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9435" windowHeight="4200"/>
  </bookViews>
  <sheets>
    <sheet name="3-20" sheetId="1" r:id="rId1"/>
    <sheet name="ورقة1" sheetId="2" r:id="rId2"/>
  </sheets>
  <definedNames>
    <definedName name="_xlnm.Print_Area" localSheetId="0">'3-20'!$A$1:$K$23</definedName>
  </definedNames>
  <calcPr calcId="124519"/>
</workbook>
</file>

<file path=xl/calcChain.xml><?xml version="1.0" encoding="utf-8"?>
<calcChain xmlns="http://schemas.openxmlformats.org/spreadsheetml/2006/main">
  <c r="H9" i="1"/>
  <c r="H18"/>
  <c r="I18" s="1"/>
  <c r="H19"/>
  <c r="I19" s="1"/>
  <c r="H20"/>
  <c r="I20" s="1"/>
  <c r="H17"/>
  <c r="I17" s="1"/>
  <c r="H10"/>
  <c r="I10" s="1"/>
  <c r="H11"/>
  <c r="I11" s="1"/>
  <c r="H12"/>
  <c r="I12" s="1"/>
  <c r="H13"/>
  <c r="I13" s="1"/>
  <c r="H14"/>
  <c r="I14" s="1"/>
  <c r="H15"/>
  <c r="I15" s="1"/>
  <c r="H16"/>
  <c r="I16" s="1"/>
  <c r="I9"/>
  <c r="H8"/>
  <c r="I8" s="1"/>
  <c r="J24" i="2"/>
  <c r="K24" s="1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F21" i="1"/>
  <c r="G21"/>
  <c r="D21"/>
  <c r="E21"/>
  <c r="B21"/>
  <c r="C21"/>
  <c r="H21" l="1"/>
  <c r="I21" s="1"/>
</calcChain>
</file>

<file path=xl/sharedStrings.xml><?xml version="1.0" encoding="utf-8"?>
<sst xmlns="http://schemas.openxmlformats.org/spreadsheetml/2006/main" count="94" uniqueCount="81">
  <si>
    <t>Region</t>
  </si>
  <si>
    <t>الفنتوز</t>
  </si>
  <si>
    <t>تحويل</t>
  </si>
  <si>
    <t>الجفت</t>
  </si>
  <si>
    <t>القيصرية</t>
  </si>
  <si>
    <t xml:space="preserve">أخرى </t>
  </si>
  <si>
    <t xml:space="preserve">المجموع </t>
  </si>
  <si>
    <t xml:space="preserve">الولادات </t>
  </si>
  <si>
    <t xml:space="preserve">Normal </t>
  </si>
  <si>
    <t>Ventouse</t>
  </si>
  <si>
    <t>بالمقعدة</t>
  </si>
  <si>
    <t>Forceps</t>
  </si>
  <si>
    <t>C.S.</t>
  </si>
  <si>
    <t>Others</t>
  </si>
  <si>
    <t>Total</t>
  </si>
  <si>
    <t>deliveries</t>
  </si>
  <si>
    <t>Breech</t>
  </si>
  <si>
    <t xml:space="preserve">الرياض </t>
  </si>
  <si>
    <t>Riyadh</t>
  </si>
  <si>
    <t xml:space="preserve">مكة المكرمة </t>
  </si>
  <si>
    <t>Makkah</t>
  </si>
  <si>
    <t xml:space="preserve">المدينة المنورة </t>
  </si>
  <si>
    <t xml:space="preserve">القصيم </t>
  </si>
  <si>
    <t xml:space="preserve">الشرقية </t>
  </si>
  <si>
    <t>Eastern</t>
  </si>
  <si>
    <t xml:space="preserve">عسير </t>
  </si>
  <si>
    <t>Aseer</t>
  </si>
  <si>
    <t xml:space="preserve">تبوك </t>
  </si>
  <si>
    <t>حائل</t>
  </si>
  <si>
    <t xml:space="preserve">الحدود الشمالية </t>
  </si>
  <si>
    <t xml:space="preserve">نجران </t>
  </si>
  <si>
    <t>Najran</t>
  </si>
  <si>
    <t xml:space="preserve">الباحة </t>
  </si>
  <si>
    <t xml:space="preserve">الجوف </t>
  </si>
  <si>
    <t>Jazan</t>
  </si>
  <si>
    <t>جازان</t>
  </si>
  <si>
    <t>المصدر: وزارة الصحة</t>
  </si>
  <si>
    <t>مكة</t>
  </si>
  <si>
    <t>جدة</t>
  </si>
  <si>
    <t>الطائف</t>
  </si>
  <si>
    <t>القنفذة</t>
  </si>
  <si>
    <t>الشرقية</t>
  </si>
  <si>
    <t>الأحساء</t>
  </si>
  <si>
    <t>حفر الباطن</t>
  </si>
  <si>
    <t>عسير</t>
  </si>
  <si>
    <t>بيشة</t>
  </si>
  <si>
    <t>الجوف</t>
  </si>
  <si>
    <t>القريات</t>
  </si>
  <si>
    <t>جدول 4-26</t>
  </si>
  <si>
    <t>Table 4-26</t>
  </si>
  <si>
    <t>Madinah</t>
  </si>
  <si>
    <t xml:space="preserve">جدة </t>
  </si>
  <si>
    <t>Jeddah</t>
  </si>
  <si>
    <t xml:space="preserve">الطائف </t>
  </si>
  <si>
    <t>Ta`if</t>
  </si>
  <si>
    <t xml:space="preserve">الأحساء </t>
  </si>
  <si>
    <t>Al-Ahsa</t>
  </si>
  <si>
    <t xml:space="preserve">حفر الباطن </t>
  </si>
  <si>
    <t>Hafr Al-Baten</t>
  </si>
  <si>
    <t>Bishah</t>
  </si>
  <si>
    <t>Al-Jouf</t>
  </si>
  <si>
    <t xml:space="preserve">القريات </t>
  </si>
  <si>
    <t>Qurayyat</t>
  </si>
  <si>
    <t>Qunfudah</t>
  </si>
  <si>
    <t xml:space="preserve">Source: MOH </t>
  </si>
  <si>
    <t>مجموع</t>
  </si>
  <si>
    <t>الصحة</t>
  </si>
  <si>
    <t>Health</t>
  </si>
  <si>
    <t xml:space="preserve"> ولادات غير طبيعية         Abnormal Deliveries
 </t>
  </si>
  <si>
    <t xml:space="preserve">المناطق    </t>
  </si>
  <si>
    <t xml:space="preserve"> ولادات
 طبيعية</t>
  </si>
  <si>
    <t>Deliveries in MOH Hospitals by Type of Delivery
 and Region  1437 A.H.</t>
  </si>
  <si>
    <t>Al-Qaseem</t>
  </si>
  <si>
    <t>Tabuk</t>
  </si>
  <si>
    <t>Hail</t>
  </si>
  <si>
    <t>N. Borders</t>
  </si>
  <si>
    <t>Al- Baha</t>
  </si>
  <si>
    <t>Al- Jouf</t>
  </si>
  <si>
    <t>الولادات بمستشفيات وزارة الصحة حسب المنطقة 
ونوع الولادة 1437هـ</t>
  </si>
  <si>
    <t>.لا تشمل بيانات المدن الطبية*</t>
  </si>
  <si>
    <t>*Do not include Medical Cities.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</si>
</sst>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9">
    <font>
      <sz val="10"/>
      <name val="Arial"/>
      <family val="2"/>
    </font>
    <font>
      <sz val="10"/>
      <name val="MS Sans Serif"/>
      <family val="2"/>
      <charset val="178"/>
    </font>
    <font>
      <sz val="10"/>
      <name val="Arabic Transparent"/>
      <charset val="178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B050"/>
      <name val="Arial"/>
      <family val="2"/>
    </font>
    <font>
      <sz val="12"/>
      <name val="Frutiger LT Arabic 55 Roman"/>
    </font>
    <font>
      <sz val="10"/>
      <name val="Frutiger LT Arabic 55 Roman"/>
    </font>
    <font>
      <sz val="10"/>
      <color theme="5"/>
      <name val="Frutiger LT Arabic 55 Roman"/>
    </font>
    <font>
      <sz val="13"/>
      <name val="Frutiger LT Arabic 55 Roman"/>
    </font>
    <font>
      <b/>
      <sz val="12"/>
      <name val="Frutiger LT Arabic 55 Roman"/>
    </font>
    <font>
      <sz val="12"/>
      <color rgb="FF474D9B"/>
      <name val="Frutiger LT Arabic 45 Light"/>
    </font>
    <font>
      <sz val="10"/>
      <color theme="0"/>
      <name val="Frutiger LT Arabic 55 Roman"/>
    </font>
    <font>
      <sz val="10"/>
      <color rgb="FFFFFFFF"/>
      <name val="Frutiger LT Arabic 55 Roman"/>
    </font>
    <font>
      <sz val="10"/>
      <color rgb="FF31869B"/>
      <name val="Frutiger LT Arabic 55 Roman"/>
    </font>
    <font>
      <sz val="8"/>
      <color rgb="FF9BA8C2"/>
      <name val="Frutiger LT Arabic 55 Roman"/>
    </font>
    <font>
      <sz val="8"/>
      <name val="Frutiger LT Arabic 55 Roman"/>
    </font>
    <font>
      <sz val="8"/>
      <name val="Neo Sans Arabic Light"/>
      <family val="2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E0C19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A8C2"/>
        <bgColor rgb="FF000000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9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 applyNumberFormat="0">
      <alignment horizontal="right"/>
    </xf>
    <xf numFmtId="0" fontId="8" fillId="2" borderId="1">
      <alignment vertical="center"/>
    </xf>
    <xf numFmtId="0" fontId="11" fillId="21" borderId="8" applyNumberFormat="0" applyAlignment="0" applyProtection="0"/>
    <xf numFmtId="0" fontId="12" fillId="22" borderId="9" applyNumberFormat="0" applyAlignment="0" applyProtection="0"/>
    <xf numFmtId="0" fontId="13" fillId="0" borderId="10" applyNumberFormat="0" applyFill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21" borderId="9" applyNumberFormat="0" applyAlignment="0" applyProtection="0"/>
    <xf numFmtId="0" fontId="16" fillId="30" borderId="11" applyNumberFormat="0" applyAlignment="0" applyProtection="0"/>
    <xf numFmtId="0" fontId="17" fillId="0" borderId="12" applyNumberFormat="0" applyFill="0" applyAlignment="0" applyProtection="0"/>
    <xf numFmtId="0" fontId="18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27" fillId="0" borderId="0" xfId="0" applyFont="1" applyBorder="1"/>
    <xf numFmtId="0" fontId="28" fillId="0" borderId="0" xfId="0" applyFont="1" applyBorder="1"/>
    <xf numFmtId="0" fontId="28" fillId="0" borderId="0" xfId="0" applyFont="1" applyBorder="1" applyAlignment="1">
      <alignment readingOrder="1"/>
    </xf>
    <xf numFmtId="0" fontId="30" fillId="0" borderId="0" xfId="0" applyFont="1" applyBorder="1"/>
    <xf numFmtId="0" fontId="28" fillId="0" borderId="0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 readingOrder="1"/>
    </xf>
    <xf numFmtId="0" fontId="29" fillId="0" borderId="0" xfId="0" applyFont="1" applyBorder="1"/>
    <xf numFmtId="0" fontId="28" fillId="35" borderId="0" xfId="0" applyFont="1" applyFill="1" applyBorder="1" applyAlignment="1">
      <alignment vertical="center"/>
    </xf>
    <xf numFmtId="0" fontId="28" fillId="36" borderId="0" xfId="0" applyFont="1" applyFill="1" applyBorder="1"/>
    <xf numFmtId="0" fontId="31" fillId="36" borderId="0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 wrapText="1" readingOrder="1"/>
    </xf>
    <xf numFmtId="0" fontId="28" fillId="34" borderId="17" xfId="0" applyFont="1" applyFill="1" applyBorder="1" applyAlignment="1">
      <alignment horizontal="center" vertical="center" wrapText="1" readingOrder="1"/>
    </xf>
    <xf numFmtId="0" fontId="28" fillId="34" borderId="18" xfId="0" applyFont="1" applyFill="1" applyBorder="1" applyAlignment="1">
      <alignment horizontal="center" vertical="center" wrapText="1" readingOrder="1"/>
    </xf>
    <xf numFmtId="0" fontId="28" fillId="0" borderId="25" xfId="0" applyFont="1" applyBorder="1"/>
    <xf numFmtId="0" fontId="33" fillId="38" borderId="18" xfId="0" applyFont="1" applyFill="1" applyBorder="1" applyAlignment="1">
      <alignment horizontal="center"/>
    </xf>
    <xf numFmtId="0" fontId="33" fillId="38" borderId="18" xfId="0" applyFont="1" applyFill="1" applyBorder="1" applyAlignment="1">
      <alignment horizontal="center" vertical="center"/>
    </xf>
    <xf numFmtId="0" fontId="33" fillId="38" borderId="18" xfId="0" applyFont="1" applyFill="1" applyBorder="1" applyAlignment="1">
      <alignment horizontal="center" readingOrder="1"/>
    </xf>
    <xf numFmtId="0" fontId="28" fillId="33" borderId="17" xfId="0" applyFont="1" applyFill="1" applyBorder="1" applyAlignment="1">
      <alignment horizontal="center" vertical="center" wrapText="1" readingOrder="2"/>
    </xf>
    <xf numFmtId="0" fontId="28" fillId="33" borderId="18" xfId="0" applyFont="1" applyFill="1" applyBorder="1" applyAlignment="1">
      <alignment horizontal="right" vertical="center" wrapText="1" readingOrder="2"/>
    </xf>
    <xf numFmtId="0" fontId="28" fillId="33" borderId="18" xfId="0" applyFont="1" applyFill="1" applyBorder="1" applyAlignment="1">
      <alignment horizontal="center" vertical="center" wrapText="1" readingOrder="2"/>
    </xf>
    <xf numFmtId="0" fontId="28" fillId="34" borderId="17" xfId="0" applyFont="1" applyFill="1" applyBorder="1" applyAlignment="1">
      <alignment horizontal="center" vertical="center" wrapText="1" readingOrder="2"/>
    </xf>
    <xf numFmtId="0" fontId="28" fillId="34" borderId="17" xfId="0" applyFont="1" applyFill="1" applyBorder="1" applyAlignment="1">
      <alignment horizontal="right" vertical="center" wrapText="1" readingOrder="2"/>
    </xf>
    <xf numFmtId="0" fontId="33" fillId="38" borderId="26" xfId="0" applyFont="1" applyFill="1" applyBorder="1" applyAlignment="1">
      <alignment horizontal="center" vertical="center"/>
    </xf>
    <xf numFmtId="0" fontId="33" fillId="38" borderId="27" xfId="0" applyFont="1" applyFill="1" applyBorder="1" applyAlignment="1">
      <alignment horizontal="center" vertical="center"/>
    </xf>
    <xf numFmtId="0" fontId="33" fillId="38" borderId="27" xfId="0" applyFont="1" applyFill="1" applyBorder="1" applyAlignment="1">
      <alignment horizontal="center"/>
    </xf>
    <xf numFmtId="0" fontId="33" fillId="38" borderId="28" xfId="0" applyFont="1" applyFill="1" applyBorder="1" applyAlignment="1">
      <alignment horizontal="center" vertical="center"/>
    </xf>
    <xf numFmtId="0" fontId="34" fillId="37" borderId="16" xfId="0" applyFont="1" applyFill="1" applyBorder="1" applyAlignment="1">
      <alignment horizontal="center" vertical="center" readingOrder="1"/>
    </xf>
    <xf numFmtId="0" fontId="33" fillId="38" borderId="16" xfId="0" applyFont="1" applyFill="1" applyBorder="1" applyAlignment="1">
      <alignment horizontal="center" vertical="center"/>
    </xf>
    <xf numFmtId="0" fontId="33" fillId="38" borderId="18" xfId="0" applyFont="1" applyFill="1" applyBorder="1" applyAlignment="1">
      <alignment horizontal="center" vertical="top"/>
    </xf>
    <xf numFmtId="0" fontId="37" fillId="0" borderId="0" xfId="0" applyFont="1" applyBorder="1"/>
    <xf numFmtId="0" fontId="36" fillId="39" borderId="0" xfId="0" applyFont="1" applyFill="1" applyBorder="1" applyAlignment="1">
      <alignment horizontal="right" vertical="top"/>
    </xf>
    <xf numFmtId="0" fontId="36" fillId="39" borderId="0" xfId="0" applyFont="1" applyFill="1" applyBorder="1" applyAlignment="1">
      <alignment horizontal="right"/>
    </xf>
    <xf numFmtId="0" fontId="36" fillId="39" borderId="0" xfId="0" applyFont="1" applyFill="1" applyBorder="1" applyAlignment="1">
      <alignment horizontal="left"/>
    </xf>
    <xf numFmtId="0" fontId="38" fillId="0" borderId="0" xfId="0" applyFont="1" applyAlignment="1">
      <alignment horizontal="right" vertical="top"/>
    </xf>
    <xf numFmtId="0" fontId="29" fillId="0" borderId="0" xfId="0" applyFont="1" applyBorder="1" applyAlignment="1">
      <alignment horizontal="center"/>
    </xf>
    <xf numFmtId="0" fontId="35" fillId="40" borderId="0" xfId="0" applyFont="1" applyFill="1" applyBorder="1" applyAlignment="1">
      <alignment horizontal="right" vertical="center" wrapText="1" readingOrder="2"/>
    </xf>
    <xf numFmtId="0" fontId="36" fillId="39" borderId="29" xfId="0" applyFont="1" applyFill="1" applyBorder="1" applyAlignment="1">
      <alignment horizontal="left" vertical="top"/>
    </xf>
    <xf numFmtId="0" fontId="35" fillId="40" borderId="0" xfId="0" applyFont="1" applyFill="1" applyBorder="1" applyAlignment="1">
      <alignment horizontal="left" vertical="center" wrapText="1" readingOrder="2"/>
    </xf>
    <xf numFmtId="0" fontId="33" fillId="38" borderId="16" xfId="0" applyFont="1" applyFill="1" applyBorder="1" applyAlignment="1">
      <alignment horizontal="center" vertical="center"/>
    </xf>
    <xf numFmtId="0" fontId="33" fillId="38" borderId="18" xfId="0" applyFont="1" applyFill="1" applyBorder="1" applyAlignment="1">
      <alignment horizontal="center" vertical="center"/>
    </xf>
    <xf numFmtId="0" fontId="33" fillId="38" borderId="19" xfId="0" applyFont="1" applyFill="1" applyBorder="1" applyAlignment="1">
      <alignment horizontal="center" vertical="center" wrapText="1" readingOrder="2"/>
    </xf>
    <xf numFmtId="0" fontId="0" fillId="0" borderId="17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3" fillId="38" borderId="23" xfId="0" applyFont="1" applyFill="1" applyBorder="1" applyAlignment="1">
      <alignment horizontal="center" vertical="top" wrapText="1"/>
    </xf>
    <xf numFmtId="0" fontId="33" fillId="38" borderId="24" xfId="0" applyFont="1" applyFill="1" applyBorder="1" applyAlignment="1">
      <alignment horizontal="center" vertical="top"/>
    </xf>
    <xf numFmtId="0" fontId="34" fillId="37" borderId="20" xfId="0" applyFont="1" applyFill="1" applyBorder="1" applyAlignment="1">
      <alignment horizontal="center" vertical="center" wrapText="1" readingOrder="2"/>
    </xf>
    <xf numFmtId="0" fontId="34" fillId="37" borderId="22" xfId="0" applyFont="1" applyFill="1" applyBorder="1" applyAlignment="1">
      <alignment horizontal="center" vertical="center" readingOrder="2"/>
    </xf>
    <xf numFmtId="0" fontId="34" fillId="37" borderId="21" xfId="0" applyFont="1" applyFill="1" applyBorder="1" applyAlignment="1">
      <alignment horizontal="center" vertical="center" readingOrder="2"/>
    </xf>
    <xf numFmtId="0" fontId="37" fillId="0" borderId="0" xfId="0" applyFont="1" applyBorder="1" applyAlignment="1">
      <alignment horizontal="left" vertical="top"/>
    </xf>
  </cellXfs>
  <cellStyles count="49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Followed Hyperlink" xfId="23" builtinId="9" customBuiltin="1"/>
    <cellStyle name="Hyperlink" xfId="24" builtinId="8" customBuiltin="1"/>
    <cellStyle name="MS_Arabic" xfId="25"/>
    <cellStyle name="Normal" xfId="0" builtinId="0" customBuiltin="1"/>
    <cellStyle name="OBI_ColHeader" xfId="26"/>
    <cellStyle name="إخراج" xfId="27" builtinId="21" customBuiltin="1"/>
    <cellStyle name="إدخال" xfId="28" builtinId="20" customBuiltin="1"/>
    <cellStyle name="الإجمالي" xfId="29" builtinId="25" customBuiltin="1"/>
    <cellStyle name="تمييز1" xfId="30" builtinId="29" customBuiltin="1"/>
    <cellStyle name="تمييز2" xfId="31" builtinId="33" customBuiltin="1"/>
    <cellStyle name="تمييز3" xfId="32" builtinId="37" customBuiltin="1"/>
    <cellStyle name="تمييز4" xfId="33" builtinId="41" customBuiltin="1"/>
    <cellStyle name="تمييز5" xfId="34" builtinId="45" customBuiltin="1"/>
    <cellStyle name="تمييز6" xfId="35" builtinId="49" customBuiltin="1"/>
    <cellStyle name="جيد" xfId="36" builtinId="26" customBuiltin="1"/>
    <cellStyle name="حساب" xfId="37" builtinId="22" customBuiltin="1"/>
    <cellStyle name="خلية تدقيق" xfId="38" builtinId="23" customBuiltin="1"/>
    <cellStyle name="خلية مرتبطة" xfId="39" builtinId="24" customBuiltin="1"/>
    <cellStyle name="سيئ" xfId="40" builtinId="27" customBuiltin="1"/>
    <cellStyle name="عنوان" xfId="41" builtinId="15" customBuiltin="1"/>
    <cellStyle name="عنوان 1" xfId="42" builtinId="16" customBuiltin="1"/>
    <cellStyle name="عنوان 2" xfId="43" builtinId="17" customBuiltin="1"/>
    <cellStyle name="عنوان 3" xfId="44" builtinId="18" customBuiltin="1"/>
    <cellStyle name="عنوان 4" xfId="45" builtinId="19" customBuiltin="1"/>
    <cellStyle name="محايد" xfId="46" builtinId="28" customBuiltin="1"/>
    <cellStyle name="نص تحذير" xfId="47" builtinId="11" customBuiltin="1"/>
    <cellStyle name="نص توضيحي" xfId="48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rightToLeft="1" tabSelected="1" view="pageBreakPreview" topLeftCell="A7" zoomScale="120" zoomScaleNormal="90" zoomScaleSheetLayoutView="120" workbookViewId="0">
      <selection activeCell="K23" sqref="K23"/>
    </sheetView>
  </sheetViews>
  <sheetFormatPr defaultColWidth="9.140625" defaultRowHeight="15"/>
  <cols>
    <col min="1" max="1" width="20.7109375" style="11" customWidth="1"/>
    <col min="2" max="2" width="14.7109375" style="12" customWidth="1"/>
    <col min="3" max="3" width="13.7109375" style="12" customWidth="1"/>
    <col min="4" max="6" width="14.7109375" style="12" customWidth="1"/>
    <col min="7" max="7" width="14.7109375" style="13" customWidth="1"/>
    <col min="8" max="8" width="14.7109375" style="12" customWidth="1"/>
    <col min="9" max="9" width="15.7109375" style="12" customWidth="1"/>
    <col min="10" max="10" width="9.140625" style="12" hidden="1" customWidth="1"/>
    <col min="11" max="11" width="18.7109375" style="12" customWidth="1"/>
    <col min="12" max="16384" width="9.140625" style="12"/>
  </cols>
  <sheetData>
    <row r="1" spans="1:21" s="17" customFormat="1" ht="12.75">
      <c r="A1" s="46" t="s">
        <v>66</v>
      </c>
      <c r="B1" s="46"/>
      <c r="C1" s="12"/>
      <c r="D1" s="12"/>
      <c r="E1" s="12"/>
      <c r="F1" s="12"/>
      <c r="G1" s="13"/>
      <c r="H1" s="12"/>
      <c r="I1" s="12"/>
      <c r="J1" s="48" t="s">
        <v>67</v>
      </c>
      <c r="K1" s="48"/>
      <c r="L1" s="45"/>
      <c r="M1" s="45"/>
      <c r="N1" s="45"/>
      <c r="O1" s="45"/>
      <c r="P1" s="45"/>
      <c r="Q1" s="45"/>
    </row>
    <row r="2" spans="1:21" s="14" customFormat="1" ht="30" customHeight="1">
      <c r="A2" s="53" t="s">
        <v>78</v>
      </c>
      <c r="B2" s="54"/>
      <c r="C2" s="54"/>
      <c r="D2" s="54"/>
      <c r="E2" s="54"/>
      <c r="F2" s="53" t="s">
        <v>71</v>
      </c>
      <c r="G2" s="54"/>
      <c r="H2" s="54"/>
      <c r="I2" s="54"/>
      <c r="J2" s="54"/>
      <c r="K2" s="54"/>
      <c r="L2" s="45"/>
      <c r="M2" s="45"/>
      <c r="N2" s="45"/>
      <c r="O2" s="45"/>
      <c r="P2" s="45"/>
      <c r="Q2" s="45"/>
    </row>
    <row r="3" spans="1:21" s="17" customFormat="1" ht="12.75">
      <c r="A3" s="42" t="s">
        <v>48</v>
      </c>
      <c r="B3" s="15"/>
      <c r="C3" s="15"/>
      <c r="D3" s="15"/>
      <c r="E3" s="15"/>
      <c r="F3" s="15"/>
      <c r="G3" s="16"/>
      <c r="H3" s="15"/>
      <c r="J3" s="18"/>
      <c r="K3" s="43" t="s">
        <v>49</v>
      </c>
      <c r="L3" s="45"/>
      <c r="M3" s="45"/>
      <c r="N3" s="45"/>
      <c r="O3" s="45"/>
      <c r="P3" s="45"/>
      <c r="Q3" s="45"/>
    </row>
    <row r="4" spans="1:21" s="11" customFormat="1" ht="20.100000000000001" customHeight="1">
      <c r="A4" s="51" t="s">
        <v>69</v>
      </c>
      <c r="B4" s="55" t="s">
        <v>70</v>
      </c>
      <c r="C4" s="57" t="s">
        <v>68</v>
      </c>
      <c r="D4" s="58"/>
      <c r="E4" s="58"/>
      <c r="F4" s="58"/>
      <c r="G4" s="58"/>
      <c r="H4" s="59"/>
      <c r="I4" s="37" t="s">
        <v>65</v>
      </c>
      <c r="J4" s="38"/>
      <c r="K4" s="49" t="s">
        <v>0</v>
      </c>
      <c r="L4" s="45"/>
      <c r="M4" s="45"/>
      <c r="N4" s="45"/>
      <c r="O4" s="45"/>
      <c r="P4" s="45"/>
      <c r="Q4" s="45"/>
    </row>
    <row r="5" spans="1:21" s="11" customFormat="1" ht="20.100000000000001" customHeight="1">
      <c r="A5" s="52"/>
      <c r="B5" s="56"/>
      <c r="C5" s="25" t="s">
        <v>1</v>
      </c>
      <c r="D5" s="26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6" t="s">
        <v>7</v>
      </c>
      <c r="J5" s="26"/>
      <c r="K5" s="50"/>
      <c r="L5" s="45"/>
      <c r="M5" s="45"/>
      <c r="N5" s="45"/>
      <c r="O5" s="45"/>
      <c r="P5" s="45"/>
      <c r="Q5" s="45"/>
    </row>
    <row r="6" spans="1:21" s="11" customFormat="1" ht="20.100000000000001" customHeight="1">
      <c r="A6" s="52"/>
      <c r="B6" s="39" t="s">
        <v>8</v>
      </c>
      <c r="C6" s="25" t="s">
        <v>9</v>
      </c>
      <c r="D6" s="26" t="s">
        <v>10</v>
      </c>
      <c r="E6" s="25" t="s">
        <v>11</v>
      </c>
      <c r="F6" s="25" t="s">
        <v>12</v>
      </c>
      <c r="G6" s="25" t="s">
        <v>13</v>
      </c>
      <c r="H6" s="25" t="s">
        <v>14</v>
      </c>
      <c r="I6" s="26" t="s">
        <v>14</v>
      </c>
      <c r="J6" s="26"/>
      <c r="K6" s="50"/>
      <c r="L6" s="45"/>
      <c r="M6" s="45"/>
      <c r="N6" s="45"/>
      <c r="O6" s="45"/>
      <c r="P6" s="45"/>
      <c r="Q6" s="45"/>
    </row>
    <row r="7" spans="1:21" s="11" customFormat="1" ht="20.100000000000001" customHeight="1">
      <c r="A7" s="52"/>
      <c r="B7" s="39" t="s">
        <v>15</v>
      </c>
      <c r="C7" s="25"/>
      <c r="D7" s="26" t="s">
        <v>16</v>
      </c>
      <c r="E7" s="25"/>
      <c r="F7" s="25"/>
      <c r="G7" s="27"/>
      <c r="H7" s="25"/>
      <c r="I7" s="26" t="s">
        <v>15</v>
      </c>
      <c r="J7" s="26"/>
      <c r="K7" s="50"/>
    </row>
    <row r="8" spans="1:21" ht="20.100000000000001" customHeight="1">
      <c r="A8" s="28" t="s">
        <v>17</v>
      </c>
      <c r="B8" s="21">
        <v>19287</v>
      </c>
      <c r="C8" s="21">
        <v>405</v>
      </c>
      <c r="D8" s="21">
        <v>329</v>
      </c>
      <c r="E8" s="21">
        <v>40</v>
      </c>
      <c r="F8" s="21">
        <v>7137</v>
      </c>
      <c r="G8" s="21">
        <v>61</v>
      </c>
      <c r="H8" s="21">
        <f>C8+D8+E8+F8+G8</f>
        <v>7972</v>
      </c>
      <c r="I8" s="21">
        <f>B8+H8</f>
        <v>27259</v>
      </c>
      <c r="J8" s="29"/>
      <c r="K8" s="30" t="s">
        <v>18</v>
      </c>
      <c r="R8" s="19"/>
      <c r="U8" s="20"/>
    </row>
    <row r="9" spans="1:21" ht="20.100000000000001" customHeight="1">
      <c r="A9" s="31" t="s">
        <v>19</v>
      </c>
      <c r="B9" s="22">
        <v>29653</v>
      </c>
      <c r="C9" s="22">
        <v>743</v>
      </c>
      <c r="D9" s="22">
        <v>200</v>
      </c>
      <c r="E9" s="22">
        <v>89</v>
      </c>
      <c r="F9" s="22">
        <v>11031</v>
      </c>
      <c r="G9" s="22">
        <v>96</v>
      </c>
      <c r="H9" s="22">
        <f>C9+D9+E9+F9+G9</f>
        <v>12159</v>
      </c>
      <c r="I9" s="22">
        <f>B9+H9</f>
        <v>41812</v>
      </c>
      <c r="J9" s="32"/>
      <c r="K9" s="31" t="s">
        <v>20</v>
      </c>
      <c r="P9" s="11"/>
    </row>
    <row r="10" spans="1:21" ht="20.100000000000001" customHeight="1">
      <c r="A10" s="28" t="s">
        <v>21</v>
      </c>
      <c r="B10" s="21">
        <v>17637</v>
      </c>
      <c r="C10" s="21">
        <v>263</v>
      </c>
      <c r="D10" s="21">
        <v>104</v>
      </c>
      <c r="E10" s="21">
        <v>31</v>
      </c>
      <c r="F10" s="21">
        <v>6887</v>
      </c>
      <c r="G10" s="21">
        <v>19</v>
      </c>
      <c r="H10" s="21">
        <f t="shared" ref="H10:H21" si="0">C10+D10+E10+F10+G10</f>
        <v>7304</v>
      </c>
      <c r="I10" s="21">
        <f>B10+H10</f>
        <v>24941</v>
      </c>
      <c r="J10" s="29"/>
      <c r="K10" s="30" t="s">
        <v>50</v>
      </c>
    </row>
    <row r="11" spans="1:21" ht="20.100000000000001" customHeight="1">
      <c r="A11" s="31" t="s">
        <v>22</v>
      </c>
      <c r="B11" s="22">
        <v>13960</v>
      </c>
      <c r="C11" s="22">
        <v>169</v>
      </c>
      <c r="D11" s="22">
        <v>82</v>
      </c>
      <c r="E11" s="22">
        <v>23</v>
      </c>
      <c r="F11" s="22">
        <v>7134</v>
      </c>
      <c r="G11" s="22">
        <v>83</v>
      </c>
      <c r="H11" s="22">
        <f t="shared" si="0"/>
        <v>7491</v>
      </c>
      <c r="I11" s="23">
        <f t="shared" ref="I11:I21" si="1">B11+H11</f>
        <v>21451</v>
      </c>
      <c r="J11" s="32"/>
      <c r="K11" s="31" t="s">
        <v>72</v>
      </c>
    </row>
    <row r="12" spans="1:21" ht="20.100000000000001" customHeight="1">
      <c r="A12" s="28" t="s">
        <v>23</v>
      </c>
      <c r="B12" s="21">
        <v>21642</v>
      </c>
      <c r="C12" s="21">
        <v>257</v>
      </c>
      <c r="D12" s="21">
        <v>147</v>
      </c>
      <c r="E12" s="21">
        <v>62</v>
      </c>
      <c r="F12" s="21">
        <v>6562</v>
      </c>
      <c r="G12" s="21">
        <v>1517</v>
      </c>
      <c r="H12" s="21">
        <f t="shared" si="0"/>
        <v>8545</v>
      </c>
      <c r="I12" s="21">
        <f t="shared" si="1"/>
        <v>30187</v>
      </c>
      <c r="J12" s="29"/>
      <c r="K12" s="30" t="s">
        <v>24</v>
      </c>
    </row>
    <row r="13" spans="1:21" ht="20.100000000000001" customHeight="1">
      <c r="A13" s="31" t="s">
        <v>25</v>
      </c>
      <c r="B13" s="22">
        <v>15253</v>
      </c>
      <c r="C13" s="22">
        <v>267</v>
      </c>
      <c r="D13" s="22">
        <v>83</v>
      </c>
      <c r="E13" s="22">
        <v>25</v>
      </c>
      <c r="F13" s="22">
        <v>6356</v>
      </c>
      <c r="G13" s="22">
        <v>140</v>
      </c>
      <c r="H13" s="22">
        <f t="shared" si="0"/>
        <v>6871</v>
      </c>
      <c r="I13" s="22">
        <f t="shared" si="1"/>
        <v>22124</v>
      </c>
      <c r="J13" s="32"/>
      <c r="K13" s="31" t="s">
        <v>26</v>
      </c>
    </row>
    <row r="14" spans="1:21" ht="20.100000000000001" customHeight="1">
      <c r="A14" s="28" t="s">
        <v>27</v>
      </c>
      <c r="B14" s="21">
        <v>3909</v>
      </c>
      <c r="C14" s="21">
        <v>52</v>
      </c>
      <c r="D14" s="21">
        <v>28</v>
      </c>
      <c r="E14" s="21">
        <v>15</v>
      </c>
      <c r="F14" s="21">
        <v>2187</v>
      </c>
      <c r="G14" s="21">
        <v>68</v>
      </c>
      <c r="H14" s="21">
        <f t="shared" si="0"/>
        <v>2350</v>
      </c>
      <c r="I14" s="21">
        <f t="shared" si="1"/>
        <v>6259</v>
      </c>
      <c r="J14" s="29"/>
      <c r="K14" s="30" t="s">
        <v>73</v>
      </c>
    </row>
    <row r="15" spans="1:21" ht="20.100000000000001" customHeight="1">
      <c r="A15" s="31" t="s">
        <v>28</v>
      </c>
      <c r="B15" s="22">
        <v>7301</v>
      </c>
      <c r="C15" s="22">
        <v>101</v>
      </c>
      <c r="D15" s="22">
        <v>84</v>
      </c>
      <c r="E15" s="22">
        <v>18</v>
      </c>
      <c r="F15" s="22">
        <v>3626</v>
      </c>
      <c r="G15" s="22">
        <v>15</v>
      </c>
      <c r="H15" s="22">
        <f t="shared" si="0"/>
        <v>3844</v>
      </c>
      <c r="I15" s="22">
        <f t="shared" si="1"/>
        <v>11145</v>
      </c>
      <c r="J15" s="32"/>
      <c r="K15" s="31" t="s">
        <v>74</v>
      </c>
    </row>
    <row r="16" spans="1:21" ht="20.100000000000001" customHeight="1">
      <c r="A16" s="28" t="s">
        <v>29</v>
      </c>
      <c r="B16" s="21">
        <v>4380</v>
      </c>
      <c r="C16" s="21">
        <v>24</v>
      </c>
      <c r="D16" s="21">
        <v>9</v>
      </c>
      <c r="E16" s="21">
        <v>5</v>
      </c>
      <c r="F16" s="21">
        <v>2082</v>
      </c>
      <c r="G16" s="21">
        <v>10</v>
      </c>
      <c r="H16" s="21">
        <f t="shared" si="0"/>
        <v>2130</v>
      </c>
      <c r="I16" s="21">
        <f t="shared" si="1"/>
        <v>6510</v>
      </c>
      <c r="J16" s="29"/>
      <c r="K16" s="30" t="s">
        <v>75</v>
      </c>
    </row>
    <row r="17" spans="1:19" ht="20.100000000000001" customHeight="1">
      <c r="A17" s="31" t="s">
        <v>35</v>
      </c>
      <c r="B17" s="22">
        <v>17616</v>
      </c>
      <c r="C17" s="22">
        <v>236</v>
      </c>
      <c r="D17" s="22">
        <v>160</v>
      </c>
      <c r="E17" s="22">
        <v>38</v>
      </c>
      <c r="F17" s="22">
        <v>4154</v>
      </c>
      <c r="G17" s="22">
        <v>57</v>
      </c>
      <c r="H17" s="22">
        <f>SUM(C17:G17)</f>
        <v>4645</v>
      </c>
      <c r="I17" s="22">
        <f t="shared" si="1"/>
        <v>22261</v>
      </c>
      <c r="J17" s="32"/>
      <c r="K17" s="31" t="s">
        <v>34</v>
      </c>
      <c r="S17" s="20"/>
    </row>
    <row r="18" spans="1:19" ht="20.100000000000001" customHeight="1">
      <c r="A18" s="28" t="s">
        <v>30</v>
      </c>
      <c r="B18" s="21">
        <v>9407</v>
      </c>
      <c r="C18" s="21">
        <v>142</v>
      </c>
      <c r="D18" s="21">
        <v>79</v>
      </c>
      <c r="E18" s="21">
        <v>21</v>
      </c>
      <c r="F18" s="21">
        <v>3007</v>
      </c>
      <c r="G18" s="21">
        <v>20</v>
      </c>
      <c r="H18" s="21">
        <f t="shared" si="0"/>
        <v>3269</v>
      </c>
      <c r="I18" s="21">
        <f t="shared" si="1"/>
        <v>12676</v>
      </c>
      <c r="J18" s="29"/>
      <c r="K18" s="30" t="s">
        <v>31</v>
      </c>
    </row>
    <row r="19" spans="1:19" ht="20.100000000000001" customHeight="1">
      <c r="A19" s="31" t="s">
        <v>32</v>
      </c>
      <c r="B19" s="22">
        <v>5572</v>
      </c>
      <c r="C19" s="22">
        <v>113</v>
      </c>
      <c r="D19" s="22">
        <v>36</v>
      </c>
      <c r="E19" s="22">
        <v>48</v>
      </c>
      <c r="F19" s="22">
        <v>2290</v>
      </c>
      <c r="G19" s="22">
        <v>7</v>
      </c>
      <c r="H19" s="22">
        <f t="shared" si="0"/>
        <v>2494</v>
      </c>
      <c r="I19" s="22">
        <f t="shared" si="1"/>
        <v>8066</v>
      </c>
      <c r="J19" s="32"/>
      <c r="K19" s="31" t="s">
        <v>76</v>
      </c>
    </row>
    <row r="20" spans="1:19" ht="20.100000000000001" customHeight="1">
      <c r="A20" s="28" t="s">
        <v>33</v>
      </c>
      <c r="B20" s="21">
        <v>10245</v>
      </c>
      <c r="C20" s="21">
        <v>106</v>
      </c>
      <c r="D20" s="21">
        <v>92</v>
      </c>
      <c r="E20" s="21">
        <v>3</v>
      </c>
      <c r="F20" s="21">
        <v>3765</v>
      </c>
      <c r="G20" s="21">
        <v>17</v>
      </c>
      <c r="H20" s="21">
        <f t="shared" si="0"/>
        <v>3983</v>
      </c>
      <c r="I20" s="21">
        <f t="shared" si="1"/>
        <v>14228</v>
      </c>
      <c r="J20" s="29"/>
      <c r="K20" s="30" t="s">
        <v>77</v>
      </c>
    </row>
    <row r="21" spans="1:19" s="11" customFormat="1" ht="20.100000000000001" customHeight="1">
      <c r="A21" s="33" t="s">
        <v>6</v>
      </c>
      <c r="B21" s="34">
        <f>SUM(B2:B20)</f>
        <v>175862</v>
      </c>
      <c r="C21" s="34">
        <f>SUM(C2:C20)</f>
        <v>2878</v>
      </c>
      <c r="D21" s="34">
        <f>SUM(D2:D20)</f>
        <v>1433</v>
      </c>
      <c r="E21" s="34">
        <f>SUM(E2:E20)</f>
        <v>418</v>
      </c>
      <c r="F21" s="34">
        <f>SUM(F8:F20)</f>
        <v>66218</v>
      </c>
      <c r="G21" s="34">
        <f>SUM(G2:G20)</f>
        <v>2110</v>
      </c>
      <c r="H21" s="34">
        <f t="shared" si="0"/>
        <v>73057</v>
      </c>
      <c r="I21" s="34">
        <f t="shared" si="1"/>
        <v>248919</v>
      </c>
      <c r="J21" s="35"/>
      <c r="K21" s="36" t="s">
        <v>14</v>
      </c>
    </row>
    <row r="22" spans="1:19" ht="13.5" thickBot="1">
      <c r="A22" s="41" t="s">
        <v>36</v>
      </c>
      <c r="B22" s="40"/>
      <c r="D22" s="24"/>
      <c r="I22" s="47" t="s">
        <v>64</v>
      </c>
      <c r="J22" s="47"/>
      <c r="K22" s="47"/>
    </row>
    <row r="23" spans="1:19" ht="12.75">
      <c r="A23" s="44" t="s">
        <v>79</v>
      </c>
      <c r="B23" s="44"/>
      <c r="K23" s="60" t="s">
        <v>80</v>
      </c>
    </row>
  </sheetData>
  <mergeCells count="11">
    <mergeCell ref="A23:B23"/>
    <mergeCell ref="L1:Q6"/>
    <mergeCell ref="A1:B1"/>
    <mergeCell ref="I22:K22"/>
    <mergeCell ref="J1:K1"/>
    <mergeCell ref="K4:K7"/>
    <mergeCell ref="A4:A7"/>
    <mergeCell ref="F2:K2"/>
    <mergeCell ref="A2:E2"/>
    <mergeCell ref="B4:B5"/>
    <mergeCell ref="C4:H4"/>
  </mergeCells>
  <phoneticPr fontId="0" type="noConversion"/>
  <printOptions horizontalCentered="1" verticalCentered="1"/>
  <pageMargins left="0.78" right="0.64" top="0.78740157480314965" bottom="0.82677165354330717" header="0" footer="0"/>
  <pageSetup paperSize="9" scale="85" orientation="landscape" r:id="rId1"/>
  <headerFooter alignWithMargins="0"/>
  <ignoredErrors>
    <ignoredError sqref="F21:G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5:K34"/>
  <sheetViews>
    <sheetView rightToLeft="1" view="pageLayout" workbookViewId="0">
      <selection activeCell="B24" sqref="B24:K34"/>
    </sheetView>
  </sheetViews>
  <sheetFormatPr defaultRowHeight="12.75"/>
  <sheetData>
    <row r="5" spans="2:8" ht="14.25">
      <c r="B5" s="1" t="s">
        <v>37</v>
      </c>
      <c r="C5" s="3">
        <v>9596</v>
      </c>
      <c r="D5" s="3">
        <v>218</v>
      </c>
      <c r="E5" s="3">
        <v>42</v>
      </c>
      <c r="F5" s="3">
        <v>44</v>
      </c>
      <c r="G5" s="3">
        <v>5887</v>
      </c>
      <c r="H5" s="3">
        <v>33</v>
      </c>
    </row>
    <row r="6" spans="2:8" ht="14.25">
      <c r="B6" s="1" t="s">
        <v>38</v>
      </c>
      <c r="C6" s="3">
        <v>8958</v>
      </c>
      <c r="D6" s="3">
        <v>139</v>
      </c>
      <c r="E6" s="3">
        <v>65</v>
      </c>
      <c r="F6" s="3">
        <v>9</v>
      </c>
      <c r="G6" s="3">
        <v>3082</v>
      </c>
      <c r="H6" s="3">
        <v>104</v>
      </c>
    </row>
    <row r="7" spans="2:8" ht="14.25">
      <c r="B7" s="1" t="s">
        <v>39</v>
      </c>
      <c r="C7" s="3">
        <v>7600</v>
      </c>
      <c r="D7" s="3">
        <v>411</v>
      </c>
      <c r="E7" s="3">
        <v>81</v>
      </c>
      <c r="F7" s="3">
        <v>19</v>
      </c>
      <c r="G7" s="3">
        <v>2680</v>
      </c>
      <c r="H7" s="3">
        <v>527</v>
      </c>
    </row>
    <row r="8" spans="2:8" ht="14.25">
      <c r="B8" s="2" t="s">
        <v>40</v>
      </c>
      <c r="C8" s="4">
        <v>2329</v>
      </c>
      <c r="D8" s="4">
        <v>52</v>
      </c>
      <c r="E8" s="4">
        <v>0</v>
      </c>
      <c r="F8" s="4">
        <v>0</v>
      </c>
      <c r="G8" s="4">
        <v>612</v>
      </c>
      <c r="H8" s="4">
        <v>60</v>
      </c>
    </row>
    <row r="10" spans="2:8" ht="14.25">
      <c r="B10" s="1" t="s">
        <v>41</v>
      </c>
      <c r="C10" s="3">
        <v>9861</v>
      </c>
      <c r="D10" s="3">
        <v>245</v>
      </c>
      <c r="E10" s="3">
        <v>127</v>
      </c>
      <c r="F10" s="3">
        <v>11</v>
      </c>
      <c r="G10" s="3">
        <v>2587</v>
      </c>
      <c r="H10" s="3">
        <v>114</v>
      </c>
    </row>
    <row r="11" spans="2:8" ht="14.25">
      <c r="B11" s="2" t="s">
        <v>42</v>
      </c>
      <c r="C11" s="3">
        <v>9884</v>
      </c>
      <c r="D11" s="3">
        <v>21</v>
      </c>
      <c r="E11" s="3">
        <v>49</v>
      </c>
      <c r="F11" s="3">
        <v>3</v>
      </c>
      <c r="G11" s="3">
        <v>2733</v>
      </c>
      <c r="H11" s="3">
        <v>0</v>
      </c>
    </row>
    <row r="12" spans="2:8" ht="14.25">
      <c r="B12" s="2" t="s">
        <v>43</v>
      </c>
      <c r="C12" s="3">
        <v>4626</v>
      </c>
      <c r="D12" s="3">
        <v>92</v>
      </c>
      <c r="E12" s="3">
        <v>28</v>
      </c>
      <c r="F12" s="3">
        <v>1</v>
      </c>
      <c r="G12" s="3">
        <v>1534</v>
      </c>
      <c r="H12" s="3">
        <v>19</v>
      </c>
    </row>
    <row r="14" spans="2:8" ht="14.25">
      <c r="B14" s="1" t="s">
        <v>44</v>
      </c>
      <c r="C14" s="3">
        <v>13546</v>
      </c>
      <c r="D14" s="3">
        <v>238</v>
      </c>
      <c r="E14" s="3">
        <v>107</v>
      </c>
      <c r="F14" s="3">
        <v>94</v>
      </c>
      <c r="G14" s="3">
        <v>5149</v>
      </c>
      <c r="H14" s="3">
        <v>171</v>
      </c>
    </row>
    <row r="15" spans="2:8" ht="14.25">
      <c r="B15" s="2" t="s">
        <v>45</v>
      </c>
      <c r="C15" s="3">
        <v>3866</v>
      </c>
      <c r="D15" s="3">
        <v>73</v>
      </c>
      <c r="E15" s="3">
        <v>31</v>
      </c>
      <c r="F15" s="3">
        <v>9</v>
      </c>
      <c r="G15" s="3">
        <v>1810</v>
      </c>
      <c r="H15" s="3">
        <v>134</v>
      </c>
    </row>
    <row r="17" spans="2:11" ht="14.25">
      <c r="B17" s="1" t="s">
        <v>46</v>
      </c>
      <c r="C17" s="3">
        <v>5834</v>
      </c>
      <c r="D17" s="3">
        <v>104</v>
      </c>
      <c r="E17" s="3">
        <v>24</v>
      </c>
      <c r="F17" s="3">
        <v>0</v>
      </c>
      <c r="G17" s="3">
        <v>2379</v>
      </c>
      <c r="H17" s="3">
        <v>19</v>
      </c>
    </row>
    <row r="18" spans="2:11" ht="14.25">
      <c r="B18" s="2" t="s">
        <v>47</v>
      </c>
      <c r="C18" s="3">
        <v>4498</v>
      </c>
      <c r="D18" s="3">
        <v>95</v>
      </c>
      <c r="E18" s="3">
        <v>44</v>
      </c>
      <c r="F18" s="3">
        <v>7</v>
      </c>
      <c r="G18" s="3">
        <v>848</v>
      </c>
      <c r="H18" s="3">
        <v>0</v>
      </c>
    </row>
    <row r="24" spans="2:11" ht="15.75">
      <c r="B24" s="7" t="s">
        <v>19</v>
      </c>
      <c r="C24" s="8" t="s">
        <v>20</v>
      </c>
      <c r="D24" s="5">
        <v>9670</v>
      </c>
      <c r="E24" s="5">
        <v>295</v>
      </c>
      <c r="F24" s="5">
        <v>66</v>
      </c>
      <c r="G24" s="5">
        <v>40</v>
      </c>
      <c r="H24" s="5">
        <v>4919</v>
      </c>
      <c r="I24" s="5">
        <v>149</v>
      </c>
      <c r="J24" s="5">
        <f t="shared" ref="J24:J34" si="0">SUM(E24:I24)</f>
        <v>5469</v>
      </c>
      <c r="K24" s="5">
        <f>SUM(J24,D24)</f>
        <v>15139</v>
      </c>
    </row>
    <row r="25" spans="2:11" ht="15.75">
      <c r="B25" s="7" t="s">
        <v>51</v>
      </c>
      <c r="C25" s="8" t="s">
        <v>52</v>
      </c>
      <c r="D25" s="5">
        <v>8834</v>
      </c>
      <c r="E25" s="5">
        <v>140</v>
      </c>
      <c r="F25" s="5">
        <v>64</v>
      </c>
      <c r="G25" s="5">
        <v>15</v>
      </c>
      <c r="H25" s="5">
        <v>3020</v>
      </c>
      <c r="I25" s="5">
        <v>100</v>
      </c>
      <c r="J25" s="5">
        <f t="shared" si="0"/>
        <v>3339</v>
      </c>
      <c r="K25" s="5">
        <f>SUM(J25,D25)</f>
        <v>12173</v>
      </c>
    </row>
    <row r="26" spans="2:11" ht="15.75">
      <c r="B26" s="7" t="s">
        <v>53</v>
      </c>
      <c r="C26" s="8" t="s">
        <v>54</v>
      </c>
      <c r="D26" s="5">
        <v>8068</v>
      </c>
      <c r="E26" s="5">
        <v>455</v>
      </c>
      <c r="F26" s="5">
        <v>91</v>
      </c>
      <c r="G26" s="5">
        <v>44</v>
      </c>
      <c r="H26" s="5">
        <v>2474</v>
      </c>
      <c r="I26" s="5">
        <v>546</v>
      </c>
      <c r="J26" s="5">
        <f t="shared" si="0"/>
        <v>3610</v>
      </c>
      <c r="K26" s="5">
        <f>SUM(J26,D26)</f>
        <v>11678</v>
      </c>
    </row>
    <row r="27" spans="2:11" ht="15.75">
      <c r="B27" s="9" t="s">
        <v>40</v>
      </c>
      <c r="C27" s="10" t="s">
        <v>63</v>
      </c>
      <c r="D27" s="6">
        <v>2227</v>
      </c>
      <c r="E27" s="6">
        <v>47</v>
      </c>
      <c r="F27" s="6">
        <v>2</v>
      </c>
      <c r="G27" s="6">
        <v>0</v>
      </c>
      <c r="H27" s="6">
        <v>470</v>
      </c>
      <c r="I27" s="6">
        <v>53</v>
      </c>
      <c r="J27" s="6">
        <f t="shared" si="0"/>
        <v>572</v>
      </c>
      <c r="K27" s="6">
        <f t="shared" ref="K27:K34" si="1">SUM(D27,J27)</f>
        <v>2799</v>
      </c>
    </row>
    <row r="28" spans="2:11" ht="15.75">
      <c r="B28" s="7" t="s">
        <v>23</v>
      </c>
      <c r="C28" s="8" t="s">
        <v>24</v>
      </c>
      <c r="D28" s="5">
        <v>10049</v>
      </c>
      <c r="E28" s="5">
        <v>265</v>
      </c>
      <c r="F28" s="5">
        <v>120</v>
      </c>
      <c r="G28" s="5">
        <v>15</v>
      </c>
      <c r="H28" s="5">
        <v>2173</v>
      </c>
      <c r="I28" s="5">
        <v>109</v>
      </c>
      <c r="J28" s="5">
        <f t="shared" si="0"/>
        <v>2682</v>
      </c>
      <c r="K28" s="5">
        <f t="shared" si="1"/>
        <v>12731</v>
      </c>
    </row>
    <row r="29" spans="2:11" ht="15.75">
      <c r="B29" s="7" t="s">
        <v>55</v>
      </c>
      <c r="C29" s="8" t="s">
        <v>56</v>
      </c>
      <c r="D29" s="5">
        <v>10020</v>
      </c>
      <c r="E29" s="5">
        <v>25</v>
      </c>
      <c r="F29" s="5">
        <v>58</v>
      </c>
      <c r="G29" s="5">
        <v>4</v>
      </c>
      <c r="H29" s="5">
        <v>1949</v>
      </c>
      <c r="I29" s="5">
        <v>85</v>
      </c>
      <c r="J29" s="5">
        <f t="shared" si="0"/>
        <v>2121</v>
      </c>
      <c r="K29" s="5">
        <f t="shared" si="1"/>
        <v>12141</v>
      </c>
    </row>
    <row r="30" spans="2:11" ht="15.75">
      <c r="B30" s="7" t="s">
        <v>57</v>
      </c>
      <c r="C30" s="8" t="s">
        <v>58</v>
      </c>
      <c r="D30" s="5">
        <v>4564</v>
      </c>
      <c r="E30" s="5">
        <v>100</v>
      </c>
      <c r="F30" s="5">
        <v>23</v>
      </c>
      <c r="G30" s="5">
        <v>23</v>
      </c>
      <c r="H30" s="5">
        <v>1457</v>
      </c>
      <c r="I30" s="5">
        <v>27</v>
      </c>
      <c r="J30" s="5">
        <f t="shared" si="0"/>
        <v>1630</v>
      </c>
      <c r="K30" s="5">
        <f t="shared" si="1"/>
        <v>6194</v>
      </c>
    </row>
    <row r="31" spans="2:11" ht="15.75">
      <c r="B31" s="7" t="s">
        <v>25</v>
      </c>
      <c r="C31" s="8" t="s">
        <v>26</v>
      </c>
      <c r="D31" s="5">
        <v>13306</v>
      </c>
      <c r="E31" s="5">
        <v>229</v>
      </c>
      <c r="F31" s="5">
        <v>108</v>
      </c>
      <c r="G31" s="5">
        <v>54</v>
      </c>
      <c r="H31" s="5">
        <v>4946</v>
      </c>
      <c r="I31" s="5">
        <v>179</v>
      </c>
      <c r="J31" s="5">
        <f t="shared" si="0"/>
        <v>5516</v>
      </c>
      <c r="K31" s="5">
        <f t="shared" si="1"/>
        <v>18822</v>
      </c>
    </row>
    <row r="32" spans="2:11" ht="15.75">
      <c r="B32" s="7" t="s">
        <v>45</v>
      </c>
      <c r="C32" s="8" t="s">
        <v>59</v>
      </c>
      <c r="D32" s="5">
        <v>4168</v>
      </c>
      <c r="E32" s="5">
        <v>56</v>
      </c>
      <c r="F32" s="5">
        <v>44</v>
      </c>
      <c r="G32" s="5">
        <v>20</v>
      </c>
      <c r="H32" s="5">
        <v>1742</v>
      </c>
      <c r="I32" s="5">
        <v>80</v>
      </c>
      <c r="J32" s="5">
        <f t="shared" si="0"/>
        <v>1942</v>
      </c>
      <c r="K32" s="5">
        <f t="shared" si="1"/>
        <v>6110</v>
      </c>
    </row>
    <row r="33" spans="2:11" ht="15.75">
      <c r="B33" s="7" t="s">
        <v>33</v>
      </c>
      <c r="C33" s="8" t="s">
        <v>60</v>
      </c>
      <c r="D33" s="5">
        <v>5658</v>
      </c>
      <c r="E33" s="5">
        <v>111</v>
      </c>
      <c r="F33" s="5">
        <v>31</v>
      </c>
      <c r="G33" s="5">
        <v>9</v>
      </c>
      <c r="H33" s="5">
        <v>1791</v>
      </c>
      <c r="I33" s="5">
        <v>262</v>
      </c>
      <c r="J33" s="5">
        <f t="shared" si="0"/>
        <v>2204</v>
      </c>
      <c r="K33" s="5">
        <f t="shared" si="1"/>
        <v>7862</v>
      </c>
    </row>
    <row r="34" spans="2:11" ht="15.75">
      <c r="B34" s="7" t="s">
        <v>61</v>
      </c>
      <c r="C34" s="8" t="s">
        <v>62</v>
      </c>
      <c r="D34" s="5">
        <v>4549</v>
      </c>
      <c r="E34" s="5">
        <v>120</v>
      </c>
      <c r="F34" s="5">
        <v>51</v>
      </c>
      <c r="G34" s="5">
        <v>36</v>
      </c>
      <c r="H34" s="5">
        <v>791</v>
      </c>
      <c r="I34" s="5">
        <v>0</v>
      </c>
      <c r="J34" s="5">
        <f t="shared" si="0"/>
        <v>998</v>
      </c>
      <c r="K34" s="5">
        <f t="shared" si="1"/>
        <v>5547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3-20</vt:lpstr>
      <vt:lpstr>ورقة1</vt:lpstr>
      <vt:lpstr>'3-20'!Print_Area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Al-Mahemood</cp:lastModifiedBy>
  <cp:lastPrinted>2017-03-16T10:30:29Z</cp:lastPrinted>
  <dcterms:created xsi:type="dcterms:W3CDTF">2000-11-27T23:33:11Z</dcterms:created>
  <dcterms:modified xsi:type="dcterms:W3CDTF">2017-04-06T12:59:32Z</dcterms:modified>
</cp:coreProperties>
</file>