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ورقة2" sheetId="1" r:id="rId1"/>
  </sheets>
  <definedNames/>
  <calcPr fullCalcOnLoad="1"/>
</workbook>
</file>

<file path=xl/sharedStrings.xml><?xml version="1.0" encoding="utf-8"?>
<sst xmlns="http://schemas.openxmlformats.org/spreadsheetml/2006/main" count="249" uniqueCount="96">
  <si>
    <t>المجموع</t>
  </si>
  <si>
    <t>Total</t>
  </si>
  <si>
    <t>ذكور</t>
  </si>
  <si>
    <t>Umm Al-Qura Uni.</t>
  </si>
  <si>
    <t>إناث</t>
  </si>
  <si>
    <t>جملة</t>
  </si>
  <si>
    <t>The Islamic Uni.</t>
  </si>
  <si>
    <t>جامعة الملك سعود</t>
  </si>
  <si>
    <t>King Saud Uni.</t>
  </si>
  <si>
    <t>King Abdulaziz Uni.</t>
  </si>
  <si>
    <t>King Fahd Uni. Of Petrol &amp; Min.</t>
  </si>
  <si>
    <t>جامعة الملك فيصل</t>
  </si>
  <si>
    <t>King Faisal Uni.</t>
  </si>
  <si>
    <t>King Khalid Uni.</t>
  </si>
  <si>
    <t>إجمالي الجامعات</t>
  </si>
  <si>
    <t>University's Total</t>
  </si>
  <si>
    <t>معهد الإدارة العامة</t>
  </si>
  <si>
    <t>I.P.A</t>
  </si>
  <si>
    <t>بكالوريوس</t>
  </si>
  <si>
    <t>دراسات عليا</t>
  </si>
  <si>
    <t>B.Bachelor</t>
  </si>
  <si>
    <t>Bachelor</t>
  </si>
  <si>
    <t>Gradute</t>
  </si>
  <si>
    <t>Qaseem Uni.</t>
  </si>
  <si>
    <t>Taif Uni.</t>
  </si>
  <si>
    <t>AL-Jubail &amp; Yanbu Industrial Faculties</t>
  </si>
  <si>
    <t>دبلوم متوسط</t>
  </si>
  <si>
    <t xml:space="preserve">Prince Sultan Military Fac. for Health Science, Dhahran </t>
  </si>
  <si>
    <t>Jazan Uni.</t>
  </si>
  <si>
    <t>AL-Jouf Uni.</t>
  </si>
  <si>
    <t>king saud bin abdul aziz for helth Sciences</t>
  </si>
  <si>
    <t>Male</t>
  </si>
  <si>
    <t>Fmale</t>
  </si>
  <si>
    <t>Tabuk University</t>
  </si>
  <si>
    <t>ALBaha University</t>
  </si>
  <si>
    <t>Najran University</t>
  </si>
  <si>
    <t>Agency</t>
  </si>
  <si>
    <t>Princess Noura bint Abdulrahman University</t>
  </si>
  <si>
    <t>University of Northern Border</t>
  </si>
  <si>
    <t>المؤسسة العامة للتدريب التقني والمهني</t>
  </si>
  <si>
    <t>Shagra University</t>
  </si>
  <si>
    <t>Majmaah  University</t>
  </si>
  <si>
    <t>General Organization for Technical and Vocational Training</t>
  </si>
  <si>
    <t>Saudi Electronic University</t>
  </si>
  <si>
    <t>المصدر :  وزارة التعليم.</t>
  </si>
  <si>
    <t>الجهة</t>
  </si>
  <si>
    <t>التعليم العالي الأهلي</t>
  </si>
  <si>
    <t>جامعة أم القرى</t>
  </si>
  <si>
    <t xml:space="preserve">الجامعة الإسلامية </t>
  </si>
  <si>
    <t xml:space="preserve">جامعة الملك فهد للبترول والمعادن </t>
  </si>
  <si>
    <t xml:space="preserve">جامعة الملك خالد </t>
  </si>
  <si>
    <t xml:space="preserve">جامعة القصيم </t>
  </si>
  <si>
    <t xml:space="preserve">جامعة طيبة </t>
  </si>
  <si>
    <t xml:space="preserve">جامعة الطائف </t>
  </si>
  <si>
    <t xml:space="preserve">جامعة الملك سعود بن عبدالعزيز للعلوم الصحية </t>
  </si>
  <si>
    <t xml:space="preserve">جامعة جازان </t>
  </si>
  <si>
    <t xml:space="preserve">جامعة الجوف </t>
  </si>
  <si>
    <t xml:space="preserve">جامعة تبوك </t>
  </si>
  <si>
    <t xml:space="preserve">جامعة الباحة </t>
  </si>
  <si>
    <t xml:space="preserve">جامعة نجران </t>
  </si>
  <si>
    <t xml:space="preserve">جامعة الأميرة نورة بنت عبد الرحمن </t>
  </si>
  <si>
    <t xml:space="preserve">جامعة الحدود الشمالية </t>
  </si>
  <si>
    <t xml:space="preserve"> جامعة شقراء</t>
  </si>
  <si>
    <t>جامعة الأمير سطام بن عبدالعزيز</t>
  </si>
  <si>
    <t xml:space="preserve">جامعة المجمعة </t>
  </si>
  <si>
    <t>الجامعة السعودية الإلكترونية</t>
  </si>
  <si>
    <t>جامعة جدة</t>
  </si>
  <si>
    <t>جامعة بيشة</t>
  </si>
  <si>
    <t>جامعة حفر الباطن</t>
  </si>
  <si>
    <t>Source :   Ministry of Education</t>
  </si>
  <si>
    <t>Princ Satam Bin Abdulaziz  University</t>
  </si>
  <si>
    <t>جامعة الملك عبدالعزيز</t>
  </si>
  <si>
    <t>Taibah Uni</t>
  </si>
  <si>
    <t>الهيئة الملكية للجبيل وينبع</t>
  </si>
  <si>
    <t xml:space="preserve"> كلية الأمير سلطان العسكرية للعلوم الصحية بالظهران</t>
  </si>
  <si>
    <t>Jeddah University</t>
  </si>
  <si>
    <t>Bisha University</t>
  </si>
  <si>
    <t>Hafr albatin University</t>
  </si>
  <si>
    <t>التعليم والتدريب</t>
  </si>
  <si>
    <t>Education &amp; Training</t>
  </si>
  <si>
    <t xml:space="preserve">جامعة حائل        </t>
  </si>
  <si>
    <t xml:space="preserve">       Hail  Univers</t>
  </si>
  <si>
    <t xml:space="preserve"> المستجدون    New Students                     </t>
  </si>
  <si>
    <t xml:space="preserve">المقيدون    Students                    </t>
  </si>
  <si>
    <t xml:space="preserve"> خريجو العام السابق    Gradutes Last Year                    </t>
  </si>
  <si>
    <t>Private Higher Education</t>
  </si>
  <si>
    <t xml:space="preserve"> طلاب التعليم العالي حسب
 الجهة لعام 1437/ 1438هـ</t>
  </si>
  <si>
    <t xml:space="preserve"> Higher Education Students by Agency 1437/1438 A.H.</t>
  </si>
  <si>
    <r>
      <t xml:space="preserve">جامعة الإمام عبدالرحمن بن فيصل </t>
    </r>
    <r>
      <rPr>
        <vertAlign val="superscript"/>
        <sz val="10"/>
        <color indexed="9"/>
        <rFont val="Frutiger LT Arabic 55 Roman"/>
        <family val="0"/>
      </rPr>
      <t>1</t>
    </r>
  </si>
  <si>
    <r>
      <t>iMam ABDULRAHMAN. Bn FAISAL Uni.</t>
    </r>
    <r>
      <rPr>
        <vertAlign val="superscript"/>
        <sz val="10"/>
        <color indexed="9"/>
        <rFont val="Frutiger LT Arabic 55 Roman"/>
        <family val="0"/>
      </rPr>
      <t xml:space="preserve"> 1</t>
    </r>
  </si>
  <si>
    <t xml:space="preserve">جامعة الإمام محمد بن سعود الإسلامية  </t>
  </si>
  <si>
    <t xml:space="preserve">Imam Moh. Bn saud  Islamic Uni. </t>
  </si>
  <si>
    <t>جدول 4-7</t>
  </si>
  <si>
    <t>Table 4-7</t>
  </si>
  <si>
    <t>.1- جامعة الدمام سابقاً</t>
  </si>
  <si>
    <t>1- Formerly University of Dammam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</si>
</sst>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1010409]General"/>
    <numFmt numFmtId="181" formatCode="&quot;نعم&quot;\,\ &quot;نعم&quot;\,\ &quot;لا&quot;"/>
    <numFmt numFmtId="182" formatCode="&quot;True&quot;;&quot;True&quot;;&quot;False&quot;"/>
    <numFmt numFmtId="183" formatCode="&quot;تشغيل&quot;\,\ &quot;تشغيل&quot;\,\ &quot;إيقاف تشغيل&quot;"/>
    <numFmt numFmtId="184" formatCode="[$€-2]\ #,##0.00_);[Red]\([$€-2]\ #,##0.00\)"/>
    <numFmt numFmtId="185" formatCode="[$-401]hh:mm:ss\ AM/PM"/>
    <numFmt numFmtId="186" formatCode="0.0"/>
  </numFmts>
  <fonts count="56">
    <font>
      <sz val="10"/>
      <name val="Arial"/>
      <family val="0"/>
    </font>
    <font>
      <sz val="8"/>
      <name val="Frutiger LT Arabic 55 Roman"/>
      <family val="0"/>
    </font>
    <font>
      <sz val="9"/>
      <name val="Arial"/>
      <family val="2"/>
    </font>
    <font>
      <sz val="12"/>
      <name val="Arial"/>
      <family val="2"/>
    </font>
    <font>
      <sz val="10"/>
      <name val="Frutiger LT Arabic 55 Roman"/>
      <family val="0"/>
    </font>
    <font>
      <vertAlign val="superscript"/>
      <sz val="10"/>
      <color indexed="9"/>
      <name val="Frutiger LT Arabic 55 Roman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0"/>
      <color indexed="9"/>
      <name val="Frutiger LT Arabic 55 Roman"/>
      <family val="0"/>
    </font>
    <font>
      <b/>
      <sz val="14"/>
      <color indexed="8"/>
      <name val="Sakkal Majalla"/>
      <family val="0"/>
    </font>
    <font>
      <b/>
      <sz val="14"/>
      <color indexed="22"/>
      <name val="Sakkal Majalla"/>
      <family val="0"/>
    </font>
    <font>
      <sz val="10"/>
      <color indexed="49"/>
      <name val="Frutiger LT Arabic 55 Roman"/>
      <family val="0"/>
    </font>
    <font>
      <sz val="12"/>
      <color indexed="62"/>
      <name val="Frutiger LT Arabic 45 Light"/>
      <family val="0"/>
    </font>
    <font>
      <sz val="8"/>
      <color indexed="55"/>
      <name val="Frutiger LT Arabic 55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Frutiger LT Arabic 55 Roman"/>
      <family val="0"/>
    </font>
    <font>
      <b/>
      <sz val="14"/>
      <color theme="1"/>
      <name val="Sakkal Majalla"/>
      <family val="0"/>
    </font>
    <font>
      <b/>
      <sz val="14"/>
      <color theme="0" tint="-0.04997999966144562"/>
      <name val="Sakkal Majalla"/>
      <family val="0"/>
    </font>
    <font>
      <sz val="8"/>
      <color rgb="FF8C96A7"/>
      <name val="Frutiger LT Arabic 55 Roman"/>
      <family val="0"/>
    </font>
    <font>
      <sz val="10"/>
      <color rgb="FF31849B"/>
      <name val="Frutiger LT Arabic 55 Roman"/>
      <family val="0"/>
    </font>
    <font>
      <sz val="12"/>
      <color rgb="FF474D9B"/>
      <name val="Frutiger LT Arabic 45 Light"/>
      <family val="0"/>
    </font>
  </fonts>
  <fills count="41">
    <fill>
      <patternFill/>
    </fill>
    <fill>
      <patternFill patternType="gray125"/>
    </fill>
    <fill>
      <gradientFill degree="90">
        <stop position="0">
          <color rgb="FF9BA8C2"/>
        </stop>
        <stop position="1">
          <color rgb="FF9BA8C2"/>
        </stop>
      </gradientFill>
    </fill>
    <fill>
      <gradientFill degree="90">
        <stop position="0">
          <color rgb="FF9BA8C2"/>
        </stop>
        <stop position="1">
          <color rgb="FF9BA8C2"/>
        </stop>
      </gradient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rgb="FFEEECE1"/>
      </left>
      <right style="thin">
        <color rgb="FFEEECE1"/>
      </right>
      <top style="thin">
        <color rgb="FFEEECE1"/>
      </top>
      <bottom style="thin">
        <color rgb="FFEEECE1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</borders>
  <cellStyleXfs count="6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22" borderId="1" applyNumberFormat="0" applyAlignment="0" applyProtection="0"/>
    <xf numFmtId="0" fontId="36" fillId="23" borderId="2" applyNumberFormat="0" applyAlignment="0" applyProtection="0"/>
    <xf numFmtId="0" fontId="37" fillId="0" borderId="3" applyNumberFormat="0" applyFill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2" applyNumberFormat="0" applyAlignment="0" applyProtection="0"/>
    <xf numFmtId="0" fontId="40" fillId="31" borderId="4" applyNumberFormat="0" applyAlignment="0" applyProtection="0"/>
    <xf numFmtId="0" fontId="41" fillId="0" borderId="5" applyNumberFormat="0" applyFill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  <xf numFmtId="0" fontId="0" fillId="34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5"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3" fontId="4" fillId="36" borderId="12" xfId="0" applyNumberFormat="1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3" fontId="50" fillId="35" borderId="12" xfId="0" applyNumberFormat="1" applyFont="1" applyFill="1" applyBorder="1" applyAlignment="1">
      <alignment horizontal="center" vertical="center" wrapText="1"/>
    </xf>
    <xf numFmtId="3" fontId="4" fillId="36" borderId="12" xfId="0" applyNumberFormat="1" applyFont="1" applyFill="1" applyBorder="1" applyAlignment="1">
      <alignment horizontal="center" vertical="center" wrapText="1"/>
    </xf>
    <xf numFmtId="3" fontId="51" fillId="37" borderId="13" xfId="39" applyNumberFormat="1" applyFont="1" applyFill="1" applyBorder="1" applyAlignment="1" applyProtection="1">
      <alignment horizontal="center" vertical="center"/>
      <protection locked="0"/>
    </xf>
    <xf numFmtId="3" fontId="52" fillId="38" borderId="13" xfId="39" applyNumberFormat="1" applyFont="1" applyFill="1" applyBorder="1" applyAlignment="1">
      <alignment horizontal="center" vertical="center"/>
      <protection/>
    </xf>
    <xf numFmtId="3" fontId="51" fillId="38" borderId="13" xfId="39" applyNumberFormat="1" applyFont="1" applyFill="1" applyBorder="1" applyAlignment="1">
      <alignment horizontal="center" vertical="center"/>
      <protection/>
    </xf>
    <xf numFmtId="3" fontId="51" fillId="0" borderId="13" xfId="39" applyNumberFormat="1" applyFont="1" applyFill="1" applyBorder="1" applyAlignment="1">
      <alignment horizontal="center" vertical="center"/>
      <protection/>
    </xf>
    <xf numFmtId="0" fontId="4" fillId="37" borderId="0" xfId="0" applyFont="1" applyFill="1" applyBorder="1" applyAlignment="1">
      <alignment/>
    </xf>
    <xf numFmtId="0" fontId="1" fillId="37" borderId="0" xfId="0" applyFont="1" applyFill="1" applyBorder="1" applyAlignment="1">
      <alignment/>
    </xf>
    <xf numFmtId="0" fontId="1" fillId="37" borderId="0" xfId="0" applyFont="1" applyFill="1" applyBorder="1" applyAlignment="1">
      <alignment vertical="center"/>
    </xf>
    <xf numFmtId="0" fontId="0" fillId="37" borderId="0" xfId="0" applyFill="1" applyAlignment="1">
      <alignment/>
    </xf>
    <xf numFmtId="0" fontId="50" fillId="35" borderId="12" xfId="0" applyFont="1" applyFill="1" applyBorder="1" applyAlignment="1">
      <alignment horizontal="center" vertical="center" wrapText="1"/>
    </xf>
    <xf numFmtId="0" fontId="53" fillId="37" borderId="14" xfId="0" applyFont="1" applyFill="1" applyBorder="1" applyAlignment="1">
      <alignment horizontal="right" vertical="center"/>
    </xf>
    <xf numFmtId="0" fontId="4" fillId="36" borderId="12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/>
    </xf>
    <xf numFmtId="0" fontId="50" fillId="40" borderId="12" xfId="0" applyFont="1" applyFill="1" applyBorder="1" applyAlignment="1">
      <alignment/>
    </xf>
    <xf numFmtId="0" fontId="50" fillId="35" borderId="12" xfId="0" applyFont="1" applyFill="1" applyBorder="1" applyAlignment="1">
      <alignment horizontal="center" vertical="center"/>
    </xf>
    <xf numFmtId="0" fontId="54" fillId="38" borderId="0" xfId="0" applyFont="1" applyFill="1" applyBorder="1" applyAlignment="1">
      <alignment horizontal="right" vertical="center" wrapText="1" readingOrder="2"/>
    </xf>
    <xf numFmtId="0" fontId="54" fillId="38" borderId="0" xfId="0" applyFont="1" applyFill="1" applyBorder="1" applyAlignment="1">
      <alignment horizontal="left" vertical="center" wrapText="1" readingOrder="1"/>
    </xf>
    <xf numFmtId="0" fontId="55" fillId="37" borderId="0" xfId="0" applyFont="1" applyFill="1" applyBorder="1" applyAlignment="1">
      <alignment horizontal="center" vertical="center"/>
    </xf>
    <xf numFmtId="0" fontId="55" fillId="37" borderId="0" xfId="0" applyFont="1" applyFill="1" applyBorder="1" applyAlignment="1">
      <alignment horizontal="center" vertical="center" wrapText="1"/>
    </xf>
    <xf numFmtId="0" fontId="53" fillId="37" borderId="0" xfId="0" applyFont="1" applyFill="1" applyBorder="1" applyAlignment="1">
      <alignment horizontal="right" vertical="center"/>
    </xf>
    <xf numFmtId="0" fontId="53" fillId="37" borderId="15" xfId="0" applyFont="1" applyFill="1" applyBorder="1" applyAlignment="1">
      <alignment horizontal="left" vertical="center"/>
    </xf>
    <xf numFmtId="0" fontId="53" fillId="37" borderId="14" xfId="0" applyFont="1" applyFill="1" applyBorder="1" applyAlignment="1">
      <alignment horizontal="left" vertical="center"/>
    </xf>
    <xf numFmtId="0" fontId="53" fillId="37" borderId="14" xfId="0" applyFont="1" applyFill="1" applyBorder="1" applyAlignment="1">
      <alignment vertical="center"/>
    </xf>
    <xf numFmtId="0" fontId="53" fillId="37" borderId="0" xfId="0" applyFont="1" applyFill="1" applyBorder="1" applyAlignment="1">
      <alignment horizontal="left" vertical="center"/>
    </xf>
    <xf numFmtId="0" fontId="53" fillId="37" borderId="14" xfId="0" applyFont="1" applyFill="1" applyBorder="1" applyAlignment="1">
      <alignment horizontal="right" vertical="center" readingOrder="2"/>
    </xf>
  </cellXfs>
  <cellStyles count="50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 2" xfId="39"/>
    <cellStyle name="Percent" xfId="40"/>
    <cellStyle name="إخراج" xfId="41"/>
    <cellStyle name="إدخال" xfId="42"/>
    <cellStyle name="الإجمالي" xfId="43"/>
    <cellStyle name="تمييز1" xfId="44"/>
    <cellStyle name="تمييز2" xfId="45"/>
    <cellStyle name="تمييز3" xfId="46"/>
    <cellStyle name="تمييز4" xfId="47"/>
    <cellStyle name="تمييز5" xfId="48"/>
    <cellStyle name="تمييز6" xfId="49"/>
    <cellStyle name="جيد" xfId="50"/>
    <cellStyle name="حساب" xfId="51"/>
    <cellStyle name="خلية تدقيق" xfId="52"/>
    <cellStyle name="خلية مرتبطة" xfId="53"/>
    <cellStyle name="سيئ" xfId="54"/>
    <cellStyle name="عنوان" xfId="55"/>
    <cellStyle name="عنوان 1" xfId="56"/>
    <cellStyle name="عنوان 2" xfId="57"/>
    <cellStyle name="عنوان 3" xfId="58"/>
    <cellStyle name="عنوان 4" xfId="59"/>
    <cellStyle name="محايد" xfId="60"/>
    <cellStyle name="ملاحظة" xfId="61"/>
    <cellStyle name="نص تحذير" xfId="62"/>
    <cellStyle name="نص توضيح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rightToLeft="1" tabSelected="1" zoomScaleSheetLayoutView="100" zoomScalePageLayoutView="0" workbookViewId="0" topLeftCell="A1">
      <selection activeCell="D16" sqref="D16"/>
    </sheetView>
  </sheetViews>
  <sheetFormatPr defaultColWidth="9.140625" defaultRowHeight="19.5" customHeight="1"/>
  <cols>
    <col min="1" max="2" width="21.421875" style="1" customWidth="1"/>
    <col min="3" max="14" width="11.8515625" style="1" customWidth="1"/>
    <col min="15" max="16" width="21.421875" style="1" customWidth="1"/>
    <col min="17" max="16384" width="9.140625" style="1" customWidth="1"/>
  </cols>
  <sheetData>
    <row r="1" spans="1:16" s="2" customFormat="1" ht="19.5" customHeight="1">
      <c r="A1" s="25" t="s">
        <v>78</v>
      </c>
      <c r="B1" s="25"/>
      <c r="C1" s="25"/>
      <c r="D1" s="15"/>
      <c r="E1" s="15"/>
      <c r="F1" s="15"/>
      <c r="G1" s="15"/>
      <c r="H1" s="15"/>
      <c r="I1" s="15"/>
      <c r="J1" s="15"/>
      <c r="K1" s="15"/>
      <c r="L1" s="26" t="s">
        <v>79</v>
      </c>
      <c r="M1" s="26"/>
      <c r="N1" s="26"/>
      <c r="O1" s="26"/>
      <c r="P1" s="26"/>
    </row>
    <row r="2" spans="1:16" s="3" customFormat="1" ht="17.25" customHeight="1">
      <c r="A2" s="27" t="s">
        <v>86</v>
      </c>
      <c r="B2" s="27"/>
      <c r="C2" s="27"/>
      <c r="D2" s="27"/>
      <c r="E2" s="27"/>
      <c r="F2" s="27"/>
      <c r="G2" s="27"/>
      <c r="H2" s="27"/>
      <c r="I2" s="28" t="s">
        <v>87</v>
      </c>
      <c r="J2" s="27"/>
      <c r="K2" s="27"/>
      <c r="L2" s="27"/>
      <c r="M2" s="27"/>
      <c r="N2" s="27"/>
      <c r="O2" s="27"/>
      <c r="P2" s="27"/>
    </row>
    <row r="3" spans="1:16" s="3" customFormat="1" ht="17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9.5" customHeight="1">
      <c r="A4" s="29" t="s">
        <v>92</v>
      </c>
      <c r="B4" s="29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30" t="s">
        <v>93</v>
      </c>
      <c r="O4" s="30"/>
      <c r="P4" s="30"/>
    </row>
    <row r="5" spans="1:16" ht="19.5" customHeight="1">
      <c r="A5" s="19" t="s">
        <v>45</v>
      </c>
      <c r="B5" s="23"/>
      <c r="C5" s="19" t="s">
        <v>82</v>
      </c>
      <c r="D5" s="23"/>
      <c r="E5" s="23"/>
      <c r="F5" s="23"/>
      <c r="G5" s="19" t="s">
        <v>83</v>
      </c>
      <c r="H5" s="19"/>
      <c r="I5" s="19"/>
      <c r="J5" s="19"/>
      <c r="K5" s="19" t="s">
        <v>84</v>
      </c>
      <c r="L5" s="19"/>
      <c r="M5" s="19"/>
      <c r="N5" s="19"/>
      <c r="O5" s="24" t="s">
        <v>36</v>
      </c>
      <c r="P5" s="23"/>
    </row>
    <row r="6" spans="1:16" ht="19.5" customHeight="1">
      <c r="A6" s="23"/>
      <c r="B6" s="23"/>
      <c r="C6" s="5" t="s">
        <v>26</v>
      </c>
      <c r="D6" s="5" t="s">
        <v>18</v>
      </c>
      <c r="E6" s="5" t="s">
        <v>19</v>
      </c>
      <c r="F6" s="5" t="s">
        <v>0</v>
      </c>
      <c r="G6" s="5" t="s">
        <v>26</v>
      </c>
      <c r="H6" s="5" t="s">
        <v>18</v>
      </c>
      <c r="I6" s="5" t="s">
        <v>19</v>
      </c>
      <c r="J6" s="5" t="s">
        <v>0</v>
      </c>
      <c r="K6" s="5" t="s">
        <v>26</v>
      </c>
      <c r="L6" s="5" t="s">
        <v>18</v>
      </c>
      <c r="M6" s="5" t="s">
        <v>19</v>
      </c>
      <c r="N6" s="5" t="s">
        <v>0</v>
      </c>
      <c r="O6" s="23"/>
      <c r="P6" s="23"/>
    </row>
    <row r="7" spans="1:16" ht="19.5" customHeight="1">
      <c r="A7" s="23"/>
      <c r="B7" s="23"/>
      <c r="C7" s="6" t="s">
        <v>20</v>
      </c>
      <c r="D7" s="6" t="s">
        <v>21</v>
      </c>
      <c r="E7" s="6" t="s">
        <v>22</v>
      </c>
      <c r="F7" s="6" t="s">
        <v>1</v>
      </c>
      <c r="G7" s="6" t="s">
        <v>20</v>
      </c>
      <c r="H7" s="6" t="s">
        <v>21</v>
      </c>
      <c r="I7" s="6" t="s">
        <v>22</v>
      </c>
      <c r="J7" s="6" t="s">
        <v>1</v>
      </c>
      <c r="K7" s="6" t="s">
        <v>20</v>
      </c>
      <c r="L7" s="6" t="s">
        <v>21</v>
      </c>
      <c r="M7" s="6" t="s">
        <v>22</v>
      </c>
      <c r="N7" s="6" t="s">
        <v>1</v>
      </c>
      <c r="O7" s="23"/>
      <c r="P7" s="23"/>
    </row>
    <row r="8" spans="1:16" ht="19.5" customHeight="1">
      <c r="A8" s="19" t="s">
        <v>47</v>
      </c>
      <c r="B8" s="19"/>
      <c r="C8" s="9">
        <f aca="true" t="shared" si="0" ref="C8:J8">C9+C10</f>
        <v>879</v>
      </c>
      <c r="D8" s="9">
        <f t="shared" si="0"/>
        <v>22569</v>
      </c>
      <c r="E8" s="9">
        <f t="shared" si="0"/>
        <v>902</v>
      </c>
      <c r="F8" s="9">
        <f t="shared" si="0"/>
        <v>24350</v>
      </c>
      <c r="G8" s="9">
        <f t="shared" si="0"/>
        <v>2396</v>
      </c>
      <c r="H8" s="9">
        <f t="shared" si="0"/>
        <v>101607</v>
      </c>
      <c r="I8" s="9">
        <f t="shared" si="0"/>
        <v>3232</v>
      </c>
      <c r="J8" s="9">
        <f t="shared" si="0"/>
        <v>107235</v>
      </c>
      <c r="K8" s="9">
        <f>K9+K10</f>
        <v>517</v>
      </c>
      <c r="L8" s="9">
        <f>L9+L10</f>
        <v>11743</v>
      </c>
      <c r="M8" s="9">
        <f>M9+M10</f>
        <v>1109</v>
      </c>
      <c r="N8" s="9">
        <f>N9+N10</f>
        <v>13369</v>
      </c>
      <c r="O8" s="19" t="s">
        <v>3</v>
      </c>
      <c r="P8" s="19"/>
    </row>
    <row r="9" spans="1:26" ht="19.5" customHeight="1">
      <c r="A9" s="21" t="s">
        <v>2</v>
      </c>
      <c r="B9" s="22"/>
      <c r="C9" s="7">
        <v>465</v>
      </c>
      <c r="D9" s="7">
        <v>11909</v>
      </c>
      <c r="E9" s="7">
        <v>544</v>
      </c>
      <c r="F9" s="7">
        <f>E9+D9+C9</f>
        <v>12918</v>
      </c>
      <c r="G9" s="7">
        <v>1099</v>
      </c>
      <c r="H9" s="7">
        <v>48865</v>
      </c>
      <c r="I9" s="8">
        <v>1754</v>
      </c>
      <c r="J9" s="7">
        <f>I9+H9+G9</f>
        <v>51718</v>
      </c>
      <c r="K9" s="7">
        <v>152</v>
      </c>
      <c r="L9" s="7">
        <v>4561</v>
      </c>
      <c r="M9" s="8">
        <v>729</v>
      </c>
      <c r="N9" s="7">
        <f>M9+L9+K9</f>
        <v>5442</v>
      </c>
      <c r="O9" s="21" t="s">
        <v>31</v>
      </c>
      <c r="P9" s="22"/>
      <c r="R9" s="11"/>
      <c r="S9" s="11"/>
      <c r="T9" s="12"/>
      <c r="U9" s="13"/>
      <c r="V9" s="13"/>
      <c r="W9" s="12"/>
      <c r="X9" s="13"/>
      <c r="Y9" s="13"/>
      <c r="Z9" s="12"/>
    </row>
    <row r="10" spans="1:26" ht="19.5" customHeight="1">
      <c r="A10" s="21" t="s">
        <v>4</v>
      </c>
      <c r="B10" s="22"/>
      <c r="C10" s="7">
        <v>414</v>
      </c>
      <c r="D10" s="7">
        <v>10660</v>
      </c>
      <c r="E10" s="7">
        <v>358</v>
      </c>
      <c r="F10" s="7">
        <f>E10+D10+C10</f>
        <v>11432</v>
      </c>
      <c r="G10" s="7">
        <v>1297</v>
      </c>
      <c r="H10" s="7">
        <v>52742</v>
      </c>
      <c r="I10" s="8">
        <v>1478</v>
      </c>
      <c r="J10" s="7">
        <f>I10+H10+G10</f>
        <v>55517</v>
      </c>
      <c r="K10" s="7">
        <v>365</v>
      </c>
      <c r="L10" s="7">
        <v>7182</v>
      </c>
      <c r="M10" s="8">
        <v>380</v>
      </c>
      <c r="N10" s="7">
        <f>M10+L10+K10</f>
        <v>7927</v>
      </c>
      <c r="O10" s="21" t="s">
        <v>32</v>
      </c>
      <c r="P10" s="22"/>
      <c r="R10" s="13"/>
      <c r="S10" s="13"/>
      <c r="T10" s="12"/>
      <c r="U10" s="13"/>
      <c r="V10" s="13"/>
      <c r="W10" s="12"/>
      <c r="X10" s="13"/>
      <c r="Y10" s="13"/>
      <c r="Z10" s="12"/>
    </row>
    <row r="11" spans="1:26" ht="19.5" customHeight="1">
      <c r="A11" s="19" t="s">
        <v>48</v>
      </c>
      <c r="B11" s="19"/>
      <c r="C11" s="9">
        <f>C12+C13</f>
        <v>54</v>
      </c>
      <c r="D11" s="9">
        <f>D12+D13</f>
        <v>2581</v>
      </c>
      <c r="E11" s="9">
        <f>E12+E13</f>
        <v>821</v>
      </c>
      <c r="F11" s="9">
        <f>E11+D11+C11</f>
        <v>3456</v>
      </c>
      <c r="G11" s="9">
        <f aca="true" t="shared" si="1" ref="G11:N11">G12+G13</f>
        <v>940</v>
      </c>
      <c r="H11" s="9">
        <f t="shared" si="1"/>
        <v>13413</v>
      </c>
      <c r="I11" s="9">
        <f t="shared" si="1"/>
        <v>3956</v>
      </c>
      <c r="J11" s="9">
        <f t="shared" si="1"/>
        <v>18309</v>
      </c>
      <c r="K11" s="9">
        <f t="shared" si="1"/>
        <v>721</v>
      </c>
      <c r="L11" s="9">
        <f t="shared" si="1"/>
        <v>2659</v>
      </c>
      <c r="M11" s="9">
        <f t="shared" si="1"/>
        <v>605</v>
      </c>
      <c r="N11" s="9">
        <f t="shared" si="1"/>
        <v>3985</v>
      </c>
      <c r="O11" s="19" t="s">
        <v>6</v>
      </c>
      <c r="P11" s="19"/>
      <c r="R11" s="11"/>
      <c r="S11" s="11"/>
      <c r="T11" s="12"/>
      <c r="U11" s="13"/>
      <c r="V11" s="13"/>
      <c r="W11" s="12"/>
      <c r="X11" s="13"/>
      <c r="Y11" s="13"/>
      <c r="Z11" s="12"/>
    </row>
    <row r="12" spans="1:26" ht="19.5" customHeight="1">
      <c r="A12" s="21" t="s">
        <v>2</v>
      </c>
      <c r="B12" s="22"/>
      <c r="C12" s="7">
        <v>54</v>
      </c>
      <c r="D12" s="7">
        <v>2581</v>
      </c>
      <c r="E12" s="7">
        <v>821</v>
      </c>
      <c r="F12" s="7">
        <f>E12+D12+C12</f>
        <v>3456</v>
      </c>
      <c r="G12" s="7">
        <v>940</v>
      </c>
      <c r="H12" s="7">
        <v>13413</v>
      </c>
      <c r="I12" s="8">
        <v>3956</v>
      </c>
      <c r="J12" s="7">
        <f>I12+H12+G12</f>
        <v>18309</v>
      </c>
      <c r="K12" s="8">
        <v>721</v>
      </c>
      <c r="L12" s="8">
        <v>2659</v>
      </c>
      <c r="M12" s="8">
        <v>605</v>
      </c>
      <c r="N12" s="7">
        <f>M12+L12+K12</f>
        <v>3985</v>
      </c>
      <c r="O12" s="21" t="s">
        <v>31</v>
      </c>
      <c r="P12" s="22"/>
      <c r="R12" s="13"/>
      <c r="S12" s="13"/>
      <c r="T12" s="12"/>
      <c r="U12" s="13"/>
      <c r="V12" s="13"/>
      <c r="W12" s="12"/>
      <c r="X12" s="13"/>
      <c r="Y12" s="13"/>
      <c r="Z12" s="12"/>
    </row>
    <row r="13" spans="1:26" ht="19.5" customHeight="1">
      <c r="A13" s="21" t="s">
        <v>4</v>
      </c>
      <c r="B13" s="22"/>
      <c r="C13" s="7">
        <v>0</v>
      </c>
      <c r="D13" s="7">
        <v>0</v>
      </c>
      <c r="E13" s="7">
        <v>0</v>
      </c>
      <c r="F13" s="7">
        <f aca="true" t="shared" si="2" ref="F13:F76">E13+D13+C13</f>
        <v>0</v>
      </c>
      <c r="G13" s="7">
        <v>0</v>
      </c>
      <c r="H13" s="7">
        <v>0</v>
      </c>
      <c r="I13" s="8">
        <v>0</v>
      </c>
      <c r="J13" s="7">
        <f>I13+H13+G13</f>
        <v>0</v>
      </c>
      <c r="K13" s="8">
        <v>0</v>
      </c>
      <c r="L13" s="8">
        <v>0</v>
      </c>
      <c r="M13" s="8">
        <v>0</v>
      </c>
      <c r="N13" s="7">
        <f>M13+L13+K13</f>
        <v>0</v>
      </c>
      <c r="O13" s="21" t="s">
        <v>32</v>
      </c>
      <c r="P13" s="22"/>
      <c r="R13" s="11"/>
      <c r="S13" s="11"/>
      <c r="T13" s="12"/>
      <c r="U13" s="13"/>
      <c r="V13" s="13"/>
      <c r="W13" s="12"/>
      <c r="X13" s="13"/>
      <c r="Y13" s="13"/>
      <c r="Z13" s="12"/>
    </row>
    <row r="14" spans="1:26" ht="28.5" customHeight="1">
      <c r="A14" s="19" t="s">
        <v>90</v>
      </c>
      <c r="B14" s="19"/>
      <c r="C14" s="9">
        <f>C15+C16</f>
        <v>576</v>
      </c>
      <c r="D14" s="9">
        <f>D15+D16</f>
        <v>15187</v>
      </c>
      <c r="E14" s="9">
        <f>E15+E16</f>
        <v>2698</v>
      </c>
      <c r="F14" s="9">
        <f t="shared" si="2"/>
        <v>18461</v>
      </c>
      <c r="G14" s="9">
        <f aca="true" t="shared" si="3" ref="G14:N14">G15+G16</f>
        <v>1150</v>
      </c>
      <c r="H14" s="9">
        <f t="shared" si="3"/>
        <v>107609</v>
      </c>
      <c r="I14" s="9">
        <f t="shared" si="3"/>
        <v>8318</v>
      </c>
      <c r="J14" s="9">
        <f t="shared" si="3"/>
        <v>117077</v>
      </c>
      <c r="K14" s="9">
        <f t="shared" si="3"/>
        <v>361</v>
      </c>
      <c r="L14" s="9">
        <f t="shared" si="3"/>
        <v>7216</v>
      </c>
      <c r="M14" s="9">
        <f t="shared" si="3"/>
        <v>706</v>
      </c>
      <c r="N14" s="9">
        <f t="shared" si="3"/>
        <v>8283</v>
      </c>
      <c r="O14" s="19" t="s">
        <v>91</v>
      </c>
      <c r="P14" s="19"/>
      <c r="R14" s="13"/>
      <c r="S14" s="13"/>
      <c r="T14" s="12"/>
      <c r="U14" s="13"/>
      <c r="V14" s="13"/>
      <c r="W14" s="12"/>
      <c r="X14" s="13"/>
      <c r="Y14" s="13"/>
      <c r="Z14" s="12"/>
    </row>
    <row r="15" spans="1:26" ht="19.5" customHeight="1">
      <c r="A15" s="21" t="s">
        <v>2</v>
      </c>
      <c r="B15" s="22"/>
      <c r="C15" s="7">
        <v>110</v>
      </c>
      <c r="D15" s="7">
        <v>8795</v>
      </c>
      <c r="E15" s="7">
        <v>1368</v>
      </c>
      <c r="F15" s="7">
        <f t="shared" si="2"/>
        <v>10273</v>
      </c>
      <c r="G15" s="7">
        <v>207</v>
      </c>
      <c r="H15" s="7">
        <v>63068</v>
      </c>
      <c r="I15" s="8">
        <v>4172</v>
      </c>
      <c r="J15" s="7">
        <f>I15+H15+G15</f>
        <v>67447</v>
      </c>
      <c r="K15" s="8">
        <v>44</v>
      </c>
      <c r="L15" s="8">
        <v>3654</v>
      </c>
      <c r="M15" s="8">
        <v>144</v>
      </c>
      <c r="N15" s="7">
        <f>M15+L15+K15</f>
        <v>3842</v>
      </c>
      <c r="O15" s="21" t="s">
        <v>31</v>
      </c>
      <c r="P15" s="22"/>
      <c r="R15" s="11"/>
      <c r="S15" s="11"/>
      <c r="T15" s="12"/>
      <c r="U15" s="13"/>
      <c r="V15" s="13"/>
      <c r="W15" s="12"/>
      <c r="X15" s="13"/>
      <c r="Y15" s="13"/>
      <c r="Z15" s="12"/>
    </row>
    <row r="16" spans="1:26" ht="19.5" customHeight="1">
      <c r="A16" s="21" t="s">
        <v>4</v>
      </c>
      <c r="B16" s="22"/>
      <c r="C16" s="7">
        <v>466</v>
      </c>
      <c r="D16" s="7">
        <v>6392</v>
      </c>
      <c r="E16" s="7">
        <v>1330</v>
      </c>
      <c r="F16" s="7">
        <f t="shared" si="2"/>
        <v>8188</v>
      </c>
      <c r="G16" s="7">
        <v>943</v>
      </c>
      <c r="H16" s="7">
        <v>44541</v>
      </c>
      <c r="I16" s="8">
        <v>4146</v>
      </c>
      <c r="J16" s="7">
        <f>I16+H16+G16</f>
        <v>49630</v>
      </c>
      <c r="K16" s="8">
        <v>317</v>
      </c>
      <c r="L16" s="8">
        <v>3562</v>
      </c>
      <c r="M16" s="8">
        <v>562</v>
      </c>
      <c r="N16" s="7">
        <f>M16+L16+K16</f>
        <v>4441</v>
      </c>
      <c r="O16" s="21" t="s">
        <v>32</v>
      </c>
      <c r="P16" s="22"/>
      <c r="R16" s="13"/>
      <c r="S16" s="13"/>
      <c r="T16" s="12"/>
      <c r="U16" s="13"/>
      <c r="V16" s="13"/>
      <c r="W16" s="12"/>
      <c r="X16" s="13"/>
      <c r="Y16" s="13"/>
      <c r="Z16" s="12"/>
    </row>
    <row r="17" spans="1:26" ht="19.5" customHeight="1">
      <c r="A17" s="19" t="s">
        <v>7</v>
      </c>
      <c r="B17" s="19"/>
      <c r="C17" s="9">
        <f>C18+C19</f>
        <v>2059</v>
      </c>
      <c r="D17" s="9">
        <f>D18+D19</f>
        <v>10304</v>
      </c>
      <c r="E17" s="9">
        <f>E18+E19</f>
        <v>2010</v>
      </c>
      <c r="F17" s="9">
        <f t="shared" si="2"/>
        <v>14373</v>
      </c>
      <c r="G17" s="9">
        <f aca="true" t="shared" si="4" ref="G17:N17">G18+G19</f>
        <v>3554</v>
      </c>
      <c r="H17" s="9">
        <f t="shared" si="4"/>
        <v>49550</v>
      </c>
      <c r="I17" s="9">
        <f t="shared" si="4"/>
        <v>7832</v>
      </c>
      <c r="J17" s="9">
        <f t="shared" si="4"/>
        <v>60936</v>
      </c>
      <c r="K17" s="9">
        <f t="shared" si="4"/>
        <v>461</v>
      </c>
      <c r="L17" s="9">
        <f t="shared" si="4"/>
        <v>6622</v>
      </c>
      <c r="M17" s="9">
        <f t="shared" si="4"/>
        <v>1018</v>
      </c>
      <c r="N17" s="9">
        <f t="shared" si="4"/>
        <v>8101</v>
      </c>
      <c r="O17" s="19" t="s">
        <v>8</v>
      </c>
      <c r="P17" s="19"/>
      <c r="R17" s="11"/>
      <c r="S17" s="11"/>
      <c r="T17" s="12"/>
      <c r="U17" s="13"/>
      <c r="V17" s="13"/>
      <c r="W17" s="12"/>
      <c r="X17" s="13"/>
      <c r="Y17" s="13"/>
      <c r="Z17" s="12"/>
    </row>
    <row r="18" spans="1:26" ht="19.5" customHeight="1">
      <c r="A18" s="21" t="s">
        <v>2</v>
      </c>
      <c r="B18" s="22"/>
      <c r="C18" s="7">
        <v>1169</v>
      </c>
      <c r="D18" s="7">
        <v>6645</v>
      </c>
      <c r="E18" s="7">
        <v>918</v>
      </c>
      <c r="F18" s="7">
        <f t="shared" si="2"/>
        <v>8732</v>
      </c>
      <c r="G18" s="7">
        <v>1971</v>
      </c>
      <c r="H18" s="7">
        <v>31253</v>
      </c>
      <c r="I18" s="8">
        <v>3433</v>
      </c>
      <c r="J18" s="7">
        <f>I18+H18+G18</f>
        <v>36657</v>
      </c>
      <c r="K18" s="8">
        <v>241</v>
      </c>
      <c r="L18" s="8">
        <v>3639</v>
      </c>
      <c r="M18" s="8">
        <v>482</v>
      </c>
      <c r="N18" s="7">
        <f>M18+L18+K18</f>
        <v>4362</v>
      </c>
      <c r="O18" s="21" t="s">
        <v>31</v>
      </c>
      <c r="P18" s="22"/>
      <c r="R18" s="13"/>
      <c r="S18" s="13"/>
      <c r="T18" s="12"/>
      <c r="U18" s="13"/>
      <c r="V18" s="13"/>
      <c r="W18" s="12"/>
      <c r="X18" s="13"/>
      <c r="Y18" s="13"/>
      <c r="Z18" s="12"/>
    </row>
    <row r="19" spans="1:16" ht="19.5" customHeight="1">
      <c r="A19" s="21" t="s">
        <v>4</v>
      </c>
      <c r="B19" s="22"/>
      <c r="C19" s="7">
        <v>890</v>
      </c>
      <c r="D19" s="7">
        <v>3659</v>
      </c>
      <c r="E19" s="7">
        <v>1092</v>
      </c>
      <c r="F19" s="7">
        <f t="shared" si="2"/>
        <v>5641</v>
      </c>
      <c r="G19" s="7">
        <v>1583</v>
      </c>
      <c r="H19" s="7">
        <v>18297</v>
      </c>
      <c r="I19" s="8">
        <v>4399</v>
      </c>
      <c r="J19" s="7">
        <f>I19+H19+G19</f>
        <v>24279</v>
      </c>
      <c r="K19" s="8">
        <v>220</v>
      </c>
      <c r="L19" s="8">
        <v>2983</v>
      </c>
      <c r="M19" s="8">
        <v>536</v>
      </c>
      <c r="N19" s="7">
        <f>M19+L19+K19</f>
        <v>3739</v>
      </c>
      <c r="O19" s="21" t="s">
        <v>32</v>
      </c>
      <c r="P19" s="22"/>
    </row>
    <row r="20" spans="1:16" ht="19.5" customHeight="1">
      <c r="A20" s="19" t="s">
        <v>71</v>
      </c>
      <c r="B20" s="19"/>
      <c r="C20" s="9">
        <f>C21+C22</f>
        <v>228</v>
      </c>
      <c r="D20" s="9">
        <f>D21+D22</f>
        <v>40917</v>
      </c>
      <c r="E20" s="9">
        <f>E21+E22</f>
        <v>1598</v>
      </c>
      <c r="F20" s="9">
        <f t="shared" si="2"/>
        <v>42743</v>
      </c>
      <c r="G20" s="9">
        <f aca="true" t="shared" si="5" ref="G20:N20">G21+G22</f>
        <v>746</v>
      </c>
      <c r="H20" s="9">
        <f t="shared" si="5"/>
        <v>169202</v>
      </c>
      <c r="I20" s="9">
        <f t="shared" si="5"/>
        <v>6239</v>
      </c>
      <c r="J20" s="9">
        <f t="shared" si="5"/>
        <v>176187</v>
      </c>
      <c r="K20" s="9">
        <f t="shared" si="5"/>
        <v>93</v>
      </c>
      <c r="L20" s="9">
        <f t="shared" si="5"/>
        <v>26227</v>
      </c>
      <c r="M20" s="9">
        <f t="shared" si="5"/>
        <v>1593</v>
      </c>
      <c r="N20" s="9">
        <f t="shared" si="5"/>
        <v>27913</v>
      </c>
      <c r="O20" s="19" t="s">
        <v>9</v>
      </c>
      <c r="P20" s="19"/>
    </row>
    <row r="21" spans="1:16" ht="19.5" customHeight="1">
      <c r="A21" s="21" t="s">
        <v>2</v>
      </c>
      <c r="B21" s="22"/>
      <c r="C21" s="7">
        <v>199</v>
      </c>
      <c r="D21" s="7">
        <v>20845</v>
      </c>
      <c r="E21" s="7">
        <v>603</v>
      </c>
      <c r="F21" s="7">
        <f t="shared" si="2"/>
        <v>21647</v>
      </c>
      <c r="G21" s="7">
        <v>645</v>
      </c>
      <c r="H21" s="7">
        <v>90845</v>
      </c>
      <c r="I21" s="8">
        <v>2817</v>
      </c>
      <c r="J21" s="7">
        <f>I21+H21+G21</f>
        <v>94307</v>
      </c>
      <c r="K21" s="8">
        <v>93</v>
      </c>
      <c r="L21" s="8">
        <v>13764</v>
      </c>
      <c r="M21" s="8">
        <v>790</v>
      </c>
      <c r="N21" s="7">
        <f>M21+L21+K21</f>
        <v>14647</v>
      </c>
      <c r="O21" s="21" t="s">
        <v>31</v>
      </c>
      <c r="P21" s="22"/>
    </row>
    <row r="22" spans="1:16" ht="19.5" customHeight="1">
      <c r="A22" s="21" t="s">
        <v>4</v>
      </c>
      <c r="B22" s="22"/>
      <c r="C22" s="7">
        <v>29</v>
      </c>
      <c r="D22" s="7">
        <v>20072</v>
      </c>
      <c r="E22" s="7">
        <v>995</v>
      </c>
      <c r="F22" s="7">
        <f t="shared" si="2"/>
        <v>21096</v>
      </c>
      <c r="G22" s="7">
        <v>101</v>
      </c>
      <c r="H22" s="7">
        <v>78357</v>
      </c>
      <c r="I22" s="8">
        <v>3422</v>
      </c>
      <c r="J22" s="7">
        <f>I22+H22+G22</f>
        <v>81880</v>
      </c>
      <c r="K22" s="8">
        <v>0</v>
      </c>
      <c r="L22" s="8">
        <v>12463</v>
      </c>
      <c r="M22" s="8">
        <v>803</v>
      </c>
      <c r="N22" s="7">
        <f>M22+L22+K22</f>
        <v>13266</v>
      </c>
      <c r="O22" s="21" t="s">
        <v>32</v>
      </c>
      <c r="P22" s="22"/>
    </row>
    <row r="23" spans="1:20" ht="30.75" customHeight="1">
      <c r="A23" s="19" t="s">
        <v>49</v>
      </c>
      <c r="B23" s="19"/>
      <c r="C23" s="9">
        <f>C24+C25</f>
        <v>912</v>
      </c>
      <c r="D23" s="9">
        <f>D24+D25</f>
        <v>2984</v>
      </c>
      <c r="E23" s="9">
        <f>E24+E25</f>
        <v>530</v>
      </c>
      <c r="F23" s="9">
        <f t="shared" si="2"/>
        <v>4426</v>
      </c>
      <c r="G23" s="9">
        <f aca="true" t="shared" si="6" ref="G23:N23">G24+G25</f>
        <v>1443</v>
      </c>
      <c r="H23" s="9">
        <f t="shared" si="6"/>
        <v>8577</v>
      </c>
      <c r="I23" s="9">
        <f t="shared" si="6"/>
        <v>1548</v>
      </c>
      <c r="J23" s="9">
        <f t="shared" si="6"/>
        <v>11568</v>
      </c>
      <c r="K23" s="9">
        <f t="shared" si="6"/>
        <v>44</v>
      </c>
      <c r="L23" s="9">
        <f t="shared" si="6"/>
        <v>992</v>
      </c>
      <c r="M23" s="9">
        <f t="shared" si="6"/>
        <v>134</v>
      </c>
      <c r="N23" s="9">
        <f t="shared" si="6"/>
        <v>1170</v>
      </c>
      <c r="O23" s="19" t="s">
        <v>10</v>
      </c>
      <c r="P23" s="19"/>
      <c r="S23" s="14"/>
      <c r="T23" s="14"/>
    </row>
    <row r="24" spans="1:20" ht="19.5" customHeight="1">
      <c r="A24" s="21" t="s">
        <v>2</v>
      </c>
      <c r="B24" s="22"/>
      <c r="C24" s="7">
        <v>912</v>
      </c>
      <c r="D24" s="7">
        <v>2984</v>
      </c>
      <c r="E24" s="7">
        <v>530</v>
      </c>
      <c r="F24" s="7">
        <f t="shared" si="2"/>
        <v>4426</v>
      </c>
      <c r="G24" s="7">
        <v>1443</v>
      </c>
      <c r="H24" s="7">
        <v>8577</v>
      </c>
      <c r="I24" s="8">
        <v>1548</v>
      </c>
      <c r="J24" s="7">
        <f>I24+H24+G24</f>
        <v>11568</v>
      </c>
      <c r="K24" s="8">
        <v>44</v>
      </c>
      <c r="L24" s="8">
        <v>992</v>
      </c>
      <c r="M24" s="8">
        <v>134</v>
      </c>
      <c r="N24" s="7">
        <f>M24+L24+K24</f>
        <v>1170</v>
      </c>
      <c r="O24" s="21" t="s">
        <v>31</v>
      </c>
      <c r="P24" s="22"/>
      <c r="S24" s="14"/>
      <c r="T24" s="14"/>
    </row>
    <row r="25" spans="1:20" ht="19.5" customHeight="1">
      <c r="A25" s="21" t="s">
        <v>4</v>
      </c>
      <c r="B25" s="22"/>
      <c r="C25" s="7">
        <v>0</v>
      </c>
      <c r="D25" s="7">
        <v>0</v>
      </c>
      <c r="E25" s="7">
        <v>0</v>
      </c>
      <c r="F25" s="7">
        <f t="shared" si="2"/>
        <v>0</v>
      </c>
      <c r="G25" s="7">
        <v>0</v>
      </c>
      <c r="H25" s="7">
        <v>0</v>
      </c>
      <c r="I25" s="8">
        <v>0</v>
      </c>
      <c r="J25" s="7">
        <f>I25+H25+G25</f>
        <v>0</v>
      </c>
      <c r="K25" s="8">
        <v>0</v>
      </c>
      <c r="L25" s="8">
        <v>0</v>
      </c>
      <c r="M25" s="8">
        <v>0</v>
      </c>
      <c r="N25" s="7">
        <f>M25+L25+K25</f>
        <v>0</v>
      </c>
      <c r="O25" s="21" t="s">
        <v>32</v>
      </c>
      <c r="P25" s="22"/>
      <c r="S25" s="14"/>
      <c r="T25" s="14"/>
    </row>
    <row r="26" spans="1:20" ht="19.5" customHeight="1">
      <c r="A26" s="19" t="s">
        <v>11</v>
      </c>
      <c r="B26" s="19"/>
      <c r="C26" s="9">
        <f>C27+C28</f>
        <v>165</v>
      </c>
      <c r="D26" s="9">
        <f>D27+D28</f>
        <v>27396</v>
      </c>
      <c r="E26" s="9">
        <f>E27+E28</f>
        <v>593</v>
      </c>
      <c r="F26" s="9">
        <f t="shared" si="2"/>
        <v>28154</v>
      </c>
      <c r="G26" s="9">
        <f aca="true" t="shared" si="7" ref="G26:N26">G27+G28</f>
        <v>1475</v>
      </c>
      <c r="H26" s="9">
        <f t="shared" si="7"/>
        <v>187663</v>
      </c>
      <c r="I26" s="9">
        <f t="shared" si="7"/>
        <v>2354</v>
      </c>
      <c r="J26" s="9">
        <f t="shared" si="7"/>
        <v>191492</v>
      </c>
      <c r="K26" s="9">
        <f t="shared" si="7"/>
        <v>226</v>
      </c>
      <c r="L26" s="9">
        <f t="shared" si="7"/>
        <v>23563</v>
      </c>
      <c r="M26" s="9">
        <f t="shared" si="7"/>
        <v>67</v>
      </c>
      <c r="N26" s="9">
        <f t="shared" si="7"/>
        <v>23856</v>
      </c>
      <c r="O26" s="19" t="s">
        <v>12</v>
      </c>
      <c r="P26" s="19"/>
      <c r="S26" s="14"/>
      <c r="T26" s="14"/>
    </row>
    <row r="27" spans="1:20" ht="19.5" customHeight="1">
      <c r="A27" s="21" t="s">
        <v>2</v>
      </c>
      <c r="B27" s="22"/>
      <c r="C27" s="7">
        <v>43</v>
      </c>
      <c r="D27" s="7">
        <v>16679</v>
      </c>
      <c r="E27" s="7">
        <v>236</v>
      </c>
      <c r="F27" s="7">
        <f t="shared" si="2"/>
        <v>16958</v>
      </c>
      <c r="G27" s="7">
        <v>395</v>
      </c>
      <c r="H27" s="7">
        <v>115345</v>
      </c>
      <c r="I27" s="8">
        <v>1028</v>
      </c>
      <c r="J27" s="7">
        <f>I27+H27+G27</f>
        <v>116768</v>
      </c>
      <c r="K27" s="8">
        <v>42</v>
      </c>
      <c r="L27" s="8">
        <v>12520</v>
      </c>
      <c r="M27" s="8">
        <v>53</v>
      </c>
      <c r="N27" s="7">
        <v>12615</v>
      </c>
      <c r="O27" s="21" t="s">
        <v>31</v>
      </c>
      <c r="P27" s="22"/>
      <c r="S27" s="14"/>
      <c r="T27" s="14"/>
    </row>
    <row r="28" spans="1:20" ht="19.5" customHeight="1">
      <c r="A28" s="21" t="s">
        <v>4</v>
      </c>
      <c r="B28" s="22"/>
      <c r="C28" s="7">
        <v>122</v>
      </c>
      <c r="D28" s="7">
        <v>10717</v>
      </c>
      <c r="E28" s="7">
        <v>357</v>
      </c>
      <c r="F28" s="7">
        <f t="shared" si="2"/>
        <v>11196</v>
      </c>
      <c r="G28" s="7">
        <v>1080</v>
      </c>
      <c r="H28" s="7">
        <v>72318</v>
      </c>
      <c r="I28" s="8">
        <v>1326</v>
      </c>
      <c r="J28" s="7">
        <f>I28+H28+G28</f>
        <v>74724</v>
      </c>
      <c r="K28" s="8">
        <v>184</v>
      </c>
      <c r="L28" s="8">
        <v>11043</v>
      </c>
      <c r="M28" s="8">
        <v>14</v>
      </c>
      <c r="N28" s="7">
        <v>11241</v>
      </c>
      <c r="O28" s="21" t="s">
        <v>32</v>
      </c>
      <c r="P28" s="22"/>
      <c r="S28" s="14"/>
      <c r="T28" s="14"/>
    </row>
    <row r="29" spans="1:20" ht="19.5" customHeight="1">
      <c r="A29" s="19" t="s">
        <v>50</v>
      </c>
      <c r="B29" s="19"/>
      <c r="C29" s="9">
        <f>C30+C31</f>
        <v>2996</v>
      </c>
      <c r="D29" s="9">
        <f>D30+D31</f>
        <v>13819</v>
      </c>
      <c r="E29" s="9">
        <f>E30+E31</f>
        <v>1197</v>
      </c>
      <c r="F29" s="9">
        <f t="shared" si="2"/>
        <v>18012</v>
      </c>
      <c r="G29" s="9">
        <f aca="true" t="shared" si="8" ref="G29:N29">G30+G31</f>
        <v>7252</v>
      </c>
      <c r="H29" s="9">
        <f t="shared" si="8"/>
        <v>57269</v>
      </c>
      <c r="I29" s="9">
        <f t="shared" si="8"/>
        <v>2768</v>
      </c>
      <c r="J29" s="9">
        <f t="shared" si="8"/>
        <v>67289</v>
      </c>
      <c r="K29" s="9">
        <f t="shared" si="8"/>
        <v>892</v>
      </c>
      <c r="L29" s="9">
        <f t="shared" si="8"/>
        <v>6781</v>
      </c>
      <c r="M29" s="9">
        <f t="shared" si="8"/>
        <v>568</v>
      </c>
      <c r="N29" s="9">
        <f t="shared" si="8"/>
        <v>8241</v>
      </c>
      <c r="O29" s="19" t="s">
        <v>13</v>
      </c>
      <c r="P29" s="19"/>
      <c r="S29" s="14"/>
      <c r="T29" s="14"/>
    </row>
    <row r="30" spans="1:20" ht="19.5" customHeight="1">
      <c r="A30" s="21" t="s">
        <v>2</v>
      </c>
      <c r="B30" s="22"/>
      <c r="C30" s="7">
        <v>1408</v>
      </c>
      <c r="D30" s="7">
        <v>5526</v>
      </c>
      <c r="E30" s="7">
        <v>378</v>
      </c>
      <c r="F30" s="7">
        <f t="shared" si="2"/>
        <v>7312</v>
      </c>
      <c r="G30" s="7">
        <v>3332</v>
      </c>
      <c r="H30" s="7">
        <v>23504</v>
      </c>
      <c r="I30" s="8">
        <v>1241</v>
      </c>
      <c r="J30" s="7">
        <f>I30+H30+G30</f>
        <v>28077</v>
      </c>
      <c r="K30" s="8">
        <v>334</v>
      </c>
      <c r="L30" s="8">
        <v>2123</v>
      </c>
      <c r="M30" s="8">
        <v>226</v>
      </c>
      <c r="N30" s="7">
        <f>M30+L30+K30</f>
        <v>2683</v>
      </c>
      <c r="O30" s="21" t="s">
        <v>31</v>
      </c>
      <c r="P30" s="22"/>
      <c r="S30" s="14"/>
      <c r="T30" s="14"/>
    </row>
    <row r="31" spans="1:20" ht="19.5" customHeight="1">
      <c r="A31" s="21" t="s">
        <v>4</v>
      </c>
      <c r="B31" s="22"/>
      <c r="C31" s="7">
        <v>1588</v>
      </c>
      <c r="D31" s="7">
        <v>8293</v>
      </c>
      <c r="E31" s="7">
        <v>819</v>
      </c>
      <c r="F31" s="7">
        <f t="shared" si="2"/>
        <v>10700</v>
      </c>
      <c r="G31" s="7">
        <v>3920</v>
      </c>
      <c r="H31" s="7">
        <v>33765</v>
      </c>
      <c r="I31" s="8">
        <v>1527</v>
      </c>
      <c r="J31" s="7">
        <f>I31+H31+G31</f>
        <v>39212</v>
      </c>
      <c r="K31" s="8">
        <v>558</v>
      </c>
      <c r="L31" s="8">
        <v>4658</v>
      </c>
      <c r="M31" s="8">
        <v>342</v>
      </c>
      <c r="N31" s="7">
        <f>M31+L31+K31</f>
        <v>5558</v>
      </c>
      <c r="O31" s="21" t="s">
        <v>32</v>
      </c>
      <c r="P31" s="22"/>
      <c r="S31" s="14"/>
      <c r="T31" s="14"/>
    </row>
    <row r="32" spans="1:20" ht="19.5" customHeight="1">
      <c r="A32" s="19" t="s">
        <v>51</v>
      </c>
      <c r="B32" s="19"/>
      <c r="C32" s="9">
        <f>C33+C34</f>
        <v>584</v>
      </c>
      <c r="D32" s="9">
        <f>D33+D34</f>
        <v>15295</v>
      </c>
      <c r="E32" s="9">
        <f>E33+E34</f>
        <v>454</v>
      </c>
      <c r="F32" s="9">
        <f t="shared" si="2"/>
        <v>16333</v>
      </c>
      <c r="G32" s="9">
        <f aca="true" t="shared" si="9" ref="G32:N32">G33+G34</f>
        <v>1111</v>
      </c>
      <c r="H32" s="9">
        <f t="shared" si="9"/>
        <v>66333</v>
      </c>
      <c r="I32" s="9">
        <f t="shared" si="9"/>
        <v>1294</v>
      </c>
      <c r="J32" s="9">
        <f t="shared" si="9"/>
        <v>68738</v>
      </c>
      <c r="K32" s="9">
        <f t="shared" si="9"/>
        <v>156</v>
      </c>
      <c r="L32" s="9">
        <f t="shared" si="9"/>
        <v>8017</v>
      </c>
      <c r="M32" s="9">
        <f t="shared" si="9"/>
        <v>146</v>
      </c>
      <c r="N32" s="9">
        <f t="shared" si="9"/>
        <v>8319</v>
      </c>
      <c r="O32" s="19" t="s">
        <v>23</v>
      </c>
      <c r="P32" s="19"/>
      <c r="S32" s="14"/>
      <c r="T32" s="14"/>
    </row>
    <row r="33" spans="1:20" ht="19.5" customHeight="1">
      <c r="A33" s="21" t="s">
        <v>2</v>
      </c>
      <c r="B33" s="22"/>
      <c r="C33" s="7">
        <v>584</v>
      </c>
      <c r="D33" s="7">
        <v>6228</v>
      </c>
      <c r="E33" s="7">
        <v>202</v>
      </c>
      <c r="F33" s="7">
        <f t="shared" si="2"/>
        <v>7014</v>
      </c>
      <c r="G33" s="7">
        <v>1073</v>
      </c>
      <c r="H33" s="7">
        <v>25659</v>
      </c>
      <c r="I33" s="8">
        <v>475</v>
      </c>
      <c r="J33" s="7">
        <f>I33+H33+G33</f>
        <v>27207</v>
      </c>
      <c r="K33" s="8">
        <v>116</v>
      </c>
      <c r="L33" s="8">
        <v>2872</v>
      </c>
      <c r="M33" s="8">
        <v>14</v>
      </c>
      <c r="N33" s="7">
        <f>M33+L33+K33</f>
        <v>3002</v>
      </c>
      <c r="O33" s="21" t="s">
        <v>31</v>
      </c>
      <c r="P33" s="22"/>
      <c r="S33" s="14"/>
      <c r="T33" s="14"/>
    </row>
    <row r="34" spans="1:20" ht="19.5" customHeight="1">
      <c r="A34" s="21" t="s">
        <v>4</v>
      </c>
      <c r="B34" s="22"/>
      <c r="C34" s="7">
        <v>0</v>
      </c>
      <c r="D34" s="7">
        <v>9067</v>
      </c>
      <c r="E34" s="7">
        <v>252</v>
      </c>
      <c r="F34" s="7">
        <f t="shared" si="2"/>
        <v>9319</v>
      </c>
      <c r="G34" s="7">
        <v>38</v>
      </c>
      <c r="H34" s="7">
        <v>40674</v>
      </c>
      <c r="I34" s="8">
        <v>819</v>
      </c>
      <c r="J34" s="7">
        <f>I34+H34+G34</f>
        <v>41531</v>
      </c>
      <c r="K34" s="8">
        <v>40</v>
      </c>
      <c r="L34" s="8">
        <v>5145</v>
      </c>
      <c r="M34" s="8">
        <v>132</v>
      </c>
      <c r="N34" s="7">
        <f>M34+L34+K34</f>
        <v>5317</v>
      </c>
      <c r="O34" s="21" t="s">
        <v>32</v>
      </c>
      <c r="P34" s="22"/>
      <c r="S34" s="14"/>
      <c r="T34" s="14"/>
    </row>
    <row r="35" spans="1:20" ht="19.5" customHeight="1">
      <c r="A35" s="19" t="s">
        <v>52</v>
      </c>
      <c r="B35" s="19"/>
      <c r="C35" s="9">
        <f>C36+C37</f>
        <v>2550</v>
      </c>
      <c r="D35" s="9">
        <f>D36+D37</f>
        <v>16820</v>
      </c>
      <c r="E35" s="9">
        <f>E36+E37</f>
        <v>588</v>
      </c>
      <c r="F35" s="9">
        <f t="shared" si="2"/>
        <v>19958</v>
      </c>
      <c r="G35" s="9">
        <f aca="true" t="shared" si="10" ref="G35:N35">G36+G37</f>
        <v>5813</v>
      </c>
      <c r="H35" s="9">
        <f t="shared" si="10"/>
        <v>60861</v>
      </c>
      <c r="I35" s="9">
        <f t="shared" si="10"/>
        <v>2852</v>
      </c>
      <c r="J35" s="9">
        <f t="shared" si="10"/>
        <v>69526</v>
      </c>
      <c r="K35" s="9">
        <f t="shared" si="10"/>
        <v>1404</v>
      </c>
      <c r="L35" s="9">
        <f t="shared" si="10"/>
        <v>9708</v>
      </c>
      <c r="M35" s="9">
        <f t="shared" si="10"/>
        <v>544</v>
      </c>
      <c r="N35" s="9">
        <f t="shared" si="10"/>
        <v>11656</v>
      </c>
      <c r="O35" s="19" t="s">
        <v>72</v>
      </c>
      <c r="P35" s="19"/>
      <c r="S35" s="14"/>
      <c r="T35" s="14"/>
    </row>
    <row r="36" spans="1:20" ht="19.5" customHeight="1">
      <c r="A36" s="21" t="s">
        <v>2</v>
      </c>
      <c r="B36" s="22"/>
      <c r="C36" s="7">
        <v>1057</v>
      </c>
      <c r="D36" s="7">
        <v>7670</v>
      </c>
      <c r="E36" s="7">
        <v>303</v>
      </c>
      <c r="F36" s="7">
        <f t="shared" si="2"/>
        <v>9030</v>
      </c>
      <c r="G36" s="7">
        <v>2389</v>
      </c>
      <c r="H36" s="7">
        <v>25111</v>
      </c>
      <c r="I36" s="8">
        <v>1211</v>
      </c>
      <c r="J36" s="7">
        <f>I36+H36+G36</f>
        <v>28711</v>
      </c>
      <c r="K36" s="8">
        <v>526</v>
      </c>
      <c r="L36" s="8">
        <v>3425</v>
      </c>
      <c r="M36" s="8">
        <v>170</v>
      </c>
      <c r="N36" s="7">
        <v>4121</v>
      </c>
      <c r="O36" s="21" t="s">
        <v>31</v>
      </c>
      <c r="P36" s="22"/>
      <c r="S36" s="14"/>
      <c r="T36" s="14"/>
    </row>
    <row r="37" spans="1:20" ht="19.5" customHeight="1">
      <c r="A37" s="21" t="s">
        <v>4</v>
      </c>
      <c r="B37" s="22"/>
      <c r="C37" s="7">
        <v>1493</v>
      </c>
      <c r="D37" s="7">
        <v>9150</v>
      </c>
      <c r="E37" s="7">
        <v>285</v>
      </c>
      <c r="F37" s="7">
        <f t="shared" si="2"/>
        <v>10928</v>
      </c>
      <c r="G37" s="7">
        <v>3424</v>
      </c>
      <c r="H37" s="7">
        <v>35750</v>
      </c>
      <c r="I37" s="8">
        <v>1641</v>
      </c>
      <c r="J37" s="7">
        <f>I37+H37+G37</f>
        <v>40815</v>
      </c>
      <c r="K37" s="8">
        <v>878</v>
      </c>
      <c r="L37" s="8">
        <v>6283</v>
      </c>
      <c r="M37" s="8">
        <v>374</v>
      </c>
      <c r="N37" s="7">
        <f>M37+L37+K37</f>
        <v>7535</v>
      </c>
      <c r="O37" s="21" t="s">
        <v>32</v>
      </c>
      <c r="P37" s="22"/>
      <c r="S37" s="14"/>
      <c r="T37" s="14"/>
    </row>
    <row r="38" spans="1:20" ht="19.5" customHeight="1">
      <c r="A38" s="19" t="s">
        <v>53</v>
      </c>
      <c r="B38" s="19"/>
      <c r="C38" s="9">
        <f>C39+C40</f>
        <v>164</v>
      </c>
      <c r="D38" s="9">
        <f>D39+D40</f>
        <v>17449</v>
      </c>
      <c r="E38" s="9">
        <f>E39+E40</f>
        <v>1306</v>
      </c>
      <c r="F38" s="9">
        <f t="shared" si="2"/>
        <v>18919</v>
      </c>
      <c r="G38" s="9">
        <f aca="true" t="shared" si="11" ref="G38:N38">G39+G40</f>
        <v>252</v>
      </c>
      <c r="H38" s="9">
        <f t="shared" si="11"/>
        <v>64498</v>
      </c>
      <c r="I38" s="9">
        <f t="shared" si="11"/>
        <v>2001</v>
      </c>
      <c r="J38" s="9">
        <f t="shared" si="11"/>
        <v>66751</v>
      </c>
      <c r="K38" s="9">
        <f t="shared" si="11"/>
        <v>64</v>
      </c>
      <c r="L38" s="9">
        <f t="shared" si="11"/>
        <v>9132</v>
      </c>
      <c r="M38" s="9">
        <f t="shared" si="11"/>
        <v>432</v>
      </c>
      <c r="N38" s="9">
        <f t="shared" si="11"/>
        <v>9628</v>
      </c>
      <c r="O38" s="19" t="s">
        <v>24</v>
      </c>
      <c r="P38" s="19"/>
      <c r="S38" s="14"/>
      <c r="T38" s="14"/>
    </row>
    <row r="39" spans="1:26" ht="19.5" customHeight="1">
      <c r="A39" s="21" t="s">
        <v>2</v>
      </c>
      <c r="B39" s="22"/>
      <c r="C39" s="7">
        <v>86</v>
      </c>
      <c r="D39" s="7">
        <v>8553</v>
      </c>
      <c r="E39" s="7">
        <v>682</v>
      </c>
      <c r="F39" s="7">
        <f t="shared" si="2"/>
        <v>9321</v>
      </c>
      <c r="G39" s="7">
        <v>127</v>
      </c>
      <c r="H39" s="7">
        <v>28459</v>
      </c>
      <c r="I39" s="8">
        <v>868</v>
      </c>
      <c r="J39" s="7">
        <f>I39+H39+G39</f>
        <v>29454</v>
      </c>
      <c r="K39" s="8">
        <v>23</v>
      </c>
      <c r="L39" s="8">
        <v>3370</v>
      </c>
      <c r="M39" s="8">
        <v>197</v>
      </c>
      <c r="N39" s="7">
        <f>M39+L39+K39</f>
        <v>3590</v>
      </c>
      <c r="O39" s="21" t="s">
        <v>31</v>
      </c>
      <c r="P39" s="22"/>
      <c r="R39" s="11"/>
      <c r="S39" s="14"/>
      <c r="T39" s="14"/>
      <c r="U39" s="13"/>
      <c r="V39" s="13"/>
      <c r="W39" s="12"/>
      <c r="X39" s="13"/>
      <c r="Y39" s="13"/>
      <c r="Z39" s="12"/>
    </row>
    <row r="40" spans="1:26" ht="19.5" customHeight="1">
      <c r="A40" s="21" t="s">
        <v>4</v>
      </c>
      <c r="B40" s="22"/>
      <c r="C40" s="7">
        <v>78</v>
      </c>
      <c r="D40" s="7">
        <v>8896</v>
      </c>
      <c r="E40" s="7">
        <v>624</v>
      </c>
      <c r="F40" s="7">
        <f t="shared" si="2"/>
        <v>9598</v>
      </c>
      <c r="G40" s="7">
        <v>125</v>
      </c>
      <c r="H40" s="7">
        <v>36039</v>
      </c>
      <c r="I40" s="8">
        <v>1133</v>
      </c>
      <c r="J40" s="7">
        <f>I40+H40+G40</f>
        <v>37297</v>
      </c>
      <c r="K40" s="8">
        <v>41</v>
      </c>
      <c r="L40" s="8">
        <v>5762</v>
      </c>
      <c r="M40" s="8">
        <v>235</v>
      </c>
      <c r="N40" s="7">
        <f>M40+L40+K40</f>
        <v>6038</v>
      </c>
      <c r="O40" s="21" t="s">
        <v>32</v>
      </c>
      <c r="P40" s="22"/>
      <c r="R40" s="13"/>
      <c r="S40" s="14"/>
      <c r="T40" s="14"/>
      <c r="U40" s="13"/>
      <c r="V40" s="13"/>
      <c r="W40" s="12"/>
      <c r="X40" s="13"/>
      <c r="Y40" s="13"/>
      <c r="Z40" s="12"/>
    </row>
    <row r="41" spans="1:26" ht="27" customHeight="1">
      <c r="A41" s="19" t="s">
        <v>54</v>
      </c>
      <c r="B41" s="19"/>
      <c r="C41" s="9">
        <f>C42+C43</f>
        <v>0</v>
      </c>
      <c r="D41" s="9">
        <f>D42+D43</f>
        <v>2534</v>
      </c>
      <c r="E41" s="9">
        <f>E42+E43</f>
        <v>137</v>
      </c>
      <c r="F41" s="9">
        <f t="shared" si="2"/>
        <v>2671</v>
      </c>
      <c r="G41" s="9">
        <f aca="true" t="shared" si="12" ref="G41:N41">G42+G43</f>
        <v>0</v>
      </c>
      <c r="H41" s="9">
        <f t="shared" si="12"/>
        <v>8579</v>
      </c>
      <c r="I41" s="9">
        <f t="shared" si="12"/>
        <v>1113</v>
      </c>
      <c r="J41" s="9">
        <f t="shared" si="12"/>
        <v>9692</v>
      </c>
      <c r="K41" s="9">
        <f t="shared" si="12"/>
        <v>0</v>
      </c>
      <c r="L41" s="9">
        <f t="shared" si="12"/>
        <v>450</v>
      </c>
      <c r="M41" s="9">
        <f t="shared" si="12"/>
        <v>162</v>
      </c>
      <c r="N41" s="9">
        <f t="shared" si="12"/>
        <v>612</v>
      </c>
      <c r="O41" s="19" t="s">
        <v>30</v>
      </c>
      <c r="P41" s="19"/>
      <c r="R41" s="11"/>
      <c r="S41" s="14"/>
      <c r="T41" s="14"/>
      <c r="U41" s="13"/>
      <c r="V41" s="13"/>
      <c r="W41" s="12"/>
      <c r="X41" s="13"/>
      <c r="Y41" s="13"/>
      <c r="Z41" s="12"/>
    </row>
    <row r="42" spans="1:26" ht="19.5" customHeight="1">
      <c r="A42" s="21" t="s">
        <v>2</v>
      </c>
      <c r="B42" s="22"/>
      <c r="C42" s="7">
        <v>0</v>
      </c>
      <c r="D42" s="7">
        <v>1229</v>
      </c>
      <c r="E42" s="7">
        <v>49</v>
      </c>
      <c r="F42" s="7">
        <f t="shared" si="2"/>
        <v>1278</v>
      </c>
      <c r="G42" s="7">
        <v>0</v>
      </c>
      <c r="H42" s="7">
        <v>4087</v>
      </c>
      <c r="I42" s="8">
        <v>651</v>
      </c>
      <c r="J42" s="7">
        <f>I42+H42+G42</f>
        <v>4738</v>
      </c>
      <c r="K42" s="8">
        <v>0</v>
      </c>
      <c r="L42" s="8">
        <v>194</v>
      </c>
      <c r="M42" s="8">
        <v>103</v>
      </c>
      <c r="N42" s="7">
        <f>M42+L42+K42</f>
        <v>297</v>
      </c>
      <c r="O42" s="21" t="s">
        <v>31</v>
      </c>
      <c r="P42" s="22"/>
      <c r="R42" s="13"/>
      <c r="S42" s="14"/>
      <c r="T42" s="14"/>
      <c r="U42" s="13"/>
      <c r="V42" s="13"/>
      <c r="W42" s="12"/>
      <c r="X42" s="13"/>
      <c r="Y42" s="13"/>
      <c r="Z42" s="12"/>
    </row>
    <row r="43" spans="1:26" ht="19.5" customHeight="1">
      <c r="A43" s="21" t="s">
        <v>4</v>
      </c>
      <c r="B43" s="22"/>
      <c r="C43" s="7">
        <v>0</v>
      </c>
      <c r="D43" s="7">
        <v>1305</v>
      </c>
      <c r="E43" s="7">
        <v>88</v>
      </c>
      <c r="F43" s="7">
        <f t="shared" si="2"/>
        <v>1393</v>
      </c>
      <c r="G43" s="7">
        <v>0</v>
      </c>
      <c r="H43" s="7">
        <v>4492</v>
      </c>
      <c r="I43" s="8">
        <v>462</v>
      </c>
      <c r="J43" s="7">
        <f>I43+H43+G43</f>
        <v>4954</v>
      </c>
      <c r="K43" s="8">
        <v>0</v>
      </c>
      <c r="L43" s="8">
        <v>256</v>
      </c>
      <c r="M43" s="8">
        <v>59</v>
      </c>
      <c r="N43" s="7">
        <f>M43+L43+K43</f>
        <v>315</v>
      </c>
      <c r="O43" s="21" t="s">
        <v>32</v>
      </c>
      <c r="P43" s="22"/>
      <c r="R43" s="11"/>
      <c r="S43" s="14"/>
      <c r="T43" s="14"/>
      <c r="U43" s="13"/>
      <c r="V43" s="13"/>
      <c r="W43" s="12"/>
      <c r="X43" s="13"/>
      <c r="Y43" s="13"/>
      <c r="Z43" s="12"/>
    </row>
    <row r="44" spans="1:26" ht="19.5" customHeight="1">
      <c r="A44" s="19" t="s">
        <v>55</v>
      </c>
      <c r="B44" s="19"/>
      <c r="C44" s="9">
        <f>C45+C46</f>
        <v>904</v>
      </c>
      <c r="D44" s="9">
        <f>D45+D46</f>
        <v>11818</v>
      </c>
      <c r="E44" s="9">
        <f>E45+E46</f>
        <v>275</v>
      </c>
      <c r="F44" s="9">
        <f t="shared" si="2"/>
        <v>12997</v>
      </c>
      <c r="G44" s="9">
        <f aca="true" t="shared" si="13" ref="G44:N44">G45+G46</f>
        <v>2895</v>
      </c>
      <c r="H44" s="9">
        <f t="shared" si="13"/>
        <v>58214</v>
      </c>
      <c r="I44" s="9">
        <f t="shared" si="13"/>
        <v>341</v>
      </c>
      <c r="J44" s="9">
        <f t="shared" si="13"/>
        <v>61450</v>
      </c>
      <c r="K44" s="9">
        <f t="shared" si="13"/>
        <v>829</v>
      </c>
      <c r="L44" s="9">
        <f t="shared" si="13"/>
        <v>7391</v>
      </c>
      <c r="M44" s="9">
        <f t="shared" si="13"/>
        <v>103</v>
      </c>
      <c r="N44" s="9">
        <f t="shared" si="13"/>
        <v>8323</v>
      </c>
      <c r="O44" s="19" t="s">
        <v>28</v>
      </c>
      <c r="P44" s="19"/>
      <c r="R44" s="13"/>
      <c r="U44" s="13"/>
      <c r="V44" s="13"/>
      <c r="W44" s="12"/>
      <c r="X44" s="13"/>
      <c r="Y44" s="13"/>
      <c r="Z44" s="12"/>
    </row>
    <row r="45" spans="1:26" ht="19.5" customHeight="1">
      <c r="A45" s="21" t="s">
        <v>2</v>
      </c>
      <c r="B45" s="22"/>
      <c r="C45" s="7">
        <v>494</v>
      </c>
      <c r="D45" s="7">
        <v>4682</v>
      </c>
      <c r="E45" s="7">
        <v>130</v>
      </c>
      <c r="F45" s="7">
        <f t="shared" si="2"/>
        <v>5306</v>
      </c>
      <c r="G45" s="7">
        <v>1265</v>
      </c>
      <c r="H45" s="7">
        <v>24513</v>
      </c>
      <c r="I45" s="8">
        <v>161</v>
      </c>
      <c r="J45" s="7">
        <f>I45+H45+G45</f>
        <v>25939</v>
      </c>
      <c r="K45" s="8">
        <v>303</v>
      </c>
      <c r="L45" s="8">
        <v>3240</v>
      </c>
      <c r="M45" s="8">
        <v>48</v>
      </c>
      <c r="N45" s="7">
        <f>M45+L45+K45</f>
        <v>3591</v>
      </c>
      <c r="O45" s="21" t="s">
        <v>31</v>
      </c>
      <c r="P45" s="22"/>
      <c r="R45" s="11"/>
      <c r="U45" s="13"/>
      <c r="V45" s="13"/>
      <c r="W45" s="12"/>
      <c r="X45" s="13"/>
      <c r="Y45" s="13"/>
      <c r="Z45" s="12"/>
    </row>
    <row r="46" spans="1:26" ht="19.5" customHeight="1">
      <c r="A46" s="21" t="s">
        <v>4</v>
      </c>
      <c r="B46" s="22"/>
      <c r="C46" s="7">
        <v>410</v>
      </c>
      <c r="D46" s="7">
        <v>7136</v>
      </c>
      <c r="E46" s="7">
        <v>145</v>
      </c>
      <c r="F46" s="7">
        <f t="shared" si="2"/>
        <v>7691</v>
      </c>
      <c r="G46" s="7">
        <v>1630</v>
      </c>
      <c r="H46" s="7">
        <v>33701</v>
      </c>
      <c r="I46" s="8">
        <v>180</v>
      </c>
      <c r="J46" s="7">
        <f>I46+H46+G46</f>
        <v>35511</v>
      </c>
      <c r="K46" s="8">
        <v>526</v>
      </c>
      <c r="L46" s="8">
        <v>4151</v>
      </c>
      <c r="M46" s="8">
        <v>55</v>
      </c>
      <c r="N46" s="7">
        <v>4732</v>
      </c>
      <c r="O46" s="21" t="s">
        <v>32</v>
      </c>
      <c r="P46" s="22"/>
      <c r="R46" s="13"/>
      <c r="U46" s="13"/>
      <c r="V46" s="13"/>
      <c r="W46" s="12"/>
      <c r="X46" s="13"/>
      <c r="Y46" s="13"/>
      <c r="Z46" s="12"/>
    </row>
    <row r="47" spans="1:26" ht="19.5" customHeight="1">
      <c r="A47" s="19" t="s">
        <v>80</v>
      </c>
      <c r="B47" s="19"/>
      <c r="C47" s="9">
        <f>C48+C49</f>
        <v>130</v>
      </c>
      <c r="D47" s="9">
        <f>D48+D49</f>
        <v>7545</v>
      </c>
      <c r="E47" s="9">
        <f>E48+E49</f>
        <v>80</v>
      </c>
      <c r="F47" s="9">
        <f t="shared" si="2"/>
        <v>7755</v>
      </c>
      <c r="G47" s="9">
        <f aca="true" t="shared" si="14" ref="G47:N47">G48+G49</f>
        <v>729</v>
      </c>
      <c r="H47" s="9">
        <f t="shared" si="14"/>
        <v>34577</v>
      </c>
      <c r="I47" s="9">
        <f t="shared" si="14"/>
        <v>305</v>
      </c>
      <c r="J47" s="9">
        <f t="shared" si="14"/>
        <v>35611</v>
      </c>
      <c r="K47" s="9">
        <f t="shared" si="14"/>
        <v>76</v>
      </c>
      <c r="L47" s="9">
        <f t="shared" si="14"/>
        <v>4340</v>
      </c>
      <c r="M47" s="9">
        <f t="shared" si="14"/>
        <v>1</v>
      </c>
      <c r="N47" s="9">
        <f t="shared" si="14"/>
        <v>4417</v>
      </c>
      <c r="O47" s="19" t="s">
        <v>81</v>
      </c>
      <c r="P47" s="19"/>
      <c r="R47" s="11"/>
      <c r="U47" s="13"/>
      <c r="V47" s="13"/>
      <c r="W47" s="12"/>
      <c r="X47" s="13"/>
      <c r="Y47" s="13"/>
      <c r="Z47" s="12"/>
    </row>
    <row r="48" spans="1:26" ht="19.5" customHeight="1">
      <c r="A48" s="21" t="s">
        <v>2</v>
      </c>
      <c r="B48" s="22"/>
      <c r="C48" s="7">
        <v>59</v>
      </c>
      <c r="D48" s="7">
        <v>3031</v>
      </c>
      <c r="E48" s="7">
        <v>46</v>
      </c>
      <c r="F48" s="7">
        <f t="shared" si="2"/>
        <v>3136</v>
      </c>
      <c r="G48" s="7">
        <v>320</v>
      </c>
      <c r="H48" s="7">
        <v>12298</v>
      </c>
      <c r="I48" s="8">
        <v>141</v>
      </c>
      <c r="J48" s="7">
        <f>I48+H48+G48</f>
        <v>12759</v>
      </c>
      <c r="K48" s="8">
        <v>50</v>
      </c>
      <c r="L48" s="8">
        <v>1344</v>
      </c>
      <c r="M48" s="8">
        <v>0</v>
      </c>
      <c r="N48" s="7">
        <f>M48+L48+K48</f>
        <v>1394</v>
      </c>
      <c r="O48" s="21" t="s">
        <v>31</v>
      </c>
      <c r="P48" s="22"/>
      <c r="R48" s="13"/>
      <c r="U48" s="13"/>
      <c r="V48" s="13"/>
      <c r="W48" s="12"/>
      <c r="X48" s="13"/>
      <c r="Y48" s="13"/>
      <c r="Z48" s="12"/>
    </row>
    <row r="49" spans="1:26" ht="19.5" customHeight="1">
      <c r="A49" s="21" t="s">
        <v>4</v>
      </c>
      <c r="B49" s="22"/>
      <c r="C49" s="7">
        <v>71</v>
      </c>
      <c r="D49" s="7">
        <v>4514</v>
      </c>
      <c r="E49" s="7">
        <v>34</v>
      </c>
      <c r="F49" s="7">
        <f t="shared" si="2"/>
        <v>4619</v>
      </c>
      <c r="G49" s="7">
        <v>409</v>
      </c>
      <c r="H49" s="7">
        <v>22279</v>
      </c>
      <c r="I49" s="8">
        <v>164</v>
      </c>
      <c r="J49" s="7">
        <f>I49+H49+G49</f>
        <v>22852</v>
      </c>
      <c r="K49" s="8">
        <v>26</v>
      </c>
      <c r="L49" s="8">
        <v>2996</v>
      </c>
      <c r="M49" s="8">
        <v>1</v>
      </c>
      <c r="N49" s="7">
        <f>M49+L49+K49</f>
        <v>3023</v>
      </c>
      <c r="O49" s="21" t="s">
        <v>32</v>
      </c>
      <c r="P49" s="22"/>
      <c r="R49" s="11"/>
      <c r="U49" s="13"/>
      <c r="V49" s="13"/>
      <c r="W49" s="12"/>
      <c r="X49" s="13"/>
      <c r="Y49" s="13"/>
      <c r="Z49" s="12"/>
    </row>
    <row r="50" spans="1:26" ht="19.5" customHeight="1">
      <c r="A50" s="19" t="s">
        <v>56</v>
      </c>
      <c r="B50" s="19"/>
      <c r="C50" s="9">
        <f>C51+C52</f>
        <v>595</v>
      </c>
      <c r="D50" s="9">
        <f>D51+D52</f>
        <v>7021</v>
      </c>
      <c r="E50" s="9">
        <f>E51+E52</f>
        <v>361</v>
      </c>
      <c r="F50" s="9">
        <f t="shared" si="2"/>
        <v>7977</v>
      </c>
      <c r="G50" s="9">
        <f aca="true" t="shared" si="15" ref="G50:N50">G51+G52</f>
        <v>928</v>
      </c>
      <c r="H50" s="9">
        <f t="shared" si="15"/>
        <v>27757</v>
      </c>
      <c r="I50" s="9">
        <f t="shared" si="15"/>
        <v>397</v>
      </c>
      <c r="J50" s="9">
        <f t="shared" si="15"/>
        <v>29082</v>
      </c>
      <c r="K50" s="9">
        <f t="shared" si="15"/>
        <v>60</v>
      </c>
      <c r="L50" s="9">
        <f t="shared" si="15"/>
        <v>3944</v>
      </c>
      <c r="M50" s="9">
        <f t="shared" si="15"/>
        <v>0</v>
      </c>
      <c r="N50" s="9">
        <f t="shared" si="15"/>
        <v>4004</v>
      </c>
      <c r="O50" s="19" t="s">
        <v>29</v>
      </c>
      <c r="P50" s="19"/>
      <c r="R50" s="13"/>
      <c r="U50" s="13"/>
      <c r="V50" s="13"/>
      <c r="W50" s="12"/>
      <c r="X50" s="13"/>
      <c r="Y50" s="13"/>
      <c r="Z50" s="12"/>
    </row>
    <row r="51" spans="1:26" ht="19.5" customHeight="1">
      <c r="A51" s="21" t="s">
        <v>2</v>
      </c>
      <c r="B51" s="22"/>
      <c r="C51" s="7">
        <v>322</v>
      </c>
      <c r="D51" s="7">
        <v>3605</v>
      </c>
      <c r="E51" s="7">
        <v>187</v>
      </c>
      <c r="F51" s="7">
        <f t="shared" si="2"/>
        <v>4114</v>
      </c>
      <c r="G51" s="7">
        <v>444</v>
      </c>
      <c r="H51" s="7">
        <v>12537</v>
      </c>
      <c r="I51" s="8">
        <v>206</v>
      </c>
      <c r="J51" s="7">
        <f>I51+H51+G51</f>
        <v>13187</v>
      </c>
      <c r="K51" s="8">
        <v>17</v>
      </c>
      <c r="L51" s="8">
        <v>1792</v>
      </c>
      <c r="M51" s="8">
        <v>0</v>
      </c>
      <c r="N51" s="7">
        <f>M51+L51+K51</f>
        <v>1809</v>
      </c>
      <c r="O51" s="21" t="s">
        <v>31</v>
      </c>
      <c r="P51" s="22"/>
      <c r="R51" s="11"/>
      <c r="S51" s="11"/>
      <c r="T51" s="12"/>
      <c r="U51" s="13"/>
      <c r="V51" s="13"/>
      <c r="W51" s="12"/>
      <c r="X51" s="13"/>
      <c r="Y51" s="13"/>
      <c r="Z51" s="12"/>
    </row>
    <row r="52" spans="1:26" ht="19.5" customHeight="1">
      <c r="A52" s="21" t="s">
        <v>4</v>
      </c>
      <c r="B52" s="22"/>
      <c r="C52" s="7">
        <v>273</v>
      </c>
      <c r="D52" s="7">
        <v>3416</v>
      </c>
      <c r="E52" s="7">
        <v>174</v>
      </c>
      <c r="F52" s="7">
        <f t="shared" si="2"/>
        <v>3863</v>
      </c>
      <c r="G52" s="7">
        <v>484</v>
      </c>
      <c r="H52" s="7">
        <v>15220</v>
      </c>
      <c r="I52" s="8">
        <v>191</v>
      </c>
      <c r="J52" s="7">
        <f>I52+H52+G52</f>
        <v>15895</v>
      </c>
      <c r="K52" s="8">
        <v>43</v>
      </c>
      <c r="L52" s="8">
        <v>2152</v>
      </c>
      <c r="M52" s="8">
        <v>0</v>
      </c>
      <c r="N52" s="7">
        <f>M52+L52+K52</f>
        <v>2195</v>
      </c>
      <c r="O52" s="21" t="s">
        <v>32</v>
      </c>
      <c r="P52" s="22"/>
      <c r="R52" s="13"/>
      <c r="S52" s="13"/>
      <c r="T52" s="12"/>
      <c r="U52" s="13"/>
      <c r="V52" s="13"/>
      <c r="W52" s="12"/>
      <c r="X52" s="13"/>
      <c r="Y52" s="13"/>
      <c r="Z52" s="12"/>
    </row>
    <row r="53" spans="1:26" ht="19.5" customHeight="1">
      <c r="A53" s="19" t="s">
        <v>57</v>
      </c>
      <c r="B53" s="19"/>
      <c r="C53" s="9">
        <f>C54+C55</f>
        <v>602</v>
      </c>
      <c r="D53" s="9">
        <f>D54+D55</f>
        <v>6674</v>
      </c>
      <c r="E53" s="9">
        <f>E54+E55</f>
        <v>1374</v>
      </c>
      <c r="F53" s="9">
        <f t="shared" si="2"/>
        <v>8650</v>
      </c>
      <c r="G53" s="9">
        <f aca="true" t="shared" si="16" ref="G53:N53">G54+G55</f>
        <v>1252</v>
      </c>
      <c r="H53" s="9">
        <f t="shared" si="16"/>
        <v>31053</v>
      </c>
      <c r="I53" s="9">
        <f t="shared" si="16"/>
        <v>1777</v>
      </c>
      <c r="J53" s="9">
        <f t="shared" si="16"/>
        <v>34082</v>
      </c>
      <c r="K53" s="9">
        <f t="shared" si="16"/>
        <v>190</v>
      </c>
      <c r="L53" s="9">
        <f t="shared" si="16"/>
        <v>5516</v>
      </c>
      <c r="M53" s="9">
        <f t="shared" si="16"/>
        <v>400</v>
      </c>
      <c r="N53" s="9">
        <f t="shared" si="16"/>
        <v>6106</v>
      </c>
      <c r="O53" s="19" t="s">
        <v>33</v>
      </c>
      <c r="P53" s="19"/>
      <c r="R53" s="11"/>
      <c r="S53" s="11"/>
      <c r="T53" s="12"/>
      <c r="U53" s="13"/>
      <c r="V53" s="13"/>
      <c r="W53" s="12"/>
      <c r="X53" s="13"/>
      <c r="Y53" s="13"/>
      <c r="Z53" s="12"/>
    </row>
    <row r="54" spans="1:26" ht="19.5" customHeight="1">
      <c r="A54" s="21" t="s">
        <v>2</v>
      </c>
      <c r="B54" s="22"/>
      <c r="C54" s="7">
        <v>283</v>
      </c>
      <c r="D54" s="7">
        <v>3059</v>
      </c>
      <c r="E54" s="7">
        <v>481</v>
      </c>
      <c r="F54" s="7">
        <f t="shared" si="2"/>
        <v>3823</v>
      </c>
      <c r="G54" s="7">
        <v>596</v>
      </c>
      <c r="H54" s="7">
        <v>12776</v>
      </c>
      <c r="I54" s="8">
        <v>658</v>
      </c>
      <c r="J54" s="7">
        <f>I54+H54+G54</f>
        <v>14030</v>
      </c>
      <c r="K54" s="8">
        <v>67</v>
      </c>
      <c r="L54" s="8">
        <v>1690</v>
      </c>
      <c r="M54" s="8">
        <v>165</v>
      </c>
      <c r="N54" s="7">
        <f>M54+L54+K54</f>
        <v>1922</v>
      </c>
      <c r="O54" s="21" t="s">
        <v>31</v>
      </c>
      <c r="P54" s="22"/>
      <c r="R54" s="13"/>
      <c r="S54" s="13"/>
      <c r="T54" s="12"/>
      <c r="U54" s="13"/>
      <c r="V54" s="13"/>
      <c r="W54" s="12"/>
      <c r="X54" s="13"/>
      <c r="Y54" s="13"/>
      <c r="Z54" s="12"/>
    </row>
    <row r="55" spans="1:26" ht="19.5" customHeight="1">
      <c r="A55" s="21" t="s">
        <v>4</v>
      </c>
      <c r="B55" s="22"/>
      <c r="C55" s="7">
        <v>319</v>
      </c>
      <c r="D55" s="7">
        <v>3615</v>
      </c>
      <c r="E55" s="7">
        <v>893</v>
      </c>
      <c r="F55" s="7">
        <f t="shared" si="2"/>
        <v>4827</v>
      </c>
      <c r="G55" s="7">
        <v>656</v>
      </c>
      <c r="H55" s="7">
        <v>18277</v>
      </c>
      <c r="I55" s="8">
        <v>1119</v>
      </c>
      <c r="J55" s="7">
        <f>I55+H55+G55</f>
        <v>20052</v>
      </c>
      <c r="K55" s="8">
        <v>123</v>
      </c>
      <c r="L55" s="8">
        <v>3826</v>
      </c>
      <c r="M55" s="8">
        <v>235</v>
      </c>
      <c r="N55" s="7">
        <f>M55+L55+K55</f>
        <v>4184</v>
      </c>
      <c r="O55" s="21" t="s">
        <v>32</v>
      </c>
      <c r="P55" s="22"/>
      <c r="R55" s="11"/>
      <c r="S55" s="11"/>
      <c r="T55" s="12"/>
      <c r="U55" s="13"/>
      <c r="V55" s="13"/>
      <c r="W55" s="12"/>
      <c r="X55" s="13"/>
      <c r="Y55" s="13"/>
      <c r="Z55" s="12"/>
    </row>
    <row r="56" spans="1:26" ht="19.5" customHeight="1">
      <c r="A56" s="19" t="s">
        <v>58</v>
      </c>
      <c r="B56" s="19"/>
      <c r="C56" s="9">
        <f>C57+C58</f>
        <v>0</v>
      </c>
      <c r="D56" s="9">
        <f>D57+D58</f>
        <v>5354</v>
      </c>
      <c r="E56" s="9">
        <f>E57+E58</f>
        <v>0</v>
      </c>
      <c r="F56" s="9">
        <f t="shared" si="2"/>
        <v>5354</v>
      </c>
      <c r="G56" s="9">
        <f aca="true" t="shared" si="17" ref="G56:N56">G57+G58</f>
        <v>0</v>
      </c>
      <c r="H56" s="9">
        <f t="shared" si="17"/>
        <v>25388</v>
      </c>
      <c r="I56" s="9">
        <f t="shared" si="17"/>
        <v>832</v>
      </c>
      <c r="J56" s="9">
        <f t="shared" si="17"/>
        <v>26220</v>
      </c>
      <c r="K56" s="9">
        <f t="shared" si="17"/>
        <v>0</v>
      </c>
      <c r="L56" s="9">
        <f t="shared" si="17"/>
        <v>4192</v>
      </c>
      <c r="M56" s="9">
        <f t="shared" si="17"/>
        <v>381</v>
      </c>
      <c r="N56" s="9">
        <f t="shared" si="17"/>
        <v>4573</v>
      </c>
      <c r="O56" s="19" t="s">
        <v>34</v>
      </c>
      <c r="P56" s="19"/>
      <c r="R56" s="13"/>
      <c r="S56" s="13"/>
      <c r="T56" s="12"/>
      <c r="U56" s="13"/>
      <c r="V56" s="13"/>
      <c r="W56" s="12"/>
      <c r="X56" s="13"/>
      <c r="Y56" s="13"/>
      <c r="Z56" s="12"/>
    </row>
    <row r="57" spans="1:16" ht="19.5" customHeight="1">
      <c r="A57" s="21" t="s">
        <v>2</v>
      </c>
      <c r="B57" s="21"/>
      <c r="C57" s="7">
        <v>0</v>
      </c>
      <c r="D57" s="7">
        <v>2455</v>
      </c>
      <c r="E57" s="7">
        <v>0</v>
      </c>
      <c r="F57" s="7">
        <f t="shared" si="2"/>
        <v>2455</v>
      </c>
      <c r="G57" s="7">
        <v>0</v>
      </c>
      <c r="H57" s="7">
        <v>11902</v>
      </c>
      <c r="I57" s="8">
        <v>449</v>
      </c>
      <c r="J57" s="7">
        <f>I57+H57+G57</f>
        <v>12351</v>
      </c>
      <c r="K57" s="8">
        <v>0</v>
      </c>
      <c r="L57" s="8">
        <v>2033</v>
      </c>
      <c r="M57" s="8">
        <v>235</v>
      </c>
      <c r="N57" s="7">
        <f>M57+L57+K57</f>
        <v>2268</v>
      </c>
      <c r="O57" s="21" t="s">
        <v>31</v>
      </c>
      <c r="P57" s="21"/>
    </row>
    <row r="58" spans="1:16" ht="19.5" customHeight="1">
      <c r="A58" s="21" t="s">
        <v>4</v>
      </c>
      <c r="B58" s="21"/>
      <c r="C58" s="7">
        <v>0</v>
      </c>
      <c r="D58" s="7">
        <v>2899</v>
      </c>
      <c r="E58" s="7">
        <v>0</v>
      </c>
      <c r="F58" s="7">
        <f t="shared" si="2"/>
        <v>2899</v>
      </c>
      <c r="G58" s="7">
        <v>0</v>
      </c>
      <c r="H58" s="7">
        <v>13486</v>
      </c>
      <c r="I58" s="8">
        <v>383</v>
      </c>
      <c r="J58" s="7">
        <f>I58+H58+G58</f>
        <v>13869</v>
      </c>
      <c r="K58" s="8">
        <v>0</v>
      </c>
      <c r="L58" s="8">
        <v>2159</v>
      </c>
      <c r="M58" s="8">
        <v>146</v>
      </c>
      <c r="N58" s="7">
        <f>M58+L58+K58</f>
        <v>2305</v>
      </c>
      <c r="O58" s="21" t="s">
        <v>32</v>
      </c>
      <c r="P58" s="21"/>
    </row>
    <row r="59" spans="1:16" ht="19.5" customHeight="1">
      <c r="A59" s="19" t="s">
        <v>59</v>
      </c>
      <c r="B59" s="19"/>
      <c r="C59" s="9">
        <f>C60+C61</f>
        <v>816</v>
      </c>
      <c r="D59" s="9">
        <f>D60+D61</f>
        <v>4778</v>
      </c>
      <c r="E59" s="9">
        <f>E60+E61</f>
        <v>161</v>
      </c>
      <c r="F59" s="9">
        <f t="shared" si="2"/>
        <v>5755</v>
      </c>
      <c r="G59" s="9">
        <f aca="true" t="shared" si="18" ref="G59:N59">G60+G61</f>
        <v>2141</v>
      </c>
      <c r="H59" s="9">
        <f t="shared" si="18"/>
        <v>16798</v>
      </c>
      <c r="I59" s="9">
        <f t="shared" si="18"/>
        <v>284</v>
      </c>
      <c r="J59" s="9">
        <f t="shared" si="18"/>
        <v>19223</v>
      </c>
      <c r="K59" s="9">
        <f t="shared" si="18"/>
        <v>289</v>
      </c>
      <c r="L59" s="9">
        <f t="shared" si="18"/>
        <v>1695</v>
      </c>
      <c r="M59" s="9">
        <f t="shared" si="18"/>
        <v>5</v>
      </c>
      <c r="N59" s="9">
        <f t="shared" si="18"/>
        <v>1989</v>
      </c>
      <c r="O59" s="19" t="s">
        <v>35</v>
      </c>
      <c r="P59" s="19"/>
    </row>
    <row r="60" spans="1:16" ht="19.5" customHeight="1">
      <c r="A60" s="21" t="s">
        <v>2</v>
      </c>
      <c r="B60" s="21"/>
      <c r="C60" s="7">
        <v>286</v>
      </c>
      <c r="D60" s="7">
        <v>2357</v>
      </c>
      <c r="E60" s="7">
        <v>90</v>
      </c>
      <c r="F60" s="7">
        <f t="shared" si="2"/>
        <v>2733</v>
      </c>
      <c r="G60" s="7">
        <v>663</v>
      </c>
      <c r="H60" s="7">
        <v>7197</v>
      </c>
      <c r="I60" s="8">
        <v>140</v>
      </c>
      <c r="J60" s="7">
        <f>I60+H60+G60</f>
        <v>8000</v>
      </c>
      <c r="K60" s="8">
        <v>45</v>
      </c>
      <c r="L60" s="8">
        <v>643</v>
      </c>
      <c r="M60" s="8">
        <v>4</v>
      </c>
      <c r="N60" s="7">
        <f>M60+L60+K60</f>
        <v>692</v>
      </c>
      <c r="O60" s="21" t="s">
        <v>31</v>
      </c>
      <c r="P60" s="21"/>
    </row>
    <row r="61" spans="1:16" ht="19.5" customHeight="1">
      <c r="A61" s="21" t="s">
        <v>4</v>
      </c>
      <c r="B61" s="21"/>
      <c r="C61" s="7">
        <v>530</v>
      </c>
      <c r="D61" s="7">
        <v>2421</v>
      </c>
      <c r="E61" s="7">
        <v>71</v>
      </c>
      <c r="F61" s="7">
        <f t="shared" si="2"/>
        <v>3022</v>
      </c>
      <c r="G61" s="7">
        <v>1478</v>
      </c>
      <c r="H61" s="7">
        <v>9601</v>
      </c>
      <c r="I61" s="8">
        <v>144</v>
      </c>
      <c r="J61" s="7">
        <f>I61+H61+G61</f>
        <v>11223</v>
      </c>
      <c r="K61" s="8">
        <v>244</v>
      </c>
      <c r="L61" s="8">
        <v>1052</v>
      </c>
      <c r="M61" s="8">
        <v>1</v>
      </c>
      <c r="N61" s="7">
        <f>M61+L61+K61</f>
        <v>1297</v>
      </c>
      <c r="O61" s="21" t="s">
        <v>32</v>
      </c>
      <c r="P61" s="21"/>
    </row>
    <row r="62" spans="1:16" ht="29.25" customHeight="1">
      <c r="A62" s="19" t="s">
        <v>60</v>
      </c>
      <c r="B62" s="19"/>
      <c r="C62" s="9">
        <f>C63+C64</f>
        <v>1318</v>
      </c>
      <c r="D62" s="9">
        <f>D63+D64</f>
        <v>5857</v>
      </c>
      <c r="E62" s="9">
        <f>E63+E64</f>
        <v>144</v>
      </c>
      <c r="F62" s="9">
        <f t="shared" si="2"/>
        <v>7319</v>
      </c>
      <c r="G62" s="9">
        <f aca="true" t="shared" si="19" ref="G62:N62">G63+G64</f>
        <v>4417</v>
      </c>
      <c r="H62" s="9">
        <f t="shared" si="19"/>
        <v>42257</v>
      </c>
      <c r="I62" s="9">
        <f t="shared" si="19"/>
        <v>261</v>
      </c>
      <c r="J62" s="9">
        <f t="shared" si="19"/>
        <v>46935</v>
      </c>
      <c r="K62" s="9">
        <f t="shared" si="19"/>
        <v>1334</v>
      </c>
      <c r="L62" s="9">
        <f t="shared" si="19"/>
        <v>6700</v>
      </c>
      <c r="M62" s="9">
        <f t="shared" si="19"/>
        <v>61</v>
      </c>
      <c r="N62" s="9">
        <f t="shared" si="19"/>
        <v>8095</v>
      </c>
      <c r="O62" s="19" t="s">
        <v>37</v>
      </c>
      <c r="P62" s="19"/>
    </row>
    <row r="63" spans="1:16" ht="19.5" customHeight="1">
      <c r="A63" s="21" t="s">
        <v>2</v>
      </c>
      <c r="B63" s="21"/>
      <c r="C63" s="7">
        <v>0</v>
      </c>
      <c r="D63" s="7">
        <v>0</v>
      </c>
      <c r="E63" s="7">
        <v>0</v>
      </c>
      <c r="F63" s="7">
        <f t="shared" si="2"/>
        <v>0</v>
      </c>
      <c r="G63" s="7">
        <v>0</v>
      </c>
      <c r="H63" s="7">
        <v>0</v>
      </c>
      <c r="I63" s="8">
        <v>0</v>
      </c>
      <c r="J63" s="7">
        <f>I63+H63+G63</f>
        <v>0</v>
      </c>
      <c r="K63" s="8">
        <v>0</v>
      </c>
      <c r="L63" s="8">
        <v>0</v>
      </c>
      <c r="M63" s="8">
        <v>0</v>
      </c>
      <c r="N63" s="7">
        <f>M63+L63+K63</f>
        <v>0</v>
      </c>
      <c r="O63" s="21" t="s">
        <v>31</v>
      </c>
      <c r="P63" s="21"/>
    </row>
    <row r="64" spans="1:16" ht="19.5" customHeight="1">
      <c r="A64" s="21" t="s">
        <v>4</v>
      </c>
      <c r="B64" s="21"/>
      <c r="C64" s="7">
        <v>1318</v>
      </c>
      <c r="D64" s="7">
        <v>5857</v>
      </c>
      <c r="E64" s="7">
        <v>144</v>
      </c>
      <c r="F64" s="7">
        <f t="shared" si="2"/>
        <v>7319</v>
      </c>
      <c r="G64" s="7">
        <v>4417</v>
      </c>
      <c r="H64" s="7">
        <v>42257</v>
      </c>
      <c r="I64" s="8">
        <v>261</v>
      </c>
      <c r="J64" s="7">
        <f>I64+H64+G64</f>
        <v>46935</v>
      </c>
      <c r="K64" s="8">
        <v>1334</v>
      </c>
      <c r="L64" s="8">
        <v>6700</v>
      </c>
      <c r="M64" s="8">
        <v>61</v>
      </c>
      <c r="N64" s="7">
        <f>M64+L64+K64</f>
        <v>8095</v>
      </c>
      <c r="O64" s="21" t="s">
        <v>32</v>
      </c>
      <c r="P64" s="21"/>
    </row>
    <row r="65" spans="1:16" ht="27" customHeight="1">
      <c r="A65" s="19" t="s">
        <v>61</v>
      </c>
      <c r="B65" s="19"/>
      <c r="C65" s="9">
        <f>C66+C67</f>
        <v>1071</v>
      </c>
      <c r="D65" s="9">
        <f>D66+D67</f>
        <v>6182</v>
      </c>
      <c r="E65" s="9">
        <f>E66+E67</f>
        <v>184</v>
      </c>
      <c r="F65" s="9">
        <f t="shared" si="2"/>
        <v>7437</v>
      </c>
      <c r="G65" s="9">
        <f aca="true" t="shared" si="20" ref="G65:N65">G66+G67</f>
        <v>1697</v>
      </c>
      <c r="H65" s="9">
        <f t="shared" si="20"/>
        <v>14195</v>
      </c>
      <c r="I65" s="9">
        <f t="shared" si="20"/>
        <v>215</v>
      </c>
      <c r="J65" s="9">
        <f t="shared" si="20"/>
        <v>16107</v>
      </c>
      <c r="K65" s="9">
        <f t="shared" si="20"/>
        <v>33</v>
      </c>
      <c r="L65" s="9">
        <f t="shared" si="20"/>
        <v>1573</v>
      </c>
      <c r="M65" s="9">
        <f t="shared" si="20"/>
        <v>0</v>
      </c>
      <c r="N65" s="9">
        <f t="shared" si="20"/>
        <v>1606</v>
      </c>
      <c r="O65" s="19" t="s">
        <v>38</v>
      </c>
      <c r="P65" s="19"/>
    </row>
    <row r="66" spans="1:16" ht="19.5" customHeight="1">
      <c r="A66" s="21" t="s">
        <v>2</v>
      </c>
      <c r="B66" s="21"/>
      <c r="C66" s="7">
        <v>433</v>
      </c>
      <c r="D66" s="7">
        <v>2584</v>
      </c>
      <c r="E66" s="7">
        <v>110</v>
      </c>
      <c r="F66" s="7">
        <f t="shared" si="2"/>
        <v>3127</v>
      </c>
      <c r="G66" s="7">
        <v>677</v>
      </c>
      <c r="H66" s="7">
        <v>5555</v>
      </c>
      <c r="I66" s="8">
        <v>122</v>
      </c>
      <c r="J66" s="7">
        <f>I66+H66+G66</f>
        <v>6354</v>
      </c>
      <c r="K66" s="8">
        <v>10</v>
      </c>
      <c r="L66" s="8">
        <v>643</v>
      </c>
      <c r="M66" s="8">
        <v>0</v>
      </c>
      <c r="N66" s="7">
        <f>M66+L66+K66</f>
        <v>653</v>
      </c>
      <c r="O66" s="21" t="s">
        <v>31</v>
      </c>
      <c r="P66" s="21"/>
    </row>
    <row r="67" spans="1:16" ht="19.5" customHeight="1">
      <c r="A67" s="21" t="s">
        <v>4</v>
      </c>
      <c r="B67" s="21"/>
      <c r="C67" s="7">
        <v>638</v>
      </c>
      <c r="D67" s="7">
        <v>3598</v>
      </c>
      <c r="E67" s="7">
        <v>74</v>
      </c>
      <c r="F67" s="7">
        <f t="shared" si="2"/>
        <v>4310</v>
      </c>
      <c r="G67" s="7">
        <v>1020</v>
      </c>
      <c r="H67" s="7">
        <v>8640</v>
      </c>
      <c r="I67" s="8">
        <v>93</v>
      </c>
      <c r="J67" s="7">
        <f>I67+H67+G67</f>
        <v>9753</v>
      </c>
      <c r="K67" s="8">
        <v>23</v>
      </c>
      <c r="L67" s="8">
        <v>930</v>
      </c>
      <c r="M67" s="8">
        <v>0</v>
      </c>
      <c r="N67" s="7">
        <f>M67+L67+K67</f>
        <v>953</v>
      </c>
      <c r="O67" s="21" t="s">
        <v>32</v>
      </c>
      <c r="P67" s="21"/>
    </row>
    <row r="68" spans="1:26" ht="19.5" customHeight="1">
      <c r="A68" s="19" t="s">
        <v>62</v>
      </c>
      <c r="B68" s="19"/>
      <c r="C68" s="9">
        <f>C69+C70</f>
        <v>1080</v>
      </c>
      <c r="D68" s="9">
        <f>D69+D70</f>
        <v>5506</v>
      </c>
      <c r="E68" s="9">
        <f>E69+E70</f>
        <v>0</v>
      </c>
      <c r="F68" s="9">
        <f t="shared" si="2"/>
        <v>6586</v>
      </c>
      <c r="G68" s="9">
        <f>G69+G70</f>
        <v>1615</v>
      </c>
      <c r="H68" s="9">
        <f>H69+H70</f>
        <v>35197</v>
      </c>
      <c r="I68" s="9">
        <f>I69+I70</f>
        <v>5</v>
      </c>
      <c r="J68" s="9"/>
      <c r="K68" s="9">
        <f>K69+K70</f>
        <v>167</v>
      </c>
      <c r="L68" s="9">
        <f>L69+L70</f>
        <v>4868</v>
      </c>
      <c r="M68" s="9">
        <f>M69+M70</f>
        <v>0</v>
      </c>
      <c r="N68" s="9">
        <f>N69+N70</f>
        <v>5035</v>
      </c>
      <c r="O68" s="19" t="s">
        <v>40</v>
      </c>
      <c r="P68" s="19"/>
      <c r="R68" s="11"/>
      <c r="S68" s="11"/>
      <c r="T68" s="12"/>
      <c r="U68" s="13"/>
      <c r="V68" s="13"/>
      <c r="W68" s="12"/>
      <c r="X68" s="13"/>
      <c r="Y68" s="13"/>
      <c r="Z68" s="12"/>
    </row>
    <row r="69" spans="1:26" ht="19.5" customHeight="1">
      <c r="A69" s="21" t="s">
        <v>2</v>
      </c>
      <c r="B69" s="21"/>
      <c r="C69" s="7">
        <v>546</v>
      </c>
      <c r="D69" s="7">
        <v>2824</v>
      </c>
      <c r="E69" s="7">
        <v>0</v>
      </c>
      <c r="F69" s="7">
        <f t="shared" si="2"/>
        <v>3370</v>
      </c>
      <c r="G69" s="7">
        <v>738</v>
      </c>
      <c r="H69" s="7">
        <v>16122</v>
      </c>
      <c r="I69" s="8">
        <v>4</v>
      </c>
      <c r="J69" s="7">
        <f>I69+H69+G69</f>
        <v>16864</v>
      </c>
      <c r="K69" s="8">
        <v>60</v>
      </c>
      <c r="L69" s="8">
        <v>1793</v>
      </c>
      <c r="M69" s="8">
        <v>0</v>
      </c>
      <c r="N69" s="7">
        <f>M69+L69+K69</f>
        <v>1853</v>
      </c>
      <c r="O69" s="21" t="s">
        <v>31</v>
      </c>
      <c r="P69" s="21"/>
      <c r="R69" s="13"/>
      <c r="S69" s="13"/>
      <c r="T69" s="12"/>
      <c r="U69" s="13"/>
      <c r="V69" s="13"/>
      <c r="W69" s="12"/>
      <c r="X69" s="13"/>
      <c r="Y69" s="13"/>
      <c r="Z69" s="12"/>
    </row>
    <row r="70" spans="1:26" ht="19.5" customHeight="1">
      <c r="A70" s="21" t="s">
        <v>4</v>
      </c>
      <c r="B70" s="21"/>
      <c r="C70" s="7">
        <v>534</v>
      </c>
      <c r="D70" s="7">
        <v>2682</v>
      </c>
      <c r="E70" s="7">
        <v>0</v>
      </c>
      <c r="F70" s="7">
        <f t="shared" si="2"/>
        <v>3216</v>
      </c>
      <c r="G70" s="7">
        <v>877</v>
      </c>
      <c r="H70" s="7">
        <v>19075</v>
      </c>
      <c r="I70" s="8">
        <v>1</v>
      </c>
      <c r="J70" s="7">
        <f>I70+H70+G70</f>
        <v>19953</v>
      </c>
      <c r="K70" s="8">
        <v>107</v>
      </c>
      <c r="L70" s="8">
        <v>3075</v>
      </c>
      <c r="M70" s="8">
        <v>0</v>
      </c>
      <c r="N70" s="7">
        <f>M70+L70+K70</f>
        <v>3182</v>
      </c>
      <c r="O70" s="21" t="s">
        <v>32</v>
      </c>
      <c r="P70" s="21"/>
      <c r="R70" s="11"/>
      <c r="S70" s="11"/>
      <c r="T70" s="12"/>
      <c r="U70" s="13"/>
      <c r="V70" s="13"/>
      <c r="W70" s="12"/>
      <c r="X70" s="13"/>
      <c r="Y70" s="13"/>
      <c r="Z70" s="12"/>
    </row>
    <row r="71" spans="1:26" ht="25.5" customHeight="1">
      <c r="A71" s="19" t="s">
        <v>63</v>
      </c>
      <c r="B71" s="19"/>
      <c r="C71" s="9">
        <f>C72+C73</f>
        <v>742</v>
      </c>
      <c r="D71" s="9">
        <f>D72+D73</f>
        <v>6462</v>
      </c>
      <c r="E71" s="9">
        <f>E72+E73</f>
        <v>30</v>
      </c>
      <c r="F71" s="9">
        <f t="shared" si="2"/>
        <v>7234</v>
      </c>
      <c r="G71" s="9">
        <f aca="true" t="shared" si="21" ref="G71:N71">G72+G73</f>
        <v>1405</v>
      </c>
      <c r="H71" s="9">
        <f t="shared" si="21"/>
        <v>29486</v>
      </c>
      <c r="I71" s="9">
        <f t="shared" si="21"/>
        <v>99</v>
      </c>
      <c r="J71" s="9">
        <f t="shared" si="21"/>
        <v>30990</v>
      </c>
      <c r="K71" s="9">
        <f t="shared" si="21"/>
        <v>131</v>
      </c>
      <c r="L71" s="9">
        <f t="shared" si="21"/>
        <v>3687</v>
      </c>
      <c r="M71" s="9">
        <f t="shared" si="21"/>
        <v>2</v>
      </c>
      <c r="N71" s="9">
        <f t="shared" si="21"/>
        <v>3820</v>
      </c>
      <c r="O71" s="19" t="s">
        <v>70</v>
      </c>
      <c r="P71" s="19"/>
      <c r="R71" s="13"/>
      <c r="S71" s="13"/>
      <c r="T71" s="12"/>
      <c r="U71" s="13"/>
      <c r="V71" s="13"/>
      <c r="W71" s="12"/>
      <c r="X71" s="13"/>
      <c r="Y71" s="13"/>
      <c r="Z71" s="12"/>
    </row>
    <row r="72" spans="1:26" ht="19.5" customHeight="1">
      <c r="A72" s="21" t="s">
        <v>2</v>
      </c>
      <c r="B72" s="21"/>
      <c r="C72" s="7">
        <v>534</v>
      </c>
      <c r="D72" s="7">
        <v>2996</v>
      </c>
      <c r="E72" s="7">
        <v>25</v>
      </c>
      <c r="F72" s="7">
        <f t="shared" si="2"/>
        <v>3555</v>
      </c>
      <c r="G72" s="7">
        <v>1197</v>
      </c>
      <c r="H72" s="8">
        <v>11684</v>
      </c>
      <c r="I72" s="7">
        <v>57</v>
      </c>
      <c r="J72" s="7">
        <f>I72+H72+G72</f>
        <v>12938</v>
      </c>
      <c r="K72" s="8">
        <v>131</v>
      </c>
      <c r="L72" s="8">
        <v>1098</v>
      </c>
      <c r="M72" s="7">
        <v>2</v>
      </c>
      <c r="N72" s="10">
        <f>M72+L72+K72</f>
        <v>1231</v>
      </c>
      <c r="O72" s="21" t="s">
        <v>31</v>
      </c>
      <c r="P72" s="21"/>
      <c r="R72" s="11"/>
      <c r="S72" s="11"/>
      <c r="T72" s="12"/>
      <c r="U72" s="13"/>
      <c r="V72" s="13"/>
      <c r="W72" s="12"/>
      <c r="X72" s="13"/>
      <c r="Y72" s="13"/>
      <c r="Z72" s="12"/>
    </row>
    <row r="73" spans="1:26" ht="19.5" customHeight="1">
      <c r="A73" s="21" t="s">
        <v>4</v>
      </c>
      <c r="B73" s="21"/>
      <c r="C73" s="7">
        <v>208</v>
      </c>
      <c r="D73" s="7">
        <v>3466</v>
      </c>
      <c r="E73" s="7">
        <v>5</v>
      </c>
      <c r="F73" s="7">
        <f t="shared" si="2"/>
        <v>3679</v>
      </c>
      <c r="G73" s="7">
        <v>208</v>
      </c>
      <c r="H73" s="8">
        <v>17802</v>
      </c>
      <c r="I73" s="7">
        <v>42</v>
      </c>
      <c r="J73" s="7">
        <f>I73+H73+G73</f>
        <v>18052</v>
      </c>
      <c r="K73" s="8">
        <v>0</v>
      </c>
      <c r="L73" s="8">
        <v>2589</v>
      </c>
      <c r="M73" s="7">
        <v>0</v>
      </c>
      <c r="N73" s="10">
        <f>M73+L73+K73</f>
        <v>2589</v>
      </c>
      <c r="O73" s="21" t="s">
        <v>32</v>
      </c>
      <c r="P73" s="21"/>
      <c r="R73" s="13"/>
      <c r="S73" s="13"/>
      <c r="T73" s="12"/>
      <c r="U73" s="13"/>
      <c r="V73" s="13"/>
      <c r="W73" s="12"/>
      <c r="X73" s="13"/>
      <c r="Y73" s="13"/>
      <c r="Z73" s="12"/>
    </row>
    <row r="74" spans="1:26" ht="26.25" customHeight="1">
      <c r="A74" s="19" t="s">
        <v>88</v>
      </c>
      <c r="B74" s="19"/>
      <c r="C74" s="9">
        <f>C75+C76</f>
        <v>873</v>
      </c>
      <c r="D74" s="9">
        <f>D75+D76</f>
        <v>10852</v>
      </c>
      <c r="E74" s="9">
        <f>E75+E76</f>
        <v>196</v>
      </c>
      <c r="F74" s="9">
        <f t="shared" si="2"/>
        <v>11921</v>
      </c>
      <c r="G74" s="9">
        <f aca="true" t="shared" si="22" ref="G74:N74">G75+G76</f>
        <v>1806</v>
      </c>
      <c r="H74" s="9">
        <f t="shared" si="22"/>
        <v>40097</v>
      </c>
      <c r="I74" s="9">
        <f t="shared" si="22"/>
        <v>513</v>
      </c>
      <c r="J74" s="9">
        <f t="shared" si="22"/>
        <v>42416</v>
      </c>
      <c r="K74" s="9">
        <f t="shared" si="22"/>
        <v>223</v>
      </c>
      <c r="L74" s="9">
        <f t="shared" si="22"/>
        <v>4563</v>
      </c>
      <c r="M74" s="9">
        <f t="shared" si="22"/>
        <v>55</v>
      </c>
      <c r="N74" s="9">
        <f t="shared" si="22"/>
        <v>4841</v>
      </c>
      <c r="O74" s="19" t="s">
        <v>89</v>
      </c>
      <c r="P74" s="19"/>
      <c r="R74" s="11"/>
      <c r="S74" s="11"/>
      <c r="T74" s="12"/>
      <c r="U74" s="13"/>
      <c r="V74" s="13"/>
      <c r="W74" s="12"/>
      <c r="X74" s="13"/>
      <c r="Y74" s="13"/>
      <c r="Z74" s="12"/>
    </row>
    <row r="75" spans="1:26" ht="19.5" customHeight="1">
      <c r="A75" s="21" t="s">
        <v>2</v>
      </c>
      <c r="B75" s="22"/>
      <c r="C75" s="7">
        <v>0</v>
      </c>
      <c r="D75" s="7">
        <v>4008</v>
      </c>
      <c r="E75" s="7">
        <v>76</v>
      </c>
      <c r="F75" s="7">
        <f t="shared" si="2"/>
        <v>4084</v>
      </c>
      <c r="G75" s="7">
        <v>10</v>
      </c>
      <c r="H75" s="7">
        <v>11544</v>
      </c>
      <c r="I75" s="8">
        <v>198</v>
      </c>
      <c r="J75" s="7">
        <f>I75+H75+G75</f>
        <v>11752</v>
      </c>
      <c r="K75" s="8">
        <v>0</v>
      </c>
      <c r="L75" s="8">
        <v>866</v>
      </c>
      <c r="M75" s="8">
        <v>36</v>
      </c>
      <c r="N75" s="7">
        <f>M75+L75+K75</f>
        <v>902</v>
      </c>
      <c r="O75" s="21" t="s">
        <v>31</v>
      </c>
      <c r="P75" s="22"/>
      <c r="R75" s="13"/>
      <c r="S75" s="13"/>
      <c r="T75" s="12"/>
      <c r="U75" s="13"/>
      <c r="V75" s="13"/>
      <c r="W75" s="12"/>
      <c r="X75" s="13"/>
      <c r="Y75" s="13"/>
      <c r="Z75" s="12"/>
    </row>
    <row r="76" spans="1:16" ht="19.5" customHeight="1">
      <c r="A76" s="21" t="s">
        <v>4</v>
      </c>
      <c r="B76" s="22"/>
      <c r="C76" s="7">
        <v>873</v>
      </c>
      <c r="D76" s="7">
        <v>6844</v>
      </c>
      <c r="E76" s="7">
        <v>120</v>
      </c>
      <c r="F76" s="7">
        <f t="shared" si="2"/>
        <v>7837</v>
      </c>
      <c r="G76" s="7">
        <v>1796</v>
      </c>
      <c r="H76" s="7">
        <v>28553</v>
      </c>
      <c r="I76" s="8">
        <v>315</v>
      </c>
      <c r="J76" s="7">
        <f>I76+H76+G76</f>
        <v>30664</v>
      </c>
      <c r="K76" s="8">
        <v>223</v>
      </c>
      <c r="L76" s="8">
        <v>3697</v>
      </c>
      <c r="M76" s="8">
        <v>19</v>
      </c>
      <c r="N76" s="7">
        <f>M76+L76+K76</f>
        <v>3939</v>
      </c>
      <c r="O76" s="21" t="s">
        <v>32</v>
      </c>
      <c r="P76" s="21"/>
    </row>
    <row r="77" spans="1:16" ht="19.5" customHeight="1">
      <c r="A77" s="19" t="s">
        <v>64</v>
      </c>
      <c r="B77" s="19"/>
      <c r="C77" s="9">
        <f>C78+C79</f>
        <v>565</v>
      </c>
      <c r="D77" s="9">
        <f>D78+D79</f>
        <v>4537</v>
      </c>
      <c r="E77" s="9">
        <f>E78+E79</f>
        <v>85</v>
      </c>
      <c r="F77" s="9">
        <f aca="true" t="shared" si="23" ref="F77:F112">E77+D77+C77</f>
        <v>5187</v>
      </c>
      <c r="G77" s="9">
        <f aca="true" t="shared" si="24" ref="G77:N77">G78+G79</f>
        <v>1012</v>
      </c>
      <c r="H77" s="9">
        <f t="shared" si="24"/>
        <v>18932</v>
      </c>
      <c r="I77" s="9">
        <f t="shared" si="24"/>
        <v>109</v>
      </c>
      <c r="J77" s="9">
        <f t="shared" si="24"/>
        <v>20053</v>
      </c>
      <c r="K77" s="9">
        <f t="shared" si="24"/>
        <v>183</v>
      </c>
      <c r="L77" s="9">
        <f t="shared" si="24"/>
        <v>2724</v>
      </c>
      <c r="M77" s="9">
        <f t="shared" si="24"/>
        <v>95</v>
      </c>
      <c r="N77" s="9">
        <f t="shared" si="24"/>
        <v>3002</v>
      </c>
      <c r="O77" s="19" t="s">
        <v>41</v>
      </c>
      <c r="P77" s="19"/>
    </row>
    <row r="78" spans="1:20" ht="19.5" customHeight="1">
      <c r="A78" s="21" t="s">
        <v>2</v>
      </c>
      <c r="B78" s="22"/>
      <c r="C78" s="7">
        <v>554</v>
      </c>
      <c r="D78" s="7">
        <v>2763</v>
      </c>
      <c r="E78" s="7">
        <v>85</v>
      </c>
      <c r="F78" s="7">
        <f t="shared" si="23"/>
        <v>3402</v>
      </c>
      <c r="G78" s="7">
        <v>914</v>
      </c>
      <c r="H78" s="7">
        <v>10186</v>
      </c>
      <c r="I78" s="8">
        <v>85</v>
      </c>
      <c r="J78" s="7">
        <f>I78+H78+G78</f>
        <v>11185</v>
      </c>
      <c r="K78" s="8">
        <v>68</v>
      </c>
      <c r="L78" s="8">
        <v>1264</v>
      </c>
      <c r="M78" s="8">
        <v>93</v>
      </c>
      <c r="N78" s="7">
        <f>M78+L78+K78</f>
        <v>1425</v>
      </c>
      <c r="O78" s="21" t="s">
        <v>31</v>
      </c>
      <c r="P78" s="22"/>
      <c r="S78" s="13"/>
      <c r="T78" s="13"/>
    </row>
    <row r="79" spans="1:20" ht="19.5" customHeight="1">
      <c r="A79" s="21" t="s">
        <v>4</v>
      </c>
      <c r="B79" s="22"/>
      <c r="C79" s="7">
        <v>11</v>
      </c>
      <c r="D79" s="7">
        <v>1774</v>
      </c>
      <c r="E79" s="7">
        <v>0</v>
      </c>
      <c r="F79" s="7">
        <f t="shared" si="23"/>
        <v>1785</v>
      </c>
      <c r="G79" s="7">
        <v>98</v>
      </c>
      <c r="H79" s="7">
        <v>8746</v>
      </c>
      <c r="I79" s="8">
        <v>24</v>
      </c>
      <c r="J79" s="7">
        <f>I79+H79+G79</f>
        <v>8868</v>
      </c>
      <c r="K79" s="8">
        <v>115</v>
      </c>
      <c r="L79" s="8">
        <v>1460</v>
      </c>
      <c r="M79" s="8">
        <v>2</v>
      </c>
      <c r="N79" s="7">
        <f>M79+L79+K79</f>
        <v>1577</v>
      </c>
      <c r="O79" s="21" t="s">
        <v>32</v>
      </c>
      <c r="P79" s="22"/>
      <c r="S79" s="13"/>
      <c r="T79" s="13"/>
    </row>
    <row r="80" spans="1:20" ht="19.5" customHeight="1">
      <c r="A80" s="19" t="s">
        <v>65</v>
      </c>
      <c r="B80" s="19"/>
      <c r="C80" s="9">
        <f>C81+C82</f>
        <v>0</v>
      </c>
      <c r="D80" s="9">
        <f>D81+D82</f>
        <v>8936</v>
      </c>
      <c r="E80" s="9">
        <f>E81+E82</f>
        <v>175</v>
      </c>
      <c r="F80" s="9">
        <f t="shared" si="23"/>
        <v>9111</v>
      </c>
      <c r="G80" s="9">
        <f aca="true" t="shared" si="25" ref="G80:N80">G81+G82</f>
        <v>0</v>
      </c>
      <c r="H80" s="9">
        <f t="shared" si="25"/>
        <v>13399</v>
      </c>
      <c r="I80" s="9">
        <f t="shared" si="25"/>
        <v>518</v>
      </c>
      <c r="J80" s="9">
        <f t="shared" si="25"/>
        <v>13917</v>
      </c>
      <c r="K80" s="9">
        <f t="shared" si="25"/>
        <v>0</v>
      </c>
      <c r="L80" s="9">
        <f t="shared" si="25"/>
        <v>136</v>
      </c>
      <c r="M80" s="9">
        <f t="shared" si="25"/>
        <v>53</v>
      </c>
      <c r="N80" s="9">
        <f t="shared" si="25"/>
        <v>189</v>
      </c>
      <c r="O80" s="19" t="s">
        <v>43</v>
      </c>
      <c r="P80" s="19"/>
      <c r="S80" s="13"/>
      <c r="T80" s="13"/>
    </row>
    <row r="81" spans="1:20" ht="19.5" customHeight="1">
      <c r="A81" s="21" t="s">
        <v>2</v>
      </c>
      <c r="B81" s="22"/>
      <c r="C81" s="7">
        <v>0</v>
      </c>
      <c r="D81" s="7">
        <v>5857</v>
      </c>
      <c r="E81" s="7">
        <v>133</v>
      </c>
      <c r="F81" s="7">
        <f t="shared" si="23"/>
        <v>5990</v>
      </c>
      <c r="G81" s="7">
        <v>0</v>
      </c>
      <c r="H81" s="7">
        <v>8631</v>
      </c>
      <c r="I81" s="8">
        <v>381</v>
      </c>
      <c r="J81" s="7">
        <f>I81+H81+G81</f>
        <v>9012</v>
      </c>
      <c r="K81" s="8">
        <v>0</v>
      </c>
      <c r="L81" s="8">
        <v>89</v>
      </c>
      <c r="M81" s="8">
        <v>53</v>
      </c>
      <c r="N81" s="7">
        <f>M81+L81+K81</f>
        <v>142</v>
      </c>
      <c r="O81" s="21" t="s">
        <v>31</v>
      </c>
      <c r="P81" s="22"/>
      <c r="S81" s="13"/>
      <c r="T81" s="13"/>
    </row>
    <row r="82" spans="1:20" ht="19.5" customHeight="1">
      <c r="A82" s="21" t="s">
        <v>4</v>
      </c>
      <c r="B82" s="22"/>
      <c r="C82" s="7">
        <v>0</v>
      </c>
      <c r="D82" s="7">
        <v>3079</v>
      </c>
      <c r="E82" s="7">
        <v>42</v>
      </c>
      <c r="F82" s="7">
        <f t="shared" si="23"/>
        <v>3121</v>
      </c>
      <c r="G82" s="7">
        <v>0</v>
      </c>
      <c r="H82" s="7">
        <v>4768</v>
      </c>
      <c r="I82" s="8">
        <v>137</v>
      </c>
      <c r="J82" s="7">
        <f>I82+H82+G82</f>
        <v>4905</v>
      </c>
      <c r="K82" s="8">
        <v>0</v>
      </c>
      <c r="L82" s="8">
        <v>47</v>
      </c>
      <c r="M82" s="8">
        <v>0</v>
      </c>
      <c r="N82" s="7">
        <f>M82+L82+K82</f>
        <v>47</v>
      </c>
      <c r="O82" s="21" t="s">
        <v>32</v>
      </c>
      <c r="P82" s="22"/>
      <c r="S82" s="13"/>
      <c r="T82" s="13"/>
    </row>
    <row r="83" spans="1:20" ht="19.5" customHeight="1">
      <c r="A83" s="19" t="s">
        <v>66</v>
      </c>
      <c r="B83" s="19"/>
      <c r="C83" s="9">
        <f>C84+C85</f>
        <v>0</v>
      </c>
      <c r="D83" s="9">
        <f>D84+D85</f>
        <v>3658</v>
      </c>
      <c r="E83" s="9">
        <f>E84+E85</f>
        <v>231</v>
      </c>
      <c r="F83" s="9">
        <f t="shared" si="23"/>
        <v>3889</v>
      </c>
      <c r="G83" s="9">
        <f aca="true" t="shared" si="26" ref="G83:N83">G84+G85</f>
        <v>0</v>
      </c>
      <c r="H83" s="9">
        <f t="shared" si="26"/>
        <v>12030</v>
      </c>
      <c r="I83" s="9">
        <f t="shared" si="26"/>
        <v>472</v>
      </c>
      <c r="J83" s="9">
        <f t="shared" si="26"/>
        <v>12502</v>
      </c>
      <c r="K83" s="9">
        <f t="shared" si="26"/>
        <v>0</v>
      </c>
      <c r="L83" s="9">
        <f t="shared" si="26"/>
        <v>1760</v>
      </c>
      <c r="M83" s="9">
        <f t="shared" si="26"/>
        <v>366</v>
      </c>
      <c r="N83" s="9">
        <f t="shared" si="26"/>
        <v>2126</v>
      </c>
      <c r="O83" s="19" t="s">
        <v>75</v>
      </c>
      <c r="P83" s="19"/>
      <c r="S83" s="13"/>
      <c r="T83" s="13"/>
    </row>
    <row r="84" spans="1:20" ht="19.5" customHeight="1">
      <c r="A84" s="21" t="s">
        <v>2</v>
      </c>
      <c r="B84" s="21"/>
      <c r="C84" s="7">
        <v>0</v>
      </c>
      <c r="D84" s="7">
        <v>2057</v>
      </c>
      <c r="E84" s="7">
        <v>130</v>
      </c>
      <c r="F84" s="7">
        <f t="shared" si="23"/>
        <v>2187</v>
      </c>
      <c r="G84" s="7">
        <v>0</v>
      </c>
      <c r="H84" s="7">
        <v>7051</v>
      </c>
      <c r="I84" s="8">
        <v>217</v>
      </c>
      <c r="J84" s="7">
        <f>I84+H84+G84</f>
        <v>7268</v>
      </c>
      <c r="K84" s="8">
        <v>0</v>
      </c>
      <c r="L84" s="8">
        <v>994</v>
      </c>
      <c r="M84" s="8">
        <v>176</v>
      </c>
      <c r="N84" s="7">
        <f>M84+L84+K84</f>
        <v>1170</v>
      </c>
      <c r="O84" s="21" t="s">
        <v>31</v>
      </c>
      <c r="P84" s="22"/>
      <c r="S84" s="13"/>
      <c r="T84" s="13"/>
    </row>
    <row r="85" spans="1:16" ht="19.5" customHeight="1">
      <c r="A85" s="21" t="s">
        <v>4</v>
      </c>
      <c r="B85" s="22"/>
      <c r="C85" s="7">
        <v>0</v>
      </c>
      <c r="D85" s="7">
        <v>1601</v>
      </c>
      <c r="E85" s="7">
        <v>101</v>
      </c>
      <c r="F85" s="7">
        <f t="shared" si="23"/>
        <v>1702</v>
      </c>
      <c r="G85" s="7">
        <v>0</v>
      </c>
      <c r="H85" s="7">
        <v>4979</v>
      </c>
      <c r="I85" s="8">
        <v>255</v>
      </c>
      <c r="J85" s="7">
        <f>I85+H85+G85</f>
        <v>5234</v>
      </c>
      <c r="K85" s="8">
        <v>0</v>
      </c>
      <c r="L85" s="8">
        <v>766</v>
      </c>
      <c r="M85" s="8">
        <v>190</v>
      </c>
      <c r="N85" s="7">
        <f>M85+L85+K85</f>
        <v>956</v>
      </c>
      <c r="O85" s="21" t="s">
        <v>32</v>
      </c>
      <c r="P85" s="22"/>
    </row>
    <row r="86" spans="1:16" ht="19.5" customHeight="1">
      <c r="A86" s="19" t="s">
        <v>67</v>
      </c>
      <c r="B86" s="19"/>
      <c r="C86" s="9">
        <f>C87+C88</f>
        <v>318</v>
      </c>
      <c r="D86" s="9">
        <f>D87+D88</f>
        <v>4342</v>
      </c>
      <c r="E86" s="9">
        <f>E87+E88</f>
        <v>691</v>
      </c>
      <c r="F86" s="9">
        <f t="shared" si="23"/>
        <v>5351</v>
      </c>
      <c r="G86" s="9">
        <f aca="true" t="shared" si="27" ref="G86:N86">G87+G88</f>
        <v>538</v>
      </c>
      <c r="H86" s="9">
        <f t="shared" si="27"/>
        <v>16230</v>
      </c>
      <c r="I86" s="9">
        <f t="shared" si="27"/>
        <v>714</v>
      </c>
      <c r="J86" s="9">
        <f t="shared" si="27"/>
        <v>17482</v>
      </c>
      <c r="K86" s="9">
        <f t="shared" si="27"/>
        <v>45</v>
      </c>
      <c r="L86" s="9">
        <f t="shared" si="27"/>
        <v>2617</v>
      </c>
      <c r="M86" s="9">
        <f t="shared" si="27"/>
        <v>823</v>
      </c>
      <c r="N86" s="9">
        <f t="shared" si="27"/>
        <v>3485</v>
      </c>
      <c r="O86" s="19" t="s">
        <v>76</v>
      </c>
      <c r="P86" s="19"/>
    </row>
    <row r="87" spans="1:16" ht="19.5" customHeight="1">
      <c r="A87" s="21" t="s">
        <v>2</v>
      </c>
      <c r="B87" s="22"/>
      <c r="C87" s="7">
        <v>318</v>
      </c>
      <c r="D87" s="7">
        <v>1410</v>
      </c>
      <c r="E87" s="7">
        <v>152</v>
      </c>
      <c r="F87" s="7">
        <f t="shared" si="23"/>
        <v>1880</v>
      </c>
      <c r="G87" s="7">
        <v>538</v>
      </c>
      <c r="H87" s="7">
        <v>4250</v>
      </c>
      <c r="I87" s="8">
        <v>164</v>
      </c>
      <c r="J87" s="7">
        <f>I87+H87+G87</f>
        <v>4952</v>
      </c>
      <c r="K87" s="8">
        <v>45</v>
      </c>
      <c r="L87" s="8">
        <v>393</v>
      </c>
      <c r="M87" s="8">
        <v>227</v>
      </c>
      <c r="N87" s="7">
        <f>M87+L87+K87</f>
        <v>665</v>
      </c>
      <c r="O87" s="21" t="s">
        <v>31</v>
      </c>
      <c r="P87" s="22"/>
    </row>
    <row r="88" spans="1:16" ht="19.5" customHeight="1">
      <c r="A88" s="21" t="s">
        <v>4</v>
      </c>
      <c r="B88" s="22"/>
      <c r="C88" s="7">
        <v>0</v>
      </c>
      <c r="D88" s="7">
        <v>2932</v>
      </c>
      <c r="E88" s="7">
        <v>539</v>
      </c>
      <c r="F88" s="7">
        <f t="shared" si="23"/>
        <v>3471</v>
      </c>
      <c r="G88" s="7">
        <v>0</v>
      </c>
      <c r="H88" s="7">
        <v>11980</v>
      </c>
      <c r="I88" s="8">
        <v>550</v>
      </c>
      <c r="J88" s="7">
        <f>I88+H88+G88</f>
        <v>12530</v>
      </c>
      <c r="K88" s="8">
        <v>0</v>
      </c>
      <c r="L88" s="8">
        <v>2224</v>
      </c>
      <c r="M88" s="8">
        <v>596</v>
      </c>
      <c r="N88" s="7">
        <f>M88+L88+K88</f>
        <v>2820</v>
      </c>
      <c r="O88" s="21" t="s">
        <v>32</v>
      </c>
      <c r="P88" s="22"/>
    </row>
    <row r="89" spans="1:16" ht="19.5" customHeight="1">
      <c r="A89" s="19" t="s">
        <v>68</v>
      </c>
      <c r="B89" s="19"/>
      <c r="C89" s="9">
        <f>C90+C91</f>
        <v>0</v>
      </c>
      <c r="D89" s="9">
        <f>D90+D91</f>
        <v>4485</v>
      </c>
      <c r="E89" s="9">
        <f>E90+E91</f>
        <v>0</v>
      </c>
      <c r="F89" s="9">
        <f t="shared" si="23"/>
        <v>4485</v>
      </c>
      <c r="G89" s="9">
        <f aca="true" t="shared" si="28" ref="G89:N89">G90+G91</f>
        <v>99</v>
      </c>
      <c r="H89" s="9">
        <f t="shared" si="28"/>
        <v>17783</v>
      </c>
      <c r="I89" s="9">
        <f t="shared" si="28"/>
        <v>0</v>
      </c>
      <c r="J89" s="9">
        <f t="shared" si="28"/>
        <v>17882</v>
      </c>
      <c r="K89" s="9">
        <f t="shared" si="28"/>
        <v>32</v>
      </c>
      <c r="L89" s="9">
        <f t="shared" si="28"/>
        <v>1607</v>
      </c>
      <c r="M89" s="9">
        <f t="shared" si="28"/>
        <v>0</v>
      </c>
      <c r="N89" s="9">
        <f t="shared" si="28"/>
        <v>1639</v>
      </c>
      <c r="O89" s="19" t="s">
        <v>77</v>
      </c>
      <c r="P89" s="19"/>
    </row>
    <row r="90" spans="1:16" ht="19.5" customHeight="1">
      <c r="A90" s="21" t="s">
        <v>2</v>
      </c>
      <c r="B90" s="22"/>
      <c r="C90" s="7">
        <v>0</v>
      </c>
      <c r="D90" s="7">
        <v>918</v>
      </c>
      <c r="E90" s="7">
        <v>0</v>
      </c>
      <c r="F90" s="7">
        <f t="shared" si="23"/>
        <v>918</v>
      </c>
      <c r="G90" s="7">
        <v>99</v>
      </c>
      <c r="H90" s="7">
        <v>2502</v>
      </c>
      <c r="I90" s="8">
        <v>0</v>
      </c>
      <c r="J90" s="7">
        <f>I90+H90+G90</f>
        <v>2601</v>
      </c>
      <c r="K90" s="8">
        <v>31</v>
      </c>
      <c r="L90" s="8">
        <v>17</v>
      </c>
      <c r="M90" s="8">
        <v>0</v>
      </c>
      <c r="N90" s="7">
        <f>M90+L90+K90</f>
        <v>48</v>
      </c>
      <c r="O90" s="21" t="s">
        <v>31</v>
      </c>
      <c r="P90" s="21"/>
    </row>
    <row r="91" spans="1:16" ht="19.5" customHeight="1">
      <c r="A91" s="21" t="s">
        <v>4</v>
      </c>
      <c r="B91" s="22"/>
      <c r="C91" s="7">
        <v>0</v>
      </c>
      <c r="D91" s="7">
        <v>3567</v>
      </c>
      <c r="E91" s="7">
        <v>0</v>
      </c>
      <c r="F91" s="7">
        <f t="shared" si="23"/>
        <v>3567</v>
      </c>
      <c r="G91" s="7">
        <v>0</v>
      </c>
      <c r="H91" s="7">
        <v>15281</v>
      </c>
      <c r="I91" s="8">
        <v>0</v>
      </c>
      <c r="J91" s="7">
        <f>I91+H91+G91</f>
        <v>15281</v>
      </c>
      <c r="K91" s="8">
        <v>1</v>
      </c>
      <c r="L91" s="8">
        <v>1590</v>
      </c>
      <c r="M91" s="8">
        <v>0</v>
      </c>
      <c r="N91" s="7">
        <f>M91+L91+K91</f>
        <v>1591</v>
      </c>
      <c r="O91" s="21" t="s">
        <v>32</v>
      </c>
      <c r="P91" s="22"/>
    </row>
    <row r="92" spans="1:16" ht="19.5" customHeight="1">
      <c r="A92" s="19" t="s">
        <v>14</v>
      </c>
      <c r="B92" s="19"/>
      <c r="C92" s="9">
        <f aca="true" t="shared" si="29" ref="C92:E94">C89+C86+C83+C80+C77+C74+C71+C68+C65+C62+C59+C56+C53+C50+C47+C44+C41+C38+C35+C32+C29+C26+C23+C20+C17+C14+C11+C8</f>
        <v>20181</v>
      </c>
      <c r="D92" s="9">
        <f t="shared" si="29"/>
        <v>291862</v>
      </c>
      <c r="E92" s="9">
        <f t="shared" si="29"/>
        <v>16821</v>
      </c>
      <c r="F92" s="9">
        <f t="shared" si="23"/>
        <v>328864</v>
      </c>
      <c r="G92" s="9">
        <f aca="true" t="shared" si="30" ref="G92:N92">G93+G94</f>
        <v>46666</v>
      </c>
      <c r="H92" s="9">
        <f t="shared" si="30"/>
        <v>1328554</v>
      </c>
      <c r="I92" s="9">
        <f t="shared" si="30"/>
        <v>50349</v>
      </c>
      <c r="J92" s="9">
        <f t="shared" si="30"/>
        <v>1425569</v>
      </c>
      <c r="K92" s="9">
        <f t="shared" si="30"/>
        <v>8531</v>
      </c>
      <c r="L92" s="9">
        <f t="shared" si="30"/>
        <v>170423</v>
      </c>
      <c r="M92" s="9">
        <f t="shared" si="30"/>
        <v>9429</v>
      </c>
      <c r="N92" s="9">
        <f t="shared" si="30"/>
        <v>188383</v>
      </c>
      <c r="O92" s="19" t="s">
        <v>15</v>
      </c>
      <c r="P92" s="19"/>
    </row>
    <row r="93" spans="1:16" ht="19.5" customHeight="1">
      <c r="A93" s="21" t="s">
        <v>2</v>
      </c>
      <c r="B93" s="22"/>
      <c r="C93" s="7">
        <f t="shared" si="29"/>
        <v>9916</v>
      </c>
      <c r="D93" s="7">
        <f t="shared" si="29"/>
        <v>144250</v>
      </c>
      <c r="E93" s="7">
        <f t="shared" si="29"/>
        <v>8279</v>
      </c>
      <c r="F93" s="7">
        <f t="shared" si="23"/>
        <v>162445</v>
      </c>
      <c r="G93" s="7">
        <f aca="true" t="shared" si="31" ref="G93:I94">G90+G87+G84+G81+G78+G75+G72+G69+G66+G63+G60+G57+G54+G51+G48+G45+G42+G39+G36+G33+G30+G27+G24+G21+G18+G15+G12+G9</f>
        <v>21082</v>
      </c>
      <c r="H93" s="7">
        <f t="shared" si="31"/>
        <v>636934</v>
      </c>
      <c r="I93" s="7">
        <f t="shared" si="31"/>
        <v>26137</v>
      </c>
      <c r="J93" s="7">
        <f>I93+H93+G93</f>
        <v>684153</v>
      </c>
      <c r="K93" s="7">
        <f aca="true" t="shared" si="32" ref="K93:M94">K90+K87+K84+K81+K78+K75+K72+K69+K66+K63+K60+K57+K54+K51+K48+K45+K42+K39+K36+K33+K30+K27+K24+K21+K18+K15+K12+K9</f>
        <v>3163</v>
      </c>
      <c r="L93" s="7">
        <f t="shared" si="32"/>
        <v>71672</v>
      </c>
      <c r="M93" s="7">
        <f t="shared" si="32"/>
        <v>4686</v>
      </c>
      <c r="N93" s="7">
        <f>M93+L93+K93</f>
        <v>79521</v>
      </c>
      <c r="O93" s="21" t="s">
        <v>31</v>
      </c>
      <c r="P93" s="22"/>
    </row>
    <row r="94" spans="1:20" ht="19.5" customHeight="1">
      <c r="A94" s="21" t="s">
        <v>4</v>
      </c>
      <c r="B94" s="22"/>
      <c r="C94" s="7">
        <f t="shared" si="29"/>
        <v>10265</v>
      </c>
      <c r="D94" s="7">
        <f t="shared" si="29"/>
        <v>147612</v>
      </c>
      <c r="E94" s="7">
        <f t="shared" si="29"/>
        <v>8542</v>
      </c>
      <c r="F94" s="7">
        <f t="shared" si="23"/>
        <v>166419</v>
      </c>
      <c r="G94" s="7">
        <f t="shared" si="31"/>
        <v>25584</v>
      </c>
      <c r="H94" s="7">
        <f t="shared" si="31"/>
        <v>691620</v>
      </c>
      <c r="I94" s="7">
        <f t="shared" si="31"/>
        <v>24212</v>
      </c>
      <c r="J94" s="7">
        <f>I94+H94+G94</f>
        <v>741416</v>
      </c>
      <c r="K94" s="7">
        <f t="shared" si="32"/>
        <v>5368</v>
      </c>
      <c r="L94" s="7">
        <f t="shared" si="32"/>
        <v>98751</v>
      </c>
      <c r="M94" s="7">
        <f t="shared" si="32"/>
        <v>4743</v>
      </c>
      <c r="N94" s="7">
        <f>M94+L94+K94</f>
        <v>108862</v>
      </c>
      <c r="O94" s="21" t="s">
        <v>32</v>
      </c>
      <c r="P94" s="22"/>
      <c r="T94" s="4"/>
    </row>
    <row r="95" spans="1:16" ht="25.5" customHeight="1">
      <c r="A95" s="19" t="s">
        <v>39</v>
      </c>
      <c r="B95" s="19"/>
      <c r="C95" s="9">
        <f>C96+C97</f>
        <v>70969</v>
      </c>
      <c r="D95" s="9">
        <f>D96+D97</f>
        <v>3568</v>
      </c>
      <c r="E95" s="9">
        <f>E96+E97</f>
        <v>0</v>
      </c>
      <c r="F95" s="9">
        <f t="shared" si="23"/>
        <v>74537</v>
      </c>
      <c r="G95" s="9">
        <f aca="true" t="shared" si="33" ref="G95:N95">G96+G97</f>
        <v>143732</v>
      </c>
      <c r="H95" s="9">
        <f t="shared" si="33"/>
        <v>4457</v>
      </c>
      <c r="I95" s="9">
        <f t="shared" si="33"/>
        <v>0</v>
      </c>
      <c r="J95" s="9">
        <f t="shared" si="33"/>
        <v>148189</v>
      </c>
      <c r="K95" s="9">
        <f t="shared" si="33"/>
        <v>18480</v>
      </c>
      <c r="L95" s="9">
        <f t="shared" si="33"/>
        <v>191</v>
      </c>
      <c r="M95" s="9">
        <f t="shared" si="33"/>
        <v>0</v>
      </c>
      <c r="N95" s="9">
        <f t="shared" si="33"/>
        <v>18671</v>
      </c>
      <c r="O95" s="19" t="s">
        <v>42</v>
      </c>
      <c r="P95" s="19"/>
    </row>
    <row r="96" spans="1:16" ht="19.5" customHeight="1">
      <c r="A96" s="21" t="s">
        <v>2</v>
      </c>
      <c r="B96" s="22"/>
      <c r="C96" s="7">
        <v>59265</v>
      </c>
      <c r="D96" s="7">
        <v>3568</v>
      </c>
      <c r="E96" s="7">
        <v>0</v>
      </c>
      <c r="F96" s="7">
        <f t="shared" si="23"/>
        <v>62833</v>
      </c>
      <c r="G96" s="7">
        <v>125679</v>
      </c>
      <c r="H96" s="7">
        <v>4457</v>
      </c>
      <c r="I96" s="8">
        <v>0</v>
      </c>
      <c r="J96" s="7">
        <f>I96+H96+G96</f>
        <v>130136</v>
      </c>
      <c r="K96" s="8">
        <v>16172</v>
      </c>
      <c r="L96" s="8">
        <v>191</v>
      </c>
      <c r="M96" s="8">
        <v>0</v>
      </c>
      <c r="N96" s="7">
        <f>M96+L96+K96</f>
        <v>16363</v>
      </c>
      <c r="O96" s="21" t="s">
        <v>31</v>
      </c>
      <c r="P96" s="22"/>
    </row>
    <row r="97" spans="1:16" ht="19.5" customHeight="1">
      <c r="A97" s="21" t="s">
        <v>4</v>
      </c>
      <c r="B97" s="22"/>
      <c r="C97" s="7">
        <v>11704</v>
      </c>
      <c r="D97" s="7">
        <v>0</v>
      </c>
      <c r="E97" s="7">
        <v>0</v>
      </c>
      <c r="F97" s="7">
        <f t="shared" si="23"/>
        <v>11704</v>
      </c>
      <c r="G97" s="7">
        <v>18053</v>
      </c>
      <c r="H97" s="7">
        <v>0</v>
      </c>
      <c r="I97" s="8">
        <v>0</v>
      </c>
      <c r="J97" s="7">
        <f>I97+H97+G97</f>
        <v>18053</v>
      </c>
      <c r="K97" s="8">
        <v>2308</v>
      </c>
      <c r="L97" s="8">
        <v>0</v>
      </c>
      <c r="M97" s="8">
        <v>0</v>
      </c>
      <c r="N97" s="7">
        <f>M97+L97+K97</f>
        <v>2308</v>
      </c>
      <c r="O97" s="21" t="s">
        <v>32</v>
      </c>
      <c r="P97" s="22"/>
    </row>
    <row r="98" spans="1:16" ht="27.75" customHeight="1">
      <c r="A98" s="19" t="s">
        <v>74</v>
      </c>
      <c r="B98" s="19"/>
      <c r="C98" s="9">
        <f>C99+C100</f>
        <v>0</v>
      </c>
      <c r="D98" s="9">
        <f>D99+D100</f>
        <v>240</v>
      </c>
      <c r="E98" s="9">
        <f>E99+E100</f>
        <v>0</v>
      </c>
      <c r="F98" s="9">
        <f t="shared" si="23"/>
        <v>240</v>
      </c>
      <c r="G98" s="9">
        <f aca="true" t="shared" si="34" ref="G98:N98">G99+G100</f>
        <v>84</v>
      </c>
      <c r="H98" s="9">
        <f t="shared" si="34"/>
        <v>913</v>
      </c>
      <c r="I98" s="9">
        <f t="shared" si="34"/>
        <v>0</v>
      </c>
      <c r="J98" s="9">
        <f t="shared" si="34"/>
        <v>997</v>
      </c>
      <c r="K98" s="9">
        <f t="shared" si="34"/>
        <v>36</v>
      </c>
      <c r="L98" s="9">
        <f t="shared" si="34"/>
        <v>234</v>
      </c>
      <c r="M98" s="9">
        <f t="shared" si="34"/>
        <v>2</v>
      </c>
      <c r="N98" s="9">
        <f t="shared" si="34"/>
        <v>272</v>
      </c>
      <c r="O98" s="19" t="s">
        <v>27</v>
      </c>
      <c r="P98" s="19"/>
    </row>
    <row r="99" spans="1:16" ht="19.5" customHeight="1">
      <c r="A99" s="21" t="s">
        <v>2</v>
      </c>
      <c r="B99" s="22"/>
      <c r="C99" s="7">
        <v>0</v>
      </c>
      <c r="D99" s="7">
        <v>154</v>
      </c>
      <c r="E99" s="7">
        <v>0</v>
      </c>
      <c r="F99" s="7">
        <f t="shared" si="23"/>
        <v>154</v>
      </c>
      <c r="G99" s="7">
        <v>84</v>
      </c>
      <c r="H99" s="7">
        <v>512</v>
      </c>
      <c r="I99" s="8">
        <v>0</v>
      </c>
      <c r="J99" s="7">
        <f>I99+H99+G99</f>
        <v>596</v>
      </c>
      <c r="K99" s="8">
        <v>36</v>
      </c>
      <c r="L99" s="8">
        <v>137</v>
      </c>
      <c r="M99" s="8">
        <v>2</v>
      </c>
      <c r="N99" s="7">
        <f>M99+L99+K99</f>
        <v>175</v>
      </c>
      <c r="O99" s="21" t="s">
        <v>31</v>
      </c>
      <c r="P99" s="22"/>
    </row>
    <row r="100" spans="1:16" ht="19.5" customHeight="1">
      <c r="A100" s="21" t="s">
        <v>4</v>
      </c>
      <c r="B100" s="22"/>
      <c r="C100" s="7">
        <v>0</v>
      </c>
      <c r="D100" s="7">
        <v>86</v>
      </c>
      <c r="E100" s="7">
        <v>0</v>
      </c>
      <c r="F100" s="7">
        <f t="shared" si="23"/>
        <v>86</v>
      </c>
      <c r="G100" s="7">
        <v>0</v>
      </c>
      <c r="H100" s="7">
        <v>401</v>
      </c>
      <c r="I100" s="8">
        <v>0</v>
      </c>
      <c r="J100" s="7">
        <f>I100+H100+G100</f>
        <v>401</v>
      </c>
      <c r="K100" s="8">
        <v>0</v>
      </c>
      <c r="L100" s="8">
        <v>97</v>
      </c>
      <c r="M100" s="8">
        <v>0</v>
      </c>
      <c r="N100" s="7">
        <f>M100+L100+K100</f>
        <v>97</v>
      </c>
      <c r="O100" s="21" t="s">
        <v>32</v>
      </c>
      <c r="P100" s="22"/>
    </row>
    <row r="101" spans="1:16" ht="27" customHeight="1">
      <c r="A101" s="19" t="s">
        <v>73</v>
      </c>
      <c r="B101" s="19"/>
      <c r="C101" s="9">
        <f>C102+C103</f>
        <v>2661</v>
      </c>
      <c r="D101" s="9">
        <f>D102+D103</f>
        <v>1659</v>
      </c>
      <c r="E101" s="9">
        <f>E102+E103</f>
        <v>0</v>
      </c>
      <c r="F101" s="9">
        <f t="shared" si="23"/>
        <v>4320</v>
      </c>
      <c r="G101" s="9">
        <f>G102+G103</f>
        <v>9324</v>
      </c>
      <c r="H101" s="9">
        <f>H102+H103</f>
        <v>7407</v>
      </c>
      <c r="I101" s="9">
        <f>I102+I103</f>
        <v>0</v>
      </c>
      <c r="J101" s="9">
        <f>J102+J103</f>
        <v>16731</v>
      </c>
      <c r="K101" s="9">
        <f>K99+K100</f>
        <v>36</v>
      </c>
      <c r="L101" s="9">
        <f>L99+L100</f>
        <v>234</v>
      </c>
      <c r="M101" s="9">
        <f>M99+M100</f>
        <v>2</v>
      </c>
      <c r="N101" s="9">
        <f>N102+N103</f>
        <v>2068</v>
      </c>
      <c r="O101" s="19" t="s">
        <v>25</v>
      </c>
      <c r="P101" s="19"/>
    </row>
    <row r="102" spans="1:16" ht="19.5" customHeight="1">
      <c r="A102" s="21" t="s">
        <v>2</v>
      </c>
      <c r="B102" s="22"/>
      <c r="C102" s="7">
        <v>2661</v>
      </c>
      <c r="D102" s="7">
        <v>890</v>
      </c>
      <c r="E102" s="7">
        <v>0</v>
      </c>
      <c r="F102" s="7">
        <f t="shared" si="23"/>
        <v>3551</v>
      </c>
      <c r="G102" s="7">
        <v>9324</v>
      </c>
      <c r="H102" s="7">
        <v>3443</v>
      </c>
      <c r="I102" s="8">
        <v>0</v>
      </c>
      <c r="J102" s="7">
        <f>I102+H102+G102</f>
        <v>12767</v>
      </c>
      <c r="K102" s="8">
        <v>1207</v>
      </c>
      <c r="L102" s="8">
        <v>499</v>
      </c>
      <c r="M102" s="8">
        <v>0</v>
      </c>
      <c r="N102" s="7">
        <f>-M102+L102+K102</f>
        <v>1706</v>
      </c>
      <c r="O102" s="21" t="s">
        <v>31</v>
      </c>
      <c r="P102" s="22"/>
    </row>
    <row r="103" spans="1:16" ht="19.5" customHeight="1">
      <c r="A103" s="21" t="s">
        <v>4</v>
      </c>
      <c r="B103" s="22"/>
      <c r="C103" s="7">
        <v>0</v>
      </c>
      <c r="D103" s="7">
        <v>769</v>
      </c>
      <c r="E103" s="7">
        <v>0</v>
      </c>
      <c r="F103" s="7">
        <f t="shared" si="23"/>
        <v>769</v>
      </c>
      <c r="G103" s="7">
        <v>0</v>
      </c>
      <c r="H103" s="7">
        <v>3964</v>
      </c>
      <c r="I103" s="8">
        <v>0</v>
      </c>
      <c r="J103" s="7">
        <f>I103+H103+G103</f>
        <v>3964</v>
      </c>
      <c r="K103" s="8">
        <v>0</v>
      </c>
      <c r="L103" s="8">
        <v>362</v>
      </c>
      <c r="M103" s="8">
        <v>0</v>
      </c>
      <c r="N103" s="7">
        <f>-M103+L103+K103</f>
        <v>362</v>
      </c>
      <c r="O103" s="21" t="s">
        <v>32</v>
      </c>
      <c r="P103" s="22"/>
    </row>
    <row r="104" spans="1:16" ht="19.5" customHeight="1">
      <c r="A104" s="19" t="s">
        <v>16</v>
      </c>
      <c r="B104" s="19"/>
      <c r="C104" s="9">
        <f>C105+C106</f>
        <v>1550</v>
      </c>
      <c r="D104" s="9">
        <f>D105+D106</f>
        <v>0</v>
      </c>
      <c r="E104" s="9">
        <f>E105+E106</f>
        <v>197</v>
      </c>
      <c r="F104" s="9">
        <f t="shared" si="23"/>
        <v>1747</v>
      </c>
      <c r="G104" s="9">
        <f aca="true" t="shared" si="35" ref="G104:N104">G105+G106</f>
        <v>3643</v>
      </c>
      <c r="H104" s="9">
        <f t="shared" si="35"/>
        <v>0</v>
      </c>
      <c r="I104" s="9">
        <f t="shared" si="35"/>
        <v>353</v>
      </c>
      <c r="J104" s="9">
        <f t="shared" si="35"/>
        <v>3996</v>
      </c>
      <c r="K104" s="9">
        <f t="shared" si="35"/>
        <v>803</v>
      </c>
      <c r="L104" s="9">
        <f t="shared" si="35"/>
        <v>0</v>
      </c>
      <c r="M104" s="9">
        <f t="shared" si="35"/>
        <v>203</v>
      </c>
      <c r="N104" s="9">
        <f t="shared" si="35"/>
        <v>1006</v>
      </c>
      <c r="O104" s="19" t="s">
        <v>17</v>
      </c>
      <c r="P104" s="19"/>
    </row>
    <row r="105" spans="1:16" ht="19.5" customHeight="1">
      <c r="A105" s="21" t="s">
        <v>2</v>
      </c>
      <c r="B105" s="22"/>
      <c r="C105" s="7">
        <v>1261</v>
      </c>
      <c r="D105" s="7">
        <v>0</v>
      </c>
      <c r="E105" s="7">
        <v>197</v>
      </c>
      <c r="F105" s="7">
        <f t="shared" si="23"/>
        <v>1458</v>
      </c>
      <c r="G105" s="7">
        <v>3034</v>
      </c>
      <c r="H105" s="7">
        <v>0</v>
      </c>
      <c r="I105" s="8">
        <v>353</v>
      </c>
      <c r="J105" s="7">
        <f>I105+H105+G105</f>
        <v>3387</v>
      </c>
      <c r="K105" s="8">
        <v>684</v>
      </c>
      <c r="L105" s="8">
        <v>0</v>
      </c>
      <c r="M105" s="8">
        <v>203</v>
      </c>
      <c r="N105" s="7">
        <f>M105+L105+K105</f>
        <v>887</v>
      </c>
      <c r="O105" s="21" t="s">
        <v>31</v>
      </c>
      <c r="P105" s="22"/>
    </row>
    <row r="106" spans="1:16" ht="19.5" customHeight="1">
      <c r="A106" s="21" t="s">
        <v>4</v>
      </c>
      <c r="B106" s="22"/>
      <c r="C106" s="7">
        <v>289</v>
      </c>
      <c r="D106" s="7">
        <v>0</v>
      </c>
      <c r="E106" s="7">
        <v>0</v>
      </c>
      <c r="F106" s="7">
        <f t="shared" si="23"/>
        <v>289</v>
      </c>
      <c r="G106" s="7">
        <v>609</v>
      </c>
      <c r="H106" s="7">
        <v>0</v>
      </c>
      <c r="I106" s="8">
        <v>0</v>
      </c>
      <c r="J106" s="7">
        <f>I106+H106+G106</f>
        <v>609</v>
      </c>
      <c r="K106" s="8">
        <v>119</v>
      </c>
      <c r="L106" s="8">
        <v>0</v>
      </c>
      <c r="M106" s="8">
        <v>0</v>
      </c>
      <c r="N106" s="7">
        <f>M106+L106+K106</f>
        <v>119</v>
      </c>
      <c r="O106" s="21" t="s">
        <v>32</v>
      </c>
      <c r="P106" s="22"/>
    </row>
    <row r="107" spans="1:16" ht="19.5" customHeight="1">
      <c r="A107" s="19" t="s">
        <v>46</v>
      </c>
      <c r="B107" s="19"/>
      <c r="C107" s="9">
        <f>C108+C109</f>
        <v>0</v>
      </c>
      <c r="D107" s="9">
        <f>D108+D109</f>
        <v>12121</v>
      </c>
      <c r="E107" s="9">
        <f>E108+E109</f>
        <v>1456</v>
      </c>
      <c r="F107" s="9">
        <f t="shared" si="23"/>
        <v>13577</v>
      </c>
      <c r="G107" s="9">
        <f aca="true" t="shared" si="36" ref="G107:N107">G108+G109</f>
        <v>0</v>
      </c>
      <c r="H107" s="9">
        <f t="shared" si="36"/>
        <v>79910</v>
      </c>
      <c r="I107" s="9">
        <f t="shared" si="36"/>
        <v>5521</v>
      </c>
      <c r="J107" s="9">
        <f t="shared" si="36"/>
        <v>85431</v>
      </c>
      <c r="K107" s="9">
        <f t="shared" si="36"/>
        <v>0</v>
      </c>
      <c r="L107" s="9">
        <f t="shared" si="36"/>
        <v>6679</v>
      </c>
      <c r="M107" s="9">
        <f t="shared" si="36"/>
        <v>2022</v>
      </c>
      <c r="N107" s="9">
        <f t="shared" si="36"/>
        <v>8701</v>
      </c>
      <c r="O107" s="19" t="s">
        <v>85</v>
      </c>
      <c r="P107" s="19"/>
    </row>
    <row r="108" spans="1:16" ht="19.5" customHeight="1">
      <c r="A108" s="21" t="s">
        <v>2</v>
      </c>
      <c r="B108" s="22"/>
      <c r="C108" s="7">
        <v>0</v>
      </c>
      <c r="D108" s="7">
        <v>6220</v>
      </c>
      <c r="E108" s="7">
        <v>841</v>
      </c>
      <c r="F108" s="7">
        <f t="shared" si="23"/>
        <v>7061</v>
      </c>
      <c r="G108" s="7">
        <v>0</v>
      </c>
      <c r="H108" s="7">
        <v>37424</v>
      </c>
      <c r="I108" s="8">
        <v>3331</v>
      </c>
      <c r="J108" s="7">
        <f>I108+H108+G108</f>
        <v>40755</v>
      </c>
      <c r="K108" s="8">
        <v>0</v>
      </c>
      <c r="L108" s="8">
        <v>3055</v>
      </c>
      <c r="M108" s="8">
        <v>1023</v>
      </c>
      <c r="N108" s="7">
        <f>M108+L108+K108</f>
        <v>4078</v>
      </c>
      <c r="O108" s="21" t="s">
        <v>31</v>
      </c>
      <c r="P108" s="22"/>
    </row>
    <row r="109" spans="1:16" ht="19.5" customHeight="1">
      <c r="A109" s="21" t="s">
        <v>4</v>
      </c>
      <c r="B109" s="22"/>
      <c r="C109" s="7">
        <v>0</v>
      </c>
      <c r="D109" s="7">
        <v>5901</v>
      </c>
      <c r="E109" s="7">
        <v>615</v>
      </c>
      <c r="F109" s="7">
        <f t="shared" si="23"/>
        <v>6516</v>
      </c>
      <c r="G109" s="7">
        <v>0</v>
      </c>
      <c r="H109" s="7">
        <v>42486</v>
      </c>
      <c r="I109" s="8">
        <v>2190</v>
      </c>
      <c r="J109" s="7">
        <f>I109+H109+G109</f>
        <v>44676</v>
      </c>
      <c r="K109" s="8">
        <v>0</v>
      </c>
      <c r="L109" s="8">
        <v>3624</v>
      </c>
      <c r="M109" s="8">
        <v>999</v>
      </c>
      <c r="N109" s="7">
        <f>M109+L109+K109</f>
        <v>4623</v>
      </c>
      <c r="O109" s="21" t="s">
        <v>32</v>
      </c>
      <c r="P109" s="21"/>
    </row>
    <row r="110" spans="1:16" ht="19.5" customHeight="1">
      <c r="A110" s="19" t="s">
        <v>5</v>
      </c>
      <c r="B110" s="19"/>
      <c r="C110" s="9">
        <f>C111+C112</f>
        <v>95361</v>
      </c>
      <c r="D110" s="9">
        <f>D111+D112</f>
        <v>309450</v>
      </c>
      <c r="E110" s="9">
        <f>E111+E112</f>
        <v>18474</v>
      </c>
      <c r="F110" s="9">
        <f t="shared" si="23"/>
        <v>423285</v>
      </c>
      <c r="G110" s="9">
        <f aca="true" t="shared" si="37" ref="G110:N110">G111+G112</f>
        <v>203449</v>
      </c>
      <c r="H110" s="9">
        <f t="shared" si="37"/>
        <v>1421241</v>
      </c>
      <c r="I110" s="9">
        <f t="shared" si="37"/>
        <v>56223</v>
      </c>
      <c r="J110" s="9">
        <f t="shared" si="37"/>
        <v>1680913</v>
      </c>
      <c r="K110" s="9">
        <f t="shared" si="37"/>
        <v>29057</v>
      </c>
      <c r="L110" s="9">
        <f t="shared" si="37"/>
        <v>178388</v>
      </c>
      <c r="M110" s="9">
        <f t="shared" si="37"/>
        <v>11656</v>
      </c>
      <c r="N110" s="9">
        <f t="shared" si="37"/>
        <v>219101</v>
      </c>
      <c r="O110" s="19" t="s">
        <v>1</v>
      </c>
      <c r="P110" s="19"/>
    </row>
    <row r="111" spans="1:16" ht="19.5" customHeight="1">
      <c r="A111" s="21" t="s">
        <v>2</v>
      </c>
      <c r="B111" s="22"/>
      <c r="C111" s="7">
        <f aca="true" t="shared" si="38" ref="C111:E112">C108+C105+C102+C99+C96+C93</f>
        <v>73103</v>
      </c>
      <c r="D111" s="7">
        <f t="shared" si="38"/>
        <v>155082</v>
      </c>
      <c r="E111" s="7">
        <f t="shared" si="38"/>
        <v>9317</v>
      </c>
      <c r="F111" s="7">
        <f t="shared" si="23"/>
        <v>237502</v>
      </c>
      <c r="G111" s="7">
        <f aca="true" t="shared" si="39" ref="G111:I112">G108+G105+G102+G99+G96+G93</f>
        <v>159203</v>
      </c>
      <c r="H111" s="7">
        <f t="shared" si="39"/>
        <v>682770</v>
      </c>
      <c r="I111" s="7">
        <f t="shared" si="39"/>
        <v>29821</v>
      </c>
      <c r="J111" s="7">
        <f>I111+H111+G111</f>
        <v>871794</v>
      </c>
      <c r="K111" s="7">
        <f aca="true" t="shared" si="40" ref="K111:M112">K108+K105+K102+K99+K96+K93</f>
        <v>21262</v>
      </c>
      <c r="L111" s="7">
        <f t="shared" si="40"/>
        <v>75554</v>
      </c>
      <c r="M111" s="7">
        <f t="shared" si="40"/>
        <v>5914</v>
      </c>
      <c r="N111" s="7">
        <f>M111+L111+K111</f>
        <v>102730</v>
      </c>
      <c r="O111" s="21" t="s">
        <v>31</v>
      </c>
      <c r="P111" s="22"/>
    </row>
    <row r="112" spans="1:16" ht="19.5" customHeight="1">
      <c r="A112" s="21" t="s">
        <v>4</v>
      </c>
      <c r="B112" s="22"/>
      <c r="C112" s="7">
        <f t="shared" si="38"/>
        <v>22258</v>
      </c>
      <c r="D112" s="7">
        <f t="shared" si="38"/>
        <v>154368</v>
      </c>
      <c r="E112" s="7">
        <f t="shared" si="38"/>
        <v>9157</v>
      </c>
      <c r="F112" s="7">
        <f t="shared" si="23"/>
        <v>185783</v>
      </c>
      <c r="G112" s="7">
        <f t="shared" si="39"/>
        <v>44246</v>
      </c>
      <c r="H112" s="7">
        <f t="shared" si="39"/>
        <v>738471</v>
      </c>
      <c r="I112" s="7">
        <f t="shared" si="39"/>
        <v>26402</v>
      </c>
      <c r="J112" s="7">
        <f>I112+H112+G112</f>
        <v>809119</v>
      </c>
      <c r="K112" s="7">
        <f t="shared" si="40"/>
        <v>7795</v>
      </c>
      <c r="L112" s="7">
        <f t="shared" si="40"/>
        <v>102834</v>
      </c>
      <c r="M112" s="7">
        <f t="shared" si="40"/>
        <v>5742</v>
      </c>
      <c r="N112" s="7">
        <f>M112+L112+K112</f>
        <v>116371</v>
      </c>
      <c r="O112" s="21" t="s">
        <v>32</v>
      </c>
      <c r="P112" s="21"/>
    </row>
    <row r="113" spans="1:16" ht="19.5" customHeight="1">
      <c r="A113" s="20" t="s">
        <v>44</v>
      </c>
      <c r="B113" s="20"/>
      <c r="C113" s="20"/>
      <c r="D113" s="17"/>
      <c r="E113" s="17"/>
      <c r="F113" s="17"/>
      <c r="G113" s="17"/>
      <c r="H113" s="17"/>
      <c r="I113" s="18"/>
      <c r="J113" s="32"/>
      <c r="K113" s="32"/>
      <c r="L113" s="32"/>
      <c r="M113" s="32"/>
      <c r="N113" s="31" t="s">
        <v>69</v>
      </c>
      <c r="O113" s="31"/>
      <c r="P113" s="31"/>
    </row>
    <row r="114" spans="1:16" ht="19.5" customHeight="1">
      <c r="A114" s="34" t="s">
        <v>94</v>
      </c>
      <c r="B114" s="34"/>
      <c r="C114" s="34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33" t="s">
        <v>95</v>
      </c>
      <c r="O114" s="33"/>
      <c r="P114" s="33"/>
    </row>
    <row r="116" spans="3:14" ht="19.5" customHeight="1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3:14" ht="19.5" customHeight="1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3:14" ht="19.5" customHeight="1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</sheetData>
  <sheetProtection/>
  <mergeCells count="225">
    <mergeCell ref="N113:P113"/>
    <mergeCell ref="N114:P114"/>
    <mergeCell ref="A114:C114"/>
    <mergeCell ref="O77:P77"/>
    <mergeCell ref="A10:B10"/>
    <mergeCell ref="O10:P10"/>
    <mergeCell ref="A12:B12"/>
    <mergeCell ref="A77:B77"/>
    <mergeCell ref="O80:P80"/>
    <mergeCell ref="A80:B80"/>
    <mergeCell ref="O29:P29"/>
    <mergeCell ref="O32:P32"/>
    <mergeCell ref="A29:B29"/>
    <mergeCell ref="O11:P11"/>
    <mergeCell ref="A11:B11"/>
    <mergeCell ref="O17:P17"/>
    <mergeCell ref="A23:B23"/>
    <mergeCell ref="O23:P23"/>
    <mergeCell ref="A17:B17"/>
    <mergeCell ref="O12:P12"/>
    <mergeCell ref="A13:B13"/>
    <mergeCell ref="O13:P13"/>
    <mergeCell ref="A14:B14"/>
    <mergeCell ref="A1:C1"/>
    <mergeCell ref="L1:P1"/>
    <mergeCell ref="A2:H3"/>
    <mergeCell ref="I2:P3"/>
    <mergeCell ref="A4:B4"/>
    <mergeCell ref="N4:P4"/>
    <mergeCell ref="A5:B7"/>
    <mergeCell ref="C5:F5"/>
    <mergeCell ref="G5:J5"/>
    <mergeCell ref="K5:N5"/>
    <mergeCell ref="O5:P7"/>
    <mergeCell ref="A9:B9"/>
    <mergeCell ref="O9:P9"/>
    <mergeCell ref="A8:B8"/>
    <mergeCell ref="O8:P8"/>
    <mergeCell ref="O14:P14"/>
    <mergeCell ref="A15:B15"/>
    <mergeCell ref="O15:P15"/>
    <mergeCell ref="A16:B16"/>
    <mergeCell ref="O16:P16"/>
    <mergeCell ref="A18:B18"/>
    <mergeCell ref="O18:P18"/>
    <mergeCell ref="A19:B19"/>
    <mergeCell ref="O19:P19"/>
    <mergeCell ref="A20:B20"/>
    <mergeCell ref="O20:P20"/>
    <mergeCell ref="A21:B21"/>
    <mergeCell ref="O21:P21"/>
    <mergeCell ref="A22:B22"/>
    <mergeCell ref="O22:P22"/>
    <mergeCell ref="A24:B24"/>
    <mergeCell ref="O24:P24"/>
    <mergeCell ref="A25:B25"/>
    <mergeCell ref="O25:P25"/>
    <mergeCell ref="A26:B26"/>
    <mergeCell ref="O26:P26"/>
    <mergeCell ref="A27:B27"/>
    <mergeCell ref="O27:P27"/>
    <mergeCell ref="A28:B28"/>
    <mergeCell ref="O28:P28"/>
    <mergeCell ref="A30:B30"/>
    <mergeCell ref="O30:P30"/>
    <mergeCell ref="O31:P31"/>
    <mergeCell ref="A33:B33"/>
    <mergeCell ref="O33:P33"/>
    <mergeCell ref="A32:B32"/>
    <mergeCell ref="A34:B34"/>
    <mergeCell ref="O34:P34"/>
    <mergeCell ref="A35:B35"/>
    <mergeCell ref="O35:P35"/>
    <mergeCell ref="A31:B31"/>
    <mergeCell ref="A36:B36"/>
    <mergeCell ref="O36:P36"/>
    <mergeCell ref="A37:B37"/>
    <mergeCell ref="O37:P37"/>
    <mergeCell ref="A38:B38"/>
    <mergeCell ref="O38:P38"/>
    <mergeCell ref="A39:B39"/>
    <mergeCell ref="O39:P39"/>
    <mergeCell ref="A40:B40"/>
    <mergeCell ref="O40:P40"/>
    <mergeCell ref="A42:B42"/>
    <mergeCell ref="O42:P42"/>
    <mergeCell ref="A41:B41"/>
    <mergeCell ref="O41:P41"/>
    <mergeCell ref="A43:B43"/>
    <mergeCell ref="O43:P43"/>
    <mergeCell ref="A44:B44"/>
    <mergeCell ref="O44:P44"/>
    <mergeCell ref="A45:B45"/>
    <mergeCell ref="O45:P45"/>
    <mergeCell ref="A46:B46"/>
    <mergeCell ref="O46:P46"/>
    <mergeCell ref="A47:B47"/>
    <mergeCell ref="O47:P47"/>
    <mergeCell ref="A48:B48"/>
    <mergeCell ref="O48:P48"/>
    <mergeCell ref="A49:B49"/>
    <mergeCell ref="O49:P49"/>
    <mergeCell ref="A51:B51"/>
    <mergeCell ref="O51:P51"/>
    <mergeCell ref="A52:B52"/>
    <mergeCell ref="O52:P52"/>
    <mergeCell ref="A50:B50"/>
    <mergeCell ref="O50:P50"/>
    <mergeCell ref="A53:B53"/>
    <mergeCell ref="O53:P53"/>
    <mergeCell ref="A54:B54"/>
    <mergeCell ref="O54:P54"/>
    <mergeCell ref="A55:B55"/>
    <mergeCell ref="O55:P55"/>
    <mergeCell ref="A56:B56"/>
    <mergeCell ref="O56:P56"/>
    <mergeCell ref="A57:B57"/>
    <mergeCell ref="O57:P57"/>
    <mergeCell ref="O58:P58"/>
    <mergeCell ref="A59:B59"/>
    <mergeCell ref="O59:P59"/>
    <mergeCell ref="A58:B58"/>
    <mergeCell ref="A60:B60"/>
    <mergeCell ref="O60:P60"/>
    <mergeCell ref="A61:B61"/>
    <mergeCell ref="O61:P61"/>
    <mergeCell ref="A63:B63"/>
    <mergeCell ref="O63:P63"/>
    <mergeCell ref="A64:B64"/>
    <mergeCell ref="O64:P64"/>
    <mergeCell ref="A62:B62"/>
    <mergeCell ref="O62:P62"/>
    <mergeCell ref="A65:B65"/>
    <mergeCell ref="O65:P65"/>
    <mergeCell ref="A66:B66"/>
    <mergeCell ref="O66:P66"/>
    <mergeCell ref="A67:B67"/>
    <mergeCell ref="O67:P67"/>
    <mergeCell ref="A69:B69"/>
    <mergeCell ref="O69:P69"/>
    <mergeCell ref="A68:B68"/>
    <mergeCell ref="O68:P68"/>
    <mergeCell ref="A70:B70"/>
    <mergeCell ref="O70:P70"/>
    <mergeCell ref="A72:B72"/>
    <mergeCell ref="O72:P72"/>
    <mergeCell ref="A73:B73"/>
    <mergeCell ref="O73:P73"/>
    <mergeCell ref="A71:B71"/>
    <mergeCell ref="O71:P71"/>
    <mergeCell ref="A74:B74"/>
    <mergeCell ref="O74:P74"/>
    <mergeCell ref="A75:B75"/>
    <mergeCell ref="O75:P75"/>
    <mergeCell ref="A76:B76"/>
    <mergeCell ref="O76:P76"/>
    <mergeCell ref="A78:B78"/>
    <mergeCell ref="O78:P78"/>
    <mergeCell ref="A79:B79"/>
    <mergeCell ref="O79:P79"/>
    <mergeCell ref="A81:B81"/>
    <mergeCell ref="O81:P81"/>
    <mergeCell ref="A82:B82"/>
    <mergeCell ref="O82:P82"/>
    <mergeCell ref="A83:B83"/>
    <mergeCell ref="O83:P83"/>
    <mergeCell ref="A84:B84"/>
    <mergeCell ref="O84:P84"/>
    <mergeCell ref="A85:B85"/>
    <mergeCell ref="O85:P85"/>
    <mergeCell ref="A86:B86"/>
    <mergeCell ref="O86:P86"/>
    <mergeCell ref="A87:B87"/>
    <mergeCell ref="O87:P87"/>
    <mergeCell ref="A88:B88"/>
    <mergeCell ref="O88:P88"/>
    <mergeCell ref="A90:B90"/>
    <mergeCell ref="O90:P90"/>
    <mergeCell ref="A91:B91"/>
    <mergeCell ref="O91:P91"/>
    <mergeCell ref="A89:B89"/>
    <mergeCell ref="O89:P89"/>
    <mergeCell ref="A92:B92"/>
    <mergeCell ref="A93:B93"/>
    <mergeCell ref="O93:P93"/>
    <mergeCell ref="A94:B94"/>
    <mergeCell ref="O94:P94"/>
    <mergeCell ref="A96:B96"/>
    <mergeCell ref="O96:P96"/>
    <mergeCell ref="O92:P92"/>
    <mergeCell ref="O95:P95"/>
    <mergeCell ref="A95:B95"/>
    <mergeCell ref="A97:B97"/>
    <mergeCell ref="O97:P97"/>
    <mergeCell ref="A98:B98"/>
    <mergeCell ref="O98:P98"/>
    <mergeCell ref="A99:B99"/>
    <mergeCell ref="O99:P99"/>
    <mergeCell ref="A100:B100"/>
    <mergeCell ref="O100:P100"/>
    <mergeCell ref="A101:B101"/>
    <mergeCell ref="O101:P101"/>
    <mergeCell ref="A102:B102"/>
    <mergeCell ref="O102:P102"/>
    <mergeCell ref="A103:B103"/>
    <mergeCell ref="O103:P103"/>
    <mergeCell ref="A105:B105"/>
    <mergeCell ref="O105:P105"/>
    <mergeCell ref="A106:B106"/>
    <mergeCell ref="O106:P106"/>
    <mergeCell ref="A104:B104"/>
    <mergeCell ref="O104:P104"/>
    <mergeCell ref="A107:B107"/>
    <mergeCell ref="O107:P107"/>
    <mergeCell ref="A108:B108"/>
    <mergeCell ref="O108:P108"/>
    <mergeCell ref="A109:B109"/>
    <mergeCell ref="O109:P109"/>
    <mergeCell ref="A110:B110"/>
    <mergeCell ref="O110:P110"/>
    <mergeCell ref="A113:C113"/>
    <mergeCell ref="A111:B111"/>
    <mergeCell ref="O111:P111"/>
    <mergeCell ref="A112:B112"/>
    <mergeCell ref="O112:P112"/>
  </mergeCells>
  <printOptions/>
  <pageMargins left="0.7" right="0.7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abdulaziz</dc:creator>
  <cp:keywords/>
  <dc:description/>
  <cp:lastModifiedBy>admin</cp:lastModifiedBy>
  <cp:lastPrinted>2018-01-08T09:51:23Z</cp:lastPrinted>
  <dcterms:created xsi:type="dcterms:W3CDTF">2004-03-13T09:40:55Z</dcterms:created>
  <dcterms:modified xsi:type="dcterms:W3CDTF">2018-04-28T12:31:07Z</dcterms:modified>
  <cp:category/>
  <cp:version/>
  <cp:contentType/>
  <cp:contentStatus/>
</cp:coreProperties>
</file>