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ew folder\2013\2013 التعديل\"/>
    </mc:Choice>
  </mc:AlternateContent>
  <bookViews>
    <workbookView xWindow="0" yWindow="0" windowWidth="16170" windowHeight="3495"/>
  </bookViews>
  <sheets>
    <sheet name="ورقة1" sheetId="1" r:id="rId1"/>
  </sheets>
  <definedNames>
    <definedName name="_xlnm.Print_Area" localSheetId="0">ورقة1!$A$1:$I$152</definedName>
  </definedNames>
  <calcPr calcId="152511"/>
</workbook>
</file>

<file path=xl/calcChain.xml><?xml version="1.0" encoding="utf-8"?>
<calcChain xmlns="http://schemas.openxmlformats.org/spreadsheetml/2006/main">
  <c r="F113" i="1" l="1"/>
  <c r="J57" i="1"/>
  <c r="H59" i="1"/>
  <c r="M110" i="1" l="1"/>
  <c r="M109" i="1"/>
  <c r="L110" i="1"/>
  <c r="L109" i="1"/>
  <c r="K110" i="1"/>
  <c r="K109" i="1"/>
  <c r="I110" i="1"/>
  <c r="I134" i="1" s="1"/>
  <c r="I109" i="1"/>
  <c r="I133" i="1" s="1"/>
  <c r="H110" i="1"/>
  <c r="H109" i="1"/>
  <c r="G110" i="1"/>
  <c r="G134" i="1" s="1"/>
  <c r="G109" i="1"/>
  <c r="G133" i="1" s="1"/>
  <c r="E110" i="1"/>
  <c r="E109" i="1"/>
  <c r="D110" i="1"/>
  <c r="D109" i="1"/>
  <c r="D133" i="1" s="1"/>
  <c r="C110" i="1"/>
  <c r="C109" i="1"/>
  <c r="F91" i="1"/>
  <c r="E35" i="1"/>
  <c r="F25" i="1"/>
  <c r="F26" i="1"/>
  <c r="F27" i="1" s="1"/>
  <c r="K23" i="1"/>
  <c r="N17" i="1"/>
  <c r="J13" i="1"/>
  <c r="C11" i="1"/>
  <c r="M131" i="1"/>
  <c r="L131" i="1"/>
  <c r="K131" i="1"/>
  <c r="I131" i="1"/>
  <c r="H131" i="1"/>
  <c r="G131" i="1"/>
  <c r="E131" i="1"/>
  <c r="D131" i="1"/>
  <c r="C131" i="1"/>
  <c r="N130" i="1"/>
  <c r="F130" i="1"/>
  <c r="N129" i="1"/>
  <c r="J131" i="1"/>
  <c r="F129" i="1"/>
  <c r="M127" i="1"/>
  <c r="L127" i="1"/>
  <c r="K127" i="1"/>
  <c r="I127" i="1"/>
  <c r="H127" i="1"/>
  <c r="G127" i="1"/>
  <c r="E127" i="1"/>
  <c r="D127" i="1"/>
  <c r="C127" i="1"/>
  <c r="N126" i="1"/>
  <c r="J126" i="1"/>
  <c r="N125" i="1"/>
  <c r="N127" i="1" s="1"/>
  <c r="J125" i="1"/>
  <c r="F127" i="1"/>
  <c r="M123" i="1"/>
  <c r="L123" i="1"/>
  <c r="K123" i="1"/>
  <c r="I123" i="1"/>
  <c r="H123" i="1"/>
  <c r="G123" i="1"/>
  <c r="E123" i="1"/>
  <c r="D123" i="1"/>
  <c r="C123" i="1"/>
  <c r="N122" i="1"/>
  <c r="J122" i="1"/>
  <c r="F122" i="1"/>
  <c r="N121" i="1"/>
  <c r="J121" i="1"/>
  <c r="J123" i="1" s="1"/>
  <c r="F121" i="1"/>
  <c r="M119" i="1"/>
  <c r="L119" i="1"/>
  <c r="K119" i="1"/>
  <c r="I119" i="1"/>
  <c r="H119" i="1"/>
  <c r="G119" i="1"/>
  <c r="E119" i="1"/>
  <c r="D119" i="1"/>
  <c r="C119" i="1"/>
  <c r="N118" i="1"/>
  <c r="J118" i="1"/>
  <c r="F118" i="1"/>
  <c r="N117" i="1"/>
  <c r="J117" i="1"/>
  <c r="F119" i="1"/>
  <c r="M115" i="1"/>
  <c r="L115" i="1"/>
  <c r="K115" i="1"/>
  <c r="I115" i="1"/>
  <c r="H115" i="1"/>
  <c r="G115" i="1"/>
  <c r="E115" i="1"/>
  <c r="D115" i="1"/>
  <c r="C115" i="1"/>
  <c r="N114" i="1"/>
  <c r="J114" i="1"/>
  <c r="F114" i="1"/>
  <c r="N113" i="1"/>
  <c r="J113" i="1"/>
  <c r="M134" i="1"/>
  <c r="L134" i="1"/>
  <c r="K134" i="1"/>
  <c r="H134" i="1"/>
  <c r="E134" i="1"/>
  <c r="D134" i="1"/>
  <c r="C134" i="1"/>
  <c r="M133" i="1"/>
  <c r="L133" i="1"/>
  <c r="K133" i="1"/>
  <c r="H133" i="1"/>
  <c r="E133" i="1"/>
  <c r="C133" i="1"/>
  <c r="M107" i="1"/>
  <c r="L107" i="1"/>
  <c r="K107" i="1"/>
  <c r="I107" i="1"/>
  <c r="H107" i="1"/>
  <c r="G107" i="1"/>
  <c r="E107" i="1"/>
  <c r="D107" i="1"/>
  <c r="C107" i="1"/>
  <c r="N106" i="1"/>
  <c r="J106" i="1"/>
  <c r="N105" i="1"/>
  <c r="N107" i="1" s="1"/>
  <c r="J105" i="1"/>
  <c r="J107" i="1" s="1"/>
  <c r="M103" i="1"/>
  <c r="L103" i="1"/>
  <c r="K103" i="1"/>
  <c r="I103" i="1"/>
  <c r="H103" i="1"/>
  <c r="G103" i="1"/>
  <c r="E103" i="1"/>
  <c r="D103" i="1"/>
  <c r="C103" i="1"/>
  <c r="N102" i="1"/>
  <c r="J102" i="1"/>
  <c r="N101" i="1"/>
  <c r="N103" i="1" s="1"/>
  <c r="J101" i="1"/>
  <c r="F103" i="1"/>
  <c r="M99" i="1"/>
  <c r="L99" i="1"/>
  <c r="K99" i="1"/>
  <c r="I99" i="1"/>
  <c r="H99" i="1"/>
  <c r="G99" i="1"/>
  <c r="E99" i="1"/>
  <c r="D99" i="1"/>
  <c r="C99" i="1"/>
  <c r="N98" i="1"/>
  <c r="J98" i="1"/>
  <c r="F98" i="1"/>
  <c r="N97" i="1"/>
  <c r="J97" i="1"/>
  <c r="F97" i="1"/>
  <c r="M95" i="1"/>
  <c r="L95" i="1"/>
  <c r="K95" i="1"/>
  <c r="I95" i="1"/>
  <c r="H95" i="1"/>
  <c r="G95" i="1"/>
  <c r="E95" i="1"/>
  <c r="D95" i="1"/>
  <c r="C95" i="1"/>
  <c r="N94" i="1"/>
  <c r="J94" i="1"/>
  <c r="N93" i="1"/>
  <c r="J93" i="1"/>
  <c r="F95" i="1"/>
  <c r="M91" i="1"/>
  <c r="L91" i="1"/>
  <c r="K91" i="1"/>
  <c r="I91" i="1"/>
  <c r="H91" i="1"/>
  <c r="G91" i="1"/>
  <c r="E91" i="1"/>
  <c r="D91" i="1"/>
  <c r="C91" i="1"/>
  <c r="J90" i="1"/>
  <c r="N91" i="1"/>
  <c r="J89" i="1"/>
  <c r="J91" i="1" s="1"/>
  <c r="M87" i="1"/>
  <c r="L87" i="1"/>
  <c r="K87" i="1"/>
  <c r="I87" i="1"/>
  <c r="H87" i="1"/>
  <c r="G87" i="1"/>
  <c r="E87" i="1"/>
  <c r="D87" i="1"/>
  <c r="C87" i="1"/>
  <c r="N86" i="1"/>
  <c r="J86" i="1"/>
  <c r="N85" i="1"/>
  <c r="N87" i="1" s="1"/>
  <c r="J85" i="1"/>
  <c r="M83" i="1"/>
  <c r="L83" i="1"/>
  <c r="K83" i="1"/>
  <c r="I83" i="1"/>
  <c r="H83" i="1"/>
  <c r="G83" i="1"/>
  <c r="E83" i="1"/>
  <c r="D83" i="1"/>
  <c r="C83" i="1"/>
  <c r="J82" i="1"/>
  <c r="F82" i="1"/>
  <c r="N81" i="1"/>
  <c r="N83" i="1" s="1"/>
  <c r="J81" i="1"/>
  <c r="F81" i="1"/>
  <c r="M79" i="1"/>
  <c r="L79" i="1"/>
  <c r="K79" i="1"/>
  <c r="I79" i="1"/>
  <c r="H79" i="1"/>
  <c r="G79" i="1"/>
  <c r="E79" i="1"/>
  <c r="D79" i="1"/>
  <c r="C79" i="1"/>
  <c r="N78" i="1"/>
  <c r="F78" i="1"/>
  <c r="N77" i="1"/>
  <c r="F77" i="1"/>
  <c r="M75" i="1"/>
  <c r="L75" i="1"/>
  <c r="K75" i="1"/>
  <c r="I75" i="1"/>
  <c r="H75" i="1"/>
  <c r="G75" i="1"/>
  <c r="E75" i="1"/>
  <c r="D75" i="1"/>
  <c r="C75" i="1"/>
  <c r="N74" i="1"/>
  <c r="J74" i="1"/>
  <c r="F74" i="1"/>
  <c r="N73" i="1"/>
  <c r="J73" i="1"/>
  <c r="F73" i="1"/>
  <c r="M71" i="1"/>
  <c r="L71" i="1"/>
  <c r="K71" i="1"/>
  <c r="I71" i="1"/>
  <c r="H71" i="1"/>
  <c r="G71" i="1"/>
  <c r="E71" i="1"/>
  <c r="D71" i="1"/>
  <c r="C71" i="1"/>
  <c r="N70" i="1"/>
  <c r="J70" i="1"/>
  <c r="F70" i="1"/>
  <c r="N69" i="1"/>
  <c r="J69" i="1"/>
  <c r="F69" i="1"/>
  <c r="M67" i="1"/>
  <c r="L67" i="1"/>
  <c r="K67" i="1"/>
  <c r="I67" i="1"/>
  <c r="H67" i="1"/>
  <c r="G67" i="1"/>
  <c r="E67" i="1"/>
  <c r="D67" i="1"/>
  <c r="C67" i="1"/>
  <c r="N66" i="1"/>
  <c r="J66" i="1"/>
  <c r="F66" i="1"/>
  <c r="N65" i="1"/>
  <c r="J65" i="1"/>
  <c r="F65" i="1"/>
  <c r="L63" i="1"/>
  <c r="K63" i="1"/>
  <c r="I63" i="1"/>
  <c r="H63" i="1"/>
  <c r="G63" i="1"/>
  <c r="D63" i="1"/>
  <c r="C63" i="1"/>
  <c r="N62" i="1"/>
  <c r="J62" i="1"/>
  <c r="F62" i="1"/>
  <c r="N61" i="1"/>
  <c r="J61" i="1"/>
  <c r="F61" i="1"/>
  <c r="M59" i="1"/>
  <c r="L59" i="1"/>
  <c r="K59" i="1"/>
  <c r="I59" i="1"/>
  <c r="G59" i="1"/>
  <c r="E59" i="1"/>
  <c r="D59" i="1"/>
  <c r="C59" i="1"/>
  <c r="N58" i="1"/>
  <c r="J58" i="1"/>
  <c r="N57" i="1"/>
  <c r="M55" i="1"/>
  <c r="L55" i="1"/>
  <c r="K55" i="1"/>
  <c r="I55" i="1"/>
  <c r="H55" i="1"/>
  <c r="G55" i="1"/>
  <c r="E55" i="1"/>
  <c r="D55" i="1"/>
  <c r="C55" i="1"/>
  <c r="N54" i="1"/>
  <c r="J54" i="1"/>
  <c r="F54" i="1"/>
  <c r="N53" i="1"/>
  <c r="J53" i="1"/>
  <c r="F53" i="1"/>
  <c r="M51" i="1"/>
  <c r="L51" i="1"/>
  <c r="K51" i="1"/>
  <c r="I51" i="1"/>
  <c r="H51" i="1"/>
  <c r="G51" i="1"/>
  <c r="E51" i="1"/>
  <c r="D51" i="1"/>
  <c r="C51" i="1"/>
  <c r="N50" i="1"/>
  <c r="J50" i="1"/>
  <c r="F50" i="1"/>
  <c r="N49" i="1"/>
  <c r="J49" i="1"/>
  <c r="F49" i="1"/>
  <c r="M47" i="1"/>
  <c r="L47" i="1"/>
  <c r="K47" i="1"/>
  <c r="I47" i="1"/>
  <c r="H47" i="1"/>
  <c r="G47" i="1"/>
  <c r="E47" i="1"/>
  <c r="D47" i="1"/>
  <c r="C47" i="1"/>
  <c r="C111" i="1" s="1"/>
  <c r="N46" i="1"/>
  <c r="J46" i="1"/>
  <c r="F46" i="1"/>
  <c r="N45" i="1"/>
  <c r="J45" i="1"/>
  <c r="F45" i="1"/>
  <c r="M43" i="1"/>
  <c r="L43" i="1"/>
  <c r="K43" i="1"/>
  <c r="I43" i="1"/>
  <c r="H43" i="1"/>
  <c r="G43" i="1"/>
  <c r="E43" i="1"/>
  <c r="D43" i="1"/>
  <c r="C43" i="1"/>
  <c r="N42" i="1"/>
  <c r="J42" i="1"/>
  <c r="F42" i="1"/>
  <c r="N41" i="1"/>
  <c r="J41" i="1"/>
  <c r="F41" i="1"/>
  <c r="M39" i="1"/>
  <c r="L39" i="1"/>
  <c r="K39" i="1"/>
  <c r="I39" i="1"/>
  <c r="H39" i="1"/>
  <c r="G39" i="1"/>
  <c r="E39" i="1"/>
  <c r="D39" i="1"/>
  <c r="C39" i="1"/>
  <c r="N38" i="1"/>
  <c r="J38" i="1"/>
  <c r="F38" i="1"/>
  <c r="N37" i="1"/>
  <c r="J37" i="1"/>
  <c r="F37" i="1"/>
  <c r="M35" i="1"/>
  <c r="L35" i="1"/>
  <c r="K35" i="1"/>
  <c r="I35" i="1"/>
  <c r="H35" i="1"/>
  <c r="G35" i="1"/>
  <c r="D35" i="1"/>
  <c r="C35" i="1"/>
  <c r="N34" i="1"/>
  <c r="J34" i="1"/>
  <c r="F34" i="1"/>
  <c r="N33" i="1"/>
  <c r="J33" i="1"/>
  <c r="F33" i="1"/>
  <c r="M31" i="1"/>
  <c r="L31" i="1"/>
  <c r="K31" i="1"/>
  <c r="I31" i="1"/>
  <c r="H31" i="1"/>
  <c r="G31" i="1"/>
  <c r="E31" i="1"/>
  <c r="D31" i="1"/>
  <c r="C31" i="1"/>
  <c r="N30" i="1"/>
  <c r="J30" i="1"/>
  <c r="J31" i="1" s="1"/>
  <c r="F30" i="1"/>
  <c r="N29" i="1"/>
  <c r="F29" i="1"/>
  <c r="M27" i="1"/>
  <c r="L27" i="1"/>
  <c r="K27" i="1"/>
  <c r="I27" i="1"/>
  <c r="H27" i="1"/>
  <c r="G27" i="1"/>
  <c r="E27" i="1"/>
  <c r="D27" i="1"/>
  <c r="C27" i="1"/>
  <c r="N26" i="1"/>
  <c r="J26" i="1"/>
  <c r="N25" i="1"/>
  <c r="J25" i="1"/>
  <c r="M23" i="1"/>
  <c r="L23" i="1"/>
  <c r="I23" i="1"/>
  <c r="H23" i="1"/>
  <c r="G23" i="1"/>
  <c r="E23" i="1"/>
  <c r="D23" i="1"/>
  <c r="C23" i="1"/>
  <c r="N22" i="1"/>
  <c r="J22" i="1"/>
  <c r="F22" i="1"/>
  <c r="F110" i="1" s="1"/>
  <c r="N21" i="1"/>
  <c r="J21" i="1"/>
  <c r="F21" i="1"/>
  <c r="M19" i="1"/>
  <c r="L19" i="1"/>
  <c r="K19" i="1"/>
  <c r="I19" i="1"/>
  <c r="H19" i="1"/>
  <c r="G19" i="1"/>
  <c r="E19" i="1"/>
  <c r="D19" i="1"/>
  <c r="C19" i="1"/>
  <c r="N18" i="1"/>
  <c r="J18" i="1"/>
  <c r="F18" i="1"/>
  <c r="J17" i="1"/>
  <c r="F17" i="1"/>
  <c r="M15" i="1"/>
  <c r="L15" i="1"/>
  <c r="K15" i="1"/>
  <c r="I15" i="1"/>
  <c r="H15" i="1"/>
  <c r="G15" i="1"/>
  <c r="E15" i="1"/>
  <c r="D15" i="1"/>
  <c r="C15" i="1"/>
  <c r="N14" i="1"/>
  <c r="J14" i="1"/>
  <c r="J15" i="1" s="1"/>
  <c r="F14" i="1"/>
  <c r="N13" i="1"/>
  <c r="F13" i="1"/>
  <c r="M11" i="1"/>
  <c r="M111" i="1" s="1"/>
  <c r="L11" i="1"/>
  <c r="L111" i="1" s="1"/>
  <c r="K11" i="1"/>
  <c r="K111" i="1" s="1"/>
  <c r="I11" i="1"/>
  <c r="I111" i="1" s="1"/>
  <c r="H11" i="1"/>
  <c r="H111" i="1" s="1"/>
  <c r="G11" i="1"/>
  <c r="E11" i="1"/>
  <c r="E111" i="1" s="1"/>
  <c r="D11" i="1"/>
  <c r="D111" i="1" s="1"/>
  <c r="N10" i="1"/>
  <c r="N110" i="1" s="1"/>
  <c r="J10" i="1"/>
  <c r="F10" i="1"/>
  <c r="N9" i="1"/>
  <c r="N109" i="1" s="1"/>
  <c r="J9" i="1"/>
  <c r="F9" i="1"/>
  <c r="F109" i="1" s="1"/>
  <c r="N119" i="1" l="1"/>
  <c r="J109" i="1"/>
  <c r="J133" i="1" s="1"/>
  <c r="J110" i="1"/>
  <c r="G111" i="1"/>
  <c r="G135" i="1" s="1"/>
  <c r="N23" i="1"/>
  <c r="N95" i="1"/>
  <c r="J23" i="1"/>
  <c r="N79" i="1"/>
  <c r="J59" i="1"/>
  <c r="F63" i="1"/>
  <c r="F75" i="1"/>
  <c r="N75" i="1"/>
  <c r="F83" i="1"/>
  <c r="J99" i="1"/>
  <c r="J27" i="1"/>
  <c r="N27" i="1"/>
  <c r="J35" i="1"/>
  <c r="F35" i="1"/>
  <c r="N35" i="1"/>
  <c r="J39" i="1"/>
  <c r="F39" i="1"/>
  <c r="N39" i="1"/>
  <c r="J47" i="1"/>
  <c r="F47" i="1"/>
  <c r="N47" i="1"/>
  <c r="J55" i="1"/>
  <c r="F55" i="1"/>
  <c r="N55" i="1"/>
  <c r="F123" i="1"/>
  <c r="N123" i="1"/>
  <c r="F131" i="1"/>
  <c r="N131" i="1"/>
  <c r="F107" i="1"/>
  <c r="N99" i="1"/>
  <c r="F99" i="1"/>
  <c r="F87" i="1"/>
  <c r="J83" i="1"/>
  <c r="F79" i="1"/>
  <c r="J75" i="1"/>
  <c r="N71" i="1"/>
  <c r="F71" i="1"/>
  <c r="J67" i="1"/>
  <c r="F67" i="1"/>
  <c r="N63" i="1"/>
  <c r="J63" i="1"/>
  <c r="N59" i="1"/>
  <c r="F59" i="1"/>
  <c r="N51" i="1"/>
  <c r="J51" i="1"/>
  <c r="F51" i="1"/>
  <c r="N43" i="1"/>
  <c r="J43" i="1"/>
  <c r="F43" i="1"/>
  <c r="N31" i="1"/>
  <c r="F31" i="1"/>
  <c r="L135" i="1"/>
  <c r="D135" i="1"/>
  <c r="F23" i="1"/>
  <c r="F134" i="1"/>
  <c r="N134" i="1"/>
  <c r="N19" i="1"/>
  <c r="J19" i="1"/>
  <c r="F19" i="1"/>
  <c r="M135" i="1"/>
  <c r="K135" i="1"/>
  <c r="N15" i="1"/>
  <c r="H135" i="1"/>
  <c r="F15" i="1"/>
  <c r="I135" i="1"/>
  <c r="E135" i="1"/>
  <c r="F11" i="1"/>
  <c r="J11" i="1"/>
  <c r="N11" i="1"/>
  <c r="F133" i="1"/>
  <c r="N67" i="1"/>
  <c r="J71" i="1"/>
  <c r="J79" i="1"/>
  <c r="J87" i="1"/>
  <c r="J95" i="1"/>
  <c r="J103" i="1"/>
  <c r="F115" i="1"/>
  <c r="N115" i="1"/>
  <c r="J119" i="1"/>
  <c r="J127" i="1"/>
  <c r="J115" i="1"/>
  <c r="F111" i="1" l="1"/>
  <c r="N111" i="1"/>
  <c r="J111" i="1"/>
  <c r="J135" i="1" s="1"/>
  <c r="N135" i="1"/>
  <c r="N133" i="1"/>
  <c r="F135" i="1"/>
  <c r="J134" i="1"/>
  <c r="C135" i="1"/>
</calcChain>
</file>

<file path=xl/sharedStrings.xml><?xml version="1.0" encoding="utf-8"?>
<sst xmlns="http://schemas.openxmlformats.org/spreadsheetml/2006/main" count="293" uniqueCount="89">
  <si>
    <t>المجموع</t>
  </si>
  <si>
    <t>Total</t>
  </si>
  <si>
    <t>ذكور</t>
  </si>
  <si>
    <t>Male</t>
  </si>
  <si>
    <t>إناث</t>
  </si>
  <si>
    <t>جملة</t>
  </si>
  <si>
    <t>جامعة الملك سعود</t>
  </si>
  <si>
    <t>جامعة الملك فيصل</t>
  </si>
  <si>
    <t>إجمالي الجامعات</t>
  </si>
  <si>
    <t>Umm Al-Qura Uni.</t>
  </si>
  <si>
    <t>The Islamic Uni.</t>
  </si>
  <si>
    <t>Imam Moh. Bn saud  Islamic Uni.</t>
  </si>
  <si>
    <t>King Saud Uni.</t>
  </si>
  <si>
    <t>King Abdulaziz Uni.</t>
  </si>
  <si>
    <t>King Fahd Uni. Of Petrol &amp; Min.</t>
  </si>
  <si>
    <t>King Faisal Uni.</t>
  </si>
  <si>
    <t>King Khalid Uni.</t>
  </si>
  <si>
    <t>University's Total</t>
  </si>
  <si>
    <t>معهد الإدارة العامة</t>
  </si>
  <si>
    <t>الإجمالي العام</t>
  </si>
  <si>
    <t xml:space="preserve">Prince Sultan Military Fac. for Health Science, Dhahran </t>
  </si>
  <si>
    <t>التعليم العالي الأهلي</t>
  </si>
  <si>
    <t>king saud bin abdul aziz for helth Sciences</t>
  </si>
  <si>
    <t>Tabuk University</t>
  </si>
  <si>
    <t>ALBaha University</t>
  </si>
  <si>
    <t>Najran University</t>
  </si>
  <si>
    <t>University of Northern Border</t>
  </si>
  <si>
    <t>Princess Noura bint Abdulrahman University</t>
  </si>
  <si>
    <t>المؤسسة العامة للتدريب التقني والمهني</t>
  </si>
  <si>
    <t>الهيئة الملكية للجبيل وينبع</t>
  </si>
  <si>
    <t>Shagra University</t>
  </si>
  <si>
    <t>DAMMAM  University</t>
  </si>
  <si>
    <t>Majmaah  University</t>
  </si>
  <si>
    <t>General Organization for Technical and Vocational Training</t>
  </si>
  <si>
    <t>الجامعة السعودية الإلكترونية</t>
  </si>
  <si>
    <t>Saudi Electronic University</t>
  </si>
  <si>
    <t>المصدر :  وزارة التعليم.</t>
  </si>
  <si>
    <t>الجهة</t>
  </si>
  <si>
    <t>جامعة الأمير سطام بن عبدالعزيز</t>
  </si>
  <si>
    <t>National Higher Education</t>
  </si>
  <si>
    <t>Princ Satam Bin Abdulaziz  University</t>
  </si>
  <si>
    <t>التعليم والتدريب</t>
  </si>
  <si>
    <t>Education &amp; Training</t>
  </si>
  <si>
    <t>جامعة أم القرى</t>
  </si>
  <si>
    <t>Female</t>
  </si>
  <si>
    <t xml:space="preserve"> المستجدون    New Students                     </t>
  </si>
  <si>
    <t xml:space="preserve">المقيدون    Students                    </t>
  </si>
  <si>
    <t xml:space="preserve"> خريجو العام السابق    Gradutes Last Year                    </t>
  </si>
  <si>
    <t>Agency</t>
  </si>
  <si>
    <t>دبلوم متوسط</t>
  </si>
  <si>
    <t>بكالوريوس</t>
  </si>
  <si>
    <t>دراسات عليا</t>
  </si>
  <si>
    <t>B.Bachelor</t>
  </si>
  <si>
    <t>Bachelor</t>
  </si>
  <si>
    <t>Gradute</t>
  </si>
  <si>
    <t xml:space="preserve">الجامعة الإسلامية </t>
  </si>
  <si>
    <t xml:space="preserve">جامعة الإمام محمد بن سعود الإسلامية </t>
  </si>
  <si>
    <t>جامعة الملك عبدالعزيز</t>
  </si>
  <si>
    <t xml:space="preserve">جامعة الملك فهد للبترول والمعادن </t>
  </si>
  <si>
    <t xml:space="preserve">جامعة الملك خالد </t>
  </si>
  <si>
    <t xml:space="preserve">جامعة القصيم </t>
  </si>
  <si>
    <t>Qaseem Uni.</t>
  </si>
  <si>
    <t xml:space="preserve">جامعة طيبة </t>
  </si>
  <si>
    <t>Taibah Uni</t>
  </si>
  <si>
    <t xml:space="preserve">جامعة الطائف </t>
  </si>
  <si>
    <t>Taif Uni.</t>
  </si>
  <si>
    <t xml:space="preserve">جامعة الملك سعود بن عبدالعزيز للعلوم الصحية </t>
  </si>
  <si>
    <t xml:space="preserve">جامعة جازان </t>
  </si>
  <si>
    <t>Jazan Uni.</t>
  </si>
  <si>
    <t xml:space="preserve">جامعة حائل        </t>
  </si>
  <si>
    <t xml:space="preserve">       Hail  Univers</t>
  </si>
  <si>
    <t xml:space="preserve">جامعة الجوف </t>
  </si>
  <si>
    <t>AL-Jouf Uni.</t>
  </si>
  <si>
    <t xml:space="preserve">جامعة تبوك </t>
  </si>
  <si>
    <t xml:space="preserve">جامعة الباحة </t>
  </si>
  <si>
    <t xml:space="preserve">جامعة نجران </t>
  </si>
  <si>
    <t xml:space="preserve">جامعة الأميرة نورة بنت عبد الرحمن </t>
  </si>
  <si>
    <t xml:space="preserve">جامعة الحدود الشمالية </t>
  </si>
  <si>
    <t xml:space="preserve"> جامعة شقراء</t>
  </si>
  <si>
    <t xml:space="preserve">جامعة الدمام </t>
  </si>
  <si>
    <t xml:space="preserve">جامعة المجمعة </t>
  </si>
  <si>
    <t xml:space="preserve"> كلية الأمير سلطان العسكرية للعلوم الصحية بالظهران</t>
  </si>
  <si>
    <t>AL-Jubail &amp; Yanbu Industrial Faculties</t>
  </si>
  <si>
    <t>I.P.A</t>
  </si>
  <si>
    <t>Source :   Ministry of Education</t>
  </si>
  <si>
    <t>خلاصة إحصائية لطلاب التعليم العالي حسب الجهه لعام 1433/ 1434 هـ</t>
  </si>
  <si>
    <t xml:space="preserve"> Statistical Summary of Higher Education Students  By Agency  1433/1434 A.H.</t>
  </si>
  <si>
    <t>جدول 3-13</t>
  </si>
  <si>
    <t>Table 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</si>
</sst>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charset val="178"/>
    </font>
    <font>
      <sz val="13"/>
      <name val="Frutiger LT Arabic 55 Roman"/>
    </font>
    <font>
      <sz val="10"/>
      <name val="Frutiger LT Arabic 55 Roman"/>
    </font>
    <font>
      <sz val="12"/>
      <name val="Frutiger LT Arabic 55 Roman"/>
    </font>
    <font>
      <sz val="11"/>
      <name val="Frutiger LT Arabic 55 Roman"/>
    </font>
    <font>
      <sz val="14"/>
      <name val="Frutiger LT Arabic 55 Roman"/>
    </font>
    <font>
      <sz val="8"/>
      <name val="Frutiger LT Arabic 55 Roman"/>
    </font>
    <font>
      <sz val="10"/>
      <color indexed="55"/>
      <name val="Frutiger LT Arabic 55 Roman"/>
    </font>
    <font>
      <sz val="10"/>
      <color indexed="49"/>
      <name val="Frutiger LT Arabic 55 Roman"/>
    </font>
    <font>
      <sz val="15"/>
      <color indexed="62"/>
      <name val="Frutiger LT Arabic 45 Light"/>
    </font>
    <font>
      <sz val="9"/>
      <color theme="0"/>
      <name val="Frutiger LT Arabic 55 Roman"/>
    </font>
    <font>
      <sz val="8"/>
      <color theme="0"/>
      <name val="Frutiger LT Arabic 55 Roman"/>
    </font>
    <font>
      <sz val="9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9BA8C2"/>
        <bgColor indexed="22"/>
      </patternFill>
    </fill>
    <fill>
      <patternFill patternType="solid">
        <fgColor rgb="FFF0F2F6"/>
        <bgColor indexed="22"/>
      </patternFill>
    </fill>
    <fill>
      <patternFill patternType="solid">
        <fgColor rgb="FFE6E9F0"/>
        <bgColor indexed="22"/>
      </patternFill>
    </fill>
    <fill>
      <patternFill patternType="solid">
        <fgColor rgb="FFF0F2F6"/>
        <bgColor indexed="9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5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right" vertical="center" wrapText="1" indent="2"/>
    </xf>
    <xf numFmtId="0" fontId="6" fillId="5" borderId="3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10" fillId="6" borderId="3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6" borderId="3" xfId="0" applyFont="1" applyFill="1" applyBorder="1"/>
    <xf numFmtId="0" fontId="4" fillId="5" borderId="3" xfId="0" applyFont="1" applyFill="1" applyBorder="1" applyAlignment="1">
      <alignment vertical="center" wrapText="1"/>
    </xf>
    <xf numFmtId="0" fontId="4" fillId="7" borderId="3" xfId="0" applyFont="1" applyFill="1" applyBorder="1" applyAlignment="1"/>
    <xf numFmtId="0" fontId="6" fillId="5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 readingOrder="2"/>
    </xf>
    <xf numFmtId="0" fontId="8" fillId="2" borderId="0" xfId="0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vertical="center" wrapText="1"/>
    </xf>
    <xf numFmtId="0" fontId="12" fillId="8" borderId="3" xfId="0" applyFont="1" applyFill="1" applyBorder="1" applyAlignment="1"/>
    <xf numFmtId="0" fontId="10" fillId="3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4" fillId="9" borderId="3" xfId="0" applyFont="1" applyFill="1" applyBorder="1" applyAlignment="1">
      <alignment horizontal="right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vertical="center" wrapText="1"/>
    </xf>
    <xf numFmtId="0" fontId="4" fillId="9" borderId="3" xfId="0" applyFont="1" applyFill="1" applyBorder="1" applyAlignment="1"/>
    <xf numFmtId="0" fontId="4" fillId="9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readingOrder="1"/>
    </xf>
    <xf numFmtId="0" fontId="6" fillId="9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1085850</xdr:colOff>
      <xdr:row>3</xdr:row>
      <xdr:rowOff>11339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3841829" y="249464"/>
          <a:ext cx="2401207" cy="782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rightToLeft="1" tabSelected="1" topLeftCell="A125" zoomScaleNormal="100" zoomScaleSheetLayoutView="100" workbookViewId="0">
      <selection activeCell="A135" sqref="A135:B135"/>
    </sheetView>
  </sheetViews>
  <sheetFormatPr defaultRowHeight="12.75"/>
  <cols>
    <col min="1" max="1" width="19.7109375" style="7" customWidth="1"/>
    <col min="2" max="4" width="16.7109375" style="1" customWidth="1"/>
    <col min="5" max="7" width="15.7109375" style="1" customWidth="1"/>
    <col min="8" max="9" width="12.7109375" style="7" customWidth="1"/>
    <col min="10" max="16384" width="9.140625" style="7"/>
  </cols>
  <sheetData>
    <row r="1" spans="1:16" s="3" customFormat="1" ht="20.100000000000001" customHeight="1">
      <c r="A1" s="32" t="s">
        <v>41</v>
      </c>
      <c r="B1" s="32"/>
      <c r="C1" s="32"/>
      <c r="D1" s="2"/>
      <c r="E1" s="2"/>
      <c r="F1" s="2"/>
      <c r="N1" s="33" t="s">
        <v>42</v>
      </c>
      <c r="O1" s="33"/>
      <c r="P1" s="33"/>
    </row>
    <row r="2" spans="1:16" s="4" customFormat="1" ht="30" customHeight="1">
      <c r="A2" s="23"/>
      <c r="B2" s="23"/>
      <c r="C2" s="52" t="s">
        <v>85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s="4" customFormat="1" ht="30" customHeight="1">
      <c r="A3" s="23"/>
      <c r="B3" s="23"/>
      <c r="C3" s="53" t="s">
        <v>86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s="6" customFormat="1" ht="20.100000000000001" customHeight="1">
      <c r="A4" s="10" t="s">
        <v>87</v>
      </c>
      <c r="B4" s="5"/>
      <c r="C4" s="5"/>
      <c r="D4" s="5"/>
      <c r="E4" s="5"/>
      <c r="F4" s="5"/>
      <c r="G4" s="5"/>
      <c r="H4" s="26"/>
      <c r="I4" s="26"/>
      <c r="N4" s="34" t="s">
        <v>88</v>
      </c>
      <c r="O4" s="34"/>
      <c r="P4" s="34"/>
    </row>
    <row r="5" spans="1:16" ht="19.5" customHeight="1">
      <c r="A5" s="24" t="s">
        <v>37</v>
      </c>
      <c r="B5" s="25"/>
      <c r="C5" s="27" t="s">
        <v>45</v>
      </c>
      <c r="D5" s="28"/>
      <c r="E5" s="28"/>
      <c r="F5" s="28"/>
      <c r="G5" s="27" t="s">
        <v>46</v>
      </c>
      <c r="H5" s="27"/>
      <c r="I5" s="27"/>
      <c r="J5" s="27"/>
      <c r="K5" s="27" t="s">
        <v>47</v>
      </c>
      <c r="L5" s="27"/>
      <c r="M5" s="27"/>
      <c r="N5" s="27"/>
      <c r="O5" s="35" t="s">
        <v>48</v>
      </c>
      <c r="P5" s="25"/>
    </row>
    <row r="6" spans="1:16" ht="19.5" customHeight="1">
      <c r="A6" s="25"/>
      <c r="B6" s="25"/>
      <c r="C6" s="11" t="s">
        <v>49</v>
      </c>
      <c r="D6" s="11" t="s">
        <v>50</v>
      </c>
      <c r="E6" s="11" t="s">
        <v>51</v>
      </c>
      <c r="F6" s="11" t="s">
        <v>0</v>
      </c>
      <c r="G6" s="11" t="s">
        <v>49</v>
      </c>
      <c r="H6" s="11" t="s">
        <v>50</v>
      </c>
      <c r="I6" s="11" t="s">
        <v>51</v>
      </c>
      <c r="J6" s="11" t="s">
        <v>0</v>
      </c>
      <c r="K6" s="11" t="s">
        <v>49</v>
      </c>
      <c r="L6" s="11" t="s">
        <v>50</v>
      </c>
      <c r="M6" s="11" t="s">
        <v>51</v>
      </c>
      <c r="N6" s="11" t="s">
        <v>0</v>
      </c>
      <c r="O6" s="25"/>
      <c r="P6" s="25"/>
    </row>
    <row r="7" spans="1:16" ht="19.5" customHeight="1">
      <c r="A7" s="25"/>
      <c r="B7" s="25"/>
      <c r="C7" s="12" t="s">
        <v>52</v>
      </c>
      <c r="D7" s="12" t="s">
        <v>53</v>
      </c>
      <c r="E7" s="12" t="s">
        <v>54</v>
      </c>
      <c r="F7" s="12" t="s">
        <v>1</v>
      </c>
      <c r="G7" s="12" t="s">
        <v>52</v>
      </c>
      <c r="H7" s="12" t="s">
        <v>53</v>
      </c>
      <c r="I7" s="12" t="s">
        <v>54</v>
      </c>
      <c r="J7" s="12" t="s">
        <v>1</v>
      </c>
      <c r="K7" s="12" t="s">
        <v>52</v>
      </c>
      <c r="L7" s="12" t="s">
        <v>53</v>
      </c>
      <c r="M7" s="12" t="s">
        <v>54</v>
      </c>
      <c r="N7" s="12" t="s">
        <v>1</v>
      </c>
      <c r="O7" s="25"/>
      <c r="P7" s="25"/>
    </row>
    <row r="8" spans="1:16" ht="21" customHeight="1">
      <c r="A8" s="29" t="s">
        <v>43</v>
      </c>
      <c r="B8" s="29"/>
      <c r="C8" s="29"/>
      <c r="D8" s="29"/>
      <c r="E8" s="29"/>
      <c r="F8" s="29"/>
      <c r="G8" s="29"/>
      <c r="H8" s="29"/>
      <c r="I8" s="29"/>
      <c r="J8" s="29"/>
      <c r="K8" s="29" t="s">
        <v>9</v>
      </c>
      <c r="L8" s="30"/>
      <c r="M8" s="30"/>
      <c r="N8" s="30"/>
      <c r="O8" s="30"/>
      <c r="P8" s="30"/>
    </row>
    <row r="9" spans="1:16">
      <c r="A9" s="36" t="s">
        <v>2</v>
      </c>
      <c r="B9" s="37"/>
      <c r="C9" s="13">
        <v>1804</v>
      </c>
      <c r="D9" s="13">
        <v>7927</v>
      </c>
      <c r="E9" s="13">
        <v>1897</v>
      </c>
      <c r="F9" s="13">
        <f>SUM(C9:E9)</f>
        <v>11628</v>
      </c>
      <c r="G9" s="13">
        <v>2701</v>
      </c>
      <c r="H9" s="13">
        <v>30552</v>
      </c>
      <c r="I9" s="14">
        <v>3082</v>
      </c>
      <c r="J9" s="13">
        <f>SUM(G9:I9)</f>
        <v>36335</v>
      </c>
      <c r="K9" s="14">
        <v>234</v>
      </c>
      <c r="L9" s="14">
        <v>2598</v>
      </c>
      <c r="M9" s="14">
        <v>617</v>
      </c>
      <c r="N9" s="13">
        <f>SUM(K9:M9)</f>
        <v>3449</v>
      </c>
      <c r="O9" s="36" t="s">
        <v>3</v>
      </c>
      <c r="P9" s="37"/>
    </row>
    <row r="10" spans="1:16">
      <c r="A10" s="36" t="s">
        <v>4</v>
      </c>
      <c r="B10" s="37"/>
      <c r="C10" s="13">
        <v>2019</v>
      </c>
      <c r="D10" s="13">
        <v>9378</v>
      </c>
      <c r="E10" s="13">
        <v>1127</v>
      </c>
      <c r="F10" s="13">
        <f t="shared" ref="F10:F82" si="0">SUM(C10:E10)</f>
        <v>12524</v>
      </c>
      <c r="G10" s="13">
        <v>2662</v>
      </c>
      <c r="H10" s="13">
        <v>38793</v>
      </c>
      <c r="I10" s="14">
        <v>2055</v>
      </c>
      <c r="J10" s="13">
        <f t="shared" ref="J10:J94" si="1">SUM(G10:I10)</f>
        <v>43510</v>
      </c>
      <c r="K10" s="14">
        <v>27</v>
      </c>
      <c r="L10" s="14">
        <v>4255</v>
      </c>
      <c r="M10" s="14">
        <v>250</v>
      </c>
      <c r="N10" s="13">
        <f t="shared" ref="N10:N94" si="2">SUM(K10:M10)</f>
        <v>4532</v>
      </c>
      <c r="O10" s="36" t="s">
        <v>44</v>
      </c>
      <c r="P10" s="37"/>
    </row>
    <row r="11" spans="1:16" s="8" customFormat="1">
      <c r="A11" s="24" t="s">
        <v>5</v>
      </c>
      <c r="B11" s="24"/>
      <c r="C11" s="15">
        <f>SUM(C9:C10)</f>
        <v>3823</v>
      </c>
      <c r="D11" s="15">
        <f t="shared" ref="D11:N11" si="3">SUM(D9:D10)</f>
        <v>17305</v>
      </c>
      <c r="E11" s="15">
        <f t="shared" si="3"/>
        <v>3024</v>
      </c>
      <c r="F11" s="15">
        <f t="shared" si="3"/>
        <v>24152</v>
      </c>
      <c r="G11" s="15">
        <f t="shared" si="3"/>
        <v>5363</v>
      </c>
      <c r="H11" s="15">
        <f t="shared" si="3"/>
        <v>69345</v>
      </c>
      <c r="I11" s="15">
        <f t="shared" si="3"/>
        <v>5137</v>
      </c>
      <c r="J11" s="15">
        <f t="shared" si="3"/>
        <v>79845</v>
      </c>
      <c r="K11" s="15">
        <f t="shared" si="3"/>
        <v>261</v>
      </c>
      <c r="L11" s="15">
        <f t="shared" si="3"/>
        <v>6853</v>
      </c>
      <c r="M11" s="15">
        <f t="shared" si="3"/>
        <v>867</v>
      </c>
      <c r="N11" s="15">
        <f t="shared" si="3"/>
        <v>7981</v>
      </c>
      <c r="O11" s="24" t="s">
        <v>1</v>
      </c>
      <c r="P11" s="24"/>
    </row>
    <row r="12" spans="1:16" ht="21" customHeight="1">
      <c r="A12" s="29" t="s">
        <v>55</v>
      </c>
      <c r="B12" s="30"/>
      <c r="C12" s="30"/>
      <c r="D12" s="30"/>
      <c r="E12" s="31"/>
      <c r="F12" s="31"/>
      <c r="G12" s="31"/>
      <c r="H12" s="31"/>
      <c r="I12" s="31"/>
      <c r="J12" s="31"/>
      <c r="K12" s="29" t="s">
        <v>10</v>
      </c>
      <c r="L12" s="30"/>
      <c r="M12" s="30"/>
      <c r="N12" s="30"/>
      <c r="O12" s="30"/>
      <c r="P12" s="30"/>
    </row>
    <row r="13" spans="1:16">
      <c r="A13" s="36" t="s">
        <v>2</v>
      </c>
      <c r="B13" s="37"/>
      <c r="C13" s="13">
        <v>0</v>
      </c>
      <c r="D13" s="13">
        <v>4289</v>
      </c>
      <c r="E13" s="13">
        <v>1295</v>
      </c>
      <c r="F13" s="13">
        <f t="shared" si="0"/>
        <v>5584</v>
      </c>
      <c r="G13" s="13">
        <v>0</v>
      </c>
      <c r="H13" s="13">
        <v>13410</v>
      </c>
      <c r="I13" s="14">
        <v>3767</v>
      </c>
      <c r="J13" s="13">
        <f>I13+H13+G13</f>
        <v>17177</v>
      </c>
      <c r="K13" s="14">
        <v>0</v>
      </c>
      <c r="L13" s="14">
        <v>1627</v>
      </c>
      <c r="M13" s="14">
        <v>602</v>
      </c>
      <c r="N13" s="13">
        <f t="shared" si="2"/>
        <v>2229</v>
      </c>
      <c r="O13" s="36" t="s">
        <v>3</v>
      </c>
      <c r="P13" s="37"/>
    </row>
    <row r="14" spans="1:16">
      <c r="A14" s="36" t="s">
        <v>4</v>
      </c>
      <c r="B14" s="37"/>
      <c r="C14" s="13">
        <v>0</v>
      </c>
      <c r="D14" s="13">
        <v>0</v>
      </c>
      <c r="E14" s="13">
        <v>0</v>
      </c>
      <c r="F14" s="13">
        <f t="shared" si="0"/>
        <v>0</v>
      </c>
      <c r="G14" s="13">
        <v>0</v>
      </c>
      <c r="H14" s="13">
        <v>0</v>
      </c>
      <c r="I14" s="14">
        <v>0</v>
      </c>
      <c r="J14" s="13">
        <f t="shared" si="1"/>
        <v>0</v>
      </c>
      <c r="K14" s="14">
        <v>0</v>
      </c>
      <c r="L14" s="14">
        <v>0</v>
      </c>
      <c r="M14" s="14">
        <v>0</v>
      </c>
      <c r="N14" s="13">
        <f t="shared" si="2"/>
        <v>0</v>
      </c>
      <c r="O14" s="36" t="s">
        <v>44</v>
      </c>
      <c r="P14" s="37"/>
    </row>
    <row r="15" spans="1:16" s="8" customFormat="1">
      <c r="A15" s="24" t="s">
        <v>5</v>
      </c>
      <c r="B15" s="24"/>
      <c r="C15" s="15">
        <f t="shared" ref="C15:N15" si="4">SUM(C13:C14)</f>
        <v>0</v>
      </c>
      <c r="D15" s="15">
        <f t="shared" si="4"/>
        <v>4289</v>
      </c>
      <c r="E15" s="15">
        <f t="shared" si="4"/>
        <v>1295</v>
      </c>
      <c r="F15" s="15">
        <f t="shared" si="4"/>
        <v>5584</v>
      </c>
      <c r="G15" s="15">
        <f t="shared" si="4"/>
        <v>0</v>
      </c>
      <c r="H15" s="15">
        <f t="shared" si="4"/>
        <v>13410</v>
      </c>
      <c r="I15" s="15">
        <f t="shared" si="4"/>
        <v>3767</v>
      </c>
      <c r="J15" s="15">
        <f t="shared" si="4"/>
        <v>17177</v>
      </c>
      <c r="K15" s="15">
        <f t="shared" si="4"/>
        <v>0</v>
      </c>
      <c r="L15" s="15">
        <f t="shared" si="4"/>
        <v>1627</v>
      </c>
      <c r="M15" s="15">
        <f t="shared" si="4"/>
        <v>602</v>
      </c>
      <c r="N15" s="15">
        <f t="shared" si="4"/>
        <v>2229</v>
      </c>
      <c r="O15" s="24" t="s">
        <v>1</v>
      </c>
      <c r="P15" s="24"/>
    </row>
    <row r="16" spans="1:16" ht="21" customHeight="1">
      <c r="A16" s="29" t="s">
        <v>56</v>
      </c>
      <c r="B16" s="29"/>
      <c r="C16" s="29"/>
      <c r="D16" s="29"/>
      <c r="E16" s="29"/>
      <c r="F16" s="29"/>
      <c r="G16" s="29"/>
      <c r="H16" s="29"/>
      <c r="I16" s="29"/>
      <c r="J16" s="29"/>
      <c r="K16" s="29" t="s">
        <v>11</v>
      </c>
      <c r="L16" s="30"/>
      <c r="M16" s="30"/>
      <c r="N16" s="30"/>
      <c r="O16" s="30"/>
      <c r="P16" s="30"/>
    </row>
    <row r="17" spans="1:16">
      <c r="A17" s="36" t="s">
        <v>2</v>
      </c>
      <c r="B17" s="37"/>
      <c r="C17" s="13">
        <v>65</v>
      </c>
      <c r="D17" s="13">
        <v>15311</v>
      </c>
      <c r="E17" s="13">
        <v>1380</v>
      </c>
      <c r="F17" s="13">
        <f t="shared" si="0"/>
        <v>16756</v>
      </c>
      <c r="G17" s="13">
        <v>88</v>
      </c>
      <c r="H17" s="13">
        <v>50870</v>
      </c>
      <c r="I17" s="14">
        <v>5776</v>
      </c>
      <c r="J17" s="13">
        <f t="shared" si="1"/>
        <v>56734</v>
      </c>
      <c r="K17" s="14">
        <v>41</v>
      </c>
      <c r="L17" s="14">
        <v>7231</v>
      </c>
      <c r="M17" s="14">
        <v>546</v>
      </c>
      <c r="N17" s="13">
        <f>SUM(K17:M17)</f>
        <v>7818</v>
      </c>
      <c r="O17" s="38" t="s">
        <v>3</v>
      </c>
      <c r="P17" s="39"/>
    </row>
    <row r="18" spans="1:16">
      <c r="A18" s="36" t="s">
        <v>4</v>
      </c>
      <c r="B18" s="37"/>
      <c r="C18" s="13">
        <v>271</v>
      </c>
      <c r="D18" s="13">
        <v>10498</v>
      </c>
      <c r="E18" s="13">
        <v>1305</v>
      </c>
      <c r="F18" s="13">
        <f t="shared" si="0"/>
        <v>12074</v>
      </c>
      <c r="G18" s="13">
        <v>603</v>
      </c>
      <c r="H18" s="13">
        <v>34789</v>
      </c>
      <c r="I18" s="14">
        <v>5205</v>
      </c>
      <c r="J18" s="13">
        <f t="shared" si="1"/>
        <v>40597</v>
      </c>
      <c r="K18" s="14">
        <v>277</v>
      </c>
      <c r="L18" s="14">
        <v>4066</v>
      </c>
      <c r="M18" s="14">
        <v>453</v>
      </c>
      <c r="N18" s="13">
        <f t="shared" si="2"/>
        <v>4796</v>
      </c>
      <c r="O18" s="38" t="s">
        <v>44</v>
      </c>
      <c r="P18" s="39"/>
    </row>
    <row r="19" spans="1:16" s="8" customFormat="1">
      <c r="A19" s="24" t="s">
        <v>5</v>
      </c>
      <c r="B19" s="24"/>
      <c r="C19" s="15">
        <f t="shared" ref="C19:N19" si="5">SUM(C17:C18)</f>
        <v>336</v>
      </c>
      <c r="D19" s="15">
        <f t="shared" si="5"/>
        <v>25809</v>
      </c>
      <c r="E19" s="15">
        <f t="shared" si="5"/>
        <v>2685</v>
      </c>
      <c r="F19" s="15">
        <f t="shared" si="5"/>
        <v>28830</v>
      </c>
      <c r="G19" s="15">
        <f t="shared" si="5"/>
        <v>691</v>
      </c>
      <c r="H19" s="15">
        <f t="shared" si="5"/>
        <v>85659</v>
      </c>
      <c r="I19" s="15">
        <f t="shared" si="5"/>
        <v>10981</v>
      </c>
      <c r="J19" s="15">
        <f t="shared" si="5"/>
        <v>97331</v>
      </c>
      <c r="K19" s="15">
        <f t="shared" si="5"/>
        <v>318</v>
      </c>
      <c r="L19" s="15">
        <f t="shared" si="5"/>
        <v>11297</v>
      </c>
      <c r="M19" s="15">
        <f t="shared" si="5"/>
        <v>999</v>
      </c>
      <c r="N19" s="15">
        <f t="shared" si="5"/>
        <v>12614</v>
      </c>
      <c r="O19" s="40" t="s">
        <v>1</v>
      </c>
      <c r="P19" s="40"/>
    </row>
    <row r="20" spans="1:16" ht="21" customHeight="1">
      <c r="A20" s="29" t="s">
        <v>6</v>
      </c>
      <c r="B20" s="30"/>
      <c r="C20" s="30"/>
      <c r="D20" s="30"/>
      <c r="E20" s="31"/>
      <c r="F20" s="31"/>
      <c r="G20" s="31"/>
      <c r="H20" s="31"/>
      <c r="I20" s="31"/>
      <c r="J20" s="31"/>
      <c r="K20" s="29" t="s">
        <v>12</v>
      </c>
      <c r="L20" s="30"/>
      <c r="M20" s="30"/>
      <c r="N20" s="30"/>
      <c r="O20" s="30"/>
      <c r="P20" s="30"/>
    </row>
    <row r="21" spans="1:16">
      <c r="A21" s="36" t="s">
        <v>2</v>
      </c>
      <c r="B21" s="37"/>
      <c r="C21" s="13">
        <v>790</v>
      </c>
      <c r="D21" s="13">
        <v>7656</v>
      </c>
      <c r="E21" s="13">
        <v>936</v>
      </c>
      <c r="F21" s="13">
        <f t="shared" si="0"/>
        <v>9382</v>
      </c>
      <c r="G21" s="13">
        <v>1887</v>
      </c>
      <c r="H21" s="13">
        <v>27747</v>
      </c>
      <c r="I21" s="14">
        <v>4070</v>
      </c>
      <c r="J21" s="13">
        <f t="shared" si="1"/>
        <v>33704</v>
      </c>
      <c r="K21" s="14">
        <v>618</v>
      </c>
      <c r="L21" s="14">
        <v>4929</v>
      </c>
      <c r="M21" s="14">
        <v>791</v>
      </c>
      <c r="N21" s="13">
        <f t="shared" si="2"/>
        <v>6338</v>
      </c>
      <c r="O21" s="36" t="s">
        <v>3</v>
      </c>
      <c r="P21" s="37"/>
    </row>
    <row r="22" spans="1:16">
      <c r="A22" s="36" t="s">
        <v>4</v>
      </c>
      <c r="B22" s="37"/>
      <c r="C22" s="13">
        <v>639</v>
      </c>
      <c r="D22" s="13">
        <v>3578</v>
      </c>
      <c r="E22" s="13">
        <v>932</v>
      </c>
      <c r="F22" s="13">
        <f t="shared" si="0"/>
        <v>5149</v>
      </c>
      <c r="G22" s="13">
        <v>1345</v>
      </c>
      <c r="H22" s="13">
        <v>22149</v>
      </c>
      <c r="I22" s="14">
        <v>4214</v>
      </c>
      <c r="J22" s="13">
        <f t="shared" si="1"/>
        <v>27708</v>
      </c>
      <c r="K22" s="14">
        <v>312</v>
      </c>
      <c r="L22" s="14">
        <v>4887</v>
      </c>
      <c r="M22" s="14">
        <v>537</v>
      </c>
      <c r="N22" s="13">
        <f t="shared" si="2"/>
        <v>5736</v>
      </c>
      <c r="O22" s="36" t="s">
        <v>44</v>
      </c>
      <c r="P22" s="37"/>
    </row>
    <row r="23" spans="1:16" s="8" customFormat="1">
      <c r="A23" s="24" t="s">
        <v>5</v>
      </c>
      <c r="B23" s="24"/>
      <c r="C23" s="15">
        <f t="shared" ref="C23:N23" si="6">SUM(C21:C22)</f>
        <v>1429</v>
      </c>
      <c r="D23" s="15">
        <f t="shared" si="6"/>
        <v>11234</v>
      </c>
      <c r="E23" s="15">
        <f t="shared" si="6"/>
        <v>1868</v>
      </c>
      <c r="F23" s="15">
        <f t="shared" si="6"/>
        <v>14531</v>
      </c>
      <c r="G23" s="15">
        <f t="shared" si="6"/>
        <v>3232</v>
      </c>
      <c r="H23" s="15">
        <f t="shared" si="6"/>
        <v>49896</v>
      </c>
      <c r="I23" s="15">
        <f t="shared" si="6"/>
        <v>8284</v>
      </c>
      <c r="J23" s="15">
        <f t="shared" si="6"/>
        <v>61412</v>
      </c>
      <c r="K23" s="15">
        <f>SUM(K21:K22)</f>
        <v>930</v>
      </c>
      <c r="L23" s="15">
        <f t="shared" si="6"/>
        <v>9816</v>
      </c>
      <c r="M23" s="15">
        <f t="shared" si="6"/>
        <v>1328</v>
      </c>
      <c r="N23" s="15">
        <f t="shared" si="6"/>
        <v>12074</v>
      </c>
      <c r="O23" s="24" t="s">
        <v>1</v>
      </c>
      <c r="P23" s="24"/>
    </row>
    <row r="24" spans="1:16" ht="21" customHeight="1">
      <c r="A24" s="29" t="s">
        <v>57</v>
      </c>
      <c r="B24" s="30"/>
      <c r="C24" s="30"/>
      <c r="D24" s="30"/>
      <c r="E24" s="31"/>
      <c r="F24" s="31"/>
      <c r="G24" s="31"/>
      <c r="H24" s="31"/>
      <c r="I24" s="31"/>
      <c r="J24" s="31"/>
      <c r="K24" s="29" t="s">
        <v>13</v>
      </c>
      <c r="L24" s="30"/>
      <c r="M24" s="30"/>
      <c r="N24" s="30"/>
      <c r="O24" s="30"/>
      <c r="P24" s="30"/>
    </row>
    <row r="25" spans="1:16">
      <c r="A25" s="36" t="s">
        <v>2</v>
      </c>
      <c r="B25" s="37"/>
      <c r="C25" s="13">
        <v>286</v>
      </c>
      <c r="D25" s="13">
        <v>32446</v>
      </c>
      <c r="E25" s="13">
        <v>1745</v>
      </c>
      <c r="F25" s="13">
        <f t="shared" si="0"/>
        <v>34477</v>
      </c>
      <c r="G25" s="13">
        <v>1062</v>
      </c>
      <c r="H25" s="13">
        <v>98785</v>
      </c>
      <c r="I25" s="14">
        <v>3929</v>
      </c>
      <c r="J25" s="13">
        <f t="shared" si="1"/>
        <v>103776</v>
      </c>
      <c r="K25" s="14">
        <v>429</v>
      </c>
      <c r="L25" s="14">
        <v>7694</v>
      </c>
      <c r="M25" s="14">
        <v>597</v>
      </c>
      <c r="N25" s="13">
        <f t="shared" si="2"/>
        <v>8720</v>
      </c>
      <c r="O25" s="36" t="s">
        <v>3</v>
      </c>
      <c r="P25" s="37"/>
    </row>
    <row r="26" spans="1:16">
      <c r="A26" s="36" t="s">
        <v>4</v>
      </c>
      <c r="B26" s="37"/>
      <c r="C26" s="13">
        <v>0</v>
      </c>
      <c r="D26" s="13">
        <v>22037</v>
      </c>
      <c r="E26" s="13">
        <v>1400</v>
      </c>
      <c r="F26" s="13">
        <f t="shared" si="0"/>
        <v>23437</v>
      </c>
      <c r="G26" s="13">
        <v>216</v>
      </c>
      <c r="H26" s="13">
        <v>69613</v>
      </c>
      <c r="I26" s="14">
        <v>3629</v>
      </c>
      <c r="J26" s="13">
        <f t="shared" si="1"/>
        <v>73458</v>
      </c>
      <c r="K26" s="14">
        <v>345</v>
      </c>
      <c r="L26" s="14">
        <v>7457</v>
      </c>
      <c r="M26" s="14">
        <v>442</v>
      </c>
      <c r="N26" s="13">
        <f t="shared" si="2"/>
        <v>8244</v>
      </c>
      <c r="O26" s="36" t="s">
        <v>44</v>
      </c>
      <c r="P26" s="37"/>
    </row>
    <row r="27" spans="1:16" s="8" customFormat="1">
      <c r="A27" s="24" t="s">
        <v>5</v>
      </c>
      <c r="B27" s="24"/>
      <c r="C27" s="15">
        <f t="shared" ref="C27:N27" si="7">SUM(C25:C26)</f>
        <v>286</v>
      </c>
      <c r="D27" s="15">
        <f t="shared" si="7"/>
        <v>54483</v>
      </c>
      <c r="E27" s="15">
        <f t="shared" si="7"/>
        <v>3145</v>
      </c>
      <c r="F27" s="15">
        <f t="shared" si="7"/>
        <v>57914</v>
      </c>
      <c r="G27" s="15">
        <f t="shared" si="7"/>
        <v>1278</v>
      </c>
      <c r="H27" s="15">
        <f t="shared" si="7"/>
        <v>168398</v>
      </c>
      <c r="I27" s="15">
        <f t="shared" si="7"/>
        <v>7558</v>
      </c>
      <c r="J27" s="15">
        <f t="shared" si="7"/>
        <v>177234</v>
      </c>
      <c r="K27" s="15">
        <f t="shared" si="7"/>
        <v>774</v>
      </c>
      <c r="L27" s="15">
        <f t="shared" si="7"/>
        <v>15151</v>
      </c>
      <c r="M27" s="15">
        <f t="shared" si="7"/>
        <v>1039</v>
      </c>
      <c r="N27" s="15">
        <f t="shared" si="7"/>
        <v>16964</v>
      </c>
      <c r="O27" s="24" t="s">
        <v>1</v>
      </c>
      <c r="P27" s="24"/>
    </row>
    <row r="28" spans="1:16" ht="21" customHeight="1">
      <c r="A28" s="41" t="s">
        <v>58</v>
      </c>
      <c r="B28" s="41"/>
      <c r="C28" s="41"/>
      <c r="D28" s="41"/>
      <c r="E28" s="41"/>
      <c r="F28" s="41"/>
      <c r="G28" s="41"/>
      <c r="H28" s="41"/>
      <c r="I28" s="16"/>
      <c r="J28" s="42" t="s">
        <v>14</v>
      </c>
      <c r="K28" s="42"/>
      <c r="L28" s="42"/>
      <c r="M28" s="42"/>
      <c r="N28" s="42"/>
      <c r="O28" s="42"/>
      <c r="P28" s="42"/>
    </row>
    <row r="29" spans="1:16">
      <c r="A29" s="36" t="s">
        <v>2</v>
      </c>
      <c r="B29" s="37"/>
      <c r="C29" s="13">
        <v>580</v>
      </c>
      <c r="D29" s="13">
        <v>1378</v>
      </c>
      <c r="E29" s="13">
        <v>173</v>
      </c>
      <c r="F29" s="13">
        <f t="shared" si="0"/>
        <v>2131</v>
      </c>
      <c r="G29" s="13">
        <v>818</v>
      </c>
      <c r="H29" s="13">
        <v>8139</v>
      </c>
      <c r="I29" s="14">
        <v>1167</v>
      </c>
      <c r="J29" s="13">
        <v>10124</v>
      </c>
      <c r="K29" s="14">
        <v>88</v>
      </c>
      <c r="L29" s="14">
        <v>1032</v>
      </c>
      <c r="M29" s="14">
        <v>152</v>
      </c>
      <c r="N29" s="13">
        <f t="shared" si="2"/>
        <v>1272</v>
      </c>
      <c r="O29" s="36" t="s">
        <v>3</v>
      </c>
      <c r="P29" s="37"/>
    </row>
    <row r="30" spans="1:16">
      <c r="A30" s="36" t="s">
        <v>4</v>
      </c>
      <c r="B30" s="37"/>
      <c r="C30" s="13">
        <v>0</v>
      </c>
      <c r="D30" s="13">
        <v>0</v>
      </c>
      <c r="E30" s="13">
        <v>0</v>
      </c>
      <c r="F30" s="13">
        <f t="shared" si="0"/>
        <v>0</v>
      </c>
      <c r="G30" s="13">
        <v>0</v>
      </c>
      <c r="H30" s="13">
        <v>0</v>
      </c>
      <c r="I30" s="14">
        <v>0</v>
      </c>
      <c r="J30" s="13">
        <f t="shared" si="1"/>
        <v>0</v>
      </c>
      <c r="K30" s="14">
        <v>0</v>
      </c>
      <c r="L30" s="14">
        <v>0</v>
      </c>
      <c r="M30" s="14">
        <v>0</v>
      </c>
      <c r="N30" s="13">
        <f t="shared" si="2"/>
        <v>0</v>
      </c>
      <c r="O30" s="36" t="s">
        <v>44</v>
      </c>
      <c r="P30" s="37"/>
    </row>
    <row r="31" spans="1:16" s="8" customFormat="1">
      <c r="A31" s="24" t="s">
        <v>5</v>
      </c>
      <c r="B31" s="24"/>
      <c r="C31" s="15">
        <f t="shared" ref="C31:N31" si="8">SUM(C29:C30)</f>
        <v>580</v>
      </c>
      <c r="D31" s="15">
        <f t="shared" si="8"/>
        <v>1378</v>
      </c>
      <c r="E31" s="15">
        <f t="shared" si="8"/>
        <v>173</v>
      </c>
      <c r="F31" s="15">
        <f t="shared" si="8"/>
        <v>2131</v>
      </c>
      <c r="G31" s="15">
        <f t="shared" si="8"/>
        <v>818</v>
      </c>
      <c r="H31" s="15">
        <f t="shared" si="8"/>
        <v>8139</v>
      </c>
      <c r="I31" s="15">
        <f t="shared" si="8"/>
        <v>1167</v>
      </c>
      <c r="J31" s="15">
        <f t="shared" si="8"/>
        <v>10124</v>
      </c>
      <c r="K31" s="15">
        <f t="shared" si="8"/>
        <v>88</v>
      </c>
      <c r="L31" s="15">
        <f t="shared" si="8"/>
        <v>1032</v>
      </c>
      <c r="M31" s="15">
        <f t="shared" si="8"/>
        <v>152</v>
      </c>
      <c r="N31" s="15">
        <f t="shared" si="8"/>
        <v>1272</v>
      </c>
      <c r="O31" s="24" t="s">
        <v>1</v>
      </c>
      <c r="P31" s="24"/>
    </row>
    <row r="32" spans="1:16" ht="21" customHeight="1">
      <c r="A32" s="29" t="s">
        <v>7</v>
      </c>
      <c r="B32" s="30"/>
      <c r="C32" s="30"/>
      <c r="D32" s="30"/>
      <c r="E32" s="42" t="s">
        <v>15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>
      <c r="A33" s="36" t="s">
        <v>2</v>
      </c>
      <c r="B33" s="37"/>
      <c r="C33" s="13">
        <v>57</v>
      </c>
      <c r="D33" s="13">
        <v>25093</v>
      </c>
      <c r="E33" s="13">
        <v>300</v>
      </c>
      <c r="F33" s="13">
        <f t="shared" si="0"/>
        <v>25450</v>
      </c>
      <c r="G33" s="13">
        <v>249</v>
      </c>
      <c r="H33" s="13">
        <v>77507</v>
      </c>
      <c r="I33" s="14">
        <v>536</v>
      </c>
      <c r="J33" s="13">
        <f t="shared" si="1"/>
        <v>78292</v>
      </c>
      <c r="K33" s="14">
        <v>2</v>
      </c>
      <c r="L33" s="14">
        <v>865</v>
      </c>
      <c r="M33" s="14">
        <v>57</v>
      </c>
      <c r="N33" s="13">
        <f t="shared" si="2"/>
        <v>924</v>
      </c>
      <c r="O33" s="36" t="s">
        <v>3</v>
      </c>
      <c r="P33" s="37"/>
    </row>
    <row r="34" spans="1:16">
      <c r="A34" s="36" t="s">
        <v>4</v>
      </c>
      <c r="B34" s="37"/>
      <c r="C34" s="13">
        <v>90</v>
      </c>
      <c r="D34" s="13">
        <v>14842</v>
      </c>
      <c r="E34" s="13">
        <v>391</v>
      </c>
      <c r="F34" s="13">
        <f t="shared" si="0"/>
        <v>15323</v>
      </c>
      <c r="G34" s="13">
        <v>1649</v>
      </c>
      <c r="H34" s="13">
        <v>54291</v>
      </c>
      <c r="I34" s="14">
        <v>710</v>
      </c>
      <c r="J34" s="13">
        <f t="shared" si="1"/>
        <v>56650</v>
      </c>
      <c r="K34" s="14">
        <v>19</v>
      </c>
      <c r="L34" s="14">
        <v>2154</v>
      </c>
      <c r="M34" s="14">
        <v>84</v>
      </c>
      <c r="N34" s="13">
        <f t="shared" si="2"/>
        <v>2257</v>
      </c>
      <c r="O34" s="36" t="s">
        <v>44</v>
      </c>
      <c r="P34" s="37"/>
    </row>
    <row r="35" spans="1:16" s="8" customFormat="1">
      <c r="A35" s="24" t="s">
        <v>5</v>
      </c>
      <c r="B35" s="24"/>
      <c r="C35" s="15">
        <f t="shared" ref="C35:N35" si="9">SUM(C33:C34)</f>
        <v>147</v>
      </c>
      <c r="D35" s="15">
        <f t="shared" si="9"/>
        <v>39935</v>
      </c>
      <c r="E35" s="15">
        <f>SUM(E33:E34)</f>
        <v>691</v>
      </c>
      <c r="F35" s="15">
        <f t="shared" si="9"/>
        <v>40773</v>
      </c>
      <c r="G35" s="15">
        <f t="shared" si="9"/>
        <v>1898</v>
      </c>
      <c r="H35" s="15">
        <f t="shared" si="9"/>
        <v>131798</v>
      </c>
      <c r="I35" s="15">
        <f t="shared" si="9"/>
        <v>1246</v>
      </c>
      <c r="J35" s="15">
        <f t="shared" si="9"/>
        <v>134942</v>
      </c>
      <c r="K35" s="15">
        <f t="shared" si="9"/>
        <v>21</v>
      </c>
      <c r="L35" s="15">
        <f t="shared" si="9"/>
        <v>3019</v>
      </c>
      <c r="M35" s="15">
        <f t="shared" si="9"/>
        <v>141</v>
      </c>
      <c r="N35" s="15">
        <f t="shared" si="9"/>
        <v>3181</v>
      </c>
      <c r="O35" s="24" t="s">
        <v>1</v>
      </c>
      <c r="P35" s="24"/>
    </row>
    <row r="36" spans="1:16" ht="21" customHeight="1">
      <c r="A36" s="29" t="s">
        <v>59</v>
      </c>
      <c r="B36" s="30"/>
      <c r="C36" s="30"/>
      <c r="D36" s="30"/>
      <c r="E36" s="42" t="s">
        <v>16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>
      <c r="A37" s="36" t="s">
        <v>2</v>
      </c>
      <c r="B37" s="37"/>
      <c r="C37" s="13">
        <v>1286</v>
      </c>
      <c r="D37" s="13">
        <v>7372</v>
      </c>
      <c r="E37" s="13">
        <v>1147</v>
      </c>
      <c r="F37" s="13">
        <f t="shared" si="0"/>
        <v>9805</v>
      </c>
      <c r="G37" s="13">
        <v>2420</v>
      </c>
      <c r="H37" s="13">
        <v>21211</v>
      </c>
      <c r="I37" s="14">
        <v>1415</v>
      </c>
      <c r="J37" s="13">
        <f t="shared" si="1"/>
        <v>25046</v>
      </c>
      <c r="K37" s="14">
        <v>275</v>
      </c>
      <c r="L37" s="14">
        <v>1331</v>
      </c>
      <c r="M37" s="14">
        <v>428</v>
      </c>
      <c r="N37" s="13">
        <f t="shared" si="2"/>
        <v>2034</v>
      </c>
      <c r="O37" s="36" t="s">
        <v>3</v>
      </c>
      <c r="P37" s="37"/>
    </row>
    <row r="38" spans="1:16">
      <c r="A38" s="36" t="s">
        <v>4</v>
      </c>
      <c r="B38" s="37"/>
      <c r="C38" s="13">
        <v>1033</v>
      </c>
      <c r="D38" s="13">
        <v>10446</v>
      </c>
      <c r="E38" s="13">
        <v>649</v>
      </c>
      <c r="F38" s="13">
        <f t="shared" si="0"/>
        <v>12128</v>
      </c>
      <c r="G38" s="13">
        <v>2324</v>
      </c>
      <c r="H38" s="13">
        <v>30942</v>
      </c>
      <c r="I38" s="14">
        <v>913</v>
      </c>
      <c r="J38" s="13">
        <f t="shared" si="1"/>
        <v>34179</v>
      </c>
      <c r="K38" s="14">
        <v>285</v>
      </c>
      <c r="L38" s="14">
        <v>4817</v>
      </c>
      <c r="M38" s="14">
        <v>156</v>
      </c>
      <c r="N38" s="13">
        <f t="shared" si="2"/>
        <v>5258</v>
      </c>
      <c r="O38" s="36" t="s">
        <v>44</v>
      </c>
      <c r="P38" s="37"/>
    </row>
    <row r="39" spans="1:16" s="8" customFormat="1">
      <c r="A39" s="24" t="s">
        <v>5</v>
      </c>
      <c r="B39" s="24"/>
      <c r="C39" s="15">
        <f t="shared" ref="C39:N39" si="10">SUM(C37:C38)</f>
        <v>2319</v>
      </c>
      <c r="D39" s="15">
        <f t="shared" si="10"/>
        <v>17818</v>
      </c>
      <c r="E39" s="15">
        <f t="shared" si="10"/>
        <v>1796</v>
      </c>
      <c r="F39" s="15">
        <f t="shared" si="10"/>
        <v>21933</v>
      </c>
      <c r="G39" s="15">
        <f t="shared" si="10"/>
        <v>4744</v>
      </c>
      <c r="H39" s="15">
        <f t="shared" si="10"/>
        <v>52153</v>
      </c>
      <c r="I39" s="15">
        <f t="shared" si="10"/>
        <v>2328</v>
      </c>
      <c r="J39" s="15">
        <f t="shared" si="10"/>
        <v>59225</v>
      </c>
      <c r="K39" s="15">
        <f t="shared" si="10"/>
        <v>560</v>
      </c>
      <c r="L39" s="15">
        <f t="shared" si="10"/>
        <v>6148</v>
      </c>
      <c r="M39" s="15">
        <f t="shared" si="10"/>
        <v>584</v>
      </c>
      <c r="N39" s="15">
        <f t="shared" si="10"/>
        <v>7292</v>
      </c>
      <c r="O39" s="24" t="s">
        <v>1</v>
      </c>
      <c r="P39" s="24"/>
    </row>
    <row r="40" spans="1:16" ht="21" customHeight="1">
      <c r="A40" s="29" t="s">
        <v>60</v>
      </c>
      <c r="B40" s="30"/>
      <c r="C40" s="30"/>
      <c r="D40" s="30"/>
      <c r="E40" s="29" t="s">
        <v>61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>
      <c r="A41" s="36" t="s">
        <v>2</v>
      </c>
      <c r="B41" s="37"/>
      <c r="C41" s="13">
        <v>340</v>
      </c>
      <c r="D41" s="13">
        <v>8224</v>
      </c>
      <c r="E41" s="13">
        <v>253</v>
      </c>
      <c r="F41" s="13">
        <f t="shared" si="0"/>
        <v>8817</v>
      </c>
      <c r="G41" s="13">
        <v>769</v>
      </c>
      <c r="H41" s="13">
        <v>24126</v>
      </c>
      <c r="I41" s="14">
        <v>2626</v>
      </c>
      <c r="J41" s="13">
        <f t="shared" si="1"/>
        <v>27521</v>
      </c>
      <c r="K41" s="14">
        <v>346</v>
      </c>
      <c r="L41" s="14">
        <v>2094</v>
      </c>
      <c r="M41" s="14">
        <v>627</v>
      </c>
      <c r="N41" s="13">
        <f t="shared" si="2"/>
        <v>3067</v>
      </c>
      <c r="O41" s="36" t="s">
        <v>3</v>
      </c>
      <c r="P41" s="37"/>
    </row>
    <row r="42" spans="1:16">
      <c r="A42" s="36" t="s">
        <v>4</v>
      </c>
      <c r="B42" s="37"/>
      <c r="C42" s="13">
        <v>46</v>
      </c>
      <c r="D42" s="13">
        <v>9028</v>
      </c>
      <c r="E42" s="13">
        <v>174</v>
      </c>
      <c r="F42" s="13">
        <f t="shared" si="0"/>
        <v>9248</v>
      </c>
      <c r="G42" s="13">
        <v>234</v>
      </c>
      <c r="H42" s="13">
        <v>34071</v>
      </c>
      <c r="I42" s="14">
        <v>1901</v>
      </c>
      <c r="J42" s="13">
        <f t="shared" si="1"/>
        <v>36206</v>
      </c>
      <c r="K42" s="14">
        <v>213</v>
      </c>
      <c r="L42" s="14">
        <v>3874</v>
      </c>
      <c r="M42" s="14">
        <v>461</v>
      </c>
      <c r="N42" s="13">
        <f t="shared" si="2"/>
        <v>4548</v>
      </c>
      <c r="O42" s="36" t="s">
        <v>44</v>
      </c>
      <c r="P42" s="37"/>
    </row>
    <row r="43" spans="1:16" s="8" customFormat="1">
      <c r="A43" s="24" t="s">
        <v>5</v>
      </c>
      <c r="B43" s="24"/>
      <c r="C43" s="15">
        <f t="shared" ref="C43:N43" si="11">SUM(C41:C42)</f>
        <v>386</v>
      </c>
      <c r="D43" s="15">
        <f t="shared" si="11"/>
        <v>17252</v>
      </c>
      <c r="E43" s="15">
        <f t="shared" si="11"/>
        <v>427</v>
      </c>
      <c r="F43" s="15">
        <f t="shared" si="11"/>
        <v>18065</v>
      </c>
      <c r="G43" s="15">
        <f t="shared" si="11"/>
        <v>1003</v>
      </c>
      <c r="H43" s="15">
        <f t="shared" si="11"/>
        <v>58197</v>
      </c>
      <c r="I43" s="15">
        <f t="shared" si="11"/>
        <v>4527</v>
      </c>
      <c r="J43" s="15">
        <f t="shared" si="11"/>
        <v>63727</v>
      </c>
      <c r="K43" s="15">
        <f t="shared" si="11"/>
        <v>559</v>
      </c>
      <c r="L43" s="15">
        <f t="shared" si="11"/>
        <v>5968</v>
      </c>
      <c r="M43" s="15">
        <f t="shared" si="11"/>
        <v>1088</v>
      </c>
      <c r="N43" s="15">
        <f t="shared" si="11"/>
        <v>7615</v>
      </c>
      <c r="O43" s="24" t="s">
        <v>1</v>
      </c>
      <c r="P43" s="24"/>
    </row>
    <row r="44" spans="1:16" ht="21" customHeight="1">
      <c r="A44" s="29" t="s">
        <v>62</v>
      </c>
      <c r="B44" s="30"/>
      <c r="C44" s="30"/>
      <c r="D44" s="30"/>
      <c r="E44" s="29" t="s">
        <v>63</v>
      </c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>
      <c r="A45" s="36" t="s">
        <v>2</v>
      </c>
      <c r="B45" s="37"/>
      <c r="C45" s="13">
        <v>820</v>
      </c>
      <c r="D45" s="13">
        <v>7799</v>
      </c>
      <c r="E45" s="13">
        <v>476</v>
      </c>
      <c r="F45" s="13">
        <f t="shared" si="0"/>
        <v>9095</v>
      </c>
      <c r="G45" s="13">
        <v>1731</v>
      </c>
      <c r="H45" s="13">
        <v>22960</v>
      </c>
      <c r="I45" s="14">
        <v>1189</v>
      </c>
      <c r="J45" s="13">
        <f t="shared" si="1"/>
        <v>25880</v>
      </c>
      <c r="K45" s="14">
        <v>110</v>
      </c>
      <c r="L45" s="14">
        <v>944</v>
      </c>
      <c r="M45" s="14">
        <v>109</v>
      </c>
      <c r="N45" s="13">
        <f t="shared" si="2"/>
        <v>1163</v>
      </c>
      <c r="O45" s="36" t="s">
        <v>3</v>
      </c>
      <c r="P45" s="37"/>
    </row>
    <row r="46" spans="1:16">
      <c r="A46" s="36" t="s">
        <v>4</v>
      </c>
      <c r="B46" s="37"/>
      <c r="C46" s="13">
        <v>1567</v>
      </c>
      <c r="D46" s="13">
        <v>7942</v>
      </c>
      <c r="E46" s="13">
        <v>698</v>
      </c>
      <c r="F46" s="13">
        <f t="shared" si="0"/>
        <v>10207</v>
      </c>
      <c r="G46" s="13">
        <v>3483</v>
      </c>
      <c r="H46" s="13">
        <v>30014</v>
      </c>
      <c r="I46" s="14">
        <v>2024</v>
      </c>
      <c r="J46" s="13">
        <f t="shared" si="1"/>
        <v>35521</v>
      </c>
      <c r="K46" s="14">
        <v>400</v>
      </c>
      <c r="L46" s="14">
        <v>3956</v>
      </c>
      <c r="M46" s="14">
        <v>79</v>
      </c>
      <c r="N46" s="13">
        <f t="shared" si="2"/>
        <v>4435</v>
      </c>
      <c r="O46" s="36" t="s">
        <v>44</v>
      </c>
      <c r="P46" s="37"/>
    </row>
    <row r="47" spans="1:16" s="8" customFormat="1">
      <c r="A47" s="24" t="s">
        <v>5</v>
      </c>
      <c r="B47" s="24"/>
      <c r="C47" s="15">
        <f t="shared" ref="C47:N47" si="12">SUM(C45:C46)</f>
        <v>2387</v>
      </c>
      <c r="D47" s="15">
        <f t="shared" si="12"/>
        <v>15741</v>
      </c>
      <c r="E47" s="15">
        <f t="shared" si="12"/>
        <v>1174</v>
      </c>
      <c r="F47" s="15">
        <f t="shared" si="12"/>
        <v>19302</v>
      </c>
      <c r="G47" s="15">
        <f t="shared" si="12"/>
        <v>5214</v>
      </c>
      <c r="H47" s="15">
        <f t="shared" si="12"/>
        <v>52974</v>
      </c>
      <c r="I47" s="15">
        <f t="shared" si="12"/>
        <v>3213</v>
      </c>
      <c r="J47" s="15">
        <f t="shared" si="12"/>
        <v>61401</v>
      </c>
      <c r="K47" s="15">
        <f t="shared" si="12"/>
        <v>510</v>
      </c>
      <c r="L47" s="15">
        <f t="shared" si="12"/>
        <v>4900</v>
      </c>
      <c r="M47" s="15">
        <f t="shared" si="12"/>
        <v>188</v>
      </c>
      <c r="N47" s="15">
        <f t="shared" si="12"/>
        <v>5598</v>
      </c>
      <c r="O47" s="24" t="s">
        <v>1</v>
      </c>
      <c r="P47" s="24"/>
    </row>
    <row r="48" spans="1:16" ht="21" customHeight="1">
      <c r="A48" s="29" t="s">
        <v>64</v>
      </c>
      <c r="B48" s="30"/>
      <c r="C48" s="30"/>
      <c r="D48" s="30"/>
      <c r="E48" s="29" t="s">
        <v>65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>
      <c r="A49" s="36" t="s">
        <v>2</v>
      </c>
      <c r="B49" s="37"/>
      <c r="C49" s="13">
        <v>0</v>
      </c>
      <c r="D49" s="13">
        <v>9128</v>
      </c>
      <c r="E49" s="13">
        <v>393</v>
      </c>
      <c r="F49" s="13">
        <f t="shared" si="0"/>
        <v>9521</v>
      </c>
      <c r="G49" s="13">
        <v>243</v>
      </c>
      <c r="H49" s="13">
        <v>22432</v>
      </c>
      <c r="I49" s="14">
        <v>638</v>
      </c>
      <c r="J49" s="13">
        <f t="shared" si="1"/>
        <v>23313</v>
      </c>
      <c r="K49" s="14">
        <v>27</v>
      </c>
      <c r="L49" s="14">
        <v>941</v>
      </c>
      <c r="M49" s="14">
        <v>33</v>
      </c>
      <c r="N49" s="13">
        <f t="shared" si="2"/>
        <v>1001</v>
      </c>
      <c r="O49" s="36" t="s">
        <v>3</v>
      </c>
      <c r="P49" s="37"/>
    </row>
    <row r="50" spans="1:16">
      <c r="A50" s="36" t="s">
        <v>4</v>
      </c>
      <c r="B50" s="37"/>
      <c r="C50" s="13">
        <v>0</v>
      </c>
      <c r="D50" s="13">
        <v>9394</v>
      </c>
      <c r="E50" s="13">
        <v>904</v>
      </c>
      <c r="F50" s="13">
        <f t="shared" si="0"/>
        <v>10298</v>
      </c>
      <c r="G50" s="13">
        <v>1017</v>
      </c>
      <c r="H50" s="13">
        <v>26006</v>
      </c>
      <c r="I50" s="14">
        <v>1605</v>
      </c>
      <c r="J50" s="13">
        <f t="shared" si="1"/>
        <v>28628</v>
      </c>
      <c r="K50" s="14">
        <v>177</v>
      </c>
      <c r="L50" s="14">
        <v>2649</v>
      </c>
      <c r="M50" s="14">
        <v>34</v>
      </c>
      <c r="N50" s="13">
        <f t="shared" si="2"/>
        <v>2860</v>
      </c>
      <c r="O50" s="36" t="s">
        <v>44</v>
      </c>
      <c r="P50" s="37"/>
    </row>
    <row r="51" spans="1:16" s="8" customFormat="1">
      <c r="A51" s="24" t="s">
        <v>5</v>
      </c>
      <c r="B51" s="24"/>
      <c r="C51" s="15">
        <f t="shared" ref="C51:N51" si="13">SUM(C49:C50)</f>
        <v>0</v>
      </c>
      <c r="D51" s="15">
        <f t="shared" si="13"/>
        <v>18522</v>
      </c>
      <c r="E51" s="15">
        <f t="shared" si="13"/>
        <v>1297</v>
      </c>
      <c r="F51" s="15">
        <f t="shared" si="13"/>
        <v>19819</v>
      </c>
      <c r="G51" s="15">
        <f t="shared" si="13"/>
        <v>1260</v>
      </c>
      <c r="H51" s="15">
        <f t="shared" si="13"/>
        <v>48438</v>
      </c>
      <c r="I51" s="15">
        <f t="shared" si="13"/>
        <v>2243</v>
      </c>
      <c r="J51" s="15">
        <f t="shared" si="13"/>
        <v>51941</v>
      </c>
      <c r="K51" s="15">
        <f t="shared" si="13"/>
        <v>204</v>
      </c>
      <c r="L51" s="15">
        <f t="shared" si="13"/>
        <v>3590</v>
      </c>
      <c r="M51" s="15">
        <f t="shared" si="13"/>
        <v>67</v>
      </c>
      <c r="N51" s="15">
        <f t="shared" si="13"/>
        <v>3861</v>
      </c>
      <c r="O51" s="24" t="s">
        <v>1</v>
      </c>
      <c r="P51" s="24"/>
    </row>
    <row r="52" spans="1:16" ht="21" customHeight="1">
      <c r="A52" s="41" t="s">
        <v>66</v>
      </c>
      <c r="B52" s="41"/>
      <c r="C52" s="41"/>
      <c r="D52" s="41"/>
      <c r="E52" s="41"/>
      <c r="F52" s="41"/>
      <c r="G52" s="41"/>
      <c r="H52" s="29" t="s">
        <v>22</v>
      </c>
      <c r="I52" s="43"/>
      <c r="J52" s="43"/>
      <c r="K52" s="43"/>
      <c r="L52" s="43"/>
      <c r="M52" s="43"/>
      <c r="N52" s="43"/>
      <c r="O52" s="43"/>
      <c r="P52" s="43"/>
    </row>
    <row r="53" spans="1:16">
      <c r="A53" s="36" t="s">
        <v>2</v>
      </c>
      <c r="B53" s="37"/>
      <c r="C53" s="13">
        <v>0</v>
      </c>
      <c r="D53" s="13">
        <v>256</v>
      </c>
      <c r="E53" s="13">
        <v>45</v>
      </c>
      <c r="F53" s="13">
        <f t="shared" si="0"/>
        <v>301</v>
      </c>
      <c r="G53" s="13">
        <v>0</v>
      </c>
      <c r="H53" s="13">
        <v>1232</v>
      </c>
      <c r="I53" s="14">
        <v>428</v>
      </c>
      <c r="J53" s="13">
        <f t="shared" si="1"/>
        <v>1660</v>
      </c>
      <c r="K53" s="14">
        <v>0</v>
      </c>
      <c r="L53" s="14">
        <v>129</v>
      </c>
      <c r="M53" s="14">
        <v>132</v>
      </c>
      <c r="N53" s="13">
        <f t="shared" si="2"/>
        <v>261</v>
      </c>
      <c r="O53" s="36" t="s">
        <v>3</v>
      </c>
      <c r="P53" s="37"/>
    </row>
    <row r="54" spans="1:16">
      <c r="A54" s="36" t="s">
        <v>4</v>
      </c>
      <c r="B54" s="37"/>
      <c r="C54" s="13">
        <v>0</v>
      </c>
      <c r="D54" s="13">
        <v>306</v>
      </c>
      <c r="E54" s="13">
        <v>38</v>
      </c>
      <c r="F54" s="13">
        <f t="shared" si="0"/>
        <v>344</v>
      </c>
      <c r="G54" s="13">
        <v>0</v>
      </c>
      <c r="H54" s="13">
        <v>1856</v>
      </c>
      <c r="I54" s="14">
        <v>264</v>
      </c>
      <c r="J54" s="13">
        <f t="shared" si="1"/>
        <v>2120</v>
      </c>
      <c r="K54" s="14">
        <v>0</v>
      </c>
      <c r="L54" s="14">
        <v>90</v>
      </c>
      <c r="M54" s="14">
        <v>69</v>
      </c>
      <c r="N54" s="13">
        <f t="shared" si="2"/>
        <v>159</v>
      </c>
      <c r="O54" s="36" t="s">
        <v>44</v>
      </c>
      <c r="P54" s="37"/>
    </row>
    <row r="55" spans="1:16" s="8" customFormat="1">
      <c r="A55" s="24" t="s">
        <v>5</v>
      </c>
      <c r="B55" s="24"/>
      <c r="C55" s="15">
        <f t="shared" ref="C55:N55" si="14">SUM(C53:C54)</f>
        <v>0</v>
      </c>
      <c r="D55" s="15">
        <f t="shared" si="14"/>
        <v>562</v>
      </c>
      <c r="E55" s="15">
        <f t="shared" si="14"/>
        <v>83</v>
      </c>
      <c r="F55" s="15">
        <f t="shared" si="14"/>
        <v>645</v>
      </c>
      <c r="G55" s="15">
        <f t="shared" si="14"/>
        <v>0</v>
      </c>
      <c r="H55" s="15">
        <f t="shared" si="14"/>
        <v>3088</v>
      </c>
      <c r="I55" s="15">
        <f t="shared" si="14"/>
        <v>692</v>
      </c>
      <c r="J55" s="15">
        <f t="shared" si="14"/>
        <v>3780</v>
      </c>
      <c r="K55" s="15">
        <f t="shared" si="14"/>
        <v>0</v>
      </c>
      <c r="L55" s="15">
        <f t="shared" si="14"/>
        <v>219</v>
      </c>
      <c r="M55" s="15">
        <f t="shared" si="14"/>
        <v>201</v>
      </c>
      <c r="N55" s="15">
        <f t="shared" si="14"/>
        <v>420</v>
      </c>
      <c r="O55" s="24" t="s">
        <v>1</v>
      </c>
      <c r="P55" s="24"/>
    </row>
    <row r="56" spans="1:16" ht="21" customHeight="1">
      <c r="A56" s="41" t="s">
        <v>67</v>
      </c>
      <c r="B56" s="41"/>
      <c r="C56" s="41"/>
      <c r="D56" s="41"/>
      <c r="E56" s="41"/>
      <c r="F56" s="41"/>
      <c r="G56" s="41"/>
      <c r="H56" s="29" t="s">
        <v>68</v>
      </c>
      <c r="I56" s="29"/>
      <c r="J56" s="29"/>
      <c r="K56" s="29"/>
      <c r="L56" s="29"/>
      <c r="M56" s="29"/>
      <c r="N56" s="29"/>
      <c r="O56" s="29"/>
      <c r="P56" s="29"/>
    </row>
    <row r="57" spans="1:16">
      <c r="A57" s="36" t="s">
        <v>2</v>
      </c>
      <c r="B57" s="37"/>
      <c r="C57" s="13">
        <v>1566</v>
      </c>
      <c r="D57" s="13">
        <v>11300</v>
      </c>
      <c r="E57" s="13">
        <v>0</v>
      </c>
      <c r="F57" s="13">
        <v>12866</v>
      </c>
      <c r="G57" s="13">
        <v>2574</v>
      </c>
      <c r="H57" s="13">
        <v>19727</v>
      </c>
      <c r="I57" s="14">
        <v>0</v>
      </c>
      <c r="J57" s="13">
        <f>SUM(G57:I57)</f>
        <v>22301</v>
      </c>
      <c r="K57" s="14">
        <v>916</v>
      </c>
      <c r="L57" s="14">
        <v>840</v>
      </c>
      <c r="M57" s="14">
        <v>0</v>
      </c>
      <c r="N57" s="13">
        <f t="shared" si="2"/>
        <v>1756</v>
      </c>
      <c r="O57" s="36" t="s">
        <v>3</v>
      </c>
      <c r="P57" s="37"/>
    </row>
    <row r="58" spans="1:16">
      <c r="A58" s="36" t="s">
        <v>4</v>
      </c>
      <c r="B58" s="37"/>
      <c r="C58" s="13">
        <v>1620</v>
      </c>
      <c r="D58" s="13">
        <v>10901</v>
      </c>
      <c r="E58" s="13">
        <v>0</v>
      </c>
      <c r="F58" s="13">
        <v>12521</v>
      </c>
      <c r="G58" s="13">
        <v>2796</v>
      </c>
      <c r="H58" s="13">
        <v>25259</v>
      </c>
      <c r="I58" s="14">
        <v>0</v>
      </c>
      <c r="J58" s="13">
        <f t="shared" si="1"/>
        <v>28055</v>
      </c>
      <c r="K58" s="14">
        <v>978</v>
      </c>
      <c r="L58" s="14">
        <v>2315</v>
      </c>
      <c r="M58" s="14">
        <v>0</v>
      </c>
      <c r="N58" s="13">
        <f t="shared" si="2"/>
        <v>3293</v>
      </c>
      <c r="O58" s="36" t="s">
        <v>44</v>
      </c>
      <c r="P58" s="37"/>
    </row>
    <row r="59" spans="1:16" s="8" customFormat="1">
      <c r="A59" s="24" t="s">
        <v>5</v>
      </c>
      <c r="B59" s="24"/>
      <c r="C59" s="15">
        <f>C57+C58</f>
        <v>3186</v>
      </c>
      <c r="D59" s="15">
        <f t="shared" ref="D59:N59" si="15">SUM(D57:D58)</f>
        <v>22201</v>
      </c>
      <c r="E59" s="15">
        <f t="shared" si="15"/>
        <v>0</v>
      </c>
      <c r="F59" s="15">
        <f t="shared" si="15"/>
        <v>25387</v>
      </c>
      <c r="G59" s="15">
        <f t="shared" si="15"/>
        <v>5370</v>
      </c>
      <c r="H59" s="15">
        <f>SUM(H57:H58)</f>
        <v>44986</v>
      </c>
      <c r="I59" s="15">
        <f t="shared" si="15"/>
        <v>0</v>
      </c>
      <c r="J59" s="15">
        <f t="shared" si="15"/>
        <v>50356</v>
      </c>
      <c r="K59" s="15">
        <f t="shared" si="15"/>
        <v>1894</v>
      </c>
      <c r="L59" s="15">
        <f t="shared" si="15"/>
        <v>3155</v>
      </c>
      <c r="M59" s="15">
        <f t="shared" si="15"/>
        <v>0</v>
      </c>
      <c r="N59" s="15">
        <f t="shared" si="15"/>
        <v>5049</v>
      </c>
      <c r="O59" s="24" t="s">
        <v>1</v>
      </c>
      <c r="P59" s="24"/>
    </row>
    <row r="60" spans="1:16" ht="21" customHeight="1">
      <c r="A60" s="41" t="s">
        <v>69</v>
      </c>
      <c r="B60" s="41"/>
      <c r="C60" s="41"/>
      <c r="D60" s="41"/>
      <c r="E60" s="17"/>
      <c r="F60" s="17"/>
      <c r="G60" s="17"/>
      <c r="H60" s="17"/>
      <c r="I60" s="17"/>
      <c r="J60" s="17"/>
      <c r="K60" s="17"/>
      <c r="L60" s="42" t="s">
        <v>70</v>
      </c>
      <c r="M60" s="42"/>
      <c r="N60" s="42"/>
      <c r="O60" s="42"/>
      <c r="P60" s="42"/>
    </row>
    <row r="61" spans="1:16">
      <c r="A61" s="36" t="s">
        <v>2</v>
      </c>
      <c r="B61" s="37"/>
      <c r="C61" s="13">
        <v>232</v>
      </c>
      <c r="D61" s="13">
        <v>6923</v>
      </c>
      <c r="E61" s="13">
        <v>36</v>
      </c>
      <c r="F61" s="13">
        <f t="shared" si="0"/>
        <v>7191</v>
      </c>
      <c r="G61" s="13">
        <v>418</v>
      </c>
      <c r="H61" s="13">
        <v>15542</v>
      </c>
      <c r="I61" s="14">
        <v>55</v>
      </c>
      <c r="J61" s="13">
        <f t="shared" si="1"/>
        <v>16015</v>
      </c>
      <c r="K61" s="14">
        <v>45</v>
      </c>
      <c r="L61" s="14">
        <v>1157</v>
      </c>
      <c r="M61" s="14">
        <v>0</v>
      </c>
      <c r="N61" s="13">
        <f t="shared" si="2"/>
        <v>1202</v>
      </c>
      <c r="O61" s="36" t="s">
        <v>3</v>
      </c>
      <c r="P61" s="37"/>
    </row>
    <row r="62" spans="1:16">
      <c r="A62" s="36" t="s">
        <v>4</v>
      </c>
      <c r="B62" s="37"/>
      <c r="C62" s="13">
        <v>228</v>
      </c>
      <c r="D62" s="13">
        <v>7647</v>
      </c>
      <c r="E62" s="13">
        <v>43</v>
      </c>
      <c r="F62" s="13">
        <f t="shared" si="0"/>
        <v>7918</v>
      </c>
      <c r="G62" s="13">
        <v>461</v>
      </c>
      <c r="H62" s="13">
        <v>22690</v>
      </c>
      <c r="I62" s="14">
        <v>45</v>
      </c>
      <c r="J62" s="13">
        <f t="shared" si="1"/>
        <v>23196</v>
      </c>
      <c r="K62" s="14">
        <v>151</v>
      </c>
      <c r="L62" s="14">
        <v>2193</v>
      </c>
      <c r="M62" s="14">
        <v>0</v>
      </c>
      <c r="N62" s="13">
        <f t="shared" si="2"/>
        <v>2344</v>
      </c>
      <c r="O62" s="36" t="s">
        <v>44</v>
      </c>
      <c r="P62" s="37"/>
    </row>
    <row r="63" spans="1:16" s="8" customFormat="1">
      <c r="A63" s="24" t="s">
        <v>5</v>
      </c>
      <c r="B63" s="24"/>
      <c r="C63" s="15">
        <f t="shared" ref="C63:N63" si="16">SUM(C61:C62)</f>
        <v>460</v>
      </c>
      <c r="D63" s="15">
        <f t="shared" si="16"/>
        <v>14570</v>
      </c>
      <c r="E63" s="15">
        <v>79</v>
      </c>
      <c r="F63" s="15">
        <f t="shared" si="16"/>
        <v>15109</v>
      </c>
      <c r="G63" s="15">
        <f t="shared" si="16"/>
        <v>879</v>
      </c>
      <c r="H63" s="15">
        <f t="shared" si="16"/>
        <v>38232</v>
      </c>
      <c r="I63" s="15">
        <f t="shared" si="16"/>
        <v>100</v>
      </c>
      <c r="J63" s="15">
        <f t="shared" si="16"/>
        <v>39211</v>
      </c>
      <c r="K63" s="15">
        <f t="shared" si="16"/>
        <v>196</v>
      </c>
      <c r="L63" s="15">
        <f t="shared" si="16"/>
        <v>3350</v>
      </c>
      <c r="M63" s="15">
        <v>0</v>
      </c>
      <c r="N63" s="15">
        <f t="shared" si="16"/>
        <v>3546</v>
      </c>
      <c r="O63" s="24" t="s">
        <v>1</v>
      </c>
      <c r="P63" s="24"/>
    </row>
    <row r="64" spans="1:16" ht="21" customHeight="1">
      <c r="A64" s="41" t="s">
        <v>71</v>
      </c>
      <c r="B64" s="41"/>
      <c r="C64" s="41"/>
      <c r="D64" s="41"/>
      <c r="E64" s="44"/>
      <c r="F64" s="44"/>
      <c r="G64" s="44"/>
      <c r="H64" s="44"/>
      <c r="I64" s="18"/>
      <c r="J64" s="42" t="s">
        <v>72</v>
      </c>
      <c r="K64" s="42"/>
      <c r="L64" s="42"/>
      <c r="M64" s="42"/>
      <c r="N64" s="42"/>
      <c r="O64" s="42"/>
      <c r="P64" s="42"/>
    </row>
    <row r="65" spans="1:16">
      <c r="A65" s="36" t="s">
        <v>2</v>
      </c>
      <c r="B65" s="37"/>
      <c r="C65" s="13">
        <v>101</v>
      </c>
      <c r="D65" s="13">
        <v>3938</v>
      </c>
      <c r="E65" s="13">
        <v>0</v>
      </c>
      <c r="F65" s="13">
        <f t="shared" si="0"/>
        <v>4039</v>
      </c>
      <c r="G65" s="13">
        <v>237</v>
      </c>
      <c r="H65" s="13">
        <v>10464</v>
      </c>
      <c r="I65" s="14">
        <v>0</v>
      </c>
      <c r="J65" s="13">
        <f t="shared" si="1"/>
        <v>10701</v>
      </c>
      <c r="K65" s="14">
        <v>46</v>
      </c>
      <c r="L65" s="14">
        <v>486</v>
      </c>
      <c r="M65" s="14">
        <v>0</v>
      </c>
      <c r="N65" s="13">
        <f t="shared" si="2"/>
        <v>532</v>
      </c>
      <c r="O65" s="36" t="s">
        <v>3</v>
      </c>
      <c r="P65" s="37"/>
    </row>
    <row r="66" spans="1:16">
      <c r="A66" s="36" t="s">
        <v>4</v>
      </c>
      <c r="B66" s="37"/>
      <c r="C66" s="13">
        <v>9</v>
      </c>
      <c r="D66" s="13">
        <v>3258</v>
      </c>
      <c r="E66" s="13">
        <v>0</v>
      </c>
      <c r="F66" s="13">
        <f t="shared" si="0"/>
        <v>3267</v>
      </c>
      <c r="G66" s="13">
        <v>94</v>
      </c>
      <c r="H66" s="13">
        <v>10781</v>
      </c>
      <c r="I66" s="14">
        <v>0</v>
      </c>
      <c r="J66" s="13">
        <f t="shared" si="1"/>
        <v>10875</v>
      </c>
      <c r="K66" s="14">
        <v>33</v>
      </c>
      <c r="L66" s="14">
        <v>1055</v>
      </c>
      <c r="M66" s="14">
        <v>0</v>
      </c>
      <c r="N66" s="13">
        <f t="shared" si="2"/>
        <v>1088</v>
      </c>
      <c r="O66" s="36" t="s">
        <v>44</v>
      </c>
      <c r="P66" s="37"/>
    </row>
    <row r="67" spans="1:16" s="8" customFormat="1">
      <c r="A67" s="24" t="s">
        <v>5</v>
      </c>
      <c r="B67" s="24"/>
      <c r="C67" s="15">
        <f t="shared" ref="C67:N67" si="17">SUM(C65:C66)</f>
        <v>110</v>
      </c>
      <c r="D67" s="15">
        <f t="shared" si="17"/>
        <v>7196</v>
      </c>
      <c r="E67" s="15">
        <f t="shared" si="17"/>
        <v>0</v>
      </c>
      <c r="F67" s="15">
        <f t="shared" si="17"/>
        <v>7306</v>
      </c>
      <c r="G67" s="15">
        <f t="shared" si="17"/>
        <v>331</v>
      </c>
      <c r="H67" s="15">
        <f t="shared" si="17"/>
        <v>21245</v>
      </c>
      <c r="I67" s="15">
        <f t="shared" si="17"/>
        <v>0</v>
      </c>
      <c r="J67" s="15">
        <f t="shared" si="17"/>
        <v>21576</v>
      </c>
      <c r="K67" s="15">
        <f t="shared" si="17"/>
        <v>79</v>
      </c>
      <c r="L67" s="15">
        <f t="shared" si="17"/>
        <v>1541</v>
      </c>
      <c r="M67" s="15">
        <f t="shared" si="17"/>
        <v>0</v>
      </c>
      <c r="N67" s="15">
        <f t="shared" si="17"/>
        <v>1620</v>
      </c>
      <c r="O67" s="24" t="s">
        <v>1</v>
      </c>
      <c r="P67" s="24"/>
    </row>
    <row r="68" spans="1:16" ht="21" customHeight="1">
      <c r="A68" s="41" t="s">
        <v>73</v>
      </c>
      <c r="B68" s="41"/>
      <c r="C68" s="41"/>
      <c r="D68" s="41"/>
      <c r="E68" s="42" t="s">
        <v>23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</row>
    <row r="69" spans="1:16">
      <c r="A69" s="36" t="s">
        <v>2</v>
      </c>
      <c r="B69" s="37"/>
      <c r="C69" s="13">
        <v>258</v>
      </c>
      <c r="D69" s="13">
        <v>3125</v>
      </c>
      <c r="E69" s="13">
        <v>71</v>
      </c>
      <c r="F69" s="13">
        <f t="shared" si="0"/>
        <v>3454</v>
      </c>
      <c r="G69" s="13">
        <v>443</v>
      </c>
      <c r="H69" s="13">
        <v>11355</v>
      </c>
      <c r="I69" s="14">
        <v>522</v>
      </c>
      <c r="J69" s="13">
        <f t="shared" si="1"/>
        <v>12320</v>
      </c>
      <c r="K69" s="14">
        <v>39</v>
      </c>
      <c r="L69" s="14">
        <v>601</v>
      </c>
      <c r="M69" s="14">
        <v>0</v>
      </c>
      <c r="N69" s="13">
        <f t="shared" si="2"/>
        <v>640</v>
      </c>
      <c r="O69" s="36" t="s">
        <v>3</v>
      </c>
      <c r="P69" s="37"/>
    </row>
    <row r="70" spans="1:16">
      <c r="A70" s="36" t="s">
        <v>4</v>
      </c>
      <c r="B70" s="37"/>
      <c r="C70" s="13">
        <v>504</v>
      </c>
      <c r="D70" s="13">
        <v>3969</v>
      </c>
      <c r="E70" s="13">
        <v>109</v>
      </c>
      <c r="F70" s="13">
        <f t="shared" si="0"/>
        <v>4582</v>
      </c>
      <c r="G70" s="13">
        <v>702</v>
      </c>
      <c r="H70" s="13">
        <v>17110</v>
      </c>
      <c r="I70" s="14">
        <v>446</v>
      </c>
      <c r="J70" s="13">
        <f t="shared" si="1"/>
        <v>18258</v>
      </c>
      <c r="K70" s="14">
        <v>140</v>
      </c>
      <c r="L70" s="14">
        <v>1514</v>
      </c>
      <c r="M70" s="14">
        <v>0</v>
      </c>
      <c r="N70" s="13">
        <f t="shared" si="2"/>
        <v>1654</v>
      </c>
      <c r="O70" s="36" t="s">
        <v>44</v>
      </c>
      <c r="P70" s="37"/>
    </row>
    <row r="71" spans="1:16" s="8" customFormat="1">
      <c r="A71" s="24" t="s">
        <v>5</v>
      </c>
      <c r="B71" s="24"/>
      <c r="C71" s="15">
        <f t="shared" ref="C71:N71" si="18">SUM(C69:C70)</f>
        <v>762</v>
      </c>
      <c r="D71" s="15">
        <f t="shared" si="18"/>
        <v>7094</v>
      </c>
      <c r="E71" s="15">
        <f t="shared" si="18"/>
        <v>180</v>
      </c>
      <c r="F71" s="15">
        <f t="shared" si="18"/>
        <v>8036</v>
      </c>
      <c r="G71" s="15">
        <f t="shared" si="18"/>
        <v>1145</v>
      </c>
      <c r="H71" s="15">
        <f t="shared" si="18"/>
        <v>28465</v>
      </c>
      <c r="I71" s="15">
        <f t="shared" si="18"/>
        <v>968</v>
      </c>
      <c r="J71" s="15">
        <f t="shared" si="18"/>
        <v>30578</v>
      </c>
      <c r="K71" s="15">
        <f t="shared" si="18"/>
        <v>179</v>
      </c>
      <c r="L71" s="15">
        <f t="shared" si="18"/>
        <v>2115</v>
      </c>
      <c r="M71" s="15">
        <f t="shared" si="18"/>
        <v>0</v>
      </c>
      <c r="N71" s="15">
        <f t="shared" si="18"/>
        <v>2294</v>
      </c>
      <c r="O71" s="24" t="s">
        <v>1</v>
      </c>
      <c r="P71" s="24"/>
    </row>
    <row r="72" spans="1:16" ht="21" customHeight="1">
      <c r="A72" s="41" t="s">
        <v>74</v>
      </c>
      <c r="B72" s="41"/>
      <c r="C72" s="41"/>
      <c r="D72" s="41"/>
      <c r="E72" s="42" t="s">
        <v>24</v>
      </c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</row>
    <row r="73" spans="1:16">
      <c r="A73" s="36" t="s">
        <v>2</v>
      </c>
      <c r="B73" s="36"/>
      <c r="C73" s="13">
        <v>7</v>
      </c>
      <c r="D73" s="13">
        <v>4874</v>
      </c>
      <c r="E73" s="13">
        <v>328</v>
      </c>
      <c r="F73" s="13">
        <f t="shared" si="0"/>
        <v>5209</v>
      </c>
      <c r="G73" s="13">
        <v>21</v>
      </c>
      <c r="H73" s="13">
        <v>13862</v>
      </c>
      <c r="I73" s="14">
        <v>643</v>
      </c>
      <c r="J73" s="13">
        <f t="shared" si="1"/>
        <v>14526</v>
      </c>
      <c r="K73" s="14">
        <v>94</v>
      </c>
      <c r="L73" s="14">
        <v>732</v>
      </c>
      <c r="M73" s="14">
        <v>0</v>
      </c>
      <c r="N73" s="13">
        <f t="shared" si="2"/>
        <v>826</v>
      </c>
      <c r="O73" s="36" t="s">
        <v>3</v>
      </c>
      <c r="P73" s="36"/>
    </row>
    <row r="74" spans="1:16">
      <c r="A74" s="19" t="s">
        <v>4</v>
      </c>
      <c r="B74" s="19"/>
      <c r="C74" s="13">
        <v>0</v>
      </c>
      <c r="D74" s="13">
        <v>3361</v>
      </c>
      <c r="E74" s="13">
        <v>227</v>
      </c>
      <c r="F74" s="13">
        <f t="shared" si="0"/>
        <v>3588</v>
      </c>
      <c r="G74" s="13">
        <v>0</v>
      </c>
      <c r="H74" s="13">
        <v>12398</v>
      </c>
      <c r="I74" s="14">
        <v>420</v>
      </c>
      <c r="J74" s="13">
        <f t="shared" si="1"/>
        <v>12818</v>
      </c>
      <c r="K74" s="14">
        <v>58</v>
      </c>
      <c r="L74" s="14">
        <v>1661</v>
      </c>
      <c r="M74" s="14">
        <v>0</v>
      </c>
      <c r="N74" s="13">
        <f t="shared" si="2"/>
        <v>1719</v>
      </c>
      <c r="O74" s="36" t="s">
        <v>44</v>
      </c>
      <c r="P74" s="36"/>
    </row>
    <row r="75" spans="1:16" s="8" customFormat="1">
      <c r="A75" s="24" t="s">
        <v>5</v>
      </c>
      <c r="B75" s="24"/>
      <c r="C75" s="15">
        <f t="shared" ref="C75:N75" si="19">SUM(C73:C74)</f>
        <v>7</v>
      </c>
      <c r="D75" s="15">
        <f t="shared" si="19"/>
        <v>8235</v>
      </c>
      <c r="E75" s="15">
        <f t="shared" si="19"/>
        <v>555</v>
      </c>
      <c r="F75" s="15">
        <f t="shared" si="19"/>
        <v>8797</v>
      </c>
      <c r="G75" s="15">
        <f t="shared" si="19"/>
        <v>21</v>
      </c>
      <c r="H75" s="15">
        <f t="shared" si="19"/>
        <v>26260</v>
      </c>
      <c r="I75" s="15">
        <f t="shared" si="19"/>
        <v>1063</v>
      </c>
      <c r="J75" s="15">
        <f t="shared" si="19"/>
        <v>27344</v>
      </c>
      <c r="K75" s="15">
        <f t="shared" si="19"/>
        <v>152</v>
      </c>
      <c r="L75" s="15">
        <f t="shared" si="19"/>
        <v>2393</v>
      </c>
      <c r="M75" s="15">
        <f t="shared" si="19"/>
        <v>0</v>
      </c>
      <c r="N75" s="15">
        <f t="shared" si="19"/>
        <v>2545</v>
      </c>
      <c r="O75" s="24" t="s">
        <v>1</v>
      </c>
      <c r="P75" s="24"/>
    </row>
    <row r="76" spans="1:16" ht="21" customHeight="1">
      <c r="A76" s="41" t="s">
        <v>75</v>
      </c>
      <c r="B76" s="41"/>
      <c r="C76" s="41"/>
      <c r="D76" s="41"/>
      <c r="E76" s="42" t="s">
        <v>25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</row>
    <row r="77" spans="1:16">
      <c r="A77" s="36" t="s">
        <v>2</v>
      </c>
      <c r="B77" s="36"/>
      <c r="C77" s="13">
        <v>283</v>
      </c>
      <c r="D77" s="13">
        <v>3549</v>
      </c>
      <c r="E77" s="13">
        <v>181</v>
      </c>
      <c r="F77" s="13">
        <f t="shared" si="0"/>
        <v>4013</v>
      </c>
      <c r="G77" s="13">
        <v>478</v>
      </c>
      <c r="H77" s="13">
        <v>6829</v>
      </c>
      <c r="I77" s="14">
        <v>344</v>
      </c>
      <c r="J77" s="13">
        <v>7651</v>
      </c>
      <c r="K77" s="14">
        <v>65</v>
      </c>
      <c r="L77" s="14">
        <v>72</v>
      </c>
      <c r="M77" s="14">
        <v>0</v>
      </c>
      <c r="N77" s="13">
        <f t="shared" si="2"/>
        <v>137</v>
      </c>
      <c r="O77" s="36" t="s">
        <v>3</v>
      </c>
      <c r="P77" s="36"/>
    </row>
    <row r="78" spans="1:16">
      <c r="A78" s="36" t="s">
        <v>4</v>
      </c>
      <c r="B78" s="36"/>
      <c r="C78" s="13">
        <v>415</v>
      </c>
      <c r="D78" s="13">
        <v>2593</v>
      </c>
      <c r="E78" s="13">
        <v>159</v>
      </c>
      <c r="F78" s="13">
        <f t="shared" si="0"/>
        <v>3167</v>
      </c>
      <c r="G78" s="13">
        <v>1157</v>
      </c>
      <c r="H78" s="13">
        <v>8009</v>
      </c>
      <c r="I78" s="14">
        <v>297</v>
      </c>
      <c r="J78" s="13">
        <v>9463</v>
      </c>
      <c r="K78" s="14">
        <v>168</v>
      </c>
      <c r="L78" s="14">
        <v>571</v>
      </c>
      <c r="M78" s="14">
        <v>0</v>
      </c>
      <c r="N78" s="13">
        <f t="shared" si="2"/>
        <v>739</v>
      </c>
      <c r="O78" s="36" t="s">
        <v>44</v>
      </c>
      <c r="P78" s="36"/>
    </row>
    <row r="79" spans="1:16" s="8" customFormat="1">
      <c r="A79" s="24" t="s">
        <v>5</v>
      </c>
      <c r="B79" s="24"/>
      <c r="C79" s="15">
        <f t="shared" ref="C79:N79" si="20">SUM(C77:C78)</f>
        <v>698</v>
      </c>
      <c r="D79" s="15">
        <f t="shared" si="20"/>
        <v>6142</v>
      </c>
      <c r="E79" s="15">
        <f t="shared" si="20"/>
        <v>340</v>
      </c>
      <c r="F79" s="15">
        <f t="shared" si="20"/>
        <v>7180</v>
      </c>
      <c r="G79" s="15">
        <f t="shared" si="20"/>
        <v>1635</v>
      </c>
      <c r="H79" s="15">
        <f t="shared" si="20"/>
        <v>14838</v>
      </c>
      <c r="I79" s="15">
        <f t="shared" si="20"/>
        <v>641</v>
      </c>
      <c r="J79" s="15">
        <f t="shared" si="20"/>
        <v>17114</v>
      </c>
      <c r="K79" s="15">
        <f t="shared" si="20"/>
        <v>233</v>
      </c>
      <c r="L79" s="15">
        <f t="shared" si="20"/>
        <v>643</v>
      </c>
      <c r="M79" s="15">
        <f t="shared" si="20"/>
        <v>0</v>
      </c>
      <c r="N79" s="15">
        <f t="shared" si="20"/>
        <v>876</v>
      </c>
      <c r="O79" s="24" t="s">
        <v>1</v>
      </c>
      <c r="P79" s="24"/>
    </row>
    <row r="80" spans="1:16" ht="21" customHeight="1">
      <c r="A80" s="41" t="s">
        <v>76</v>
      </c>
      <c r="B80" s="41"/>
      <c r="C80" s="41"/>
      <c r="D80" s="41"/>
      <c r="E80" s="41"/>
      <c r="F80" s="42" t="s">
        <v>27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</row>
    <row r="81" spans="1:16">
      <c r="A81" s="36" t="s">
        <v>2</v>
      </c>
      <c r="B81" s="36"/>
      <c r="C81" s="13">
        <v>0</v>
      </c>
      <c r="D81" s="13">
        <v>0</v>
      </c>
      <c r="E81" s="13">
        <v>0</v>
      </c>
      <c r="F81" s="13">
        <f t="shared" si="0"/>
        <v>0</v>
      </c>
      <c r="G81" s="13">
        <v>0</v>
      </c>
      <c r="H81" s="13">
        <v>0</v>
      </c>
      <c r="I81" s="14">
        <v>0</v>
      </c>
      <c r="J81" s="13">
        <f t="shared" si="1"/>
        <v>0</v>
      </c>
      <c r="K81" s="14">
        <v>0</v>
      </c>
      <c r="L81" s="14">
        <v>0</v>
      </c>
      <c r="M81" s="14">
        <v>0</v>
      </c>
      <c r="N81" s="13">
        <f t="shared" si="2"/>
        <v>0</v>
      </c>
      <c r="O81" s="36" t="s">
        <v>3</v>
      </c>
      <c r="P81" s="36"/>
    </row>
    <row r="82" spans="1:16">
      <c r="A82" s="36" t="s">
        <v>4</v>
      </c>
      <c r="B82" s="36"/>
      <c r="C82" s="13">
        <v>325</v>
      </c>
      <c r="D82" s="13">
        <v>11264</v>
      </c>
      <c r="E82" s="13">
        <v>91</v>
      </c>
      <c r="F82" s="13">
        <f t="shared" si="0"/>
        <v>11680</v>
      </c>
      <c r="G82" s="13">
        <v>1074</v>
      </c>
      <c r="H82" s="13">
        <v>38138</v>
      </c>
      <c r="I82" s="14">
        <v>398</v>
      </c>
      <c r="J82" s="13">
        <f t="shared" si="1"/>
        <v>39610</v>
      </c>
      <c r="K82" s="14">
        <v>43</v>
      </c>
      <c r="L82" s="14">
        <v>3496</v>
      </c>
      <c r="M82" s="14">
        <v>89</v>
      </c>
      <c r="N82" s="13">
        <v>3628</v>
      </c>
      <c r="O82" s="36" t="s">
        <v>44</v>
      </c>
      <c r="P82" s="36"/>
    </row>
    <row r="83" spans="1:16" s="8" customFormat="1">
      <c r="A83" s="24" t="s">
        <v>5</v>
      </c>
      <c r="B83" s="24"/>
      <c r="C83" s="15">
        <f t="shared" ref="C83:N83" si="21">SUM(C81:C82)</f>
        <v>325</v>
      </c>
      <c r="D83" s="15">
        <f t="shared" si="21"/>
        <v>11264</v>
      </c>
      <c r="E83" s="15">
        <f t="shared" si="21"/>
        <v>91</v>
      </c>
      <c r="F83" s="15">
        <f t="shared" si="21"/>
        <v>11680</v>
      </c>
      <c r="G83" s="15">
        <f t="shared" si="21"/>
        <v>1074</v>
      </c>
      <c r="H83" s="15">
        <f t="shared" si="21"/>
        <v>38138</v>
      </c>
      <c r="I83" s="15">
        <f t="shared" si="21"/>
        <v>398</v>
      </c>
      <c r="J83" s="15">
        <f t="shared" si="21"/>
        <v>39610</v>
      </c>
      <c r="K83" s="15">
        <f t="shared" si="21"/>
        <v>43</v>
      </c>
      <c r="L83" s="15">
        <f t="shared" si="21"/>
        <v>3496</v>
      </c>
      <c r="M83" s="15">
        <f t="shared" si="21"/>
        <v>89</v>
      </c>
      <c r="N83" s="15">
        <f t="shared" si="21"/>
        <v>3628</v>
      </c>
      <c r="O83" s="24" t="s">
        <v>1</v>
      </c>
      <c r="P83" s="24"/>
    </row>
    <row r="84" spans="1:16" ht="21" customHeight="1">
      <c r="A84" s="41" t="s">
        <v>77</v>
      </c>
      <c r="B84" s="41"/>
      <c r="C84" s="41"/>
      <c r="D84" s="41"/>
      <c r="E84" s="42" t="s">
        <v>26</v>
      </c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</row>
    <row r="85" spans="1:16">
      <c r="A85" s="36" t="s">
        <v>2</v>
      </c>
      <c r="B85" s="36"/>
      <c r="C85" s="13">
        <v>251</v>
      </c>
      <c r="D85" s="13">
        <v>2475</v>
      </c>
      <c r="E85" s="13">
        <v>0</v>
      </c>
      <c r="F85" s="13">
        <v>2726</v>
      </c>
      <c r="G85" s="13">
        <v>296</v>
      </c>
      <c r="H85" s="13">
        <v>5276</v>
      </c>
      <c r="I85" s="14">
        <v>0</v>
      </c>
      <c r="J85" s="13">
        <f t="shared" si="1"/>
        <v>5572</v>
      </c>
      <c r="K85" s="14">
        <v>16</v>
      </c>
      <c r="L85" s="14">
        <v>120</v>
      </c>
      <c r="M85" s="14">
        <v>0</v>
      </c>
      <c r="N85" s="13">
        <f t="shared" si="2"/>
        <v>136</v>
      </c>
      <c r="O85" s="36" t="s">
        <v>3</v>
      </c>
      <c r="P85" s="36"/>
    </row>
    <row r="86" spans="1:16">
      <c r="A86" s="36" t="s">
        <v>4</v>
      </c>
      <c r="B86" s="36"/>
      <c r="C86" s="13">
        <v>141</v>
      </c>
      <c r="D86" s="13">
        <v>2770</v>
      </c>
      <c r="E86" s="13">
        <v>0</v>
      </c>
      <c r="F86" s="13">
        <v>2911</v>
      </c>
      <c r="G86" s="13">
        <v>360</v>
      </c>
      <c r="H86" s="13">
        <v>6681</v>
      </c>
      <c r="I86" s="14">
        <v>0</v>
      </c>
      <c r="J86" s="13">
        <f t="shared" si="1"/>
        <v>7041</v>
      </c>
      <c r="K86" s="14">
        <v>217</v>
      </c>
      <c r="L86" s="14">
        <v>751</v>
      </c>
      <c r="M86" s="14">
        <v>0</v>
      </c>
      <c r="N86" s="13">
        <f t="shared" si="2"/>
        <v>968</v>
      </c>
      <c r="O86" s="36" t="s">
        <v>44</v>
      </c>
      <c r="P86" s="36"/>
    </row>
    <row r="87" spans="1:16" s="8" customFormat="1">
      <c r="A87" s="24" t="s">
        <v>5</v>
      </c>
      <c r="B87" s="24"/>
      <c r="C87" s="15">
        <f t="shared" ref="C87:N87" si="22">SUM(C85:C86)</f>
        <v>392</v>
      </c>
      <c r="D87" s="15">
        <f t="shared" si="22"/>
        <v>5245</v>
      </c>
      <c r="E87" s="15">
        <f t="shared" si="22"/>
        <v>0</v>
      </c>
      <c r="F87" s="15">
        <f t="shared" si="22"/>
        <v>5637</v>
      </c>
      <c r="G87" s="15">
        <f t="shared" si="22"/>
        <v>656</v>
      </c>
      <c r="H87" s="15">
        <f t="shared" si="22"/>
        <v>11957</v>
      </c>
      <c r="I87" s="15">
        <f t="shared" si="22"/>
        <v>0</v>
      </c>
      <c r="J87" s="15">
        <f t="shared" si="22"/>
        <v>12613</v>
      </c>
      <c r="K87" s="15">
        <f t="shared" si="22"/>
        <v>233</v>
      </c>
      <c r="L87" s="15">
        <f t="shared" si="22"/>
        <v>871</v>
      </c>
      <c r="M87" s="15">
        <f t="shared" si="22"/>
        <v>0</v>
      </c>
      <c r="N87" s="15">
        <f t="shared" si="22"/>
        <v>1104</v>
      </c>
      <c r="O87" s="24" t="s">
        <v>1</v>
      </c>
      <c r="P87" s="24"/>
    </row>
    <row r="88" spans="1:16" ht="21" customHeight="1">
      <c r="A88" s="41" t="s">
        <v>78</v>
      </c>
      <c r="B88" s="41"/>
      <c r="C88" s="41"/>
      <c r="D88" s="41"/>
      <c r="E88" s="42" t="s">
        <v>30</v>
      </c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1:16">
      <c r="A89" s="36" t="s">
        <v>2</v>
      </c>
      <c r="B89" s="36"/>
      <c r="C89" s="13">
        <v>402</v>
      </c>
      <c r="D89" s="13">
        <v>2453</v>
      </c>
      <c r="E89" s="13">
        <v>0</v>
      </c>
      <c r="F89" s="13">
        <v>2855</v>
      </c>
      <c r="G89" s="13">
        <v>684</v>
      </c>
      <c r="H89" s="13">
        <v>6902</v>
      </c>
      <c r="I89" s="14">
        <v>0</v>
      </c>
      <c r="J89" s="13">
        <f t="shared" si="1"/>
        <v>7586</v>
      </c>
      <c r="K89" s="14">
        <v>208</v>
      </c>
      <c r="L89" s="14">
        <v>149</v>
      </c>
      <c r="M89" s="14">
        <v>0</v>
      </c>
      <c r="N89" s="13">
        <v>357</v>
      </c>
      <c r="O89" s="36" t="s">
        <v>3</v>
      </c>
      <c r="P89" s="36"/>
    </row>
    <row r="90" spans="1:16">
      <c r="A90" s="36" t="s">
        <v>4</v>
      </c>
      <c r="B90" s="36"/>
      <c r="C90" s="13">
        <v>48</v>
      </c>
      <c r="D90" s="13">
        <v>3179</v>
      </c>
      <c r="E90" s="13">
        <v>0</v>
      </c>
      <c r="F90" s="13">
        <v>3227</v>
      </c>
      <c r="G90" s="13">
        <v>443</v>
      </c>
      <c r="H90" s="13">
        <v>11279</v>
      </c>
      <c r="I90" s="14">
        <v>0</v>
      </c>
      <c r="J90" s="13">
        <f t="shared" si="1"/>
        <v>11722</v>
      </c>
      <c r="K90" s="14">
        <v>295</v>
      </c>
      <c r="L90" s="14">
        <v>1661</v>
      </c>
      <c r="M90" s="14">
        <v>0</v>
      </c>
      <c r="N90" s="13">
        <v>1956</v>
      </c>
      <c r="O90" s="36" t="s">
        <v>44</v>
      </c>
      <c r="P90" s="36"/>
    </row>
    <row r="91" spans="1:16" s="8" customFormat="1">
      <c r="A91" s="24" t="s">
        <v>5</v>
      </c>
      <c r="B91" s="24"/>
      <c r="C91" s="15">
        <f t="shared" ref="C91:N91" si="23">SUM(C89:C90)</f>
        <v>450</v>
      </c>
      <c r="D91" s="15">
        <f t="shared" si="23"/>
        <v>5632</v>
      </c>
      <c r="E91" s="15">
        <f t="shared" si="23"/>
        <v>0</v>
      </c>
      <c r="F91" s="15">
        <f>F90+F89</f>
        <v>6082</v>
      </c>
      <c r="G91" s="15">
        <f t="shared" si="23"/>
        <v>1127</v>
      </c>
      <c r="H91" s="15">
        <f t="shared" si="23"/>
        <v>18181</v>
      </c>
      <c r="I91" s="15">
        <f t="shared" si="23"/>
        <v>0</v>
      </c>
      <c r="J91" s="15">
        <f t="shared" si="23"/>
        <v>19308</v>
      </c>
      <c r="K91" s="15">
        <f t="shared" si="23"/>
        <v>503</v>
      </c>
      <c r="L91" s="15">
        <f t="shared" si="23"/>
        <v>1810</v>
      </c>
      <c r="M91" s="15">
        <f t="shared" si="23"/>
        <v>0</v>
      </c>
      <c r="N91" s="15">
        <f t="shared" si="23"/>
        <v>2313</v>
      </c>
      <c r="O91" s="24" t="s">
        <v>1</v>
      </c>
      <c r="P91" s="24"/>
    </row>
    <row r="92" spans="1:16" ht="21" customHeight="1">
      <c r="A92" s="41" t="s">
        <v>38</v>
      </c>
      <c r="B92" s="41"/>
      <c r="C92" s="41"/>
      <c r="D92" s="41"/>
      <c r="E92" s="41"/>
      <c r="F92" s="17"/>
      <c r="G92" s="17"/>
      <c r="H92" s="17"/>
      <c r="I92" s="17"/>
      <c r="J92" s="17"/>
      <c r="K92" s="42" t="s">
        <v>40</v>
      </c>
      <c r="L92" s="42"/>
      <c r="M92" s="42"/>
      <c r="N92" s="42"/>
      <c r="O92" s="42"/>
      <c r="P92" s="42"/>
    </row>
    <row r="93" spans="1:16">
      <c r="A93" s="36" t="s">
        <v>2</v>
      </c>
      <c r="B93" s="36"/>
      <c r="C93" s="13">
        <v>242</v>
      </c>
      <c r="D93" s="13">
        <v>3538</v>
      </c>
      <c r="E93" s="13">
        <v>0</v>
      </c>
      <c r="F93" s="13">
        <v>3780</v>
      </c>
      <c r="G93" s="13">
        <v>727</v>
      </c>
      <c r="H93" s="14">
        <v>8956</v>
      </c>
      <c r="I93" s="13">
        <v>0</v>
      </c>
      <c r="J93" s="14">
        <f t="shared" si="1"/>
        <v>9683</v>
      </c>
      <c r="K93" s="14">
        <v>142</v>
      </c>
      <c r="L93" s="14">
        <v>416</v>
      </c>
      <c r="M93" s="13">
        <v>0</v>
      </c>
      <c r="N93" s="20">
        <f t="shared" si="2"/>
        <v>558</v>
      </c>
      <c r="O93" s="36" t="s">
        <v>3</v>
      </c>
      <c r="P93" s="36"/>
    </row>
    <row r="94" spans="1:16">
      <c r="A94" s="36" t="s">
        <v>4</v>
      </c>
      <c r="B94" s="36"/>
      <c r="C94" s="13">
        <v>0</v>
      </c>
      <c r="D94" s="13">
        <v>3638</v>
      </c>
      <c r="E94" s="13">
        <v>0</v>
      </c>
      <c r="F94" s="13">
        <v>3638</v>
      </c>
      <c r="G94" s="13">
        <v>0</v>
      </c>
      <c r="H94" s="14">
        <v>13836</v>
      </c>
      <c r="I94" s="13">
        <v>0</v>
      </c>
      <c r="J94" s="14">
        <f t="shared" si="1"/>
        <v>13836</v>
      </c>
      <c r="K94" s="14">
        <v>0</v>
      </c>
      <c r="L94" s="14">
        <v>1988</v>
      </c>
      <c r="M94" s="13">
        <v>0</v>
      </c>
      <c r="N94" s="20">
        <f t="shared" si="2"/>
        <v>1988</v>
      </c>
      <c r="O94" s="36" t="s">
        <v>44</v>
      </c>
      <c r="P94" s="36"/>
    </row>
    <row r="95" spans="1:16" s="8" customFormat="1">
      <c r="A95" s="24" t="s">
        <v>5</v>
      </c>
      <c r="B95" s="24"/>
      <c r="C95" s="15">
        <f t="shared" ref="C95:N95" si="24">SUM(C93:C94)</f>
        <v>242</v>
      </c>
      <c r="D95" s="15">
        <f t="shared" si="24"/>
        <v>7176</v>
      </c>
      <c r="E95" s="15">
        <f t="shared" si="24"/>
        <v>0</v>
      </c>
      <c r="F95" s="15">
        <f t="shared" si="24"/>
        <v>7418</v>
      </c>
      <c r="G95" s="15">
        <f t="shared" si="24"/>
        <v>727</v>
      </c>
      <c r="H95" s="15">
        <f t="shared" si="24"/>
        <v>22792</v>
      </c>
      <c r="I95" s="15">
        <f t="shared" si="24"/>
        <v>0</v>
      </c>
      <c r="J95" s="15">
        <f t="shared" si="24"/>
        <v>23519</v>
      </c>
      <c r="K95" s="15">
        <f t="shared" si="24"/>
        <v>142</v>
      </c>
      <c r="L95" s="15">
        <f t="shared" si="24"/>
        <v>2404</v>
      </c>
      <c r="M95" s="15">
        <f t="shared" si="24"/>
        <v>0</v>
      </c>
      <c r="N95" s="15">
        <f t="shared" si="24"/>
        <v>2546</v>
      </c>
      <c r="O95" s="24" t="s">
        <v>1</v>
      </c>
      <c r="P95" s="24"/>
    </row>
    <row r="96" spans="1:16" ht="21" customHeight="1">
      <c r="A96" s="41" t="s">
        <v>79</v>
      </c>
      <c r="B96" s="41"/>
      <c r="C96" s="41"/>
      <c r="D96" s="41"/>
      <c r="E96" s="42" t="s">
        <v>31</v>
      </c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</row>
    <row r="97" spans="1:16">
      <c r="A97" s="36" t="s">
        <v>2</v>
      </c>
      <c r="B97" s="37"/>
      <c r="C97" s="13">
        <v>0</v>
      </c>
      <c r="D97" s="13">
        <v>2075</v>
      </c>
      <c r="E97" s="13">
        <v>19</v>
      </c>
      <c r="F97" s="13">
        <f t="shared" ref="F97:F98" si="25">SUM(C97:E97)</f>
        <v>2094</v>
      </c>
      <c r="G97" s="13">
        <v>0</v>
      </c>
      <c r="H97" s="13">
        <v>6015</v>
      </c>
      <c r="I97" s="14">
        <v>126</v>
      </c>
      <c r="J97" s="13">
        <f t="shared" ref="J97:J106" si="26">SUM(G97:I97)</f>
        <v>6141</v>
      </c>
      <c r="K97" s="14">
        <v>16</v>
      </c>
      <c r="L97" s="14">
        <v>397</v>
      </c>
      <c r="M97" s="14">
        <v>14</v>
      </c>
      <c r="N97" s="13">
        <f t="shared" ref="N97:N106" si="27">SUM(K97:M97)</f>
        <v>427</v>
      </c>
      <c r="O97" s="36" t="s">
        <v>3</v>
      </c>
      <c r="P97" s="37"/>
    </row>
    <row r="98" spans="1:16">
      <c r="A98" s="36" t="s">
        <v>4</v>
      </c>
      <c r="B98" s="37"/>
      <c r="C98" s="13">
        <v>330</v>
      </c>
      <c r="D98" s="13">
        <v>8790</v>
      </c>
      <c r="E98" s="13">
        <v>33</v>
      </c>
      <c r="F98" s="13">
        <f t="shared" si="25"/>
        <v>9153</v>
      </c>
      <c r="G98" s="13">
        <v>988</v>
      </c>
      <c r="H98" s="13">
        <v>32817</v>
      </c>
      <c r="I98" s="14">
        <v>355</v>
      </c>
      <c r="J98" s="13">
        <f t="shared" si="26"/>
        <v>34160</v>
      </c>
      <c r="K98" s="14">
        <v>264</v>
      </c>
      <c r="L98" s="14">
        <v>3873</v>
      </c>
      <c r="M98" s="14">
        <v>35</v>
      </c>
      <c r="N98" s="13">
        <f t="shared" si="27"/>
        <v>4172</v>
      </c>
      <c r="O98" s="36" t="s">
        <v>44</v>
      </c>
      <c r="P98" s="36"/>
    </row>
    <row r="99" spans="1:16" s="8" customFormat="1">
      <c r="A99" s="24" t="s">
        <v>5</v>
      </c>
      <c r="B99" s="24"/>
      <c r="C99" s="15">
        <f t="shared" ref="C99:N99" si="28">SUM(C97:C98)</f>
        <v>330</v>
      </c>
      <c r="D99" s="15">
        <f t="shared" si="28"/>
        <v>10865</v>
      </c>
      <c r="E99" s="15">
        <f t="shared" si="28"/>
        <v>52</v>
      </c>
      <c r="F99" s="15">
        <f t="shared" si="28"/>
        <v>11247</v>
      </c>
      <c r="G99" s="15">
        <f t="shared" si="28"/>
        <v>988</v>
      </c>
      <c r="H99" s="15">
        <f t="shared" si="28"/>
        <v>38832</v>
      </c>
      <c r="I99" s="15">
        <f t="shared" si="28"/>
        <v>481</v>
      </c>
      <c r="J99" s="15">
        <f t="shared" si="28"/>
        <v>40301</v>
      </c>
      <c r="K99" s="15">
        <f t="shared" si="28"/>
        <v>280</v>
      </c>
      <c r="L99" s="15">
        <f t="shared" si="28"/>
        <v>4270</v>
      </c>
      <c r="M99" s="15">
        <f t="shared" si="28"/>
        <v>49</v>
      </c>
      <c r="N99" s="15">
        <f t="shared" si="28"/>
        <v>4599</v>
      </c>
      <c r="O99" s="24" t="s">
        <v>1</v>
      </c>
      <c r="P99" s="24"/>
    </row>
    <row r="100" spans="1:16" ht="26.25" customHeight="1">
      <c r="A100" s="41" t="s">
        <v>80</v>
      </c>
      <c r="B100" s="41"/>
      <c r="C100" s="41"/>
      <c r="D100" s="41"/>
      <c r="E100" s="42" t="s">
        <v>32</v>
      </c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</row>
    <row r="101" spans="1:16">
      <c r="A101" s="36" t="s">
        <v>2</v>
      </c>
      <c r="B101" s="37"/>
      <c r="C101" s="13">
        <v>1788</v>
      </c>
      <c r="D101" s="13">
        <v>2785</v>
      </c>
      <c r="E101" s="13">
        <v>0</v>
      </c>
      <c r="F101" s="13">
        <v>4573</v>
      </c>
      <c r="G101" s="13">
        <v>3990</v>
      </c>
      <c r="H101" s="13">
        <v>7371</v>
      </c>
      <c r="I101" s="14">
        <v>0</v>
      </c>
      <c r="J101" s="13">
        <f t="shared" si="26"/>
        <v>11361</v>
      </c>
      <c r="K101" s="14">
        <v>5</v>
      </c>
      <c r="L101" s="14">
        <v>140</v>
      </c>
      <c r="M101" s="14">
        <v>0</v>
      </c>
      <c r="N101" s="13">
        <f t="shared" si="27"/>
        <v>145</v>
      </c>
      <c r="O101" s="36" t="s">
        <v>3</v>
      </c>
      <c r="P101" s="37"/>
    </row>
    <row r="102" spans="1:16">
      <c r="A102" s="36" t="s">
        <v>4</v>
      </c>
      <c r="B102" s="37"/>
      <c r="C102" s="13">
        <v>775</v>
      </c>
      <c r="D102" s="13">
        <v>1843</v>
      </c>
      <c r="E102" s="13">
        <v>0</v>
      </c>
      <c r="F102" s="13">
        <v>2618</v>
      </c>
      <c r="G102" s="13">
        <v>1886</v>
      </c>
      <c r="H102" s="13">
        <v>6828</v>
      </c>
      <c r="I102" s="14">
        <v>17</v>
      </c>
      <c r="J102" s="13">
        <f t="shared" si="26"/>
        <v>8731</v>
      </c>
      <c r="K102" s="14">
        <v>0</v>
      </c>
      <c r="L102" s="14">
        <v>486</v>
      </c>
      <c r="M102" s="14">
        <v>0</v>
      </c>
      <c r="N102" s="13">
        <f t="shared" si="27"/>
        <v>486</v>
      </c>
      <c r="O102" s="36" t="s">
        <v>44</v>
      </c>
      <c r="P102" s="37"/>
    </row>
    <row r="103" spans="1:16" s="8" customFormat="1">
      <c r="A103" s="24" t="s">
        <v>5</v>
      </c>
      <c r="B103" s="24"/>
      <c r="C103" s="15">
        <f t="shared" ref="C103:N103" si="29">SUM(C101:C102)</f>
        <v>2563</v>
      </c>
      <c r="D103" s="15">
        <f t="shared" si="29"/>
        <v>4628</v>
      </c>
      <c r="E103" s="15">
        <f t="shared" si="29"/>
        <v>0</v>
      </c>
      <c r="F103" s="15">
        <f t="shared" si="29"/>
        <v>7191</v>
      </c>
      <c r="G103" s="15">
        <f t="shared" si="29"/>
        <v>5876</v>
      </c>
      <c r="H103" s="15">
        <f t="shared" si="29"/>
        <v>14199</v>
      </c>
      <c r="I103" s="15">
        <f t="shared" si="29"/>
        <v>17</v>
      </c>
      <c r="J103" s="15">
        <f t="shared" si="29"/>
        <v>20092</v>
      </c>
      <c r="K103" s="15">
        <f t="shared" si="29"/>
        <v>5</v>
      </c>
      <c r="L103" s="15">
        <f t="shared" si="29"/>
        <v>626</v>
      </c>
      <c r="M103" s="15">
        <f t="shared" si="29"/>
        <v>0</v>
      </c>
      <c r="N103" s="15">
        <f t="shared" si="29"/>
        <v>631</v>
      </c>
      <c r="O103" s="24" t="s">
        <v>1</v>
      </c>
      <c r="P103" s="24"/>
    </row>
    <row r="104" spans="1:16" ht="21" customHeight="1">
      <c r="A104" s="41" t="s">
        <v>34</v>
      </c>
      <c r="B104" s="41"/>
      <c r="C104" s="41"/>
      <c r="D104" s="41"/>
      <c r="E104" s="41"/>
      <c r="F104" s="17"/>
      <c r="G104" s="17"/>
      <c r="H104" s="17"/>
      <c r="I104" s="17"/>
      <c r="J104" s="17"/>
      <c r="K104" s="42" t="s">
        <v>35</v>
      </c>
      <c r="L104" s="42"/>
      <c r="M104" s="42"/>
      <c r="N104" s="42"/>
      <c r="O104" s="42"/>
      <c r="P104" s="42"/>
    </row>
    <row r="105" spans="1:16">
      <c r="A105" s="36" t="s">
        <v>2</v>
      </c>
      <c r="B105" s="37"/>
      <c r="C105" s="13">
        <v>0</v>
      </c>
      <c r="D105" s="13">
        <v>2418</v>
      </c>
      <c r="E105" s="13">
        <v>70</v>
      </c>
      <c r="F105" s="13">
        <v>2488</v>
      </c>
      <c r="G105" s="13">
        <v>0</v>
      </c>
      <c r="H105" s="13">
        <v>2418</v>
      </c>
      <c r="I105" s="14">
        <v>70</v>
      </c>
      <c r="J105" s="13">
        <f t="shared" si="26"/>
        <v>2488</v>
      </c>
      <c r="K105" s="14">
        <v>0</v>
      </c>
      <c r="L105" s="14">
        <v>0</v>
      </c>
      <c r="M105" s="14">
        <v>0</v>
      </c>
      <c r="N105" s="13">
        <f t="shared" si="27"/>
        <v>0</v>
      </c>
      <c r="O105" s="36" t="s">
        <v>3</v>
      </c>
      <c r="P105" s="37"/>
    </row>
    <row r="106" spans="1:16">
      <c r="A106" s="36" t="s">
        <v>4</v>
      </c>
      <c r="B106" s="37"/>
      <c r="C106" s="13">
        <v>0</v>
      </c>
      <c r="D106" s="13">
        <v>2842</v>
      </c>
      <c r="E106" s="13">
        <v>0</v>
      </c>
      <c r="F106" s="13">
        <v>2842</v>
      </c>
      <c r="G106" s="13">
        <v>0</v>
      </c>
      <c r="H106" s="13">
        <v>2842</v>
      </c>
      <c r="I106" s="14">
        <v>0</v>
      </c>
      <c r="J106" s="13">
        <f t="shared" si="26"/>
        <v>2842</v>
      </c>
      <c r="K106" s="14">
        <v>0</v>
      </c>
      <c r="L106" s="14">
        <v>0</v>
      </c>
      <c r="M106" s="14">
        <v>0</v>
      </c>
      <c r="N106" s="13">
        <f t="shared" si="27"/>
        <v>0</v>
      </c>
      <c r="O106" s="36" t="s">
        <v>44</v>
      </c>
      <c r="P106" s="37"/>
    </row>
    <row r="107" spans="1:16" s="8" customFormat="1">
      <c r="A107" s="24" t="s">
        <v>5</v>
      </c>
      <c r="B107" s="24"/>
      <c r="C107" s="15">
        <f t="shared" ref="C107:N107" si="30">SUM(C105:C106)</f>
        <v>0</v>
      </c>
      <c r="D107" s="15">
        <f t="shared" si="30"/>
        <v>5260</v>
      </c>
      <c r="E107" s="15">
        <f t="shared" si="30"/>
        <v>70</v>
      </c>
      <c r="F107" s="15">
        <f t="shared" si="30"/>
        <v>5330</v>
      </c>
      <c r="G107" s="15">
        <f t="shared" si="30"/>
        <v>0</v>
      </c>
      <c r="H107" s="15">
        <f t="shared" si="30"/>
        <v>5260</v>
      </c>
      <c r="I107" s="15">
        <f t="shared" si="30"/>
        <v>70</v>
      </c>
      <c r="J107" s="15">
        <f t="shared" si="30"/>
        <v>5330</v>
      </c>
      <c r="K107" s="15">
        <f t="shared" si="30"/>
        <v>0</v>
      </c>
      <c r="L107" s="15">
        <f t="shared" si="30"/>
        <v>0</v>
      </c>
      <c r="M107" s="15">
        <f t="shared" si="30"/>
        <v>0</v>
      </c>
      <c r="N107" s="15">
        <f t="shared" si="30"/>
        <v>0</v>
      </c>
      <c r="O107" s="24" t="s">
        <v>1</v>
      </c>
      <c r="P107" s="24"/>
    </row>
    <row r="108" spans="1:16" ht="21" customHeight="1">
      <c r="A108" s="45" t="s">
        <v>8</v>
      </c>
      <c r="B108" s="45"/>
      <c r="C108" s="45"/>
      <c r="D108" s="45"/>
      <c r="E108" s="21"/>
      <c r="F108" s="46"/>
      <c r="G108" s="46"/>
      <c r="H108" s="46"/>
      <c r="I108" s="46"/>
      <c r="J108" s="47" t="s">
        <v>17</v>
      </c>
      <c r="K108" s="48"/>
      <c r="L108" s="48"/>
      <c r="M108" s="48"/>
      <c r="N108" s="48"/>
      <c r="O108" s="48"/>
      <c r="P108" s="48"/>
    </row>
    <row r="109" spans="1:16">
      <c r="A109" s="36" t="s">
        <v>2</v>
      </c>
      <c r="B109" s="37"/>
      <c r="C109" s="13">
        <f t="shared" ref="C109:N109" si="31">C9+C13+C17+C21+C25+C29+C33+C37+C41+C45+C49+C53+C57+C61+C65+C69+C73+C77+C81+C85+C89+C93+C97+C101+C105</f>
        <v>11158</v>
      </c>
      <c r="D109" s="13">
        <f t="shared" si="31"/>
        <v>176332</v>
      </c>
      <c r="E109" s="13">
        <f t="shared" si="31"/>
        <v>10745</v>
      </c>
      <c r="F109" s="13">
        <f t="shared" si="31"/>
        <v>198235</v>
      </c>
      <c r="G109" s="13">
        <f t="shared" si="31"/>
        <v>21836</v>
      </c>
      <c r="H109" s="13">
        <f t="shared" si="31"/>
        <v>513688</v>
      </c>
      <c r="I109" s="13">
        <f t="shared" si="31"/>
        <v>30383</v>
      </c>
      <c r="J109" s="13">
        <f t="shared" si="31"/>
        <v>565907</v>
      </c>
      <c r="K109" s="14">
        <f t="shared" si="31"/>
        <v>3762</v>
      </c>
      <c r="L109" s="14">
        <f t="shared" si="31"/>
        <v>36525</v>
      </c>
      <c r="M109" s="13">
        <f t="shared" si="31"/>
        <v>4705</v>
      </c>
      <c r="N109" s="13">
        <f t="shared" si="31"/>
        <v>44992</v>
      </c>
      <c r="O109" s="36" t="s">
        <v>3</v>
      </c>
      <c r="P109" s="37"/>
    </row>
    <row r="110" spans="1:16">
      <c r="A110" s="36" t="s">
        <v>4</v>
      </c>
      <c r="B110" s="37"/>
      <c r="C110" s="13">
        <f t="shared" ref="C110:N110" si="32">C10+C14+C18+C22+C26+C30+C34+C38+C42+C46+C50+C54+C58+C62+C66+C70+C74+C78+C82+C86+C90+C94+C98+C102+C106</f>
        <v>10060</v>
      </c>
      <c r="D110" s="13">
        <f t="shared" si="32"/>
        <v>163504</v>
      </c>
      <c r="E110" s="13">
        <f t="shared" si="32"/>
        <v>8280</v>
      </c>
      <c r="F110" s="13">
        <f t="shared" si="32"/>
        <v>181844</v>
      </c>
      <c r="G110" s="13">
        <f t="shared" si="32"/>
        <v>23494</v>
      </c>
      <c r="H110" s="13">
        <f t="shared" si="32"/>
        <v>551192</v>
      </c>
      <c r="I110" s="13">
        <f t="shared" si="32"/>
        <v>24498</v>
      </c>
      <c r="J110" s="13">
        <f t="shared" si="32"/>
        <v>599184</v>
      </c>
      <c r="K110" s="14">
        <f t="shared" si="32"/>
        <v>4402</v>
      </c>
      <c r="L110" s="14">
        <f t="shared" si="32"/>
        <v>59769</v>
      </c>
      <c r="M110" s="13">
        <f t="shared" si="32"/>
        <v>2689</v>
      </c>
      <c r="N110" s="13">
        <f t="shared" si="32"/>
        <v>66860</v>
      </c>
      <c r="O110" s="36" t="s">
        <v>44</v>
      </c>
      <c r="P110" s="37"/>
    </row>
    <row r="111" spans="1:16" s="8" customFormat="1">
      <c r="A111" s="24" t="s">
        <v>5</v>
      </c>
      <c r="B111" s="24"/>
      <c r="C111" s="15">
        <f t="shared" ref="C111:I111" si="33">C11+C15+C19+C23+C27+C31+C35+C39+C43+C47+C51+C55+C59+C63+C67+C71+C75+C79+C83+C87+C91+C95+C99+C103+C107</f>
        <v>21218</v>
      </c>
      <c r="D111" s="15">
        <f t="shared" si="33"/>
        <v>339836</v>
      </c>
      <c r="E111" s="15">
        <f t="shared" si="33"/>
        <v>19025</v>
      </c>
      <c r="F111" s="15">
        <f t="shared" si="33"/>
        <v>380079</v>
      </c>
      <c r="G111" s="15">
        <f t="shared" si="33"/>
        <v>45330</v>
      </c>
      <c r="H111" s="15">
        <f t="shared" si="33"/>
        <v>1064880</v>
      </c>
      <c r="I111" s="15">
        <f t="shared" si="33"/>
        <v>54881</v>
      </c>
      <c r="J111" s="15">
        <f>SUM(J109:J110)</f>
        <v>1165091</v>
      </c>
      <c r="K111" s="15">
        <f>K11+K15+K19+K23+K27+K31+K35+K39+K43+K47+K51+K55+K59+K63+K67+K71+K75+K79+K83+K87+K91+K95+K99+K103+K107</f>
        <v>8164</v>
      </c>
      <c r="L111" s="15">
        <f>L11+L15+L19+L23+L27+L31+L35+L39+L43+L47+L51+L55+L59+L63+L67+L71+L75+L79+L83+L87+L91+L95+L99+L103+L107</f>
        <v>96294</v>
      </c>
      <c r="M111" s="15">
        <f>M11+M15+M19+M23+M27+M31+M35+M39+M43+M47+M51+M55+M59+M63+M67+M71+M75+M79+M83+M87+M91+M95+M99+M103+M107</f>
        <v>7394</v>
      </c>
      <c r="N111" s="15">
        <f>SUM(N109:N110)</f>
        <v>111852</v>
      </c>
      <c r="O111" s="24" t="s">
        <v>1</v>
      </c>
      <c r="P111" s="24"/>
    </row>
    <row r="112" spans="1:16" ht="21" customHeight="1">
      <c r="A112" s="47" t="s">
        <v>28</v>
      </c>
      <c r="B112" s="47"/>
      <c r="C112" s="47"/>
      <c r="D112" s="47"/>
      <c r="E112" s="47"/>
      <c r="F112" s="47"/>
      <c r="G112" s="47"/>
      <c r="H112" s="47" t="s">
        <v>33</v>
      </c>
      <c r="I112" s="47"/>
      <c r="J112" s="47"/>
      <c r="K112" s="47"/>
      <c r="L112" s="47"/>
      <c r="M112" s="47"/>
      <c r="N112" s="47"/>
      <c r="O112" s="47"/>
      <c r="P112" s="47"/>
    </row>
    <row r="113" spans="1:16">
      <c r="A113" s="36" t="s">
        <v>2</v>
      </c>
      <c r="B113" s="37"/>
      <c r="C113" s="13">
        <v>30024</v>
      </c>
      <c r="D113" s="13">
        <v>390</v>
      </c>
      <c r="E113" s="13">
        <v>0</v>
      </c>
      <c r="F113" s="13">
        <f>SUM(C113:E113)</f>
        <v>30414</v>
      </c>
      <c r="G113" s="13">
        <v>86059</v>
      </c>
      <c r="H113" s="13">
        <v>390</v>
      </c>
      <c r="I113" s="14">
        <v>0</v>
      </c>
      <c r="J113" s="13">
        <f t="shared" ref="J113:J130" si="34">SUM(G113:I113)</f>
        <v>86449</v>
      </c>
      <c r="K113" s="14">
        <v>17093</v>
      </c>
      <c r="L113" s="14">
        <v>891</v>
      </c>
      <c r="M113" s="14">
        <v>0</v>
      </c>
      <c r="N113" s="13">
        <f t="shared" ref="N113:N130" si="35">SUM(K113:M113)</f>
        <v>17984</v>
      </c>
      <c r="O113" s="36" t="s">
        <v>3</v>
      </c>
      <c r="P113" s="37"/>
    </row>
    <row r="114" spans="1:16">
      <c r="A114" s="36" t="s">
        <v>4</v>
      </c>
      <c r="B114" s="37"/>
      <c r="C114" s="13">
        <v>3416</v>
      </c>
      <c r="D114" s="13">
        <v>0</v>
      </c>
      <c r="E114" s="13">
        <v>0</v>
      </c>
      <c r="F114" s="13">
        <f t="shared" ref="F113:F130" si="36">SUM(C114:E114)</f>
        <v>3416</v>
      </c>
      <c r="G114" s="13">
        <v>10278</v>
      </c>
      <c r="H114" s="13">
        <v>0</v>
      </c>
      <c r="I114" s="14">
        <v>0</v>
      </c>
      <c r="J114" s="13">
        <f t="shared" si="34"/>
        <v>10278</v>
      </c>
      <c r="K114" s="14">
        <v>2556</v>
      </c>
      <c r="L114" s="14">
        <v>0</v>
      </c>
      <c r="M114" s="14">
        <v>0</v>
      </c>
      <c r="N114" s="13">
        <f t="shared" si="35"/>
        <v>2556</v>
      </c>
      <c r="O114" s="36" t="s">
        <v>44</v>
      </c>
      <c r="P114" s="37"/>
    </row>
    <row r="115" spans="1:16" s="8" customFormat="1">
      <c r="A115" s="24" t="s">
        <v>5</v>
      </c>
      <c r="B115" s="24"/>
      <c r="C115" s="15">
        <f>SUM(C113:C114)</f>
        <v>33440</v>
      </c>
      <c r="D115" s="15">
        <f t="shared" ref="D115:N115" si="37">SUM(D113:D114)</f>
        <v>390</v>
      </c>
      <c r="E115" s="15">
        <f t="shared" si="37"/>
        <v>0</v>
      </c>
      <c r="F115" s="15">
        <f t="shared" si="37"/>
        <v>33830</v>
      </c>
      <c r="G115" s="15">
        <f t="shared" si="37"/>
        <v>96337</v>
      </c>
      <c r="H115" s="15">
        <f t="shared" si="37"/>
        <v>390</v>
      </c>
      <c r="I115" s="15">
        <f t="shared" si="37"/>
        <v>0</v>
      </c>
      <c r="J115" s="15">
        <f t="shared" si="37"/>
        <v>96727</v>
      </c>
      <c r="K115" s="15">
        <f t="shared" si="37"/>
        <v>19649</v>
      </c>
      <c r="L115" s="15">
        <f t="shared" si="37"/>
        <v>891</v>
      </c>
      <c r="M115" s="15">
        <f t="shared" si="37"/>
        <v>0</v>
      </c>
      <c r="N115" s="15">
        <f t="shared" si="37"/>
        <v>20540</v>
      </c>
      <c r="O115" s="24" t="s">
        <v>1</v>
      </c>
      <c r="P115" s="24"/>
    </row>
    <row r="116" spans="1:16" ht="21" customHeight="1">
      <c r="A116" s="45" t="s">
        <v>81</v>
      </c>
      <c r="B116" s="45"/>
      <c r="C116" s="45"/>
      <c r="D116" s="45"/>
      <c r="E116" s="45"/>
      <c r="F116" s="45"/>
      <c r="G116" s="45"/>
      <c r="H116" s="49" t="s">
        <v>20</v>
      </c>
      <c r="I116" s="49"/>
      <c r="J116" s="49"/>
      <c r="K116" s="49"/>
      <c r="L116" s="49"/>
      <c r="M116" s="49"/>
      <c r="N116" s="49"/>
      <c r="O116" s="49"/>
      <c r="P116" s="49"/>
    </row>
    <row r="117" spans="1:16">
      <c r="A117" s="36" t="s">
        <v>2</v>
      </c>
      <c r="B117" s="37"/>
      <c r="C117" s="13">
        <v>0</v>
      </c>
      <c r="D117" s="13">
        <v>153</v>
      </c>
      <c r="E117" s="13">
        <v>3</v>
      </c>
      <c r="F117" s="13">
        <v>156</v>
      </c>
      <c r="G117" s="13">
        <v>120</v>
      </c>
      <c r="H117" s="13">
        <v>459</v>
      </c>
      <c r="I117" s="14">
        <v>23</v>
      </c>
      <c r="J117" s="13">
        <f t="shared" si="34"/>
        <v>602</v>
      </c>
      <c r="K117" s="14">
        <v>23</v>
      </c>
      <c r="L117" s="14">
        <v>19</v>
      </c>
      <c r="M117" s="14">
        <v>0</v>
      </c>
      <c r="N117" s="13">
        <f t="shared" si="35"/>
        <v>42</v>
      </c>
      <c r="O117" s="36" t="s">
        <v>3</v>
      </c>
      <c r="P117" s="37"/>
    </row>
    <row r="118" spans="1:16">
      <c r="A118" s="36" t="s">
        <v>4</v>
      </c>
      <c r="B118" s="37"/>
      <c r="C118" s="13">
        <v>0</v>
      </c>
      <c r="D118" s="13">
        <v>133</v>
      </c>
      <c r="E118" s="13">
        <v>0</v>
      </c>
      <c r="F118" s="13">
        <f t="shared" si="36"/>
        <v>133</v>
      </c>
      <c r="G118" s="13">
        <v>17</v>
      </c>
      <c r="H118" s="13">
        <v>494</v>
      </c>
      <c r="I118" s="14">
        <v>0</v>
      </c>
      <c r="J118" s="13">
        <f t="shared" si="34"/>
        <v>511</v>
      </c>
      <c r="K118" s="14">
        <v>10</v>
      </c>
      <c r="L118" s="14">
        <v>78</v>
      </c>
      <c r="M118" s="14">
        <v>0</v>
      </c>
      <c r="N118" s="13">
        <f t="shared" si="35"/>
        <v>88</v>
      </c>
      <c r="O118" s="36" t="s">
        <v>44</v>
      </c>
      <c r="P118" s="37"/>
    </row>
    <row r="119" spans="1:16" s="8" customFormat="1">
      <c r="A119" s="24" t="s">
        <v>5</v>
      </c>
      <c r="B119" s="24"/>
      <c r="C119" s="15">
        <f t="shared" ref="C119:N119" si="38">SUM(C117:C118)</f>
        <v>0</v>
      </c>
      <c r="D119" s="15">
        <f t="shared" si="38"/>
        <v>286</v>
      </c>
      <c r="E119" s="15">
        <f t="shared" si="38"/>
        <v>3</v>
      </c>
      <c r="F119" s="15">
        <f t="shared" si="38"/>
        <v>289</v>
      </c>
      <c r="G119" s="15">
        <f t="shared" si="38"/>
        <v>137</v>
      </c>
      <c r="H119" s="15">
        <f t="shared" si="38"/>
        <v>953</v>
      </c>
      <c r="I119" s="15">
        <f t="shared" si="38"/>
        <v>23</v>
      </c>
      <c r="J119" s="15">
        <f t="shared" si="38"/>
        <v>1113</v>
      </c>
      <c r="K119" s="15">
        <f t="shared" si="38"/>
        <v>33</v>
      </c>
      <c r="L119" s="15">
        <f t="shared" si="38"/>
        <v>97</v>
      </c>
      <c r="M119" s="15">
        <f t="shared" si="38"/>
        <v>0</v>
      </c>
      <c r="N119" s="15">
        <f t="shared" si="38"/>
        <v>130</v>
      </c>
      <c r="O119" s="24" t="s">
        <v>1</v>
      </c>
      <c r="P119" s="24"/>
    </row>
    <row r="120" spans="1:16" s="8" customFormat="1" ht="14.25">
      <c r="A120" s="45" t="s">
        <v>29</v>
      </c>
      <c r="B120" s="45"/>
      <c r="C120" s="45"/>
      <c r="D120" s="45"/>
      <c r="E120" s="45"/>
      <c r="F120" s="49" t="s">
        <v>82</v>
      </c>
      <c r="G120" s="49"/>
      <c r="H120" s="49"/>
      <c r="I120" s="49"/>
      <c r="J120" s="49"/>
      <c r="K120" s="49"/>
      <c r="L120" s="49"/>
      <c r="M120" s="49"/>
      <c r="N120" s="49"/>
      <c r="O120" s="49"/>
      <c r="P120" s="49"/>
    </row>
    <row r="121" spans="1:16">
      <c r="A121" s="36" t="s">
        <v>2</v>
      </c>
      <c r="B121" s="37"/>
      <c r="C121" s="13">
        <v>2105</v>
      </c>
      <c r="D121" s="13">
        <v>1487</v>
      </c>
      <c r="E121" s="13">
        <v>0</v>
      </c>
      <c r="F121" s="13">
        <f t="shared" si="36"/>
        <v>3592</v>
      </c>
      <c r="G121" s="13">
        <v>8680</v>
      </c>
      <c r="H121" s="13">
        <v>3710</v>
      </c>
      <c r="I121" s="14">
        <v>0</v>
      </c>
      <c r="J121" s="13">
        <f t="shared" si="34"/>
        <v>12390</v>
      </c>
      <c r="K121" s="14">
        <v>1545</v>
      </c>
      <c r="L121" s="14">
        <v>353</v>
      </c>
      <c r="M121" s="14">
        <v>0</v>
      </c>
      <c r="N121" s="13">
        <f t="shared" si="35"/>
        <v>1898</v>
      </c>
      <c r="O121" s="36" t="s">
        <v>3</v>
      </c>
      <c r="P121" s="37"/>
    </row>
    <row r="122" spans="1:16">
      <c r="A122" s="36" t="s">
        <v>4</v>
      </c>
      <c r="B122" s="37"/>
      <c r="C122" s="13">
        <v>0</v>
      </c>
      <c r="D122" s="13">
        <v>1139</v>
      </c>
      <c r="E122" s="13">
        <v>0</v>
      </c>
      <c r="F122" s="13">
        <f t="shared" si="36"/>
        <v>1139</v>
      </c>
      <c r="G122" s="13">
        <v>0</v>
      </c>
      <c r="H122" s="13">
        <v>3399</v>
      </c>
      <c r="I122" s="14">
        <v>0</v>
      </c>
      <c r="J122" s="13">
        <f t="shared" si="34"/>
        <v>3399</v>
      </c>
      <c r="K122" s="14">
        <v>0</v>
      </c>
      <c r="L122" s="14">
        <v>248</v>
      </c>
      <c r="M122" s="14">
        <v>0</v>
      </c>
      <c r="N122" s="13">
        <f t="shared" si="35"/>
        <v>248</v>
      </c>
      <c r="O122" s="36" t="s">
        <v>44</v>
      </c>
      <c r="P122" s="37"/>
    </row>
    <row r="123" spans="1:16" s="8" customFormat="1">
      <c r="A123" s="24" t="s">
        <v>5</v>
      </c>
      <c r="B123" s="24"/>
      <c r="C123" s="15">
        <f t="shared" ref="C123:N123" si="39">SUM(C121:C122)</f>
        <v>2105</v>
      </c>
      <c r="D123" s="15">
        <f t="shared" si="39"/>
        <v>2626</v>
      </c>
      <c r="E123" s="15">
        <f t="shared" si="39"/>
        <v>0</v>
      </c>
      <c r="F123" s="15">
        <f t="shared" si="39"/>
        <v>4731</v>
      </c>
      <c r="G123" s="15">
        <f t="shared" si="39"/>
        <v>8680</v>
      </c>
      <c r="H123" s="15">
        <f t="shared" si="39"/>
        <v>7109</v>
      </c>
      <c r="I123" s="15">
        <f t="shared" si="39"/>
        <v>0</v>
      </c>
      <c r="J123" s="15">
        <f t="shared" si="39"/>
        <v>15789</v>
      </c>
      <c r="K123" s="15">
        <f t="shared" si="39"/>
        <v>1545</v>
      </c>
      <c r="L123" s="15">
        <f t="shared" si="39"/>
        <v>601</v>
      </c>
      <c r="M123" s="15">
        <f t="shared" si="39"/>
        <v>0</v>
      </c>
      <c r="N123" s="15">
        <f t="shared" si="39"/>
        <v>2146</v>
      </c>
      <c r="O123" s="24" t="s">
        <v>1</v>
      </c>
      <c r="P123" s="24"/>
    </row>
    <row r="124" spans="1:16" ht="12.75" customHeight="1">
      <c r="A124" s="45" t="s">
        <v>18</v>
      </c>
      <c r="B124" s="45"/>
      <c r="C124" s="45"/>
      <c r="D124" s="45"/>
      <c r="E124" s="45"/>
      <c r="F124" s="49" t="s">
        <v>83</v>
      </c>
      <c r="G124" s="49"/>
      <c r="H124" s="49"/>
      <c r="I124" s="49"/>
      <c r="J124" s="49"/>
      <c r="K124" s="49"/>
      <c r="L124" s="49"/>
      <c r="M124" s="49"/>
      <c r="N124" s="49"/>
      <c r="O124" s="49"/>
      <c r="P124" s="49"/>
    </row>
    <row r="125" spans="1:16">
      <c r="A125" s="36" t="s">
        <v>2</v>
      </c>
      <c r="B125" s="37"/>
      <c r="C125" s="13">
        <v>782</v>
      </c>
      <c r="D125" s="13">
        <v>0</v>
      </c>
      <c r="E125" s="13">
        <v>85</v>
      </c>
      <c r="F125" s="13">
        <v>867</v>
      </c>
      <c r="G125" s="13">
        <v>2263</v>
      </c>
      <c r="H125" s="13">
        <v>0</v>
      </c>
      <c r="I125" s="14">
        <v>128</v>
      </c>
      <c r="J125" s="13">
        <f t="shared" si="34"/>
        <v>2391</v>
      </c>
      <c r="K125" s="14">
        <v>1140</v>
      </c>
      <c r="L125" s="14">
        <v>0</v>
      </c>
      <c r="M125" s="14">
        <v>81</v>
      </c>
      <c r="N125" s="13">
        <f t="shared" si="35"/>
        <v>1221</v>
      </c>
      <c r="O125" s="36" t="s">
        <v>3</v>
      </c>
      <c r="P125" s="37"/>
    </row>
    <row r="126" spans="1:16">
      <c r="A126" s="36" t="s">
        <v>4</v>
      </c>
      <c r="B126" s="37"/>
      <c r="C126" s="13">
        <v>89</v>
      </c>
      <c r="D126" s="13">
        <v>0</v>
      </c>
      <c r="E126" s="13">
        <v>0</v>
      </c>
      <c r="F126" s="13">
        <v>89</v>
      </c>
      <c r="G126" s="13">
        <v>372</v>
      </c>
      <c r="H126" s="13">
        <v>0</v>
      </c>
      <c r="I126" s="14">
        <v>0</v>
      </c>
      <c r="J126" s="13">
        <f t="shared" si="34"/>
        <v>372</v>
      </c>
      <c r="K126" s="14">
        <v>129</v>
      </c>
      <c r="L126" s="14">
        <v>0</v>
      </c>
      <c r="M126" s="14">
        <v>0</v>
      </c>
      <c r="N126" s="13">
        <f t="shared" si="35"/>
        <v>129</v>
      </c>
      <c r="O126" s="36" t="s">
        <v>44</v>
      </c>
      <c r="P126" s="37"/>
    </row>
    <row r="127" spans="1:16">
      <c r="A127" s="24" t="s">
        <v>5</v>
      </c>
      <c r="B127" s="24"/>
      <c r="C127" s="15">
        <f t="shared" ref="C127:N127" si="40">SUM(C125:C126)</f>
        <v>871</v>
      </c>
      <c r="D127" s="15">
        <f t="shared" si="40"/>
        <v>0</v>
      </c>
      <c r="E127" s="15">
        <f t="shared" si="40"/>
        <v>85</v>
      </c>
      <c r="F127" s="15">
        <f t="shared" si="40"/>
        <v>956</v>
      </c>
      <c r="G127" s="15">
        <f t="shared" si="40"/>
        <v>2635</v>
      </c>
      <c r="H127" s="15">
        <f t="shared" si="40"/>
        <v>0</v>
      </c>
      <c r="I127" s="15">
        <f t="shared" si="40"/>
        <v>128</v>
      </c>
      <c r="J127" s="15">
        <f t="shared" si="40"/>
        <v>2763</v>
      </c>
      <c r="K127" s="15">
        <f t="shared" si="40"/>
        <v>1269</v>
      </c>
      <c r="L127" s="15">
        <f t="shared" si="40"/>
        <v>0</v>
      </c>
      <c r="M127" s="15">
        <f t="shared" si="40"/>
        <v>81</v>
      </c>
      <c r="N127" s="15">
        <f t="shared" si="40"/>
        <v>1350</v>
      </c>
      <c r="O127" s="24" t="s">
        <v>1</v>
      </c>
      <c r="P127" s="24"/>
    </row>
    <row r="128" spans="1:16" ht="14.25">
      <c r="A128" s="45" t="s">
        <v>21</v>
      </c>
      <c r="B128" s="45"/>
      <c r="C128" s="45"/>
      <c r="D128" s="45"/>
      <c r="E128" s="45"/>
      <c r="F128" s="49" t="s">
        <v>39</v>
      </c>
      <c r="G128" s="49"/>
      <c r="H128" s="49"/>
      <c r="I128" s="49"/>
      <c r="J128" s="49"/>
      <c r="K128" s="49"/>
      <c r="L128" s="49"/>
      <c r="M128" s="49"/>
      <c r="N128" s="49"/>
      <c r="O128" s="49"/>
      <c r="P128" s="49"/>
    </row>
    <row r="129" spans="1:16">
      <c r="A129" s="36" t="s">
        <v>2</v>
      </c>
      <c r="B129" s="37"/>
      <c r="C129" s="13">
        <v>0</v>
      </c>
      <c r="D129" s="13">
        <v>9000</v>
      </c>
      <c r="E129" s="13">
        <v>2046</v>
      </c>
      <c r="F129" s="13">
        <f t="shared" si="36"/>
        <v>11046</v>
      </c>
      <c r="G129" s="13">
        <v>0</v>
      </c>
      <c r="H129" s="13">
        <v>35114</v>
      </c>
      <c r="I129" s="14">
        <v>3548</v>
      </c>
      <c r="J129" s="13">
        <v>38662</v>
      </c>
      <c r="K129" s="14">
        <v>10</v>
      </c>
      <c r="L129" s="14">
        <v>2106</v>
      </c>
      <c r="M129" s="14">
        <v>856</v>
      </c>
      <c r="N129" s="13">
        <f t="shared" si="35"/>
        <v>2972</v>
      </c>
      <c r="O129" s="36" t="s">
        <v>3</v>
      </c>
      <c r="P129" s="37"/>
    </row>
    <row r="130" spans="1:16" s="9" customFormat="1" ht="14.25">
      <c r="A130" s="36" t="s">
        <v>4</v>
      </c>
      <c r="B130" s="37"/>
      <c r="C130" s="13">
        <v>0</v>
      </c>
      <c r="D130" s="13">
        <v>8832</v>
      </c>
      <c r="E130" s="13">
        <v>1876</v>
      </c>
      <c r="F130" s="13">
        <f t="shared" si="36"/>
        <v>10708</v>
      </c>
      <c r="G130" s="13">
        <v>0</v>
      </c>
      <c r="H130" s="13">
        <v>33686</v>
      </c>
      <c r="I130" s="14">
        <v>2771</v>
      </c>
      <c r="J130" s="13">
        <v>36457</v>
      </c>
      <c r="K130" s="14">
        <v>0</v>
      </c>
      <c r="L130" s="14">
        <v>1702</v>
      </c>
      <c r="M130" s="14">
        <v>504</v>
      </c>
      <c r="N130" s="13">
        <f t="shared" si="35"/>
        <v>2206</v>
      </c>
      <c r="O130" s="36" t="s">
        <v>44</v>
      </c>
      <c r="P130" s="36"/>
    </row>
    <row r="131" spans="1:16">
      <c r="A131" s="24" t="s">
        <v>5</v>
      </c>
      <c r="B131" s="24"/>
      <c r="C131" s="15">
        <f t="shared" ref="C131:N131" si="41">SUM(C129:C130)</f>
        <v>0</v>
      </c>
      <c r="D131" s="15">
        <f t="shared" si="41"/>
        <v>17832</v>
      </c>
      <c r="E131" s="15">
        <f t="shared" si="41"/>
        <v>3922</v>
      </c>
      <c r="F131" s="15">
        <f t="shared" si="41"/>
        <v>21754</v>
      </c>
      <c r="G131" s="15">
        <f t="shared" si="41"/>
        <v>0</v>
      </c>
      <c r="H131" s="15">
        <f t="shared" si="41"/>
        <v>68800</v>
      </c>
      <c r="I131" s="15">
        <f t="shared" si="41"/>
        <v>6319</v>
      </c>
      <c r="J131" s="15">
        <f t="shared" si="41"/>
        <v>75119</v>
      </c>
      <c r="K131" s="15">
        <f t="shared" si="41"/>
        <v>10</v>
      </c>
      <c r="L131" s="15">
        <f t="shared" si="41"/>
        <v>3808</v>
      </c>
      <c r="M131" s="15">
        <f t="shared" si="41"/>
        <v>1360</v>
      </c>
      <c r="N131" s="15">
        <f t="shared" si="41"/>
        <v>5178</v>
      </c>
      <c r="O131" s="24" t="s">
        <v>1</v>
      </c>
      <c r="P131" s="24"/>
    </row>
    <row r="132" spans="1:16" ht="14.25">
      <c r="A132" s="45" t="s">
        <v>19</v>
      </c>
      <c r="B132" s="45"/>
      <c r="C132" s="45"/>
      <c r="D132" s="45"/>
      <c r="E132" s="45"/>
      <c r="F132" s="54"/>
      <c r="G132" s="54"/>
      <c r="H132" s="54"/>
      <c r="I132" s="54"/>
      <c r="J132" s="54"/>
      <c r="K132" s="49" t="s">
        <v>1</v>
      </c>
      <c r="L132" s="49"/>
      <c r="M132" s="49"/>
      <c r="N132" s="49"/>
      <c r="O132" s="49"/>
      <c r="P132" s="49"/>
    </row>
    <row r="133" spans="1:16">
      <c r="A133" s="36" t="s">
        <v>2</v>
      </c>
      <c r="B133" s="37"/>
      <c r="C133" s="13">
        <f t="shared" ref="C133:N135" si="42">C113+C117+C121+C125+C129+C109</f>
        <v>44069</v>
      </c>
      <c r="D133" s="13">
        <f t="shared" si="42"/>
        <v>187362</v>
      </c>
      <c r="E133" s="13">
        <f t="shared" si="42"/>
        <v>12879</v>
      </c>
      <c r="F133" s="13">
        <f t="shared" si="42"/>
        <v>244310</v>
      </c>
      <c r="G133" s="13">
        <f t="shared" si="42"/>
        <v>118958</v>
      </c>
      <c r="H133" s="13">
        <f t="shared" si="42"/>
        <v>553361</v>
      </c>
      <c r="I133" s="14">
        <f t="shared" si="42"/>
        <v>34082</v>
      </c>
      <c r="J133" s="13">
        <f t="shared" si="42"/>
        <v>706401</v>
      </c>
      <c r="K133" s="14">
        <f t="shared" si="42"/>
        <v>23573</v>
      </c>
      <c r="L133" s="14">
        <f t="shared" si="42"/>
        <v>39894</v>
      </c>
      <c r="M133" s="14">
        <f t="shared" si="42"/>
        <v>5642</v>
      </c>
      <c r="N133" s="13">
        <f t="shared" si="42"/>
        <v>69109</v>
      </c>
      <c r="O133" s="36" t="s">
        <v>3</v>
      </c>
      <c r="P133" s="37"/>
    </row>
    <row r="134" spans="1:16">
      <c r="A134" s="36" t="s">
        <v>4</v>
      </c>
      <c r="B134" s="37"/>
      <c r="C134" s="13">
        <f t="shared" si="42"/>
        <v>13565</v>
      </c>
      <c r="D134" s="13">
        <f t="shared" si="42"/>
        <v>173608</v>
      </c>
      <c r="E134" s="13">
        <f t="shared" si="42"/>
        <v>10156</v>
      </c>
      <c r="F134" s="13">
        <f t="shared" si="42"/>
        <v>197329</v>
      </c>
      <c r="G134" s="13">
        <f t="shared" si="42"/>
        <v>34161</v>
      </c>
      <c r="H134" s="13">
        <f t="shared" si="42"/>
        <v>588771</v>
      </c>
      <c r="I134" s="14">
        <f t="shared" si="42"/>
        <v>27269</v>
      </c>
      <c r="J134" s="13">
        <f t="shared" si="42"/>
        <v>650201</v>
      </c>
      <c r="K134" s="14">
        <f t="shared" si="42"/>
        <v>7097</v>
      </c>
      <c r="L134" s="14">
        <f t="shared" si="42"/>
        <v>61797</v>
      </c>
      <c r="M134" s="14">
        <f t="shared" si="42"/>
        <v>3193</v>
      </c>
      <c r="N134" s="13">
        <f t="shared" si="42"/>
        <v>72087</v>
      </c>
      <c r="O134" s="36" t="s">
        <v>44</v>
      </c>
      <c r="P134" s="36"/>
    </row>
    <row r="135" spans="1:16">
      <c r="A135" s="24" t="s">
        <v>5</v>
      </c>
      <c r="B135" s="24"/>
      <c r="C135" s="15">
        <f t="shared" si="42"/>
        <v>57634</v>
      </c>
      <c r="D135" s="15">
        <f t="shared" si="42"/>
        <v>360970</v>
      </c>
      <c r="E135" s="15">
        <f t="shared" si="42"/>
        <v>23035</v>
      </c>
      <c r="F135" s="15">
        <f t="shared" si="42"/>
        <v>441639</v>
      </c>
      <c r="G135" s="15">
        <f t="shared" si="42"/>
        <v>153119</v>
      </c>
      <c r="H135" s="15">
        <f t="shared" si="42"/>
        <v>1142132</v>
      </c>
      <c r="I135" s="15">
        <f t="shared" si="42"/>
        <v>61351</v>
      </c>
      <c r="J135" s="15">
        <f t="shared" si="42"/>
        <v>1356602</v>
      </c>
      <c r="K135" s="15">
        <f t="shared" si="42"/>
        <v>30670</v>
      </c>
      <c r="L135" s="15">
        <f t="shared" si="42"/>
        <v>101691</v>
      </c>
      <c r="M135" s="15">
        <f t="shared" si="42"/>
        <v>8835</v>
      </c>
      <c r="N135" s="15">
        <f t="shared" si="42"/>
        <v>141196</v>
      </c>
      <c r="O135" s="24" t="s">
        <v>1</v>
      </c>
      <c r="P135" s="24"/>
    </row>
    <row r="136" spans="1:16">
      <c r="A136" s="50" t="s">
        <v>36</v>
      </c>
      <c r="B136" s="50"/>
      <c r="C136" s="50"/>
      <c r="D136" s="22"/>
      <c r="E136" s="22"/>
      <c r="F136" s="22"/>
      <c r="G136" s="22"/>
      <c r="H136" s="22"/>
      <c r="I136" s="51" t="s">
        <v>84</v>
      </c>
      <c r="J136" s="51"/>
      <c r="K136" s="51"/>
      <c r="L136" s="51"/>
      <c r="M136" s="51"/>
      <c r="N136" s="51"/>
      <c r="O136" s="51"/>
      <c r="P136" s="51"/>
    </row>
  </sheetData>
  <mergeCells count="282">
    <mergeCell ref="A134:B134"/>
    <mergeCell ref="O134:P134"/>
    <mergeCell ref="A135:B135"/>
    <mergeCell ref="O135:P135"/>
    <mergeCell ref="A136:C136"/>
    <mergeCell ref="I136:P136"/>
    <mergeCell ref="C2:P2"/>
    <mergeCell ref="C3:P3"/>
    <mergeCell ref="A130:B130"/>
    <mergeCell ref="O130:P130"/>
    <mergeCell ref="A131:B131"/>
    <mergeCell ref="O131:P131"/>
    <mergeCell ref="A132:E132"/>
    <mergeCell ref="F132:J132"/>
    <mergeCell ref="K132:P132"/>
    <mergeCell ref="A133:B133"/>
    <mergeCell ref="O133:P133"/>
    <mergeCell ref="A125:B125"/>
    <mergeCell ref="O125:P125"/>
    <mergeCell ref="A126:B126"/>
    <mergeCell ref="O126:P126"/>
    <mergeCell ref="A127:B127"/>
    <mergeCell ref="O127:P127"/>
    <mergeCell ref="A128:E128"/>
    <mergeCell ref="F128:P128"/>
    <mergeCell ref="A129:B129"/>
    <mergeCell ref="O129:P129"/>
    <mergeCell ref="A120:E120"/>
    <mergeCell ref="F120:P120"/>
    <mergeCell ref="A121:B121"/>
    <mergeCell ref="O121:P121"/>
    <mergeCell ref="A122:B122"/>
    <mergeCell ref="O122:P122"/>
    <mergeCell ref="A123:B123"/>
    <mergeCell ref="O123:P123"/>
    <mergeCell ref="A124:E124"/>
    <mergeCell ref="F124:P124"/>
    <mergeCell ref="A115:B115"/>
    <mergeCell ref="O115:P115"/>
    <mergeCell ref="A116:G116"/>
    <mergeCell ref="H116:P116"/>
    <mergeCell ref="A117:B117"/>
    <mergeCell ref="O117:P117"/>
    <mergeCell ref="A118:B118"/>
    <mergeCell ref="O118:P118"/>
    <mergeCell ref="A119:B119"/>
    <mergeCell ref="O119:P119"/>
    <mergeCell ref="A110:B110"/>
    <mergeCell ref="O110:P110"/>
    <mergeCell ref="A111:B111"/>
    <mergeCell ref="O111:P111"/>
    <mergeCell ref="A112:G112"/>
    <mergeCell ref="H112:P112"/>
    <mergeCell ref="A113:B113"/>
    <mergeCell ref="O113:P113"/>
    <mergeCell ref="A114:B114"/>
    <mergeCell ref="O114:P114"/>
    <mergeCell ref="A108:D108"/>
    <mergeCell ref="F108:G108"/>
    <mergeCell ref="H108:I108"/>
    <mergeCell ref="J108:P108"/>
    <mergeCell ref="A109:B109"/>
    <mergeCell ref="O109:P109"/>
    <mergeCell ref="A105:B105"/>
    <mergeCell ref="O105:P105"/>
    <mergeCell ref="A106:B106"/>
    <mergeCell ref="O106:P106"/>
    <mergeCell ref="A107:B107"/>
    <mergeCell ref="O107:P107"/>
    <mergeCell ref="A100:D100"/>
    <mergeCell ref="E100:P100"/>
    <mergeCell ref="A101:B101"/>
    <mergeCell ref="O101:P101"/>
    <mergeCell ref="A102:B102"/>
    <mergeCell ref="O102:P102"/>
    <mergeCell ref="A103:B103"/>
    <mergeCell ref="O103:P103"/>
    <mergeCell ref="A104:E104"/>
    <mergeCell ref="K104:P104"/>
    <mergeCell ref="A95:B95"/>
    <mergeCell ref="O95:P95"/>
    <mergeCell ref="A96:D96"/>
    <mergeCell ref="E96:P96"/>
    <mergeCell ref="A97:B97"/>
    <mergeCell ref="O97:P97"/>
    <mergeCell ref="A98:B98"/>
    <mergeCell ref="O98:P98"/>
    <mergeCell ref="A99:B99"/>
    <mergeCell ref="O99:P99"/>
    <mergeCell ref="A90:B90"/>
    <mergeCell ref="O90:P90"/>
    <mergeCell ref="A91:B91"/>
    <mergeCell ref="O91:P91"/>
    <mergeCell ref="A92:E92"/>
    <mergeCell ref="K92:P92"/>
    <mergeCell ref="A93:B93"/>
    <mergeCell ref="O93:P93"/>
    <mergeCell ref="A94:B94"/>
    <mergeCell ref="O94:P94"/>
    <mergeCell ref="A85:B85"/>
    <mergeCell ref="O85:P85"/>
    <mergeCell ref="A86:B86"/>
    <mergeCell ref="O86:P86"/>
    <mergeCell ref="A87:B87"/>
    <mergeCell ref="O87:P87"/>
    <mergeCell ref="A88:D88"/>
    <mergeCell ref="E88:P88"/>
    <mergeCell ref="A89:B89"/>
    <mergeCell ref="O89:P89"/>
    <mergeCell ref="A80:E80"/>
    <mergeCell ref="F80:P80"/>
    <mergeCell ref="A81:B81"/>
    <mergeCell ref="O81:P81"/>
    <mergeCell ref="A82:B82"/>
    <mergeCell ref="O82:P82"/>
    <mergeCell ref="A83:B83"/>
    <mergeCell ref="O83:P83"/>
    <mergeCell ref="A84:D84"/>
    <mergeCell ref="E84:P84"/>
    <mergeCell ref="A75:B75"/>
    <mergeCell ref="O75:P75"/>
    <mergeCell ref="A76:D76"/>
    <mergeCell ref="E76:P76"/>
    <mergeCell ref="A77:B77"/>
    <mergeCell ref="O77:P77"/>
    <mergeCell ref="A78:B78"/>
    <mergeCell ref="O78:P78"/>
    <mergeCell ref="A79:B79"/>
    <mergeCell ref="O79:P79"/>
    <mergeCell ref="A70:B70"/>
    <mergeCell ref="O70:P70"/>
    <mergeCell ref="A71:B71"/>
    <mergeCell ref="O71:P71"/>
    <mergeCell ref="A72:D72"/>
    <mergeCell ref="E72:P72"/>
    <mergeCell ref="A73:B73"/>
    <mergeCell ref="O73:P73"/>
    <mergeCell ref="O74:P74"/>
    <mergeCell ref="A65:B65"/>
    <mergeCell ref="O65:P65"/>
    <mergeCell ref="A66:B66"/>
    <mergeCell ref="O66:P66"/>
    <mergeCell ref="A67:B67"/>
    <mergeCell ref="O67:P67"/>
    <mergeCell ref="A68:D68"/>
    <mergeCell ref="E68:P68"/>
    <mergeCell ref="A69:B69"/>
    <mergeCell ref="O69:P69"/>
    <mergeCell ref="A60:D60"/>
    <mergeCell ref="L60:P60"/>
    <mergeCell ref="A61:B61"/>
    <mergeCell ref="O61:P61"/>
    <mergeCell ref="A62:B62"/>
    <mergeCell ref="O62:P62"/>
    <mergeCell ref="A63:B63"/>
    <mergeCell ref="O63:P63"/>
    <mergeCell ref="A64:D64"/>
    <mergeCell ref="E64:H64"/>
    <mergeCell ref="J64:P64"/>
    <mergeCell ref="A55:B55"/>
    <mergeCell ref="O55:P55"/>
    <mergeCell ref="A56:G56"/>
    <mergeCell ref="H56:P56"/>
    <mergeCell ref="A57:B57"/>
    <mergeCell ref="O57:P57"/>
    <mergeCell ref="A58:B58"/>
    <mergeCell ref="O58:P58"/>
    <mergeCell ref="A59:B59"/>
    <mergeCell ref="O59:P59"/>
    <mergeCell ref="A50:B50"/>
    <mergeCell ref="O50:P50"/>
    <mergeCell ref="A51:B51"/>
    <mergeCell ref="O51:P51"/>
    <mergeCell ref="A52:G52"/>
    <mergeCell ref="H52:P52"/>
    <mergeCell ref="A53:B53"/>
    <mergeCell ref="O53:P53"/>
    <mergeCell ref="A54:B54"/>
    <mergeCell ref="O54:P54"/>
    <mergeCell ref="A45:B45"/>
    <mergeCell ref="O45:P45"/>
    <mergeCell ref="A46:B46"/>
    <mergeCell ref="O46:P46"/>
    <mergeCell ref="A47:B47"/>
    <mergeCell ref="O47:P47"/>
    <mergeCell ref="A48:D48"/>
    <mergeCell ref="E48:P48"/>
    <mergeCell ref="A49:B49"/>
    <mergeCell ref="O49:P49"/>
    <mergeCell ref="A40:D40"/>
    <mergeCell ref="E40:P40"/>
    <mergeCell ref="A41:B41"/>
    <mergeCell ref="O41:P41"/>
    <mergeCell ref="A42:B42"/>
    <mergeCell ref="O42:P42"/>
    <mergeCell ref="A43:B43"/>
    <mergeCell ref="O43:P43"/>
    <mergeCell ref="A44:D44"/>
    <mergeCell ref="E44:P44"/>
    <mergeCell ref="A35:B35"/>
    <mergeCell ref="O35:P35"/>
    <mergeCell ref="A36:D36"/>
    <mergeCell ref="E36:P36"/>
    <mergeCell ref="A37:B37"/>
    <mergeCell ref="O37:P37"/>
    <mergeCell ref="A38:B38"/>
    <mergeCell ref="O38:P38"/>
    <mergeCell ref="A39:B39"/>
    <mergeCell ref="O39:P39"/>
    <mergeCell ref="A30:B30"/>
    <mergeCell ref="O30:P30"/>
    <mergeCell ref="A31:B31"/>
    <mergeCell ref="O31:P31"/>
    <mergeCell ref="A32:D32"/>
    <mergeCell ref="E32:P32"/>
    <mergeCell ref="A33:B33"/>
    <mergeCell ref="O33:P33"/>
    <mergeCell ref="A34:B34"/>
    <mergeCell ref="O34:P34"/>
    <mergeCell ref="A25:B25"/>
    <mergeCell ref="O25:P25"/>
    <mergeCell ref="A26:B26"/>
    <mergeCell ref="O26:P26"/>
    <mergeCell ref="A27:B27"/>
    <mergeCell ref="O27:P27"/>
    <mergeCell ref="A28:H28"/>
    <mergeCell ref="J28:P28"/>
    <mergeCell ref="A29:B29"/>
    <mergeCell ref="O29:P29"/>
    <mergeCell ref="A21:B21"/>
    <mergeCell ref="O21:P21"/>
    <mergeCell ref="A22:B22"/>
    <mergeCell ref="O22:P22"/>
    <mergeCell ref="A23:B23"/>
    <mergeCell ref="O23:P23"/>
    <mergeCell ref="A24:D24"/>
    <mergeCell ref="E24:F24"/>
    <mergeCell ref="G24:H24"/>
    <mergeCell ref="I24:J24"/>
    <mergeCell ref="K24:P24"/>
    <mergeCell ref="A18:B18"/>
    <mergeCell ref="O18:P18"/>
    <mergeCell ref="A19:B19"/>
    <mergeCell ref="O19:P19"/>
    <mergeCell ref="A20:D20"/>
    <mergeCell ref="E20:F20"/>
    <mergeCell ref="G20:H20"/>
    <mergeCell ref="I20:J20"/>
    <mergeCell ref="K20:P20"/>
    <mergeCell ref="A13:B13"/>
    <mergeCell ref="O13:P13"/>
    <mergeCell ref="A14:B14"/>
    <mergeCell ref="O14:P14"/>
    <mergeCell ref="A15:B15"/>
    <mergeCell ref="O15:P15"/>
    <mergeCell ref="A16:J16"/>
    <mergeCell ref="K16:P16"/>
    <mergeCell ref="A17:B17"/>
    <mergeCell ref="O17:P17"/>
    <mergeCell ref="A2:B3"/>
    <mergeCell ref="A5:B7"/>
    <mergeCell ref="H4:I4"/>
    <mergeCell ref="C5:F5"/>
    <mergeCell ref="G5:J5"/>
    <mergeCell ref="A12:D12"/>
    <mergeCell ref="E12:F12"/>
    <mergeCell ref="A1:C1"/>
    <mergeCell ref="N1:P1"/>
    <mergeCell ref="N4:P4"/>
    <mergeCell ref="K5:N5"/>
    <mergeCell ref="O5:P7"/>
    <mergeCell ref="A8:J8"/>
    <mergeCell ref="K8:P8"/>
    <mergeCell ref="A9:B9"/>
    <mergeCell ref="O9:P9"/>
    <mergeCell ref="A10:B10"/>
    <mergeCell ref="O10:P10"/>
    <mergeCell ref="A11:B11"/>
    <mergeCell ref="O11:P11"/>
    <mergeCell ref="G12:H12"/>
    <mergeCell ref="I12:J12"/>
    <mergeCell ref="K12:P12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60" firstPageNumber="24" orientation="portrait" useFirstPageNumber="1" r:id="rId1"/>
  <headerFooter alignWithMargins="0">
    <oddFooter>&amp;C&amp;18 3 -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</dc:creator>
  <cp:lastModifiedBy>saad</cp:lastModifiedBy>
  <cp:lastPrinted>2016-03-20T11:47:27Z</cp:lastPrinted>
  <dcterms:created xsi:type="dcterms:W3CDTF">2004-03-13T07:32:06Z</dcterms:created>
  <dcterms:modified xsi:type="dcterms:W3CDTF">2016-11-27T01:36:07Z</dcterms:modified>
</cp:coreProperties>
</file>