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755" yWindow="105" windowWidth="4800" windowHeight="4665"/>
  </bookViews>
  <sheets>
    <sheet name="3-6" sheetId="1" r:id="rId1"/>
    <sheet name="ورقة1" sheetId="2" r:id="rId2"/>
  </sheets>
  <definedNames>
    <definedName name="_xlnm.Print_Area" localSheetId="0">'3-6'!$A$1:$L$23</definedName>
  </definedNames>
  <calcPr calcId="144525"/>
</workbook>
</file>

<file path=xl/calcChain.xml><?xml version="1.0" encoding="utf-8"?>
<calcChain xmlns="http://schemas.openxmlformats.org/spreadsheetml/2006/main">
  <c r="B21" i="1"/>
  <c r="I20"/>
  <c r="H20"/>
  <c r="I13"/>
  <c r="H13"/>
  <c r="I12"/>
  <c r="H12"/>
  <c r="I9"/>
  <c r="H9"/>
  <c r="C21"/>
  <c r="K21"/>
  <c r="J21"/>
  <c r="I21" l="1"/>
  <c r="H21"/>
  <c r="H22" s="1"/>
  <c r="B22"/>
  <c r="F21"/>
  <c r="G21"/>
  <c r="E21"/>
  <c r="D21"/>
  <c r="J22"/>
  <c r="F22" l="1"/>
  <c r="D22"/>
</calcChain>
</file>

<file path=xl/sharedStrings.xml><?xml version="1.0" encoding="utf-8"?>
<sst xmlns="http://schemas.openxmlformats.org/spreadsheetml/2006/main" count="84" uniqueCount="59">
  <si>
    <t xml:space="preserve"> </t>
  </si>
  <si>
    <t>مراكز</t>
  </si>
  <si>
    <t xml:space="preserve">عيادات </t>
  </si>
  <si>
    <t xml:space="preserve">المنطقة </t>
  </si>
  <si>
    <t>Region</t>
  </si>
  <si>
    <t xml:space="preserve">صحية </t>
  </si>
  <si>
    <t xml:space="preserve">خارجية </t>
  </si>
  <si>
    <t>HCs</t>
  </si>
  <si>
    <t>OPD</t>
  </si>
  <si>
    <t xml:space="preserve">الرياض </t>
  </si>
  <si>
    <t>Riyadh</t>
  </si>
  <si>
    <t xml:space="preserve">مكة المكرمة </t>
  </si>
  <si>
    <t>Makkah</t>
  </si>
  <si>
    <t xml:space="preserve">المدينة المنورة </t>
  </si>
  <si>
    <t xml:space="preserve">القصيم </t>
  </si>
  <si>
    <t xml:space="preserve">الشرقية </t>
  </si>
  <si>
    <t>Eastern</t>
  </si>
  <si>
    <t xml:space="preserve">عسير </t>
  </si>
  <si>
    <t>Aseer</t>
  </si>
  <si>
    <t xml:space="preserve">تبوك </t>
  </si>
  <si>
    <t>Tabouk</t>
  </si>
  <si>
    <t>حائل</t>
  </si>
  <si>
    <t xml:space="preserve">الحدود الشمالية </t>
  </si>
  <si>
    <t xml:space="preserve">نجران </t>
  </si>
  <si>
    <t xml:space="preserve">الباحة </t>
  </si>
  <si>
    <t xml:space="preserve">الجوف </t>
  </si>
  <si>
    <t xml:space="preserve">المجموع </t>
  </si>
  <si>
    <t>Total</t>
  </si>
  <si>
    <t>Total visits</t>
  </si>
  <si>
    <t>Jazan</t>
  </si>
  <si>
    <t>جازان</t>
  </si>
  <si>
    <t xml:space="preserve">إجمالي الزيارات  </t>
  </si>
  <si>
    <t xml:space="preserve">                       </t>
  </si>
  <si>
    <t>المصدر : وزارة الصحة</t>
  </si>
  <si>
    <t>Source: MOH</t>
  </si>
  <si>
    <t>مكة</t>
  </si>
  <si>
    <t>جدة</t>
  </si>
  <si>
    <t>الطائف</t>
  </si>
  <si>
    <t>القنفذة</t>
  </si>
  <si>
    <t>الشرقية</t>
  </si>
  <si>
    <t>الأحساء</t>
  </si>
  <si>
    <t>حفر الباطن</t>
  </si>
  <si>
    <t>عسير</t>
  </si>
  <si>
    <t>بيشة</t>
  </si>
  <si>
    <t>الجوف</t>
  </si>
  <si>
    <t>القريات</t>
  </si>
  <si>
    <t>جدول 4-20</t>
  </si>
  <si>
    <t>Table 4 - 20</t>
  </si>
  <si>
    <t>Madinah</t>
  </si>
  <si>
    <t>Hael</t>
  </si>
  <si>
    <t>Northern Borders</t>
  </si>
  <si>
    <t>Najran</t>
  </si>
  <si>
    <t>Visits of Outpatients to MOH Hospitals' Health Centers and Clinics by Administrative Region, 1432 - 1436 A.H.</t>
  </si>
  <si>
    <t>زيارات المراجعين للمراكز الصحية و العيادات الخارجية بمستشفيات
 وزارة الصحة حسب المنطقة الإدارية لعام 1432-1436هـ</t>
  </si>
  <si>
    <t>الصحة</t>
  </si>
  <si>
    <t>Health</t>
  </si>
  <si>
    <t>Al- baaha</t>
  </si>
  <si>
    <t>Al- jowf</t>
  </si>
  <si>
    <t>Al-qasim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</si>
</sst>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1">
    <font>
      <sz val="10"/>
      <name val="Arial"/>
    </font>
    <font>
      <sz val="10"/>
      <name val="MS Sans Serif"/>
      <family val="2"/>
      <charset val="178"/>
    </font>
    <font>
      <sz val="10"/>
      <name val="Arabic Transparent"/>
      <charset val="178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MS Sans Serif"/>
      <family val="2"/>
      <charset val="178"/>
    </font>
    <font>
      <b/>
      <sz val="12"/>
      <name val="Arial (Arabic)"/>
      <charset val="178"/>
    </font>
    <font>
      <sz val="12"/>
      <name val="Arial (Arabic)"/>
      <charset val="178"/>
    </font>
    <font>
      <sz val="11"/>
      <name val="Arial (Arabic)"/>
      <family val="2"/>
      <charset val="17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0"/>
      <name val="Frutiger LT Arabic 55 Roman"/>
    </font>
    <font>
      <sz val="10"/>
      <color theme="5"/>
      <name val="Frutiger LT Arabic 55 Roman"/>
    </font>
    <font>
      <sz val="11"/>
      <color rgb="FF31849B"/>
      <name val="Frutiger LT Arabic 55 Roman"/>
    </font>
    <font>
      <sz val="9"/>
      <color rgb="FF8C96A7"/>
      <name val="Frutiger LT Arabic 55 Roman"/>
    </font>
    <font>
      <sz val="12"/>
      <color theme="5"/>
      <name val="Frutiger LT Arabic 55 Roman"/>
    </font>
    <font>
      <sz val="12"/>
      <color theme="0"/>
      <name val="Frutiger LT Arabic 55 Roman"/>
    </font>
    <font>
      <sz val="11"/>
      <color theme="0"/>
      <name val="Frutiger LT Arabic 55 Roman"/>
    </font>
    <font>
      <sz val="8"/>
      <name val="Frutiger LT Arabic 55 Roman"/>
    </font>
    <font>
      <sz val="14"/>
      <color rgb="FF474D9B"/>
      <name val="Frutiger LT Arabic 45 Light"/>
    </font>
    <font>
      <sz val="10"/>
      <color theme="0"/>
      <name val="Frutiger LT Arabic 55 Roman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9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 applyNumberFormat="0">
      <alignment horizontal="right"/>
    </xf>
    <xf numFmtId="0" fontId="13" fillId="2" borderId="1">
      <alignment vertical="center"/>
    </xf>
    <xf numFmtId="0" fontId="16" fillId="21" borderId="6" applyNumberFormat="0" applyAlignment="0" applyProtection="0"/>
    <xf numFmtId="0" fontId="17" fillId="22" borderId="7" applyNumberFormat="0" applyAlignment="0" applyProtection="0"/>
    <xf numFmtId="0" fontId="18" fillId="0" borderId="8" applyNumberFormat="0" applyFill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21" borderId="7" applyNumberFormat="0" applyAlignment="0" applyProtection="0"/>
    <xf numFmtId="0" fontId="21" fillId="30" borderId="9" applyNumberFormat="0" applyAlignment="0" applyProtection="0"/>
    <xf numFmtId="0" fontId="22" fillId="0" borderId="10" applyNumberFormat="0" applyFill="0" applyAlignment="0" applyProtection="0"/>
    <xf numFmtId="0" fontId="23" fillId="3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42">
    <xf numFmtId="0" fontId="0" fillId="0" borderId="0" xfId="0"/>
    <xf numFmtId="1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1" fontId="8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1" fontId="9" fillId="0" borderId="3" xfId="0" applyNumberFormat="1" applyFont="1" applyBorder="1" applyAlignment="1">
      <alignment horizontal="center" vertical="center"/>
    </xf>
    <xf numFmtId="0" fontId="10" fillId="0" borderId="2" xfId="0" applyFont="1" applyBorder="1"/>
    <xf numFmtId="0" fontId="1" fillId="0" borderId="0" xfId="0" applyFont="1"/>
    <xf numFmtId="0" fontId="31" fillId="0" borderId="0" xfId="0" applyFont="1" applyBorder="1"/>
    <xf numFmtId="0" fontId="32" fillId="0" borderId="0" xfId="0" applyFont="1" applyBorder="1"/>
    <xf numFmtId="0" fontId="31" fillId="0" borderId="0" xfId="0" applyFont="1" applyBorder="1" applyAlignment="1">
      <alignment horizontal="left"/>
    </xf>
    <xf numFmtId="0" fontId="34" fillId="0" borderId="0" xfId="0" applyFont="1" applyFill="1" applyBorder="1" applyAlignment="1">
      <alignment horizontal="right" vertical="center"/>
    </xf>
    <xf numFmtId="0" fontId="31" fillId="0" borderId="0" xfId="0" applyFont="1" applyBorder="1" applyAlignment="1"/>
    <xf numFmtId="0" fontId="34" fillId="0" borderId="0" xfId="0" applyFont="1" applyFill="1" applyBorder="1" applyAlignment="1">
      <alignment vertical="center"/>
    </xf>
    <xf numFmtId="0" fontId="35" fillId="0" borderId="0" xfId="0" applyFont="1" applyBorder="1"/>
    <xf numFmtId="0" fontId="36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8" fillId="0" borderId="0" xfId="0" applyFont="1" applyBorder="1" applyAlignment="1"/>
    <xf numFmtId="0" fontId="38" fillId="0" borderId="0" xfId="0" applyFont="1" applyBorder="1"/>
    <xf numFmtId="0" fontId="31" fillId="0" borderId="0" xfId="0" applyFont="1"/>
    <xf numFmtId="0" fontId="31" fillId="35" borderId="17" xfId="0" applyFont="1" applyFill="1" applyBorder="1" applyAlignment="1">
      <alignment horizontal="center" vertical="center"/>
    </xf>
    <xf numFmtId="0" fontId="31" fillId="34" borderId="17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1" fontId="40" fillId="33" borderId="14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 readingOrder="2"/>
    </xf>
    <xf numFmtId="0" fontId="39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 readingOrder="2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" fontId="40" fillId="33" borderId="15" xfId="0" applyNumberFormat="1" applyFont="1" applyFill="1" applyBorder="1" applyAlignment="1">
      <alignment horizontal="center" vertical="center"/>
    </xf>
    <xf numFmtId="1" fontId="40" fillId="33" borderId="18" xfId="0" applyNumberFormat="1" applyFont="1" applyFill="1" applyBorder="1" applyAlignment="1">
      <alignment horizontal="center" vertical="center"/>
    </xf>
    <xf numFmtId="1" fontId="40" fillId="33" borderId="19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31" fillId="34" borderId="17" xfId="0" applyNumberFormat="1" applyFont="1" applyFill="1" applyBorder="1" applyAlignment="1">
      <alignment horizontal="center" vertical="center"/>
    </xf>
    <xf numFmtId="1" fontId="31" fillId="35" borderId="17" xfId="0" applyNumberFormat="1" applyFont="1" applyFill="1" applyBorder="1" applyAlignment="1">
      <alignment horizontal="center" vertical="center"/>
    </xf>
    <xf numFmtId="1" fontId="31" fillId="34" borderId="15" xfId="0" applyNumberFormat="1" applyFont="1" applyFill="1" applyBorder="1" applyAlignment="1">
      <alignment horizontal="center" vertical="center"/>
    </xf>
  </cellXfs>
  <cellStyles count="49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Followed Hyperlink" xfId="23" builtinId="9" customBuiltin="1"/>
    <cellStyle name="Hyperlink" xfId="24" builtinId="8" customBuiltin="1"/>
    <cellStyle name="MS_Arabic" xfId="25"/>
    <cellStyle name="Normal" xfId="0" builtinId="0" customBuiltin="1"/>
    <cellStyle name="OBI_ColHeader" xfId="26"/>
    <cellStyle name="إخراج" xfId="27" builtinId="21" customBuiltin="1"/>
    <cellStyle name="إدخال" xfId="28" builtinId="20" customBuiltin="1"/>
    <cellStyle name="الإجمالي" xfId="29" builtinId="25" customBuiltin="1"/>
    <cellStyle name="تمييز1" xfId="30" builtinId="29" customBuiltin="1"/>
    <cellStyle name="تمييز2" xfId="31" builtinId="33" customBuiltin="1"/>
    <cellStyle name="تمييز3" xfId="32" builtinId="37" customBuiltin="1"/>
    <cellStyle name="تمييز4" xfId="33" builtinId="41" customBuiltin="1"/>
    <cellStyle name="تمييز5" xfId="34" builtinId="45" customBuiltin="1"/>
    <cellStyle name="تمييز6" xfId="35" builtinId="49" customBuiltin="1"/>
    <cellStyle name="جيد" xfId="36" builtinId="26" customBuiltin="1"/>
    <cellStyle name="حساب" xfId="37" builtinId="22" customBuiltin="1"/>
    <cellStyle name="خلية تدقيق" xfId="38" builtinId="23" customBuiltin="1"/>
    <cellStyle name="خلية مرتبطة" xfId="39" builtinId="24" customBuiltin="1"/>
    <cellStyle name="سيئ" xfId="40" builtinId="27" customBuiltin="1"/>
    <cellStyle name="عنوان" xfId="41" builtinId="15" customBuiltin="1"/>
    <cellStyle name="عنوان 1" xfId="42" builtinId="16" customBuiltin="1"/>
    <cellStyle name="عنوان 2" xfId="43" builtinId="17" customBuiltin="1"/>
    <cellStyle name="عنوان 3" xfId="44" builtinId="18" customBuiltin="1"/>
    <cellStyle name="عنوان 4" xfId="45" builtinId="19" customBuiltin="1"/>
    <cellStyle name="محايد" xfId="46" builtinId="28" customBuiltin="1"/>
    <cellStyle name="نص تحذير" xfId="47" builtinId="11" customBuiltin="1"/>
    <cellStyle name="نص توضيحي" xfId="48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rightToLeft="1" tabSelected="1" zoomScaleSheetLayoutView="100" workbookViewId="0">
      <selection sqref="A1:L23"/>
    </sheetView>
  </sheetViews>
  <sheetFormatPr defaultColWidth="9.140625" defaultRowHeight="18"/>
  <cols>
    <col min="1" max="1" width="15.7109375" style="9" customWidth="1"/>
    <col min="2" max="11" width="11.42578125" style="9" customWidth="1"/>
    <col min="12" max="12" width="17.7109375" style="9" customWidth="1"/>
    <col min="13" max="16384" width="9.140625" style="9"/>
  </cols>
  <sheetData>
    <row r="1" spans="1:12" s="10" customFormat="1" ht="19.5">
      <c r="A1" s="28" t="s">
        <v>54</v>
      </c>
      <c r="B1" s="28"/>
      <c r="C1" s="9"/>
      <c r="D1" s="9"/>
      <c r="E1" s="9"/>
      <c r="F1" s="9"/>
      <c r="G1" s="9"/>
      <c r="H1" s="9"/>
      <c r="I1" s="9"/>
      <c r="J1" s="11"/>
      <c r="K1" s="26" t="s">
        <v>55</v>
      </c>
      <c r="L1" s="26"/>
    </row>
    <row r="2" spans="1:12" s="10" customFormat="1" ht="57" customHeight="1">
      <c r="A2" s="27" t="s">
        <v>53</v>
      </c>
      <c r="B2" s="27"/>
      <c r="C2" s="27"/>
      <c r="D2" s="27"/>
      <c r="E2" s="27"/>
      <c r="F2" s="27"/>
      <c r="G2" s="27" t="s">
        <v>52</v>
      </c>
      <c r="H2" s="27"/>
      <c r="I2" s="27"/>
      <c r="J2" s="27"/>
      <c r="K2" s="27"/>
      <c r="L2" s="27"/>
    </row>
    <row r="3" spans="1:12" s="15" customFormat="1" ht="21">
      <c r="A3" s="12" t="s">
        <v>46</v>
      </c>
      <c r="B3" s="13" t="s">
        <v>0</v>
      </c>
      <c r="C3" s="13"/>
      <c r="D3" s="13"/>
      <c r="E3" s="13"/>
      <c r="F3" s="13" t="s">
        <v>0</v>
      </c>
      <c r="G3" s="13"/>
      <c r="H3" s="13"/>
      <c r="I3" s="13"/>
      <c r="J3" s="13"/>
      <c r="K3" s="11"/>
      <c r="L3" s="14" t="s">
        <v>47</v>
      </c>
    </row>
    <row r="4" spans="1:12" ht="21">
      <c r="A4" s="29" t="s">
        <v>3</v>
      </c>
      <c r="B4" s="31">
        <v>1432</v>
      </c>
      <c r="C4" s="31"/>
      <c r="D4" s="31">
        <v>1433</v>
      </c>
      <c r="E4" s="31"/>
      <c r="F4" s="31">
        <v>1434</v>
      </c>
      <c r="G4" s="31"/>
      <c r="H4" s="31">
        <v>1435</v>
      </c>
      <c r="I4" s="31"/>
      <c r="J4" s="31">
        <v>1436</v>
      </c>
      <c r="K4" s="31"/>
      <c r="L4" s="29" t="s">
        <v>4</v>
      </c>
    </row>
    <row r="5" spans="1:12" ht="21">
      <c r="A5" s="30"/>
      <c r="B5" s="16" t="s">
        <v>1</v>
      </c>
      <c r="C5" s="16" t="s">
        <v>2</v>
      </c>
      <c r="D5" s="16" t="s">
        <v>1</v>
      </c>
      <c r="E5" s="16" t="s">
        <v>2</v>
      </c>
      <c r="F5" s="16" t="s">
        <v>1</v>
      </c>
      <c r="G5" s="16" t="s">
        <v>2</v>
      </c>
      <c r="H5" s="16" t="s">
        <v>1</v>
      </c>
      <c r="I5" s="16" t="s">
        <v>2</v>
      </c>
      <c r="J5" s="16" t="s">
        <v>1</v>
      </c>
      <c r="K5" s="16" t="s">
        <v>2</v>
      </c>
      <c r="L5" s="30"/>
    </row>
    <row r="6" spans="1:12" ht="21">
      <c r="A6" s="30"/>
      <c r="B6" s="16" t="s">
        <v>5</v>
      </c>
      <c r="C6" s="16" t="s">
        <v>6</v>
      </c>
      <c r="D6" s="16" t="s">
        <v>5</v>
      </c>
      <c r="E6" s="16" t="s">
        <v>6</v>
      </c>
      <c r="F6" s="16" t="s">
        <v>5</v>
      </c>
      <c r="G6" s="16" t="s">
        <v>6</v>
      </c>
      <c r="H6" s="16" t="s">
        <v>5</v>
      </c>
      <c r="I6" s="16" t="s">
        <v>6</v>
      </c>
      <c r="J6" s="16" t="s">
        <v>5</v>
      </c>
      <c r="K6" s="16" t="s">
        <v>6</v>
      </c>
      <c r="L6" s="30"/>
    </row>
    <row r="7" spans="1:12" ht="21">
      <c r="A7" s="30"/>
      <c r="B7" s="16" t="s">
        <v>7</v>
      </c>
      <c r="C7" s="16" t="s">
        <v>8</v>
      </c>
      <c r="D7" s="16" t="s">
        <v>7</v>
      </c>
      <c r="E7" s="16" t="s">
        <v>8</v>
      </c>
      <c r="F7" s="16" t="s">
        <v>7</v>
      </c>
      <c r="G7" s="16" t="s">
        <v>8</v>
      </c>
      <c r="H7" s="16" t="s">
        <v>7</v>
      </c>
      <c r="I7" s="16" t="s">
        <v>8</v>
      </c>
      <c r="J7" s="16" t="s">
        <v>7</v>
      </c>
      <c r="K7" s="16" t="s">
        <v>8</v>
      </c>
      <c r="L7" s="30"/>
    </row>
    <row r="8" spans="1:12">
      <c r="A8" s="23" t="s">
        <v>9</v>
      </c>
      <c r="B8" s="39">
        <v>8903738</v>
      </c>
      <c r="C8" s="39">
        <v>2018553</v>
      </c>
      <c r="D8" s="39">
        <v>8228669</v>
      </c>
      <c r="E8" s="39">
        <v>2055591</v>
      </c>
      <c r="F8" s="39">
        <v>8642852</v>
      </c>
      <c r="G8" s="39">
        <v>2020371</v>
      </c>
      <c r="H8" s="39">
        <v>7764529</v>
      </c>
      <c r="I8" s="39">
        <v>2417730</v>
      </c>
      <c r="J8" s="39">
        <v>7372405</v>
      </c>
      <c r="K8" s="39">
        <v>3195512</v>
      </c>
      <c r="L8" s="23" t="s">
        <v>10</v>
      </c>
    </row>
    <row r="9" spans="1:12">
      <c r="A9" s="22" t="s">
        <v>11</v>
      </c>
      <c r="B9" s="40">
        <v>9992576</v>
      </c>
      <c r="C9" s="40">
        <v>2099218</v>
      </c>
      <c r="D9" s="40">
        <v>9861298</v>
      </c>
      <c r="E9" s="40">
        <v>2179003</v>
      </c>
      <c r="F9" s="40">
        <v>9866050</v>
      </c>
      <c r="G9" s="40">
        <v>2211902</v>
      </c>
      <c r="H9" s="22">
        <f>3545906+2477967+2262414+1109224</f>
        <v>9395511</v>
      </c>
      <c r="I9" s="40">
        <f>825155+765941+636703+75626</f>
        <v>2303425</v>
      </c>
      <c r="J9" s="22">
        <v>9356847</v>
      </c>
      <c r="K9" s="40">
        <v>3114456</v>
      </c>
      <c r="L9" s="22" t="s">
        <v>12</v>
      </c>
    </row>
    <row r="10" spans="1:12">
      <c r="A10" s="23" t="s">
        <v>13</v>
      </c>
      <c r="B10" s="39">
        <v>5373368</v>
      </c>
      <c r="C10" s="39">
        <v>775311</v>
      </c>
      <c r="D10" s="39">
        <v>5612757</v>
      </c>
      <c r="E10" s="39">
        <v>821942</v>
      </c>
      <c r="F10" s="39">
        <v>5357326</v>
      </c>
      <c r="G10" s="39">
        <v>864369</v>
      </c>
      <c r="H10" s="39">
        <v>5224898</v>
      </c>
      <c r="I10" s="39">
        <v>876705</v>
      </c>
      <c r="J10" s="39">
        <v>5180585</v>
      </c>
      <c r="K10" s="39">
        <v>1219119</v>
      </c>
      <c r="L10" s="23" t="s">
        <v>48</v>
      </c>
    </row>
    <row r="11" spans="1:12">
      <c r="A11" s="22" t="s">
        <v>14</v>
      </c>
      <c r="B11" s="40">
        <v>3526482</v>
      </c>
      <c r="C11" s="40">
        <v>1005995</v>
      </c>
      <c r="D11" s="40">
        <v>3481977</v>
      </c>
      <c r="E11" s="40">
        <v>991758</v>
      </c>
      <c r="F11" s="40">
        <v>3490273</v>
      </c>
      <c r="G11" s="40">
        <v>982150</v>
      </c>
      <c r="H11" s="40">
        <v>3336733</v>
      </c>
      <c r="I11" s="40">
        <v>986949</v>
      </c>
      <c r="J11" s="40">
        <v>3419776</v>
      </c>
      <c r="K11" s="40">
        <v>1376908</v>
      </c>
      <c r="L11" s="22" t="s">
        <v>58</v>
      </c>
    </row>
    <row r="12" spans="1:12">
      <c r="A12" s="23" t="s">
        <v>15</v>
      </c>
      <c r="B12" s="39">
        <v>7251110</v>
      </c>
      <c r="C12" s="39">
        <v>1743810</v>
      </c>
      <c r="D12" s="39">
        <v>7286958</v>
      </c>
      <c r="E12" s="39">
        <v>1918094</v>
      </c>
      <c r="F12" s="39">
        <v>7085115</v>
      </c>
      <c r="G12" s="39">
        <v>1762138</v>
      </c>
      <c r="H12" s="39">
        <f>3066499+3040033+1099278</f>
        <v>7205810</v>
      </c>
      <c r="I12" s="39">
        <f>1199170+451476+189460</f>
        <v>1840106</v>
      </c>
      <c r="J12" s="39">
        <v>7084608</v>
      </c>
      <c r="K12" s="39">
        <v>2499243</v>
      </c>
      <c r="L12" s="23" t="s">
        <v>16</v>
      </c>
    </row>
    <row r="13" spans="1:12">
      <c r="A13" s="22" t="s">
        <v>17</v>
      </c>
      <c r="B13" s="40">
        <v>5256495</v>
      </c>
      <c r="C13" s="40">
        <v>1002654</v>
      </c>
      <c r="D13" s="40">
        <v>5188305</v>
      </c>
      <c r="E13" s="40">
        <v>963640</v>
      </c>
      <c r="F13" s="40">
        <v>4980283</v>
      </c>
      <c r="G13" s="40">
        <v>947466</v>
      </c>
      <c r="H13" s="40">
        <f>3425472+1340043</f>
        <v>4765515</v>
      </c>
      <c r="I13" s="40">
        <f>735991+219552</f>
        <v>955543</v>
      </c>
      <c r="J13" s="40">
        <v>3915558</v>
      </c>
      <c r="K13" s="40">
        <v>1338568</v>
      </c>
      <c r="L13" s="22" t="s">
        <v>18</v>
      </c>
    </row>
    <row r="14" spans="1:12">
      <c r="A14" s="23" t="s">
        <v>19</v>
      </c>
      <c r="B14" s="39">
        <v>1646187</v>
      </c>
      <c r="C14" s="39">
        <v>407333</v>
      </c>
      <c r="D14" s="39">
        <v>1495459</v>
      </c>
      <c r="E14" s="39">
        <v>431251</v>
      </c>
      <c r="F14" s="39">
        <v>1573697</v>
      </c>
      <c r="G14" s="39">
        <v>394699</v>
      </c>
      <c r="H14" s="39">
        <v>1615035</v>
      </c>
      <c r="I14" s="39">
        <v>412970</v>
      </c>
      <c r="J14" s="39">
        <v>1530423</v>
      </c>
      <c r="K14" s="39">
        <v>574016</v>
      </c>
      <c r="L14" s="23" t="s">
        <v>20</v>
      </c>
    </row>
    <row r="15" spans="1:12">
      <c r="A15" s="22" t="s">
        <v>21</v>
      </c>
      <c r="B15" s="40">
        <v>1884235</v>
      </c>
      <c r="C15" s="40">
        <v>285659</v>
      </c>
      <c r="D15" s="40">
        <v>1871058</v>
      </c>
      <c r="E15" s="40">
        <v>286851</v>
      </c>
      <c r="F15" s="40">
        <v>1850826</v>
      </c>
      <c r="G15" s="40">
        <v>300485</v>
      </c>
      <c r="H15" s="40">
        <v>1787530</v>
      </c>
      <c r="I15" s="40">
        <v>293663</v>
      </c>
      <c r="J15" s="40">
        <v>1676403</v>
      </c>
      <c r="K15" s="40">
        <v>412027</v>
      </c>
      <c r="L15" s="22" t="s">
        <v>49</v>
      </c>
    </row>
    <row r="16" spans="1:12">
      <c r="A16" s="23" t="s">
        <v>22</v>
      </c>
      <c r="B16" s="39">
        <v>1139123</v>
      </c>
      <c r="C16" s="39">
        <v>280217</v>
      </c>
      <c r="D16" s="39">
        <v>1045640</v>
      </c>
      <c r="E16" s="39">
        <v>274547</v>
      </c>
      <c r="F16" s="39">
        <v>1106966</v>
      </c>
      <c r="G16" s="39">
        <v>181112</v>
      </c>
      <c r="H16" s="39">
        <v>1083591</v>
      </c>
      <c r="I16" s="39">
        <v>227826</v>
      </c>
      <c r="J16" s="39">
        <v>1035280</v>
      </c>
      <c r="K16" s="39">
        <v>284591</v>
      </c>
      <c r="L16" s="23" t="s">
        <v>50</v>
      </c>
    </row>
    <row r="17" spans="1:12">
      <c r="A17" s="22" t="s">
        <v>30</v>
      </c>
      <c r="B17" s="40">
        <v>4837901</v>
      </c>
      <c r="C17" s="40">
        <v>791328</v>
      </c>
      <c r="D17" s="40">
        <v>4854023</v>
      </c>
      <c r="E17" s="40">
        <v>759140</v>
      </c>
      <c r="F17" s="40">
        <v>4744798</v>
      </c>
      <c r="G17" s="40">
        <v>728306</v>
      </c>
      <c r="H17" s="40">
        <v>4685220</v>
      </c>
      <c r="I17" s="40">
        <v>743718</v>
      </c>
      <c r="J17" s="40">
        <v>4734874</v>
      </c>
      <c r="K17" s="40">
        <v>1024439</v>
      </c>
      <c r="L17" s="22" t="s">
        <v>29</v>
      </c>
    </row>
    <row r="18" spans="1:12">
      <c r="A18" s="23" t="s">
        <v>23</v>
      </c>
      <c r="B18" s="39">
        <v>1727113</v>
      </c>
      <c r="C18" s="39">
        <v>289396</v>
      </c>
      <c r="D18" s="39">
        <v>1667481</v>
      </c>
      <c r="E18" s="39">
        <v>273632</v>
      </c>
      <c r="F18" s="39">
        <v>1579744</v>
      </c>
      <c r="G18" s="39">
        <v>304347</v>
      </c>
      <c r="H18" s="39">
        <v>1527741</v>
      </c>
      <c r="I18" s="39">
        <v>288984</v>
      </c>
      <c r="J18" s="39">
        <v>1447123</v>
      </c>
      <c r="K18" s="39">
        <v>402421</v>
      </c>
      <c r="L18" s="23" t="s">
        <v>51</v>
      </c>
    </row>
    <row r="19" spans="1:12">
      <c r="A19" s="22" t="s">
        <v>24</v>
      </c>
      <c r="B19" s="40">
        <v>1681402</v>
      </c>
      <c r="C19" s="40">
        <v>437939</v>
      </c>
      <c r="D19" s="40">
        <v>1763419</v>
      </c>
      <c r="E19" s="40">
        <v>402597</v>
      </c>
      <c r="F19" s="40">
        <v>1698591</v>
      </c>
      <c r="G19" s="40">
        <v>405183</v>
      </c>
      <c r="H19" s="40">
        <v>1632973</v>
      </c>
      <c r="I19" s="40">
        <v>403886</v>
      </c>
      <c r="J19" s="40">
        <v>1604437</v>
      </c>
      <c r="K19" s="40">
        <v>567927</v>
      </c>
      <c r="L19" s="22" t="s">
        <v>56</v>
      </c>
    </row>
    <row r="20" spans="1:12">
      <c r="A20" s="24" t="s">
        <v>25</v>
      </c>
      <c r="B20" s="41">
        <v>1295432</v>
      </c>
      <c r="C20" s="41">
        <v>322344</v>
      </c>
      <c r="D20" s="41">
        <v>1217332</v>
      </c>
      <c r="E20" s="41">
        <v>314264</v>
      </c>
      <c r="F20" s="41">
        <v>1212851</v>
      </c>
      <c r="G20" s="41">
        <v>332799</v>
      </c>
      <c r="H20" s="41">
        <f>919671+315448</f>
        <v>1235119</v>
      </c>
      <c r="I20" s="41">
        <f>209242+114283</f>
        <v>323525</v>
      </c>
      <c r="J20" s="41">
        <v>1257613</v>
      </c>
      <c r="K20" s="41">
        <v>465734</v>
      </c>
      <c r="L20" s="24" t="s">
        <v>57</v>
      </c>
    </row>
    <row r="21" spans="1:12" ht="19.5">
      <c r="A21" s="17" t="s">
        <v>26</v>
      </c>
      <c r="B21" s="25">
        <f t="shared" ref="B21:G21" si="0">SUM(B8:B20)</f>
        <v>54515162</v>
      </c>
      <c r="C21" s="25">
        <f t="shared" si="0"/>
        <v>11459757</v>
      </c>
      <c r="D21" s="25">
        <f t="shared" si="0"/>
        <v>53574376</v>
      </c>
      <c r="E21" s="25">
        <f t="shared" si="0"/>
        <v>11672310</v>
      </c>
      <c r="F21" s="25">
        <f t="shared" si="0"/>
        <v>53189372</v>
      </c>
      <c r="G21" s="25">
        <f t="shared" si="0"/>
        <v>11435327</v>
      </c>
      <c r="H21" s="25">
        <f>SUM(H8:H20)</f>
        <v>51260205</v>
      </c>
      <c r="I21" s="25">
        <f>SUM(I3:I20)</f>
        <v>12075030</v>
      </c>
      <c r="J21" s="25">
        <f>SUM(J8:J20)</f>
        <v>49615932</v>
      </c>
      <c r="K21" s="25">
        <f>SUM(K3:K20)</f>
        <v>16474961</v>
      </c>
      <c r="L21" s="17" t="s">
        <v>27</v>
      </c>
    </row>
    <row r="22" spans="1:12" ht="19.5">
      <c r="A22" s="18" t="s">
        <v>31</v>
      </c>
      <c r="B22" s="34">
        <f>B21+C21</f>
        <v>65974919</v>
      </c>
      <c r="C22" s="34"/>
      <c r="D22" s="34">
        <f>D21+E21</f>
        <v>65246686</v>
      </c>
      <c r="E22" s="34"/>
      <c r="F22" s="34">
        <f>SUM(F21:G21)</f>
        <v>64624699</v>
      </c>
      <c r="G22" s="34"/>
      <c r="H22" s="34">
        <f>H21+I21</f>
        <v>63335235</v>
      </c>
      <c r="I22" s="34"/>
      <c r="J22" s="35">
        <f>J21+K21</f>
        <v>66090893</v>
      </c>
      <c r="K22" s="36"/>
      <c r="L22" s="18" t="s">
        <v>28</v>
      </c>
    </row>
    <row r="23" spans="1:12" s="10" customFormat="1">
      <c r="A23" s="32" t="s">
        <v>33</v>
      </c>
      <c r="B23" s="32"/>
      <c r="C23" s="19"/>
      <c r="D23" s="19"/>
      <c r="E23" s="19"/>
      <c r="F23" s="20"/>
      <c r="G23" s="20"/>
      <c r="H23" s="33" t="s">
        <v>34</v>
      </c>
      <c r="I23" s="33"/>
      <c r="J23" s="33"/>
      <c r="K23" s="33"/>
      <c r="L23" s="33"/>
    </row>
    <row r="24" spans="1:12">
      <c r="C24" s="21"/>
      <c r="D24" s="21"/>
      <c r="E24" s="21"/>
      <c r="F24" s="21"/>
      <c r="G24" s="21"/>
      <c r="H24" s="21"/>
      <c r="I24" s="21"/>
      <c r="J24" s="21"/>
    </row>
    <row r="25" spans="1:12">
      <c r="C25" s="21"/>
      <c r="D25" s="21"/>
      <c r="E25" s="21"/>
      <c r="F25" s="21"/>
      <c r="G25" s="21"/>
      <c r="H25" s="21"/>
      <c r="I25" s="21"/>
      <c r="J25" s="21"/>
      <c r="K25" s="9" t="s">
        <v>32</v>
      </c>
    </row>
    <row r="26" spans="1:12">
      <c r="C26" s="21"/>
      <c r="D26" s="21"/>
      <c r="E26" s="21"/>
      <c r="F26" s="21"/>
      <c r="G26" s="21"/>
      <c r="H26" s="21"/>
      <c r="I26" s="21"/>
      <c r="J26" s="21"/>
    </row>
    <row r="27" spans="1:12">
      <c r="C27" s="21"/>
      <c r="D27" s="21"/>
      <c r="E27" s="21"/>
      <c r="F27" s="21"/>
      <c r="G27" s="21"/>
      <c r="H27" s="21"/>
      <c r="I27" s="21"/>
      <c r="J27" s="21"/>
    </row>
    <row r="28" spans="1:12">
      <c r="C28" s="21"/>
      <c r="D28" s="21"/>
      <c r="E28" s="21"/>
      <c r="F28" s="21"/>
      <c r="G28" s="21"/>
      <c r="H28" s="21"/>
      <c r="I28" s="21"/>
      <c r="J28" s="21"/>
    </row>
    <row r="29" spans="1:12">
      <c r="C29" s="21"/>
      <c r="D29" s="21"/>
      <c r="E29" s="21"/>
      <c r="F29" s="21"/>
      <c r="G29" s="21"/>
      <c r="H29" s="21"/>
      <c r="I29" s="21"/>
      <c r="J29" s="21"/>
    </row>
    <row r="30" spans="1:12">
      <c r="C30" s="21"/>
      <c r="D30" s="21"/>
      <c r="E30" s="21"/>
      <c r="F30" s="21"/>
      <c r="G30" s="21"/>
      <c r="H30" s="21"/>
      <c r="I30" s="21"/>
      <c r="J30" s="21"/>
    </row>
    <row r="31" spans="1:12">
      <c r="C31" s="21"/>
      <c r="D31" s="21"/>
      <c r="E31" s="21"/>
      <c r="F31" s="21"/>
      <c r="G31" s="21"/>
      <c r="H31" s="21"/>
      <c r="I31" s="21"/>
      <c r="J31" s="21"/>
    </row>
    <row r="32" spans="1:12">
      <c r="C32" s="21"/>
      <c r="D32" s="21"/>
      <c r="E32" s="21"/>
      <c r="F32" s="21"/>
      <c r="G32" s="21"/>
      <c r="H32" s="21"/>
      <c r="I32" s="21"/>
      <c r="J32" s="21"/>
    </row>
    <row r="33" spans="3:10">
      <c r="C33" s="21"/>
      <c r="D33" s="21"/>
      <c r="E33" s="21"/>
      <c r="F33" s="21"/>
      <c r="G33" s="21"/>
      <c r="H33" s="21"/>
      <c r="I33" s="21"/>
      <c r="J33" s="21"/>
    </row>
    <row r="34" spans="3:10">
      <c r="C34" s="21"/>
      <c r="D34" s="21"/>
      <c r="E34" s="21"/>
      <c r="F34" s="21"/>
      <c r="G34" s="21"/>
      <c r="H34" s="21"/>
      <c r="I34" s="21"/>
      <c r="J34" s="21"/>
    </row>
    <row r="35" spans="3:10">
      <c r="C35" s="21"/>
      <c r="D35" s="21"/>
      <c r="E35" s="21"/>
      <c r="F35" s="21"/>
      <c r="G35" s="21"/>
      <c r="H35" s="21"/>
      <c r="I35" s="21"/>
      <c r="J35" s="21"/>
    </row>
    <row r="36" spans="3:10">
      <c r="C36" s="21"/>
      <c r="D36" s="21"/>
      <c r="E36" s="21"/>
      <c r="F36" s="21"/>
      <c r="G36" s="21"/>
      <c r="H36" s="21"/>
      <c r="I36" s="21"/>
      <c r="J36" s="21"/>
    </row>
    <row r="37" spans="3:10">
      <c r="C37" s="21"/>
      <c r="D37" s="21"/>
      <c r="E37" s="21"/>
      <c r="F37" s="21"/>
      <c r="G37" s="21"/>
      <c r="H37" s="21"/>
      <c r="I37" s="21"/>
      <c r="J37" s="21"/>
    </row>
    <row r="38" spans="3:10">
      <c r="C38" s="21"/>
      <c r="D38" s="21"/>
      <c r="E38" s="21"/>
      <c r="F38" s="21"/>
      <c r="G38" s="21"/>
      <c r="H38" s="21"/>
      <c r="I38" s="21"/>
      <c r="J38" s="21"/>
    </row>
    <row r="39" spans="3:10">
      <c r="C39" s="21"/>
      <c r="D39" s="21"/>
      <c r="E39" s="21"/>
      <c r="F39" s="21"/>
      <c r="G39" s="21"/>
      <c r="H39" s="21"/>
      <c r="I39" s="21"/>
      <c r="J39" s="21"/>
    </row>
    <row r="40" spans="3:10">
      <c r="C40" s="21"/>
      <c r="D40" s="21"/>
      <c r="E40" s="21"/>
      <c r="F40" s="21"/>
      <c r="G40" s="21"/>
      <c r="H40" s="21"/>
      <c r="I40" s="21"/>
      <c r="J40" s="21"/>
    </row>
  </sheetData>
  <mergeCells count="18">
    <mergeCell ref="A23:B23"/>
    <mergeCell ref="D4:E4"/>
    <mergeCell ref="B4:C4"/>
    <mergeCell ref="F4:G4"/>
    <mergeCell ref="H4:I4"/>
    <mergeCell ref="H23:L23"/>
    <mergeCell ref="B22:C22"/>
    <mergeCell ref="D22:E22"/>
    <mergeCell ref="J22:K22"/>
    <mergeCell ref="F22:G22"/>
    <mergeCell ref="H22:I22"/>
    <mergeCell ref="K1:L1"/>
    <mergeCell ref="A2:F2"/>
    <mergeCell ref="A1:B1"/>
    <mergeCell ref="L4:L7"/>
    <mergeCell ref="A4:A7"/>
    <mergeCell ref="J4:K4"/>
    <mergeCell ref="G2:L2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7"/>
  <sheetViews>
    <sheetView rightToLeft="1" workbookViewId="0">
      <selection activeCell="J7" sqref="J7"/>
    </sheetView>
  </sheetViews>
  <sheetFormatPr defaultRowHeight="12.75"/>
  <cols>
    <col min="2" max="2" width="9.140625" style="2"/>
    <col min="5" max="5" width="10.28515625" customWidth="1"/>
    <col min="6" max="6" width="10.140625" customWidth="1"/>
    <col min="7" max="7" width="10" customWidth="1"/>
    <col min="8" max="8" width="10.28515625" customWidth="1"/>
  </cols>
  <sheetData>
    <row r="3" spans="2:10" ht="15.75">
      <c r="B3" s="4"/>
      <c r="C3" s="37">
        <v>1431</v>
      </c>
      <c r="D3" s="38"/>
      <c r="E3" s="37">
        <v>1432</v>
      </c>
      <c r="F3" s="38"/>
      <c r="G3" s="37">
        <v>1433</v>
      </c>
      <c r="H3" s="38"/>
      <c r="I3" s="37">
        <v>1434</v>
      </c>
      <c r="J3" s="38"/>
    </row>
    <row r="4" spans="2:10" ht="15.75">
      <c r="B4" s="4" t="s">
        <v>35</v>
      </c>
      <c r="C4" s="1">
        <v>3481769</v>
      </c>
      <c r="D4" s="1">
        <v>563017</v>
      </c>
      <c r="E4" s="3">
        <v>3699231</v>
      </c>
      <c r="F4" s="3">
        <v>641312</v>
      </c>
      <c r="G4" s="6">
        <v>3775111</v>
      </c>
      <c r="H4" s="6">
        <v>715652</v>
      </c>
      <c r="I4" s="7">
        <v>3889362</v>
      </c>
      <c r="J4" s="7">
        <v>709625</v>
      </c>
    </row>
    <row r="5" spans="2:10" ht="15.75">
      <c r="B5" s="4" t="s">
        <v>36</v>
      </c>
      <c r="C5" s="1">
        <v>2366562</v>
      </c>
      <c r="D5" s="1">
        <v>751828</v>
      </c>
      <c r="E5" s="3">
        <v>2482461</v>
      </c>
      <c r="F5" s="3">
        <v>780452</v>
      </c>
      <c r="G5" s="6">
        <v>2422475</v>
      </c>
      <c r="H5" s="6">
        <v>773623</v>
      </c>
      <c r="I5" s="7">
        <v>2400435</v>
      </c>
      <c r="J5" s="7">
        <v>758268</v>
      </c>
    </row>
    <row r="6" spans="2:10" ht="15.75">
      <c r="B6" s="4" t="s">
        <v>37</v>
      </c>
      <c r="C6" s="1">
        <v>2568969</v>
      </c>
      <c r="D6" s="1">
        <v>581226</v>
      </c>
      <c r="E6" s="3">
        <v>2597766</v>
      </c>
      <c r="F6" s="3">
        <v>610075</v>
      </c>
      <c r="G6" s="6">
        <v>2510996</v>
      </c>
      <c r="H6" s="6">
        <v>618017</v>
      </c>
      <c r="I6" s="7">
        <v>2414375</v>
      </c>
      <c r="J6" s="7">
        <v>655397</v>
      </c>
    </row>
    <row r="7" spans="2:10" ht="15.75">
      <c r="B7" s="5" t="s">
        <v>38</v>
      </c>
      <c r="C7" s="1">
        <v>1188056</v>
      </c>
      <c r="D7" s="1">
        <v>53645</v>
      </c>
      <c r="E7" s="3">
        <v>1213118</v>
      </c>
      <c r="F7" s="3">
        <v>67379</v>
      </c>
      <c r="G7" s="6">
        <v>1152716</v>
      </c>
      <c r="H7" s="6">
        <v>71711</v>
      </c>
      <c r="I7" s="7">
        <v>1161878</v>
      </c>
      <c r="J7" s="7">
        <v>79549</v>
      </c>
    </row>
    <row r="8" spans="2:10">
      <c r="B8" s="4"/>
      <c r="I8" s="8"/>
      <c r="J8" s="8"/>
    </row>
    <row r="9" spans="2:10" ht="15.75">
      <c r="B9" s="4" t="s">
        <v>39</v>
      </c>
      <c r="C9" s="1">
        <v>2824278</v>
      </c>
      <c r="D9" s="1">
        <v>968193</v>
      </c>
      <c r="E9" s="3">
        <v>2952587</v>
      </c>
      <c r="F9" s="3">
        <v>1109709</v>
      </c>
      <c r="G9" s="6">
        <v>2984594</v>
      </c>
      <c r="H9" s="6">
        <v>1272453</v>
      </c>
      <c r="I9" s="7">
        <v>2949505</v>
      </c>
      <c r="J9" s="7">
        <v>1125891</v>
      </c>
    </row>
    <row r="10" spans="2:10" ht="15.75">
      <c r="B10" s="5" t="s">
        <v>40</v>
      </c>
      <c r="C10" s="1">
        <v>3023941</v>
      </c>
      <c r="D10" s="1">
        <v>396264</v>
      </c>
      <c r="E10" s="3">
        <v>2999263</v>
      </c>
      <c r="F10" s="3">
        <v>464254</v>
      </c>
      <c r="G10" s="6">
        <v>2988618</v>
      </c>
      <c r="H10" s="6">
        <v>450075</v>
      </c>
      <c r="I10" s="7">
        <v>2953845</v>
      </c>
      <c r="J10" s="7">
        <v>452885</v>
      </c>
    </row>
    <row r="11" spans="2:10" ht="15.75">
      <c r="B11" s="5" t="s">
        <v>41</v>
      </c>
      <c r="C11" s="1">
        <v>1323030</v>
      </c>
      <c r="D11" s="1">
        <v>168206</v>
      </c>
      <c r="E11" s="3">
        <v>1299260</v>
      </c>
      <c r="F11" s="3">
        <v>169847</v>
      </c>
      <c r="G11" s="6">
        <v>1313746</v>
      </c>
      <c r="H11" s="6">
        <v>195566</v>
      </c>
      <c r="I11" s="7">
        <v>1181765</v>
      </c>
      <c r="J11" s="7">
        <v>183362</v>
      </c>
    </row>
    <row r="12" spans="2:10">
      <c r="B12" s="4"/>
      <c r="I12" s="8"/>
      <c r="J12" s="8"/>
    </row>
    <row r="13" spans="2:10" ht="15.75">
      <c r="B13" s="4" t="s">
        <v>42</v>
      </c>
      <c r="C13" s="1">
        <v>4002009</v>
      </c>
      <c r="D13" s="1">
        <v>815835</v>
      </c>
      <c r="E13" s="3">
        <v>3793674</v>
      </c>
      <c r="F13" s="3">
        <v>791767</v>
      </c>
      <c r="G13" s="6">
        <v>3810091</v>
      </c>
      <c r="H13" s="6">
        <v>746076</v>
      </c>
      <c r="I13" s="7">
        <v>3651286</v>
      </c>
      <c r="J13" s="7">
        <v>725915</v>
      </c>
    </row>
    <row r="14" spans="2:10" ht="15.75">
      <c r="B14" s="5" t="s">
        <v>43</v>
      </c>
      <c r="C14" s="1">
        <v>1473997</v>
      </c>
      <c r="D14" s="1">
        <v>219780</v>
      </c>
      <c r="E14" s="3">
        <v>1462821</v>
      </c>
      <c r="F14" s="3">
        <v>210887</v>
      </c>
      <c r="G14" s="6">
        <v>1378214</v>
      </c>
      <c r="H14" s="6">
        <v>217564</v>
      </c>
      <c r="I14" s="7">
        <v>1328997</v>
      </c>
      <c r="J14" s="7">
        <v>221551</v>
      </c>
    </row>
    <row r="15" spans="2:10">
      <c r="B15" s="4"/>
      <c r="I15" s="8"/>
      <c r="J15" s="8"/>
    </row>
    <row r="16" spans="2:10" ht="15.75">
      <c r="B16" s="4" t="s">
        <v>44</v>
      </c>
      <c r="C16" s="1">
        <v>947613</v>
      </c>
      <c r="D16" s="1">
        <v>232322</v>
      </c>
      <c r="E16" s="3">
        <v>978423</v>
      </c>
      <c r="F16" s="3">
        <v>209323</v>
      </c>
      <c r="G16" s="6">
        <v>891092</v>
      </c>
      <c r="H16" s="6">
        <v>201401</v>
      </c>
      <c r="I16" s="7">
        <v>882607</v>
      </c>
      <c r="J16" s="7">
        <v>217085</v>
      </c>
    </row>
    <row r="17" spans="2:10" ht="15.75">
      <c r="B17" s="5" t="s">
        <v>45</v>
      </c>
      <c r="C17" s="1">
        <v>320478</v>
      </c>
      <c r="D17" s="1">
        <v>119041</v>
      </c>
      <c r="E17" s="3">
        <v>317009</v>
      </c>
      <c r="F17" s="3">
        <v>113021</v>
      </c>
      <c r="G17" s="6">
        <v>326240</v>
      </c>
      <c r="H17" s="6">
        <v>112863</v>
      </c>
      <c r="I17" s="7">
        <v>330244</v>
      </c>
      <c r="J17" s="7">
        <v>115714</v>
      </c>
    </row>
  </sheetData>
  <mergeCells count="4">
    <mergeCell ref="E3:F3"/>
    <mergeCell ref="C3:D3"/>
    <mergeCell ref="G3:H3"/>
    <mergeCell ref="I3:J3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3-6</vt:lpstr>
      <vt:lpstr>ورقة1</vt:lpstr>
      <vt:lpstr>'3-6'!Print_Area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hp</cp:lastModifiedBy>
  <cp:lastPrinted>2016-03-08T10:44:29Z</cp:lastPrinted>
  <dcterms:created xsi:type="dcterms:W3CDTF">2000-11-20T07:36:50Z</dcterms:created>
  <dcterms:modified xsi:type="dcterms:W3CDTF">2016-05-03T12:23:00Z</dcterms:modified>
</cp:coreProperties>
</file>