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تعليم 4\وزارة التعليم\"/>
    </mc:Choice>
  </mc:AlternateContent>
  <bookViews>
    <workbookView xWindow="0" yWindow="0" windowWidth="16605" windowHeight="7785"/>
  </bookViews>
  <sheets>
    <sheet name="ورقة1" sheetId="1" r:id="rId1"/>
  </sheets>
  <definedNames>
    <definedName name="_xlnm.Print_Area" localSheetId="0">ورقة1!$A$1:$O$33</definedName>
  </definedNames>
  <calcPr calcId="162913"/>
</workbook>
</file>

<file path=xl/calcChain.xml><?xml version="1.0" encoding="utf-8"?>
<calcChain xmlns="http://schemas.openxmlformats.org/spreadsheetml/2006/main">
  <c r="L20" i="1" l="1"/>
  <c r="L19" i="1"/>
  <c r="I20" i="1"/>
  <c r="I19" i="1"/>
  <c r="L8" i="1"/>
  <c r="L7" i="1"/>
  <c r="I8" i="1"/>
  <c r="I7" i="1"/>
  <c r="F8" i="1"/>
  <c r="F7" i="1"/>
  <c r="G29" i="1"/>
  <c r="G28" i="1"/>
  <c r="G30" i="1" s="1"/>
  <c r="L26" i="1" l="1"/>
  <c r="L25" i="1"/>
  <c r="I26" i="1"/>
  <c r="I25" i="1"/>
  <c r="F26" i="1"/>
  <c r="F25" i="1"/>
  <c r="K29" i="1"/>
  <c r="K28" i="1"/>
  <c r="J29" i="1"/>
  <c r="J28" i="1"/>
  <c r="H29" i="1"/>
  <c r="H28" i="1"/>
  <c r="H30" i="1" s="1"/>
  <c r="F29" i="1"/>
  <c r="F28" i="1"/>
  <c r="E29" i="1"/>
  <c r="E28" i="1"/>
  <c r="E30" i="1" s="1"/>
  <c r="D29" i="1"/>
  <c r="D28" i="1"/>
  <c r="D30" i="1" s="1"/>
  <c r="J30" i="1" l="1"/>
  <c r="K30" i="1"/>
  <c r="F30" i="1"/>
  <c r="L23" i="1"/>
  <c r="L22" i="1"/>
  <c r="I23" i="1"/>
  <c r="I22" i="1"/>
  <c r="F20" i="1"/>
  <c r="F19" i="1"/>
  <c r="F23" i="1"/>
  <c r="F22" i="1"/>
  <c r="L11" i="1"/>
  <c r="L10" i="1"/>
  <c r="I11" i="1"/>
  <c r="I29" i="1" s="1"/>
  <c r="I10" i="1"/>
  <c r="F11" i="1"/>
  <c r="F10" i="1"/>
  <c r="L29" i="1" l="1"/>
  <c r="L14" i="1"/>
  <c r="L13" i="1"/>
  <c r="L28" i="1" s="1"/>
  <c r="L30" i="1" s="1"/>
  <c r="I14" i="1"/>
  <c r="I13" i="1"/>
  <c r="I28" i="1" s="1"/>
  <c r="I30" i="1" s="1"/>
  <c r="F14" i="1"/>
  <c r="F13" i="1"/>
  <c r="L17" i="1"/>
  <c r="L16" i="1"/>
  <c r="I17" i="1"/>
  <c r="I16" i="1"/>
  <c r="F17" i="1"/>
  <c r="F16" i="1"/>
  <c r="K27" i="1" l="1"/>
  <c r="J27" i="1"/>
  <c r="H27" i="1"/>
  <c r="G27" i="1"/>
  <c r="E27" i="1"/>
  <c r="D27" i="1"/>
  <c r="L27" i="1"/>
  <c r="I27" i="1"/>
  <c r="F27" i="1"/>
  <c r="K24" i="1"/>
  <c r="J24" i="1"/>
  <c r="H24" i="1"/>
  <c r="G24" i="1"/>
  <c r="E24" i="1"/>
  <c r="D24" i="1"/>
  <c r="L24" i="1"/>
  <c r="I24" i="1"/>
  <c r="F24" i="1"/>
  <c r="K21" i="1"/>
  <c r="J21" i="1"/>
  <c r="H21" i="1"/>
  <c r="G21" i="1"/>
  <c r="E21" i="1"/>
  <c r="D21" i="1"/>
  <c r="L21" i="1"/>
  <c r="I21" i="1"/>
  <c r="F21" i="1"/>
  <c r="K18" i="1"/>
  <c r="J18" i="1"/>
  <c r="H18" i="1"/>
  <c r="G18" i="1"/>
  <c r="E18" i="1"/>
  <c r="D18" i="1"/>
  <c r="L18" i="1"/>
  <c r="I18" i="1"/>
  <c r="F18" i="1"/>
  <c r="F15" i="1"/>
  <c r="K15" i="1"/>
  <c r="J15" i="1"/>
  <c r="H15" i="1"/>
  <c r="G15" i="1"/>
  <c r="E15" i="1"/>
  <c r="D15" i="1"/>
  <c r="L15" i="1" l="1"/>
  <c r="I15" i="1"/>
  <c r="K12" i="1" l="1"/>
  <c r="J12" i="1"/>
  <c r="H12" i="1"/>
  <c r="G12" i="1"/>
  <c r="E12" i="1"/>
  <c r="D12" i="1"/>
  <c r="K9" i="1"/>
  <c r="J9" i="1"/>
  <c r="H9" i="1"/>
  <c r="G9" i="1"/>
  <c r="E9" i="1"/>
  <c r="D9" i="1"/>
  <c r="F9" i="1"/>
  <c r="L12" i="1" l="1"/>
  <c r="I12" i="1"/>
  <c r="F12" i="1"/>
  <c r="L9" i="1"/>
  <c r="I9" i="1"/>
</calcChain>
</file>

<file path=xl/sharedStrings.xml><?xml version="1.0" encoding="utf-8"?>
<sst xmlns="http://schemas.openxmlformats.org/spreadsheetml/2006/main" count="101" uniqueCount="46">
  <si>
    <t>Total</t>
  </si>
  <si>
    <t>ذكور</t>
  </si>
  <si>
    <t>إناث</t>
  </si>
  <si>
    <t>جملة</t>
  </si>
  <si>
    <t xml:space="preserve">                المستجدون     New Students                     </t>
  </si>
  <si>
    <t xml:space="preserve">                المقيدون      Students                     </t>
  </si>
  <si>
    <t>مبتعثون</t>
  </si>
  <si>
    <t>على حسابهم الخاص</t>
  </si>
  <si>
    <t>المجموع</t>
  </si>
  <si>
    <t>Private</t>
  </si>
  <si>
    <t>Gender</t>
  </si>
  <si>
    <t>الجنس</t>
  </si>
  <si>
    <t>Male</t>
  </si>
  <si>
    <t>Fmale</t>
  </si>
  <si>
    <t>Grand Total</t>
  </si>
  <si>
    <t>الدول العربية</t>
  </si>
  <si>
    <t>Arab Countries</t>
  </si>
  <si>
    <t>U.S.A.</t>
  </si>
  <si>
    <t>American Countries</t>
  </si>
  <si>
    <t>كندا</t>
  </si>
  <si>
    <t>Canada</t>
  </si>
  <si>
    <t>استراليا</t>
  </si>
  <si>
    <t>Australia</t>
  </si>
  <si>
    <t>بريطانيا</t>
  </si>
  <si>
    <t>U.K.</t>
  </si>
  <si>
    <t>European Countries</t>
  </si>
  <si>
    <t>Asian Countries</t>
  </si>
  <si>
    <t>المجموع العام</t>
  </si>
  <si>
    <t>Country</t>
  </si>
  <si>
    <t>المصدر :  وزارة التعليم.</t>
  </si>
  <si>
    <t>البلدان</t>
  </si>
  <si>
    <t>الدول الأمريكية</t>
  </si>
  <si>
    <t>أمريكا</t>
  </si>
  <si>
    <t>الدول الأوربية</t>
  </si>
  <si>
    <t>الدول الأوربية الأخرى</t>
  </si>
  <si>
    <t>الدول الأسيوية</t>
  </si>
  <si>
    <t>التعليم والتدريب</t>
  </si>
  <si>
    <t>Education &amp; Training</t>
  </si>
  <si>
    <t>Source : Ministry of Education.</t>
  </si>
  <si>
    <t>Other European Countries</t>
  </si>
  <si>
    <t>Scholarship</t>
  </si>
  <si>
    <t xml:space="preserve">   الخريجون  Graduates                  </t>
  </si>
  <si>
    <t>جدول 4-11</t>
  </si>
  <si>
    <t>Table 4-11</t>
  </si>
  <si>
    <t>الدارسين في الخارج حسب بلدان الدراسة لعام 1440/1439(2019)</t>
  </si>
  <si>
    <t xml:space="preserve">                  Studing Abroad by Country for the Year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</si>
</sst>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0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8"/>
      <name val="Frutiger LT Arabic 55 Roman"/>
    </font>
    <font>
      <sz val="10"/>
      <color rgb="FF31849B"/>
      <name val="Frutiger LT Arabic 55 Roman"/>
    </font>
    <font>
      <sz val="11"/>
      <name val="Arial"/>
      <family val="2"/>
    </font>
    <font>
      <sz val="11"/>
      <name val="Neo"/>
      <family val="2"/>
      <charset val="178"/>
    </font>
    <font>
      <sz val="12"/>
      <color theme="0"/>
      <name val="Neo"/>
      <family val="2"/>
      <charset val="178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1" fillId="4" borderId="0"/>
    <xf numFmtId="0" fontId="12" fillId="3" borderId="0" applyNumberFormat="0" applyBorder="0" applyAlignment="0" applyProtection="0"/>
    <xf numFmtId="0" fontId="13" fillId="2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14" fillId="0" borderId="0" xfId="0" applyFont="1" applyBorder="1"/>
    <xf numFmtId="0" fontId="14" fillId="0" borderId="0" xfId="0" applyNumberFormat="1" applyFont="1" applyBorder="1"/>
    <xf numFmtId="3" fontId="3" fillId="0" borderId="0" xfId="0" applyNumberFormat="1" applyFont="1"/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 readingOrder="1"/>
    </xf>
    <xf numFmtId="0" fontId="10" fillId="5" borderId="0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</cellXfs>
  <cellStyles count="5">
    <cellStyle name="Bad 2" xfId="3"/>
    <cellStyle name="Good 2" xfId="4"/>
    <cellStyle name="Normal" xfId="0" builtinId="0"/>
    <cellStyle name="Normal 2" xfId="1"/>
    <cellStyle name="Norma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BA8C2"/>
      <color rgb="FFE6E9F0"/>
      <color rgb="FFF0F2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rightToLeft="1" tabSelected="1" zoomScaleNormal="100" zoomScaleSheetLayoutView="100" workbookViewId="0">
      <selection activeCell="F1" sqref="F1"/>
    </sheetView>
  </sheetViews>
  <sheetFormatPr defaultColWidth="9.140625" defaultRowHeight="20.100000000000001" customHeight="1"/>
  <cols>
    <col min="1" max="1" width="14.7109375" style="1" customWidth="1"/>
    <col min="2" max="2" width="10.7109375" style="1" customWidth="1"/>
    <col min="3" max="3" width="9.5703125" style="1" customWidth="1"/>
    <col min="4" max="12" width="11.7109375" style="1" customWidth="1"/>
    <col min="13" max="13" width="9.5703125" style="1" customWidth="1"/>
    <col min="14" max="14" width="10.7109375" style="1" customWidth="1"/>
    <col min="15" max="15" width="14.7109375" style="1" customWidth="1"/>
    <col min="16" max="16" width="9.140625" style="1"/>
    <col min="17" max="17" width="25.5703125" style="1" bestFit="1" customWidth="1"/>
    <col min="18" max="16384" width="9.140625" style="1"/>
  </cols>
  <sheetData>
    <row r="1" spans="1:21" s="2" customFormat="1" ht="20.100000000000001" customHeight="1">
      <c r="A1" s="25" t="s">
        <v>36</v>
      </c>
      <c r="B1" s="25"/>
      <c r="C1" s="25"/>
      <c r="D1" s="1"/>
      <c r="E1" s="1"/>
      <c r="F1" s="1"/>
      <c r="G1" s="1"/>
      <c r="H1" s="1"/>
      <c r="I1" s="1"/>
      <c r="J1" s="1"/>
      <c r="K1" s="1"/>
      <c r="L1" s="11"/>
      <c r="M1" s="24" t="s">
        <v>37</v>
      </c>
      <c r="N1" s="24"/>
      <c r="O1" s="24"/>
    </row>
    <row r="2" spans="1:21" s="3" customFormat="1" ht="36" customHeight="1">
      <c r="A2" s="31" t="s">
        <v>44</v>
      </c>
      <c r="B2" s="31"/>
      <c r="C2" s="31"/>
      <c r="D2" s="31"/>
      <c r="E2" s="31"/>
      <c r="F2" s="31"/>
      <c r="G2" s="31"/>
      <c r="H2" s="31"/>
      <c r="I2" s="31" t="s">
        <v>45</v>
      </c>
      <c r="J2" s="31"/>
      <c r="K2" s="31"/>
      <c r="L2" s="31"/>
      <c r="M2" s="31"/>
      <c r="N2" s="31"/>
      <c r="O2" s="31"/>
    </row>
    <row r="3" spans="1:21" ht="20.100000000000001" customHeight="1">
      <c r="A3" s="4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7" t="s">
        <v>43</v>
      </c>
      <c r="O3" s="27"/>
    </row>
    <row r="4" spans="1:21" ht="20.100000000000001" customHeight="1">
      <c r="A4" s="26" t="s">
        <v>30</v>
      </c>
      <c r="B4" s="26"/>
      <c r="C4" s="26" t="s">
        <v>11</v>
      </c>
      <c r="D4" s="26" t="s">
        <v>4</v>
      </c>
      <c r="E4" s="26"/>
      <c r="F4" s="26"/>
      <c r="G4" s="26" t="s">
        <v>5</v>
      </c>
      <c r="H4" s="26"/>
      <c r="I4" s="26"/>
      <c r="J4" s="28" t="s">
        <v>41</v>
      </c>
      <c r="K4" s="29"/>
      <c r="L4" s="29"/>
      <c r="M4" s="26" t="s">
        <v>10</v>
      </c>
      <c r="N4" s="26" t="s">
        <v>28</v>
      </c>
      <c r="O4" s="26"/>
    </row>
    <row r="5" spans="1:21" ht="28.5" customHeight="1">
      <c r="A5" s="26"/>
      <c r="B5" s="26"/>
      <c r="C5" s="26"/>
      <c r="D5" s="5" t="s">
        <v>6</v>
      </c>
      <c r="E5" s="6" t="s">
        <v>7</v>
      </c>
      <c r="F5" s="5" t="s">
        <v>8</v>
      </c>
      <c r="G5" s="5" t="s">
        <v>6</v>
      </c>
      <c r="H5" s="6" t="s">
        <v>7</v>
      </c>
      <c r="I5" s="5" t="s">
        <v>8</v>
      </c>
      <c r="J5" s="5" t="s">
        <v>6</v>
      </c>
      <c r="K5" s="6" t="s">
        <v>7</v>
      </c>
      <c r="L5" s="5" t="s">
        <v>8</v>
      </c>
      <c r="M5" s="26"/>
      <c r="N5" s="26"/>
      <c r="O5" s="26"/>
    </row>
    <row r="6" spans="1:21" ht="20.100000000000001" customHeight="1">
      <c r="A6" s="26"/>
      <c r="B6" s="26"/>
      <c r="C6" s="26"/>
      <c r="D6" s="7" t="s">
        <v>40</v>
      </c>
      <c r="E6" s="7" t="s">
        <v>9</v>
      </c>
      <c r="F6" s="7" t="s">
        <v>0</v>
      </c>
      <c r="G6" s="7" t="s">
        <v>40</v>
      </c>
      <c r="H6" s="7" t="s">
        <v>9</v>
      </c>
      <c r="I6" s="7" t="s">
        <v>0</v>
      </c>
      <c r="J6" s="7" t="s">
        <v>40</v>
      </c>
      <c r="K6" s="7" t="s">
        <v>9</v>
      </c>
      <c r="L6" s="7" t="s">
        <v>0</v>
      </c>
      <c r="M6" s="26"/>
      <c r="N6" s="26"/>
      <c r="O6" s="26"/>
    </row>
    <row r="7" spans="1:21" ht="15.95" customHeight="1">
      <c r="A7" s="32" t="s">
        <v>15</v>
      </c>
      <c r="B7" s="32"/>
      <c r="C7" s="8" t="s">
        <v>1</v>
      </c>
      <c r="D7" s="12">
        <v>295</v>
      </c>
      <c r="E7" s="12">
        <v>0</v>
      </c>
      <c r="F7" s="12">
        <f>SUM(D7:E7)</f>
        <v>295</v>
      </c>
      <c r="G7" s="12">
        <v>2878</v>
      </c>
      <c r="H7" s="12">
        <v>2157</v>
      </c>
      <c r="I7" s="12">
        <f>SUM(G7:H7)</f>
        <v>5035</v>
      </c>
      <c r="J7" s="12">
        <v>252</v>
      </c>
      <c r="K7" s="12">
        <v>105</v>
      </c>
      <c r="L7" s="12">
        <f>SUM(J7:K7)</f>
        <v>357</v>
      </c>
      <c r="M7" s="8" t="s">
        <v>12</v>
      </c>
      <c r="N7" s="34" t="s">
        <v>16</v>
      </c>
      <c r="O7" s="34"/>
      <c r="Q7" s="16"/>
      <c r="R7" s="17"/>
      <c r="S7" s="18"/>
      <c r="T7" s="18"/>
      <c r="U7" s="18"/>
    </row>
    <row r="8" spans="1:21" ht="15.95" customHeight="1">
      <c r="A8" s="32"/>
      <c r="B8" s="32"/>
      <c r="C8" s="8" t="s">
        <v>2</v>
      </c>
      <c r="D8" s="12">
        <v>471</v>
      </c>
      <c r="E8" s="12">
        <v>0</v>
      </c>
      <c r="F8" s="12">
        <f>SUM(D8:E8)</f>
        <v>471</v>
      </c>
      <c r="G8" s="12">
        <v>2697</v>
      </c>
      <c r="H8" s="12">
        <v>2045</v>
      </c>
      <c r="I8" s="12">
        <f>SUM(G8:H8)</f>
        <v>4742</v>
      </c>
      <c r="J8" s="12">
        <v>349</v>
      </c>
      <c r="K8" s="12">
        <v>118</v>
      </c>
      <c r="L8" s="12">
        <f>SUM(J8:K8)</f>
        <v>467</v>
      </c>
      <c r="M8" s="8" t="s">
        <v>13</v>
      </c>
      <c r="N8" s="34"/>
      <c r="O8" s="34"/>
      <c r="Q8" s="16"/>
      <c r="R8" s="17"/>
      <c r="S8" s="18"/>
      <c r="T8" s="18"/>
      <c r="U8" s="18"/>
    </row>
    <row r="9" spans="1:21" ht="15.95" customHeight="1">
      <c r="A9" s="32"/>
      <c r="B9" s="32"/>
      <c r="C9" s="15" t="s">
        <v>3</v>
      </c>
      <c r="D9" s="13">
        <f t="shared" ref="D9:L9" si="0">D8+D7</f>
        <v>766</v>
      </c>
      <c r="E9" s="13">
        <f t="shared" si="0"/>
        <v>0</v>
      </c>
      <c r="F9" s="13">
        <f t="shared" si="0"/>
        <v>766</v>
      </c>
      <c r="G9" s="13">
        <f t="shared" si="0"/>
        <v>5575</v>
      </c>
      <c r="H9" s="13">
        <f t="shared" si="0"/>
        <v>4202</v>
      </c>
      <c r="I9" s="13">
        <f t="shared" si="0"/>
        <v>9777</v>
      </c>
      <c r="J9" s="13">
        <f t="shared" si="0"/>
        <v>601</v>
      </c>
      <c r="K9" s="13">
        <f t="shared" si="0"/>
        <v>223</v>
      </c>
      <c r="L9" s="13">
        <f t="shared" si="0"/>
        <v>824</v>
      </c>
      <c r="M9" s="15" t="s">
        <v>0</v>
      </c>
      <c r="N9" s="34"/>
      <c r="O9" s="34"/>
      <c r="Q9" s="19"/>
      <c r="R9" s="17"/>
      <c r="S9" s="18"/>
      <c r="T9" s="18"/>
      <c r="U9" s="18"/>
    </row>
    <row r="10" spans="1:21" ht="15.95" customHeight="1">
      <c r="A10" s="22" t="s">
        <v>31</v>
      </c>
      <c r="B10" s="22" t="s">
        <v>32</v>
      </c>
      <c r="C10" s="9" t="s">
        <v>1</v>
      </c>
      <c r="D10" s="14">
        <v>3099</v>
      </c>
      <c r="E10" s="14">
        <v>1</v>
      </c>
      <c r="F10" s="14">
        <f>SUM(D10:E10)</f>
        <v>3100</v>
      </c>
      <c r="G10" s="14">
        <v>34700</v>
      </c>
      <c r="H10" s="14">
        <v>6802</v>
      </c>
      <c r="I10" s="14">
        <f>SUM(G10:H10)</f>
        <v>41502</v>
      </c>
      <c r="J10" s="14">
        <v>7136</v>
      </c>
      <c r="K10" s="14">
        <v>24</v>
      </c>
      <c r="L10" s="14">
        <f>SUM(J10:K10)</f>
        <v>7160</v>
      </c>
      <c r="M10" s="9" t="s">
        <v>12</v>
      </c>
      <c r="N10" s="23" t="s">
        <v>17</v>
      </c>
      <c r="O10" s="23" t="s">
        <v>18</v>
      </c>
      <c r="Q10" s="16"/>
      <c r="R10" s="19"/>
      <c r="S10" s="20"/>
      <c r="T10" s="20"/>
      <c r="U10" s="20"/>
    </row>
    <row r="11" spans="1:21" ht="15.95" customHeight="1">
      <c r="A11" s="22"/>
      <c r="B11" s="22"/>
      <c r="C11" s="9" t="s">
        <v>2</v>
      </c>
      <c r="D11" s="14">
        <v>1624</v>
      </c>
      <c r="E11" s="14">
        <v>0</v>
      </c>
      <c r="F11" s="14">
        <f>SUM(D11:E11)</f>
        <v>1624</v>
      </c>
      <c r="G11" s="14">
        <v>13557</v>
      </c>
      <c r="H11" s="14">
        <v>973</v>
      </c>
      <c r="I11" s="14">
        <f>SUM(G11:H11)</f>
        <v>14530</v>
      </c>
      <c r="J11" s="14">
        <v>2235</v>
      </c>
      <c r="K11" s="14">
        <v>6</v>
      </c>
      <c r="L11" s="14">
        <f>SUM(J11:K11)</f>
        <v>2241</v>
      </c>
      <c r="M11" s="9" t="s">
        <v>13</v>
      </c>
      <c r="N11" s="23"/>
      <c r="O11" s="23"/>
      <c r="Q11" s="16"/>
      <c r="R11" s="17"/>
      <c r="S11" s="18"/>
      <c r="T11" s="18"/>
      <c r="U11" s="18"/>
    </row>
    <row r="12" spans="1:21" ht="15.95" customHeight="1">
      <c r="A12" s="22"/>
      <c r="B12" s="22"/>
      <c r="C12" s="15" t="s">
        <v>3</v>
      </c>
      <c r="D12" s="13">
        <f t="shared" ref="D12:L12" si="1">D11+D10</f>
        <v>4723</v>
      </c>
      <c r="E12" s="13">
        <f t="shared" si="1"/>
        <v>1</v>
      </c>
      <c r="F12" s="13">
        <f t="shared" si="1"/>
        <v>4724</v>
      </c>
      <c r="G12" s="13">
        <f t="shared" si="1"/>
        <v>48257</v>
      </c>
      <c r="H12" s="13">
        <f t="shared" si="1"/>
        <v>7775</v>
      </c>
      <c r="I12" s="13">
        <f t="shared" si="1"/>
        <v>56032</v>
      </c>
      <c r="J12" s="13">
        <f t="shared" si="1"/>
        <v>9371</v>
      </c>
      <c r="K12" s="13">
        <f t="shared" si="1"/>
        <v>30</v>
      </c>
      <c r="L12" s="13">
        <f t="shared" si="1"/>
        <v>9401</v>
      </c>
      <c r="M12" s="15" t="s">
        <v>0</v>
      </c>
      <c r="N12" s="23"/>
      <c r="O12" s="23"/>
      <c r="Q12" s="19"/>
      <c r="R12" s="17"/>
      <c r="S12" s="18"/>
      <c r="T12" s="18"/>
      <c r="U12" s="18"/>
    </row>
    <row r="13" spans="1:21" ht="15.95" customHeight="1">
      <c r="A13" s="22"/>
      <c r="B13" s="22" t="s">
        <v>19</v>
      </c>
      <c r="C13" s="9" t="s">
        <v>1</v>
      </c>
      <c r="D13" s="14">
        <v>89</v>
      </c>
      <c r="E13" s="14">
        <v>0</v>
      </c>
      <c r="F13" s="14">
        <f>SUM(D13:E13)</f>
        <v>89</v>
      </c>
      <c r="G13" s="14">
        <v>2508</v>
      </c>
      <c r="H13" s="14">
        <v>120</v>
      </c>
      <c r="I13" s="14">
        <f>SUM(G13:H13)</f>
        <v>2628</v>
      </c>
      <c r="J13" s="14">
        <v>456</v>
      </c>
      <c r="K13" s="14">
        <v>0</v>
      </c>
      <c r="L13" s="14">
        <f>SUM(J13:K13)</f>
        <v>456</v>
      </c>
      <c r="M13" s="9" t="s">
        <v>12</v>
      </c>
      <c r="N13" s="23" t="s">
        <v>20</v>
      </c>
      <c r="O13" s="23"/>
      <c r="Q13" s="16"/>
      <c r="R13" s="19"/>
      <c r="S13" s="20"/>
      <c r="T13" s="20"/>
      <c r="U13" s="20"/>
    </row>
    <row r="14" spans="1:21" ht="15.95" customHeight="1">
      <c r="A14" s="22"/>
      <c r="B14" s="22"/>
      <c r="C14" s="9" t="s">
        <v>2</v>
      </c>
      <c r="D14" s="14">
        <v>71</v>
      </c>
      <c r="E14" s="14">
        <v>0</v>
      </c>
      <c r="F14" s="14">
        <f>SUM(D14:E14)</f>
        <v>71</v>
      </c>
      <c r="G14" s="14">
        <v>1459</v>
      </c>
      <c r="H14" s="14">
        <v>54</v>
      </c>
      <c r="I14" s="14">
        <f>SUM(G14:H14)</f>
        <v>1513</v>
      </c>
      <c r="J14" s="14">
        <v>223</v>
      </c>
      <c r="K14" s="14">
        <v>0</v>
      </c>
      <c r="L14" s="14">
        <f>SUM(J14:K14)</f>
        <v>223</v>
      </c>
      <c r="M14" s="9" t="s">
        <v>13</v>
      </c>
      <c r="N14" s="23"/>
      <c r="O14" s="23"/>
      <c r="Q14" s="16"/>
      <c r="R14" s="17"/>
      <c r="S14" s="18"/>
      <c r="T14" s="18"/>
      <c r="U14" s="18"/>
    </row>
    <row r="15" spans="1:21" ht="15.95" customHeight="1">
      <c r="A15" s="22"/>
      <c r="B15" s="22"/>
      <c r="C15" s="15" t="s">
        <v>3</v>
      </c>
      <c r="D15" s="13">
        <f t="shared" ref="D15:L15" si="2">D14+D13</f>
        <v>160</v>
      </c>
      <c r="E15" s="13">
        <f t="shared" si="2"/>
        <v>0</v>
      </c>
      <c r="F15" s="13">
        <f t="shared" si="2"/>
        <v>160</v>
      </c>
      <c r="G15" s="13">
        <f t="shared" si="2"/>
        <v>3967</v>
      </c>
      <c r="H15" s="13">
        <f t="shared" si="2"/>
        <v>174</v>
      </c>
      <c r="I15" s="13">
        <f t="shared" si="2"/>
        <v>4141</v>
      </c>
      <c r="J15" s="13">
        <f t="shared" si="2"/>
        <v>679</v>
      </c>
      <c r="K15" s="13">
        <f t="shared" si="2"/>
        <v>0</v>
      </c>
      <c r="L15" s="13">
        <f t="shared" si="2"/>
        <v>679</v>
      </c>
      <c r="M15" s="15" t="s">
        <v>0</v>
      </c>
      <c r="N15" s="23"/>
      <c r="O15" s="23"/>
      <c r="Q15" s="19"/>
      <c r="R15" s="17"/>
      <c r="S15" s="18"/>
      <c r="T15" s="18"/>
      <c r="U15" s="18"/>
    </row>
    <row r="16" spans="1:21" ht="15.95" customHeight="1">
      <c r="A16" s="32" t="s">
        <v>21</v>
      </c>
      <c r="B16" s="32"/>
      <c r="C16" s="8" t="s">
        <v>1</v>
      </c>
      <c r="D16" s="12">
        <v>1450</v>
      </c>
      <c r="E16" s="12">
        <v>0</v>
      </c>
      <c r="F16" s="12">
        <f>SUM(D16:E16)</f>
        <v>1450</v>
      </c>
      <c r="G16" s="12">
        <v>4532</v>
      </c>
      <c r="H16" s="12">
        <v>586</v>
      </c>
      <c r="I16" s="12">
        <f>SUM(G16:H16)</f>
        <v>5118</v>
      </c>
      <c r="J16" s="12">
        <v>637</v>
      </c>
      <c r="K16" s="12">
        <v>3</v>
      </c>
      <c r="L16" s="12">
        <f>SUM(J16:K16)</f>
        <v>640</v>
      </c>
      <c r="M16" s="8" t="s">
        <v>12</v>
      </c>
      <c r="N16" s="34" t="s">
        <v>22</v>
      </c>
      <c r="O16" s="34"/>
      <c r="Q16" s="16"/>
      <c r="R16" s="19"/>
      <c r="S16" s="20"/>
      <c r="T16" s="20"/>
      <c r="U16" s="20"/>
    </row>
    <row r="17" spans="1:21" ht="15.95" customHeight="1">
      <c r="A17" s="32"/>
      <c r="B17" s="32"/>
      <c r="C17" s="8" t="s">
        <v>2</v>
      </c>
      <c r="D17" s="12">
        <v>583</v>
      </c>
      <c r="E17" s="12">
        <v>0</v>
      </c>
      <c r="F17" s="12">
        <f>SUM(D17:E17)</f>
        <v>583</v>
      </c>
      <c r="G17" s="12">
        <v>1760</v>
      </c>
      <c r="H17" s="12">
        <v>82</v>
      </c>
      <c r="I17" s="12">
        <f>SUM(G17:H17)</f>
        <v>1842</v>
      </c>
      <c r="J17" s="12">
        <v>232</v>
      </c>
      <c r="K17" s="12">
        <v>2</v>
      </c>
      <c r="L17" s="12">
        <f>SUM(J17:K17)</f>
        <v>234</v>
      </c>
      <c r="M17" s="8" t="s">
        <v>13</v>
      </c>
      <c r="N17" s="34"/>
      <c r="O17" s="34"/>
      <c r="Q17" s="16"/>
      <c r="R17" s="17"/>
      <c r="S17" s="18"/>
      <c r="T17" s="18"/>
      <c r="U17" s="18"/>
    </row>
    <row r="18" spans="1:21" ht="15.95" customHeight="1">
      <c r="A18" s="32"/>
      <c r="B18" s="32"/>
      <c r="C18" s="15" t="s">
        <v>3</v>
      </c>
      <c r="D18" s="13">
        <f t="shared" ref="D18:L18" si="3">D17+D16</f>
        <v>2033</v>
      </c>
      <c r="E18" s="13">
        <f t="shared" si="3"/>
        <v>0</v>
      </c>
      <c r="F18" s="13">
        <f t="shared" si="3"/>
        <v>2033</v>
      </c>
      <c r="G18" s="13">
        <f t="shared" si="3"/>
        <v>6292</v>
      </c>
      <c r="H18" s="13">
        <f t="shared" si="3"/>
        <v>668</v>
      </c>
      <c r="I18" s="13">
        <f t="shared" si="3"/>
        <v>6960</v>
      </c>
      <c r="J18" s="13">
        <f t="shared" si="3"/>
        <v>869</v>
      </c>
      <c r="K18" s="13">
        <f t="shared" si="3"/>
        <v>5</v>
      </c>
      <c r="L18" s="13">
        <f t="shared" si="3"/>
        <v>874</v>
      </c>
      <c r="M18" s="15" t="s">
        <v>0</v>
      </c>
      <c r="N18" s="34"/>
      <c r="O18" s="34"/>
      <c r="Q18" s="19"/>
      <c r="R18" s="17"/>
      <c r="S18" s="18"/>
      <c r="T18" s="18"/>
      <c r="U18" s="18"/>
    </row>
    <row r="19" spans="1:21" ht="15.95" customHeight="1">
      <c r="A19" s="22" t="s">
        <v>33</v>
      </c>
      <c r="B19" s="22" t="s">
        <v>23</v>
      </c>
      <c r="C19" s="9" t="s">
        <v>1</v>
      </c>
      <c r="D19" s="14">
        <v>1794</v>
      </c>
      <c r="E19" s="14">
        <v>0</v>
      </c>
      <c r="F19" s="14">
        <f>SUM(D19:E19)</f>
        <v>1794</v>
      </c>
      <c r="G19" s="14">
        <v>7528</v>
      </c>
      <c r="H19" s="14">
        <v>550</v>
      </c>
      <c r="I19" s="14">
        <f>SUM(G19:H19)</f>
        <v>8078</v>
      </c>
      <c r="J19" s="14">
        <v>1190</v>
      </c>
      <c r="K19" s="14">
        <v>11</v>
      </c>
      <c r="L19" s="14">
        <f>SUM(J19:K19)</f>
        <v>1201</v>
      </c>
      <c r="M19" s="9" t="s">
        <v>12</v>
      </c>
      <c r="N19" s="23" t="s">
        <v>24</v>
      </c>
      <c r="O19" s="23" t="s">
        <v>25</v>
      </c>
      <c r="Q19" s="16"/>
      <c r="R19" s="19"/>
      <c r="S19" s="20"/>
      <c r="T19" s="20"/>
      <c r="U19" s="20"/>
    </row>
    <row r="20" spans="1:21" ht="15.95" customHeight="1">
      <c r="A20" s="22"/>
      <c r="B20" s="22"/>
      <c r="C20" s="9" t="s">
        <v>2</v>
      </c>
      <c r="D20" s="14">
        <v>1489</v>
      </c>
      <c r="E20" s="14">
        <v>0</v>
      </c>
      <c r="F20" s="14">
        <f>SUM(D20:E20)</f>
        <v>1489</v>
      </c>
      <c r="G20" s="14">
        <v>6525</v>
      </c>
      <c r="H20" s="14">
        <v>333</v>
      </c>
      <c r="I20" s="14">
        <f>SUM(G20:H20)</f>
        <v>6858</v>
      </c>
      <c r="J20" s="14">
        <v>948</v>
      </c>
      <c r="K20" s="14">
        <v>7</v>
      </c>
      <c r="L20" s="14">
        <f>SUM(J20:K20)</f>
        <v>955</v>
      </c>
      <c r="M20" s="9" t="s">
        <v>13</v>
      </c>
      <c r="N20" s="23"/>
      <c r="O20" s="23"/>
      <c r="Q20" s="16"/>
      <c r="R20" s="17"/>
      <c r="S20" s="18"/>
      <c r="T20" s="18"/>
      <c r="U20" s="18"/>
    </row>
    <row r="21" spans="1:21" ht="15.95" customHeight="1">
      <c r="A21" s="22"/>
      <c r="B21" s="22"/>
      <c r="C21" s="15" t="s">
        <v>3</v>
      </c>
      <c r="D21" s="13">
        <f t="shared" ref="D21:L21" si="4">D20+D19</f>
        <v>3283</v>
      </c>
      <c r="E21" s="13">
        <f t="shared" si="4"/>
        <v>0</v>
      </c>
      <c r="F21" s="13">
        <f t="shared" si="4"/>
        <v>3283</v>
      </c>
      <c r="G21" s="13">
        <f t="shared" si="4"/>
        <v>14053</v>
      </c>
      <c r="H21" s="13">
        <f t="shared" si="4"/>
        <v>883</v>
      </c>
      <c r="I21" s="13">
        <f t="shared" si="4"/>
        <v>14936</v>
      </c>
      <c r="J21" s="13">
        <f t="shared" si="4"/>
        <v>2138</v>
      </c>
      <c r="K21" s="13">
        <f t="shared" si="4"/>
        <v>18</v>
      </c>
      <c r="L21" s="13">
        <f t="shared" si="4"/>
        <v>2156</v>
      </c>
      <c r="M21" s="15" t="s">
        <v>0</v>
      </c>
      <c r="N21" s="23"/>
      <c r="O21" s="23"/>
      <c r="Q21" s="19"/>
      <c r="R21" s="17"/>
      <c r="S21" s="18"/>
      <c r="T21" s="18"/>
      <c r="U21" s="18"/>
    </row>
    <row r="22" spans="1:21" ht="15.95" customHeight="1">
      <c r="A22" s="22"/>
      <c r="B22" s="22" t="s">
        <v>34</v>
      </c>
      <c r="C22" s="9" t="s">
        <v>1</v>
      </c>
      <c r="D22" s="14">
        <v>307</v>
      </c>
      <c r="E22" s="14">
        <v>0</v>
      </c>
      <c r="F22" s="14">
        <f>SUM(D22:E22)</f>
        <v>307</v>
      </c>
      <c r="G22" s="14">
        <v>3075</v>
      </c>
      <c r="H22" s="14">
        <v>266</v>
      </c>
      <c r="I22" s="14">
        <f>SUM(G22:H22)</f>
        <v>3341</v>
      </c>
      <c r="J22" s="14">
        <v>403</v>
      </c>
      <c r="K22" s="14">
        <v>12</v>
      </c>
      <c r="L22" s="14">
        <f>SUM(J22:K22)</f>
        <v>415</v>
      </c>
      <c r="M22" s="9" t="s">
        <v>12</v>
      </c>
      <c r="N22" s="23" t="s">
        <v>39</v>
      </c>
      <c r="O22" s="23"/>
      <c r="Q22" s="16"/>
      <c r="R22" s="19"/>
      <c r="S22" s="20"/>
      <c r="T22" s="20"/>
      <c r="U22" s="20"/>
    </row>
    <row r="23" spans="1:21" ht="15.95" customHeight="1">
      <c r="A23" s="22"/>
      <c r="B23" s="22"/>
      <c r="C23" s="9" t="s">
        <v>2</v>
      </c>
      <c r="D23" s="14">
        <v>291</v>
      </c>
      <c r="E23" s="14">
        <v>0</v>
      </c>
      <c r="F23" s="14">
        <f>SUM(D23:E23)</f>
        <v>291</v>
      </c>
      <c r="G23" s="14">
        <v>1980</v>
      </c>
      <c r="H23" s="14">
        <v>96</v>
      </c>
      <c r="I23" s="14">
        <f>SUM(G23:H23)</f>
        <v>2076</v>
      </c>
      <c r="J23" s="14">
        <v>195</v>
      </c>
      <c r="K23" s="14">
        <v>6</v>
      </c>
      <c r="L23" s="14">
        <f>SUM(J23:K23)</f>
        <v>201</v>
      </c>
      <c r="M23" s="9" t="s">
        <v>13</v>
      </c>
      <c r="N23" s="23"/>
      <c r="O23" s="23"/>
      <c r="Q23" s="16"/>
      <c r="R23" s="17"/>
      <c r="S23" s="18"/>
      <c r="T23" s="18"/>
      <c r="U23" s="18"/>
    </row>
    <row r="24" spans="1:21" ht="15.95" customHeight="1">
      <c r="A24" s="22"/>
      <c r="B24" s="22"/>
      <c r="C24" s="15" t="s">
        <v>3</v>
      </c>
      <c r="D24" s="13">
        <f t="shared" ref="D24:L24" si="5">D23+D22</f>
        <v>598</v>
      </c>
      <c r="E24" s="13">
        <f t="shared" si="5"/>
        <v>0</v>
      </c>
      <c r="F24" s="13">
        <f t="shared" si="5"/>
        <v>598</v>
      </c>
      <c r="G24" s="13">
        <f t="shared" si="5"/>
        <v>5055</v>
      </c>
      <c r="H24" s="13">
        <f t="shared" si="5"/>
        <v>362</v>
      </c>
      <c r="I24" s="13">
        <f t="shared" si="5"/>
        <v>5417</v>
      </c>
      <c r="J24" s="13">
        <f t="shared" si="5"/>
        <v>598</v>
      </c>
      <c r="K24" s="13">
        <f t="shared" si="5"/>
        <v>18</v>
      </c>
      <c r="L24" s="13">
        <f t="shared" si="5"/>
        <v>616</v>
      </c>
      <c r="M24" s="15" t="s">
        <v>0</v>
      </c>
      <c r="N24" s="23"/>
      <c r="O24" s="23"/>
      <c r="Q24" s="19"/>
      <c r="R24" s="17"/>
      <c r="S24" s="18"/>
      <c r="T24" s="18"/>
      <c r="U24" s="18"/>
    </row>
    <row r="25" spans="1:21" ht="15.95" customHeight="1">
      <c r="A25" s="32" t="s">
        <v>35</v>
      </c>
      <c r="B25" s="32"/>
      <c r="C25" s="8" t="s">
        <v>1</v>
      </c>
      <c r="D25" s="12">
        <v>233</v>
      </c>
      <c r="E25" s="12">
        <v>0</v>
      </c>
      <c r="F25" s="12">
        <f>SUM(D25:E25)</f>
        <v>233</v>
      </c>
      <c r="G25" s="12">
        <v>1863</v>
      </c>
      <c r="H25" s="12">
        <v>427</v>
      </c>
      <c r="I25" s="12">
        <f>SUM(G25:H25)</f>
        <v>2290</v>
      </c>
      <c r="J25" s="12">
        <v>282</v>
      </c>
      <c r="K25" s="12">
        <v>28</v>
      </c>
      <c r="L25" s="12">
        <f>SUM(J25:K25)</f>
        <v>310</v>
      </c>
      <c r="M25" s="8" t="s">
        <v>12</v>
      </c>
      <c r="N25" s="34" t="s">
        <v>26</v>
      </c>
      <c r="O25" s="34"/>
      <c r="Q25" s="16"/>
      <c r="R25" s="19"/>
      <c r="S25" s="20"/>
      <c r="T25" s="20"/>
      <c r="U25" s="20"/>
    </row>
    <row r="26" spans="1:21" ht="15.95" customHeight="1">
      <c r="A26" s="32"/>
      <c r="B26" s="32"/>
      <c r="C26" s="8" t="s">
        <v>2</v>
      </c>
      <c r="D26" s="12">
        <v>184</v>
      </c>
      <c r="E26" s="12">
        <v>0</v>
      </c>
      <c r="F26" s="12">
        <f>SUM(D26:E26)</f>
        <v>184</v>
      </c>
      <c r="G26" s="12">
        <v>956</v>
      </c>
      <c r="H26" s="12">
        <v>76</v>
      </c>
      <c r="I26" s="12">
        <f>SUM(G26:H26)</f>
        <v>1032</v>
      </c>
      <c r="J26" s="12">
        <v>78</v>
      </c>
      <c r="K26" s="12">
        <v>3</v>
      </c>
      <c r="L26" s="12">
        <f>SUM(J26:K26)</f>
        <v>81</v>
      </c>
      <c r="M26" s="8" t="s">
        <v>13</v>
      </c>
      <c r="N26" s="34"/>
      <c r="O26" s="34"/>
      <c r="Q26" s="16"/>
      <c r="R26" s="17"/>
      <c r="S26" s="18"/>
      <c r="T26" s="18"/>
      <c r="U26" s="18"/>
    </row>
    <row r="27" spans="1:21" ht="15.95" customHeight="1">
      <c r="A27" s="32"/>
      <c r="B27" s="32"/>
      <c r="C27" s="15" t="s">
        <v>3</v>
      </c>
      <c r="D27" s="13">
        <f t="shared" ref="D27:L27" si="6">D26+D25</f>
        <v>417</v>
      </c>
      <c r="E27" s="13">
        <f t="shared" si="6"/>
        <v>0</v>
      </c>
      <c r="F27" s="13">
        <f t="shared" si="6"/>
        <v>417</v>
      </c>
      <c r="G27" s="13">
        <f t="shared" si="6"/>
        <v>2819</v>
      </c>
      <c r="H27" s="13">
        <f t="shared" si="6"/>
        <v>503</v>
      </c>
      <c r="I27" s="13">
        <f t="shared" si="6"/>
        <v>3322</v>
      </c>
      <c r="J27" s="13">
        <f t="shared" si="6"/>
        <v>360</v>
      </c>
      <c r="K27" s="13">
        <f t="shared" si="6"/>
        <v>31</v>
      </c>
      <c r="L27" s="13">
        <f t="shared" si="6"/>
        <v>391</v>
      </c>
      <c r="M27" s="15" t="s">
        <v>0</v>
      </c>
      <c r="N27" s="34"/>
      <c r="O27" s="34"/>
      <c r="Q27" s="19"/>
      <c r="R27" s="17"/>
      <c r="S27" s="18"/>
      <c r="T27" s="18"/>
      <c r="U27" s="18"/>
    </row>
    <row r="28" spans="1:21" ht="15.95" customHeight="1">
      <c r="A28" s="22" t="s">
        <v>27</v>
      </c>
      <c r="B28" s="22"/>
      <c r="C28" s="9" t="s">
        <v>1</v>
      </c>
      <c r="D28" s="14">
        <f>+D25+D22+D19+D16+D13+D10+D7</f>
        <v>7267</v>
      </c>
      <c r="E28" s="14">
        <f t="shared" ref="E28:L29" si="7">E25+E22+E19+E16+E13+E10+E7</f>
        <v>1</v>
      </c>
      <c r="F28" s="14">
        <f t="shared" si="7"/>
        <v>7268</v>
      </c>
      <c r="G28" s="14">
        <f>G25+G22+G19+G16+G13+G10+G7</f>
        <v>57084</v>
      </c>
      <c r="H28" s="14">
        <f t="shared" si="7"/>
        <v>10908</v>
      </c>
      <c r="I28" s="14">
        <f t="shared" si="7"/>
        <v>67992</v>
      </c>
      <c r="J28" s="14">
        <f t="shared" si="7"/>
        <v>10356</v>
      </c>
      <c r="K28" s="14">
        <f t="shared" si="7"/>
        <v>183</v>
      </c>
      <c r="L28" s="14">
        <f t="shared" si="7"/>
        <v>10539</v>
      </c>
      <c r="M28" s="9" t="s">
        <v>12</v>
      </c>
      <c r="N28" s="22" t="s">
        <v>14</v>
      </c>
      <c r="O28" s="22"/>
      <c r="Q28" s="16"/>
      <c r="R28" s="19"/>
      <c r="S28" s="20"/>
      <c r="T28" s="20"/>
      <c r="U28" s="20"/>
    </row>
    <row r="29" spans="1:21" ht="15.95" customHeight="1">
      <c r="A29" s="22"/>
      <c r="B29" s="22"/>
      <c r="C29" s="9" t="s">
        <v>2</v>
      </c>
      <c r="D29" s="14">
        <f>D26+D23+D20+D17+D14+D11+D8</f>
        <v>4713</v>
      </c>
      <c r="E29" s="14">
        <f t="shared" si="7"/>
        <v>0</v>
      </c>
      <c r="F29" s="14">
        <f t="shared" si="7"/>
        <v>4713</v>
      </c>
      <c r="G29" s="14">
        <f>G26+G23+G20+G17+G14+G11+G8</f>
        <v>28934</v>
      </c>
      <c r="H29" s="14">
        <f t="shared" si="7"/>
        <v>3659</v>
      </c>
      <c r="I29" s="14">
        <f t="shared" si="7"/>
        <v>32593</v>
      </c>
      <c r="J29" s="14">
        <f t="shared" si="7"/>
        <v>4260</v>
      </c>
      <c r="K29" s="14">
        <f t="shared" si="7"/>
        <v>142</v>
      </c>
      <c r="L29" s="14">
        <f t="shared" si="7"/>
        <v>4402</v>
      </c>
      <c r="M29" s="9" t="s">
        <v>13</v>
      </c>
      <c r="N29" s="22"/>
      <c r="O29" s="22"/>
    </row>
    <row r="30" spans="1:21" ht="15.95" customHeight="1">
      <c r="A30" s="22"/>
      <c r="B30" s="22"/>
      <c r="C30" s="15" t="s">
        <v>3</v>
      </c>
      <c r="D30" s="13">
        <f>SUM(D28:D29)</f>
        <v>11980</v>
      </c>
      <c r="E30" s="13">
        <f t="shared" ref="E30:L30" si="8">SUM(E28:E29)</f>
        <v>1</v>
      </c>
      <c r="F30" s="13">
        <f t="shared" si="8"/>
        <v>11981</v>
      </c>
      <c r="G30" s="13">
        <f>SUM(G28:G29)</f>
        <v>86018</v>
      </c>
      <c r="H30" s="13">
        <f t="shared" si="8"/>
        <v>14567</v>
      </c>
      <c r="I30" s="13">
        <f t="shared" si="8"/>
        <v>100585</v>
      </c>
      <c r="J30" s="13">
        <f t="shared" si="8"/>
        <v>14616</v>
      </c>
      <c r="K30" s="13">
        <f t="shared" si="8"/>
        <v>325</v>
      </c>
      <c r="L30" s="13">
        <f t="shared" si="8"/>
        <v>14941</v>
      </c>
      <c r="M30" s="15" t="s">
        <v>0</v>
      </c>
      <c r="N30" s="22"/>
      <c r="O30" s="22"/>
    </row>
    <row r="31" spans="1:21" ht="20.100000000000001" customHeight="1">
      <c r="A31" s="33" t="s">
        <v>29</v>
      </c>
      <c r="B31" s="33"/>
      <c r="C31" s="4"/>
      <c r="D31" s="4"/>
      <c r="E31" s="4"/>
      <c r="F31" s="10"/>
      <c r="G31" s="10"/>
      <c r="H31" s="10"/>
      <c r="I31" s="10"/>
      <c r="J31" s="10"/>
      <c r="K31" s="27" t="s">
        <v>38</v>
      </c>
      <c r="L31" s="27"/>
      <c r="M31" s="27"/>
      <c r="N31" s="27"/>
      <c r="O31" s="27"/>
    </row>
    <row r="32" spans="1:21" ht="20.100000000000001" customHeight="1">
      <c r="D32" s="21"/>
      <c r="G32" s="21"/>
      <c r="H32" s="21"/>
      <c r="J32" s="21"/>
      <c r="K32" s="21"/>
    </row>
    <row r="33" spans="4:11" ht="20.100000000000001" customHeight="1">
      <c r="D33" s="21"/>
      <c r="G33" s="21"/>
      <c r="H33" s="21"/>
      <c r="J33" s="21"/>
      <c r="K33" s="21"/>
    </row>
  </sheetData>
  <mergeCells count="35">
    <mergeCell ref="A7:B9"/>
    <mergeCell ref="A16:B18"/>
    <mergeCell ref="K31:O31"/>
    <mergeCell ref="A31:B31"/>
    <mergeCell ref="A25:B27"/>
    <mergeCell ref="N25:O27"/>
    <mergeCell ref="A28:B30"/>
    <mergeCell ref="N28:O30"/>
    <mergeCell ref="A19:A24"/>
    <mergeCell ref="B19:B21"/>
    <mergeCell ref="B22:B24"/>
    <mergeCell ref="N16:O18"/>
    <mergeCell ref="O19:O24"/>
    <mergeCell ref="N19:N21"/>
    <mergeCell ref="N22:N24"/>
    <mergeCell ref="N7:O9"/>
    <mergeCell ref="M1:O1"/>
    <mergeCell ref="A1:C1"/>
    <mergeCell ref="C4:C6"/>
    <mergeCell ref="G4:I4"/>
    <mergeCell ref="A4:B6"/>
    <mergeCell ref="M4:M6"/>
    <mergeCell ref="N4:O6"/>
    <mergeCell ref="D4:F4"/>
    <mergeCell ref="N3:O3"/>
    <mergeCell ref="J4:L4"/>
    <mergeCell ref="B3:M3"/>
    <mergeCell ref="A2:H2"/>
    <mergeCell ref="I2:O2"/>
    <mergeCell ref="A10:A15"/>
    <mergeCell ref="B10:B12"/>
    <mergeCell ref="B13:B15"/>
    <mergeCell ref="O10:O15"/>
    <mergeCell ref="N10:N12"/>
    <mergeCell ref="N13:N15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Hasan Alghawi</cp:lastModifiedBy>
  <cp:lastPrinted>2019-01-16T06:11:29Z</cp:lastPrinted>
  <dcterms:created xsi:type="dcterms:W3CDTF">2004-03-13T06:35:29Z</dcterms:created>
  <dcterms:modified xsi:type="dcterms:W3CDTF">2020-03-02T09:29:32Z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e45834f3-a2c0-4eb5-93a8-0ff05918f670</vt:lpwstr>
  </property>
</Properties>
</file>