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Q2_2024\نشرة السجلات الادارية\"/>
    </mc:Choice>
  </mc:AlternateContent>
  <xr:revisionPtr revIDLastSave="0" documentId="13_ncr:1_{80A6E7FF-728A-45D5-B542-08A20AA2C7C2}" xr6:coauthVersionLast="47" xr6:coauthVersionMax="47" xr10:uidLastSave="{00000000-0000-0000-0000-000000000000}"/>
  <bookViews>
    <workbookView xWindow="-105" yWindow="0" windowWidth="14610" windowHeight="15585" tabRatio="918" activeTab="1" xr2:uid="{00000000-000D-0000-FFFF-FFFF00000000}"/>
  </bookViews>
  <sheets>
    <sheet name="الفهرس" sheetId="80" r:id="rId1"/>
    <sheet name="1" sheetId="81" r:id="rId2"/>
    <sheet name="2-2" sheetId="143" r:id="rId3"/>
    <sheet name="2-3" sheetId="144" r:id="rId4"/>
    <sheet name="3-1" sheetId="137" r:id="rId5"/>
    <sheet name="3-2 " sheetId="138" r:id="rId6"/>
    <sheet name="3-3" sheetId="139" r:id="rId7"/>
    <sheet name="3-4" sheetId="140" r:id="rId8"/>
    <sheet name="3-5" sheetId="109" r:id="rId9"/>
    <sheet name="3-6" sheetId="110" r:id="rId10"/>
    <sheet name="3-7" sheetId="111" r:id="rId11"/>
    <sheet name="3-8" sheetId="112" r:id="rId12"/>
    <sheet name="3-9" sheetId="113" r:id="rId13"/>
    <sheet name="3-10" sheetId="114" r:id="rId14"/>
    <sheet name="4-2" sheetId="123" r:id="rId15"/>
    <sheet name="4-3" sheetId="124" r:id="rId16"/>
    <sheet name="4-4" sheetId="125" r:id="rId17"/>
    <sheet name="5-2" sheetId="133" r:id="rId18"/>
    <sheet name="5-3" sheetId="115" r:id="rId19"/>
    <sheet name="5-4" sheetId="134" r:id="rId20"/>
    <sheet name="6-2 " sheetId="147" r:id="rId21"/>
    <sheet name="7-2" sheetId="141" r:id="rId22"/>
  </sheets>
  <definedNames>
    <definedName name="_Toc488228445" localSheetId="16">'4-4'!$A$4</definedName>
    <definedName name="_Toc488228446" localSheetId="14">'4-2'!$A$4</definedName>
    <definedName name="_Toc488228447" localSheetId="15">'4-3'!$A$4</definedName>
    <definedName name="_Toc488228448" localSheetId="7">'3-4'!$A$4</definedName>
    <definedName name="_Toc488228448" localSheetId="19">'5-4'!$A$4</definedName>
    <definedName name="_Toc488228449" localSheetId="6">'3-3'!$A$4</definedName>
    <definedName name="_Toc488228450" localSheetId="8">'3-5'!$A$4</definedName>
    <definedName name="_Toc488228451" localSheetId="9">'3-6'!$A$4</definedName>
    <definedName name="_Toc488228452" localSheetId="10">'3-7'!$A$4</definedName>
    <definedName name="_Toc488228453" localSheetId="11">'3-8'!$A$4</definedName>
    <definedName name="_Toc488228454" localSheetId="12">'3-9'!$A$4</definedName>
    <definedName name="_Toc488228455" localSheetId="13">'3-10'!$A$4</definedName>
    <definedName name="_Toc488228456" localSheetId="21">'7-2'!$A$4</definedName>
    <definedName name="_xlnm.Print_Area" localSheetId="2">'2-2'!$A$1:$J$15</definedName>
    <definedName name="_xlnm.Print_Area" localSheetId="3">'2-3'!$A$1:$J$17</definedName>
    <definedName name="_xlnm.Print_Area" localSheetId="4">'3-1'!$A$1:$J$39</definedName>
    <definedName name="_xlnm.Print_Area" localSheetId="13">'3-10'!$A$1:$M$33</definedName>
    <definedName name="_xlnm.Print_Area" localSheetId="5">'3-2 '!$A$1:$J$13</definedName>
    <definedName name="_xlnm.Print_Area" localSheetId="6">'3-3'!$A$1:$J$22</definedName>
    <definedName name="_xlnm.Print_Area" localSheetId="7">'3-4'!$A$1:$J$24</definedName>
    <definedName name="_xlnm.Print_Area" localSheetId="8">'3-5'!$A$1:$J$23</definedName>
    <definedName name="_xlnm.Print_Area" localSheetId="9">'3-6'!$A$1:$L$25</definedName>
    <definedName name="_xlnm.Print_Area" localSheetId="10">'3-7'!$A$1:$L$23</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'4-4'!$A$1:$J$26</definedName>
    <definedName name="_xlnm.Print_Area" localSheetId="17">'5-2'!$A$1:$J$22</definedName>
    <definedName name="_xlnm.Print_Area" localSheetId="18">'5-3'!$A$1:$J$22</definedName>
    <definedName name="_xlnm.Print_Area" localSheetId="19">'5-4'!$A$1:$J$24</definedName>
    <definedName name="_xlnm.Print_Area" localSheetId="20">'6-2 '!$A$1:$J$44</definedName>
    <definedName name="_xlnm.Print_Area" localSheetId="21">'7-2'!$A$1:$D$17</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13" l="1"/>
  <c r="H26" i="113"/>
  <c r="M26" i="113"/>
  <c r="D27" i="113"/>
  <c r="F27" i="113"/>
  <c r="G27" i="113"/>
  <c r="H27" i="113"/>
  <c r="I27" i="113"/>
  <c r="J27" i="113"/>
  <c r="L27" i="113"/>
  <c r="M27" i="113"/>
  <c r="I7" i="144"/>
  <c r="J7" i="144"/>
  <c r="H7" i="144"/>
  <c r="G7" i="144"/>
  <c r="D7" i="144"/>
  <c r="F18" i="115" l="1"/>
  <c r="E18" i="115"/>
  <c r="C18" i="115"/>
  <c r="B18" i="115"/>
  <c r="I17" i="115"/>
  <c r="H17" i="115"/>
  <c r="G17" i="115"/>
  <c r="J17" i="115" s="1"/>
  <c r="D17" i="115"/>
  <c r="J16" i="115"/>
  <c r="I16" i="115"/>
  <c r="H16" i="115"/>
  <c r="G16" i="115"/>
  <c r="D16" i="115"/>
  <c r="I15" i="115"/>
  <c r="H15" i="115"/>
  <c r="G15" i="115"/>
  <c r="D15" i="115"/>
  <c r="J15" i="115" s="1"/>
  <c r="J14" i="115"/>
  <c r="I14" i="115"/>
  <c r="H14" i="115"/>
  <c r="G14" i="115"/>
  <c r="D14" i="115"/>
  <c r="I13" i="115"/>
  <c r="H13" i="115"/>
  <c r="G13" i="115"/>
  <c r="D13" i="115"/>
  <c r="J13" i="115" s="1"/>
  <c r="I12" i="115"/>
  <c r="H12" i="115"/>
  <c r="G12" i="115"/>
  <c r="D12" i="115"/>
  <c r="J12" i="115" s="1"/>
  <c r="I11" i="115"/>
  <c r="H11" i="115"/>
  <c r="G11" i="115"/>
  <c r="D11" i="115"/>
  <c r="J11" i="115" s="1"/>
  <c r="I10" i="115"/>
  <c r="H10" i="115"/>
  <c r="G10" i="115"/>
  <c r="D10" i="115"/>
  <c r="J10" i="115" s="1"/>
  <c r="I9" i="115"/>
  <c r="H9" i="115"/>
  <c r="G9" i="115"/>
  <c r="D9" i="115"/>
  <c r="J9" i="115" s="1"/>
  <c r="I8" i="115"/>
  <c r="I18" i="115" s="1"/>
  <c r="H8" i="115"/>
  <c r="H18" i="115" s="1"/>
  <c r="G8" i="115"/>
  <c r="G18" i="115" s="1"/>
  <c r="D8" i="115"/>
  <c r="D18" i="115" s="1"/>
  <c r="J8" i="115" l="1"/>
  <c r="J18" i="115" s="1"/>
  <c r="F30" i="112" l="1"/>
  <c r="E30" i="112"/>
  <c r="C30" i="112"/>
  <c r="B30" i="112"/>
  <c r="G29" i="112"/>
  <c r="D29" i="112"/>
  <c r="G28" i="112"/>
  <c r="D28" i="112"/>
  <c r="G27" i="112"/>
  <c r="D27" i="112"/>
  <c r="G26" i="112"/>
  <c r="D26" i="112"/>
  <c r="G25" i="112"/>
  <c r="D25" i="112"/>
  <c r="G24" i="112"/>
  <c r="D24" i="112"/>
  <c r="G23" i="112"/>
  <c r="D23" i="112"/>
  <c r="G22" i="112"/>
  <c r="D22" i="112"/>
  <c r="G21" i="112"/>
  <c r="D21" i="112"/>
  <c r="G20" i="112"/>
  <c r="D20" i="112"/>
  <c r="G19" i="112"/>
  <c r="D19" i="112"/>
  <c r="G18" i="112"/>
  <c r="D18" i="112"/>
  <c r="G17" i="112"/>
  <c r="D17" i="112"/>
  <c r="G16" i="112"/>
  <c r="D16" i="112"/>
  <c r="G15" i="112"/>
  <c r="D15" i="112"/>
  <c r="G14" i="112"/>
  <c r="D14" i="112"/>
  <c r="G13" i="112"/>
  <c r="D13" i="112"/>
  <c r="G12" i="112"/>
  <c r="D12" i="112"/>
  <c r="G11" i="112"/>
  <c r="D11" i="112"/>
  <c r="G10" i="112"/>
  <c r="D10" i="112"/>
  <c r="G9" i="112"/>
  <c r="D9" i="112"/>
  <c r="G8" i="112"/>
  <c r="G30" i="112" s="1"/>
  <c r="D8" i="112"/>
  <c r="D30" i="112" s="1"/>
  <c r="C18" i="109" l="1"/>
  <c r="D18" i="109"/>
  <c r="E18" i="109"/>
  <c r="F18" i="109"/>
  <c r="G18" i="109"/>
  <c r="H18" i="109"/>
  <c r="I18" i="109"/>
  <c r="J18" i="109"/>
  <c r="B18" i="109"/>
  <c r="G17" i="109"/>
  <c r="G16" i="109"/>
  <c r="G15" i="109"/>
  <c r="G14" i="109"/>
  <c r="G13" i="109"/>
  <c r="G12" i="109"/>
  <c r="G11" i="109"/>
  <c r="G10" i="109"/>
  <c r="G9" i="109"/>
  <c r="G8" i="109"/>
  <c r="D17" i="109"/>
  <c r="D16" i="109"/>
  <c r="D15" i="109"/>
  <c r="D14" i="109"/>
  <c r="D13" i="109"/>
  <c r="D12" i="109"/>
  <c r="D11" i="109"/>
  <c r="D10" i="109"/>
  <c r="D9" i="109"/>
  <c r="D8" i="109"/>
  <c r="F10" i="144" l="1"/>
  <c r="E10" i="144"/>
  <c r="D16" i="141"/>
  <c r="D14" i="141"/>
  <c r="D7" i="141"/>
  <c r="C23" i="125" l="1"/>
  <c r="D23" i="125"/>
  <c r="E23" i="125"/>
  <c r="F23" i="125"/>
  <c r="G23" i="125"/>
  <c r="H23" i="125"/>
  <c r="I23" i="125"/>
  <c r="J23" i="125"/>
  <c r="B23" i="125"/>
  <c r="H9" i="125"/>
  <c r="I9" i="125"/>
  <c r="J9" i="125"/>
  <c r="H10" i="125"/>
  <c r="I10" i="125"/>
  <c r="J10" i="125"/>
  <c r="H11" i="125"/>
  <c r="I11" i="125"/>
  <c r="J11" i="125"/>
  <c r="H12" i="125"/>
  <c r="I12" i="125"/>
  <c r="J12" i="125"/>
  <c r="H13" i="125"/>
  <c r="I13" i="125"/>
  <c r="J13" i="125"/>
  <c r="H14" i="125"/>
  <c r="I14" i="125"/>
  <c r="J14" i="125"/>
  <c r="H15" i="125"/>
  <c r="I15" i="125"/>
  <c r="J15" i="125"/>
  <c r="H16" i="125"/>
  <c r="I16" i="125"/>
  <c r="J16" i="125"/>
  <c r="H17" i="125"/>
  <c r="I17" i="125"/>
  <c r="J17" i="125"/>
  <c r="H18" i="125"/>
  <c r="I18" i="125"/>
  <c r="J18" i="125"/>
  <c r="H19" i="125"/>
  <c r="I19" i="125"/>
  <c r="J19" i="125"/>
  <c r="H20" i="125"/>
  <c r="I20" i="125"/>
  <c r="J20" i="125"/>
  <c r="H21" i="125"/>
  <c r="I21" i="125"/>
  <c r="J21" i="125"/>
  <c r="H22" i="125"/>
  <c r="I22" i="125"/>
  <c r="J22" i="125"/>
  <c r="I8" i="125"/>
  <c r="J8" i="125"/>
  <c r="H8" i="125"/>
  <c r="B19" i="124"/>
  <c r="D19" i="139"/>
  <c r="G10" i="138"/>
  <c r="G9" i="138"/>
  <c r="G8" i="138"/>
  <c r="D9" i="138"/>
  <c r="D8" i="138"/>
  <c r="G10" i="144"/>
  <c r="G9" i="144"/>
  <c r="G8" i="144"/>
  <c r="D10" i="144"/>
  <c r="D9" i="144"/>
  <c r="D8" i="144"/>
  <c r="G10" i="143"/>
  <c r="G9" i="143"/>
  <c r="G8" i="143"/>
  <c r="D10" i="143"/>
  <c r="D9" i="143"/>
  <c r="D8" i="143"/>
  <c r="E8" i="147"/>
  <c r="F8" i="147"/>
  <c r="E10" i="147"/>
  <c r="F10" i="147"/>
  <c r="E11" i="147"/>
  <c r="F11" i="147"/>
  <c r="E12" i="147"/>
  <c r="F12" i="147"/>
  <c r="E13" i="147"/>
  <c r="F13" i="147"/>
  <c r="E14" i="147"/>
  <c r="F14" i="147"/>
  <c r="E15" i="147"/>
  <c r="F15" i="147"/>
  <c r="E16" i="147"/>
  <c r="F16" i="147"/>
  <c r="E17" i="147"/>
  <c r="F17" i="147"/>
  <c r="B11" i="147"/>
  <c r="B12" i="147"/>
  <c r="B13" i="147"/>
  <c r="C13" i="147"/>
  <c r="D13" i="147"/>
  <c r="B18" i="147"/>
  <c r="D18" i="147"/>
  <c r="E18" i="147"/>
  <c r="F18" i="147"/>
  <c r="C18" i="147"/>
  <c r="C19" i="147"/>
  <c r="E20" i="147"/>
  <c r="E21" i="147"/>
  <c r="B22" i="147"/>
  <c r="C22" i="147"/>
  <c r="F20" i="147"/>
  <c r="F21" i="147"/>
  <c r="F22" i="147"/>
  <c r="E23" i="147"/>
  <c r="F23" i="147"/>
  <c r="E24" i="147"/>
  <c r="F24" i="147"/>
  <c r="E25" i="147"/>
  <c r="F25" i="147"/>
  <c r="B26" i="147"/>
  <c r="C26" i="147"/>
  <c r="E27" i="147"/>
  <c r="F27" i="147"/>
  <c r="E28" i="147"/>
  <c r="F28" i="147"/>
  <c r="B29" i="147"/>
  <c r="B31" i="147"/>
  <c r="D31" i="147"/>
  <c r="E31" i="147"/>
  <c r="F31" i="147"/>
  <c r="E32" i="147"/>
  <c r="F32" i="147"/>
  <c r="C31" i="147"/>
  <c r="C32" i="147"/>
  <c r="B33" i="147"/>
  <c r="C33" i="147"/>
  <c r="D33" i="147"/>
  <c r="E33" i="147"/>
  <c r="F33" i="147"/>
  <c r="E35" i="147"/>
  <c r="F35" i="147"/>
  <c r="E36" i="147"/>
  <c r="F36" i="147"/>
  <c r="E37" i="147"/>
  <c r="F37" i="147"/>
  <c r="B35" i="147"/>
  <c r="B36" i="147"/>
  <c r="D35" i="147"/>
  <c r="D36" i="147"/>
  <c r="C35" i="147"/>
  <c r="C36" i="147"/>
  <c r="C37" i="147"/>
  <c r="B39" i="147"/>
  <c r="C39" i="147"/>
  <c r="D39" i="147"/>
  <c r="E39" i="147"/>
  <c r="F39" i="147"/>
  <c r="G39" i="147"/>
  <c r="B21" i="140"/>
  <c r="C21" i="140"/>
  <c r="D21" i="140"/>
  <c r="E21" i="140"/>
  <c r="F21" i="140"/>
  <c r="G21" i="140"/>
  <c r="H21" i="140"/>
  <c r="I21" i="140"/>
  <c r="C19" i="139"/>
  <c r="E19" i="139"/>
  <c r="F19" i="139"/>
  <c r="G19" i="139"/>
  <c r="B19" i="139"/>
  <c r="B10" i="138"/>
  <c r="C10" i="138"/>
  <c r="D10" i="138"/>
  <c r="E10" i="138"/>
  <c r="F10" i="138"/>
  <c r="I36" i="137"/>
  <c r="H36" i="137"/>
  <c r="J36" i="137"/>
  <c r="I35" i="137"/>
  <c r="H35" i="137"/>
  <c r="G35" i="137"/>
  <c r="D35" i="137"/>
  <c r="J35" i="137" s="1"/>
  <c r="I34" i="137"/>
  <c r="H34" i="137"/>
  <c r="G34" i="137"/>
  <c r="D34" i="137"/>
  <c r="J34" i="137" s="1"/>
  <c r="J33" i="137"/>
  <c r="I33" i="137"/>
  <c r="H33" i="137"/>
  <c r="G33" i="137"/>
  <c r="D33" i="137"/>
  <c r="I30" i="137"/>
  <c r="H30" i="137"/>
  <c r="G30" i="137"/>
  <c r="D30" i="137"/>
  <c r="J30" i="137" s="1"/>
  <c r="I29" i="137"/>
  <c r="H29" i="137"/>
  <c r="G29" i="137"/>
  <c r="J29" i="137" s="1"/>
  <c r="D29" i="137"/>
  <c r="I28" i="137"/>
  <c r="H28" i="137"/>
  <c r="G28" i="137"/>
  <c r="D28" i="137"/>
  <c r="J28" i="137" s="1"/>
  <c r="I27" i="137"/>
  <c r="H27" i="137"/>
  <c r="G27" i="137"/>
  <c r="D27" i="137"/>
  <c r="J27" i="137" s="1"/>
  <c r="J26" i="137"/>
  <c r="I26" i="137"/>
  <c r="H26" i="137"/>
  <c r="G26" i="137"/>
  <c r="D26" i="137"/>
  <c r="I25" i="137"/>
  <c r="H25" i="137"/>
  <c r="G25" i="137"/>
  <c r="D25" i="137"/>
  <c r="J25" i="137" s="1"/>
  <c r="J24" i="137"/>
  <c r="I24" i="137"/>
  <c r="H24" i="137"/>
  <c r="G24" i="137"/>
  <c r="D24" i="137"/>
  <c r="J23" i="137"/>
  <c r="I23" i="137"/>
  <c r="H23" i="137"/>
  <c r="G23" i="137"/>
  <c r="D23" i="137"/>
  <c r="I22" i="137"/>
  <c r="H22" i="137"/>
  <c r="G22" i="137"/>
  <c r="D22" i="137"/>
  <c r="J22" i="137" s="1"/>
  <c r="I21" i="137"/>
  <c r="H21" i="137"/>
  <c r="G21" i="137"/>
  <c r="D21" i="137"/>
  <c r="J21" i="137" s="1"/>
  <c r="I20" i="137"/>
  <c r="H20" i="137"/>
  <c r="G20" i="137"/>
  <c r="D20" i="137"/>
  <c r="J20" i="137" s="1"/>
  <c r="J19" i="137"/>
  <c r="I19" i="137"/>
  <c r="H19" i="137"/>
  <c r="G19" i="137"/>
  <c r="D19" i="137"/>
  <c r="I18" i="137"/>
  <c r="H18" i="137"/>
  <c r="G18" i="137"/>
  <c r="D18" i="137"/>
  <c r="J18" i="137" s="1"/>
  <c r="I17" i="137"/>
  <c r="H17" i="137"/>
  <c r="G17" i="137"/>
  <c r="J17" i="137" s="1"/>
  <c r="D17" i="137"/>
  <c r="I16" i="137"/>
  <c r="H16" i="137"/>
  <c r="G16" i="137"/>
  <c r="D16" i="137"/>
  <c r="J16" i="137" s="1"/>
  <c r="I15" i="137"/>
  <c r="H15" i="137"/>
  <c r="G15" i="137"/>
  <c r="D15" i="137"/>
  <c r="J15" i="137" s="1"/>
  <c r="J14" i="137"/>
  <c r="I14" i="137"/>
  <c r="H14" i="137"/>
  <c r="G14" i="137"/>
  <c r="D14" i="137"/>
  <c r="I13" i="137"/>
  <c r="H13" i="137"/>
  <c r="G13" i="137"/>
  <c r="D13" i="137"/>
  <c r="J13" i="137" s="1"/>
  <c r="J12" i="137"/>
  <c r="I12" i="137"/>
  <c r="H12" i="137"/>
  <c r="G12" i="137"/>
  <c r="D12" i="137"/>
  <c r="J11" i="137"/>
  <c r="I11" i="137"/>
  <c r="H11" i="137"/>
  <c r="G11" i="137"/>
  <c r="D11" i="137"/>
  <c r="I10" i="137"/>
  <c r="H10" i="137"/>
  <c r="G10" i="137"/>
  <c r="D10" i="137"/>
  <c r="J10" i="137" s="1"/>
  <c r="I9" i="137"/>
  <c r="H9" i="137"/>
  <c r="G9" i="137"/>
  <c r="D9" i="137"/>
  <c r="J9" i="137" s="1"/>
  <c r="I8" i="137"/>
  <c r="H8" i="137"/>
  <c r="G8" i="137"/>
  <c r="D8" i="137"/>
  <c r="J8" i="137" s="1"/>
  <c r="J7" i="137"/>
  <c r="I7" i="137"/>
  <c r="H7" i="137"/>
  <c r="G7" i="137"/>
  <c r="D7" i="137"/>
  <c r="B20" i="110" l="1"/>
  <c r="C20" i="110"/>
  <c r="H8" i="143"/>
  <c r="H9" i="143"/>
  <c r="H10" i="143"/>
  <c r="I10" i="143"/>
  <c r="J9" i="143"/>
  <c r="I9" i="143"/>
  <c r="J8" i="143"/>
  <c r="I8" i="143"/>
  <c r="J8" i="144"/>
  <c r="I8" i="144"/>
  <c r="H8" i="144"/>
  <c r="H9" i="144"/>
  <c r="O8" i="113" l="1"/>
  <c r="O9" i="113"/>
  <c r="O10" i="113"/>
  <c r="O11" i="113"/>
  <c r="O12" i="113"/>
  <c r="O13" i="113"/>
  <c r="O14" i="113"/>
  <c r="O15" i="113"/>
  <c r="O16" i="113"/>
  <c r="O17" i="113"/>
  <c r="O18" i="113"/>
  <c r="O19" i="113"/>
  <c r="O20" i="113"/>
  <c r="O21" i="113"/>
  <c r="O22" i="113"/>
  <c r="O23" i="113"/>
  <c r="O24" i="113"/>
  <c r="O25" i="113"/>
  <c r="O26" i="113"/>
  <c r="O27" i="113"/>
  <c r="O28" i="113"/>
  <c r="C29" i="113"/>
  <c r="D29" i="113"/>
  <c r="E29" i="113"/>
  <c r="F29" i="113"/>
  <c r="G29" i="113"/>
  <c r="H29" i="113"/>
  <c r="I29" i="113"/>
  <c r="J29" i="113"/>
  <c r="K29" i="113"/>
  <c r="L29" i="113"/>
  <c r="M29" i="113"/>
  <c r="N29" i="113"/>
  <c r="B18" i="111" l="1"/>
  <c r="C18" i="111"/>
  <c r="D18" i="111"/>
  <c r="E18" i="111"/>
  <c r="F18" i="111"/>
  <c r="G18" i="111"/>
  <c r="H18" i="111"/>
  <c r="I18" i="111"/>
  <c r="J18" i="111"/>
  <c r="K18" i="111"/>
  <c r="C16" i="141" l="1"/>
  <c r="B16" i="141"/>
  <c r="D15" i="141"/>
  <c r="D13" i="141"/>
  <c r="D12" i="141"/>
  <c r="D11" i="141"/>
  <c r="D10" i="141"/>
  <c r="D9" i="141"/>
  <c r="D8" i="141"/>
  <c r="F40" i="147"/>
  <c r="E40" i="147"/>
  <c r="C40" i="147"/>
  <c r="B40" i="147"/>
  <c r="I39" i="147"/>
  <c r="H39" i="147"/>
  <c r="I38" i="147"/>
  <c r="H38" i="147"/>
  <c r="I37" i="147"/>
  <c r="H37" i="147"/>
  <c r="I36" i="147"/>
  <c r="H36" i="147"/>
  <c r="I35" i="147"/>
  <c r="H35" i="147"/>
  <c r="I34" i="147"/>
  <c r="H34" i="147"/>
  <c r="I33" i="147"/>
  <c r="H33" i="147"/>
  <c r="I32" i="147"/>
  <c r="H32" i="147"/>
  <c r="I31" i="147"/>
  <c r="H31" i="147"/>
  <c r="I30" i="147"/>
  <c r="H30" i="147"/>
  <c r="I29" i="147"/>
  <c r="H29" i="147"/>
  <c r="I28" i="147"/>
  <c r="H28" i="147"/>
  <c r="I27" i="147"/>
  <c r="H27" i="147"/>
  <c r="J27" i="147" s="1"/>
  <c r="I26" i="147"/>
  <c r="H26" i="147"/>
  <c r="I25" i="147"/>
  <c r="H25" i="147"/>
  <c r="I24" i="147"/>
  <c r="H24" i="147"/>
  <c r="I23" i="147"/>
  <c r="H23" i="147"/>
  <c r="I22" i="147"/>
  <c r="H22" i="147"/>
  <c r="I21" i="147"/>
  <c r="H21" i="147"/>
  <c r="J21" i="147" s="1"/>
  <c r="I20" i="147"/>
  <c r="H20" i="147"/>
  <c r="I19" i="147"/>
  <c r="H19" i="147"/>
  <c r="I18" i="147"/>
  <c r="H18" i="147"/>
  <c r="I17" i="147"/>
  <c r="H17" i="147"/>
  <c r="I16" i="147"/>
  <c r="H16" i="147"/>
  <c r="I15" i="147"/>
  <c r="H15" i="147"/>
  <c r="J15" i="147" s="1"/>
  <c r="I14" i="147"/>
  <c r="H14" i="147"/>
  <c r="I13" i="147"/>
  <c r="H13" i="147"/>
  <c r="I12" i="147"/>
  <c r="H12" i="147"/>
  <c r="I11" i="147"/>
  <c r="H11" i="147"/>
  <c r="I10" i="147"/>
  <c r="H10" i="147"/>
  <c r="I9" i="147"/>
  <c r="H9" i="147"/>
  <c r="J9" i="147" s="1"/>
  <c r="I8" i="147"/>
  <c r="H8" i="147"/>
  <c r="I20" i="140"/>
  <c r="H20" i="140"/>
  <c r="I19" i="140"/>
  <c r="H19" i="140"/>
  <c r="J19" i="140"/>
  <c r="I18" i="140"/>
  <c r="H18" i="140"/>
  <c r="I17" i="140"/>
  <c r="H17" i="140"/>
  <c r="I16" i="140"/>
  <c r="H16" i="140"/>
  <c r="I15" i="140"/>
  <c r="H15" i="140"/>
  <c r="I14" i="140"/>
  <c r="H14" i="140"/>
  <c r="I13" i="140"/>
  <c r="H13" i="140"/>
  <c r="I12" i="140"/>
  <c r="H12" i="140"/>
  <c r="I11" i="140"/>
  <c r="H11" i="140"/>
  <c r="I10" i="140"/>
  <c r="H10" i="140"/>
  <c r="J10" i="140"/>
  <c r="I9" i="140"/>
  <c r="H9" i="140"/>
  <c r="J8" i="140"/>
  <c r="I8" i="140"/>
  <c r="H8" i="140"/>
  <c r="I19" i="139"/>
  <c r="I18" i="139"/>
  <c r="H18" i="139"/>
  <c r="I17" i="139"/>
  <c r="H17" i="139"/>
  <c r="J17" i="139"/>
  <c r="I16" i="139"/>
  <c r="H16" i="139"/>
  <c r="J16" i="139"/>
  <c r="J15" i="139"/>
  <c r="I15" i="139"/>
  <c r="H15" i="139"/>
  <c r="I14" i="139"/>
  <c r="H14" i="139"/>
  <c r="J14" i="139"/>
  <c r="I13" i="139"/>
  <c r="H13" i="139"/>
  <c r="I12" i="139"/>
  <c r="H12" i="139"/>
  <c r="I11" i="139"/>
  <c r="H11" i="139"/>
  <c r="J11" i="139"/>
  <c r="I10" i="139"/>
  <c r="H10" i="139"/>
  <c r="J10" i="139"/>
  <c r="I9" i="139"/>
  <c r="H9" i="139"/>
  <c r="I8" i="139"/>
  <c r="H8" i="139"/>
  <c r="J8" i="139"/>
  <c r="J9" i="138"/>
  <c r="I9" i="138"/>
  <c r="H9" i="138"/>
  <c r="J8" i="138"/>
  <c r="J10" i="138" s="1"/>
  <c r="I8" i="138"/>
  <c r="I10" i="138" s="1"/>
  <c r="H8" i="138"/>
  <c r="C21" i="134"/>
  <c r="D21" i="134"/>
  <c r="E21" i="134"/>
  <c r="F21" i="134"/>
  <c r="G21" i="134"/>
  <c r="B21" i="134"/>
  <c r="C29" i="114"/>
  <c r="D29" i="114"/>
  <c r="E29" i="114"/>
  <c r="F29" i="114"/>
  <c r="G29" i="114"/>
  <c r="H29" i="114"/>
  <c r="I29" i="114"/>
  <c r="J29" i="114"/>
  <c r="K29" i="114"/>
  <c r="L29" i="114"/>
  <c r="B29" i="114"/>
  <c r="B29" i="113"/>
  <c r="D20" i="110"/>
  <c r="E20" i="110"/>
  <c r="F20" i="110"/>
  <c r="G20" i="110"/>
  <c r="H20" i="110"/>
  <c r="I20" i="110"/>
  <c r="J20" i="110"/>
  <c r="K20" i="110"/>
  <c r="J39" i="147" l="1"/>
  <c r="H10" i="138"/>
  <c r="J11" i="147"/>
  <c r="J23" i="147"/>
  <c r="J29" i="147"/>
  <c r="J35" i="147"/>
  <c r="J12" i="147"/>
  <c r="J24" i="147"/>
  <c r="J36" i="147"/>
  <c r="J10" i="147"/>
  <c r="J13" i="147"/>
  <c r="J22" i="147"/>
  <c r="J25" i="147"/>
  <c r="J34" i="147"/>
  <c r="J37" i="147"/>
  <c r="J8" i="147"/>
  <c r="J20" i="147"/>
  <c r="G40" i="147"/>
  <c r="J33" i="147"/>
  <c r="J32" i="147"/>
  <c r="J18" i="147"/>
  <c r="J38" i="147"/>
  <c r="J30" i="147"/>
  <c r="J26" i="147"/>
  <c r="D40" i="147"/>
  <c r="J16" i="147"/>
  <c r="J19" i="147"/>
  <c r="J28" i="147"/>
  <c r="J31" i="147"/>
  <c r="J14" i="147"/>
  <c r="J17" i="147"/>
  <c r="J9" i="140"/>
  <c r="J12" i="140"/>
  <c r="J15" i="140"/>
  <c r="J18" i="140"/>
  <c r="J16" i="140"/>
  <c r="J11" i="140"/>
  <c r="J14" i="140"/>
  <c r="J17" i="140"/>
  <c r="J20" i="140"/>
  <c r="J13" i="140"/>
  <c r="H19" i="139"/>
  <c r="J9" i="139"/>
  <c r="J12" i="139"/>
  <c r="J18" i="139"/>
  <c r="J13" i="139"/>
  <c r="H40" i="147"/>
  <c r="I40" i="147"/>
  <c r="J19" i="139"/>
  <c r="F19" i="124"/>
  <c r="E19" i="124"/>
  <c r="C19" i="124"/>
  <c r="I18" i="124"/>
  <c r="H18" i="124"/>
  <c r="J18" i="124"/>
  <c r="J17" i="124"/>
  <c r="I17" i="124"/>
  <c r="H17" i="124"/>
  <c r="I16" i="124"/>
  <c r="H16" i="124"/>
  <c r="J16" i="124"/>
  <c r="J15" i="124"/>
  <c r="I15" i="124"/>
  <c r="H15" i="124"/>
  <c r="I14" i="124"/>
  <c r="H14" i="124"/>
  <c r="J14" i="124"/>
  <c r="J13" i="124"/>
  <c r="I13" i="124"/>
  <c r="H13" i="124"/>
  <c r="I12" i="124"/>
  <c r="H12" i="124"/>
  <c r="J12" i="124"/>
  <c r="I11" i="124"/>
  <c r="H11" i="124"/>
  <c r="J11" i="124"/>
  <c r="I10" i="124"/>
  <c r="H10" i="124"/>
  <c r="J10" i="124"/>
  <c r="I9" i="124"/>
  <c r="H9" i="124"/>
  <c r="D19" i="124"/>
  <c r="I8" i="124"/>
  <c r="H8" i="124"/>
  <c r="G19" i="124"/>
  <c r="F19" i="123"/>
  <c r="E19" i="123"/>
  <c r="C19" i="123"/>
  <c r="B19" i="123"/>
  <c r="I18" i="123"/>
  <c r="H18" i="123"/>
  <c r="I17" i="123"/>
  <c r="H17" i="123"/>
  <c r="I16" i="123"/>
  <c r="H16" i="123"/>
  <c r="I15" i="123"/>
  <c r="H15" i="123"/>
  <c r="I14" i="123"/>
  <c r="H14" i="123"/>
  <c r="I13" i="123"/>
  <c r="H13" i="123"/>
  <c r="I12" i="123"/>
  <c r="H12" i="123"/>
  <c r="I11" i="123"/>
  <c r="H11" i="123"/>
  <c r="I10" i="123"/>
  <c r="H10" i="123"/>
  <c r="J10" i="123" s="1"/>
  <c r="I9" i="123"/>
  <c r="H9" i="123"/>
  <c r="I8" i="123"/>
  <c r="H8" i="123"/>
  <c r="I10" i="144"/>
  <c r="H10" i="144"/>
  <c r="I9" i="144"/>
  <c r="J10" i="143"/>
  <c r="J14" i="123" l="1"/>
  <c r="G19" i="123"/>
  <c r="J15" i="123"/>
  <c r="J16" i="123"/>
  <c r="J12" i="123"/>
  <c r="J18" i="123"/>
  <c r="J9" i="123"/>
  <c r="I19" i="124"/>
  <c r="J8" i="123"/>
  <c r="D19" i="123"/>
  <c r="H19" i="124"/>
  <c r="J17" i="123"/>
  <c r="J13" i="123"/>
  <c r="I19" i="123"/>
  <c r="J11" i="123"/>
  <c r="H19" i="123"/>
  <c r="J10" i="144"/>
  <c r="J9" i="144"/>
  <c r="J40" i="147"/>
  <c r="J21" i="140"/>
  <c r="J8" i="124"/>
  <c r="J9" i="124"/>
  <c r="J19" i="123" l="1"/>
  <c r="J19" i="124"/>
  <c r="I20" i="134" l="1"/>
  <c r="H20" i="134"/>
  <c r="I19" i="134"/>
  <c r="H19" i="134"/>
  <c r="I18" i="134"/>
  <c r="H18" i="134"/>
  <c r="I17" i="134"/>
  <c r="H17" i="134"/>
  <c r="I16" i="134"/>
  <c r="H16" i="134"/>
  <c r="I15" i="134"/>
  <c r="H15" i="134"/>
  <c r="I14" i="134"/>
  <c r="H14" i="134"/>
  <c r="I13" i="134"/>
  <c r="H13" i="134"/>
  <c r="I12" i="134"/>
  <c r="H12" i="134"/>
  <c r="I11" i="134"/>
  <c r="H11" i="134"/>
  <c r="I10" i="134"/>
  <c r="H10" i="134"/>
  <c r="I9" i="134"/>
  <c r="H9" i="134"/>
  <c r="I8" i="134"/>
  <c r="H8" i="134"/>
  <c r="F19" i="133"/>
  <c r="E19" i="133"/>
  <c r="C19" i="133"/>
  <c r="B19" i="133"/>
  <c r="I18" i="133"/>
  <c r="H18" i="133"/>
  <c r="I17" i="133"/>
  <c r="H17" i="133"/>
  <c r="I16" i="133"/>
  <c r="H16" i="133"/>
  <c r="I15" i="133"/>
  <c r="H15" i="133"/>
  <c r="I14" i="133"/>
  <c r="H14" i="133"/>
  <c r="I13" i="133"/>
  <c r="H13" i="133"/>
  <c r="I12" i="133"/>
  <c r="H12" i="133"/>
  <c r="I11" i="133"/>
  <c r="H11" i="133"/>
  <c r="I10" i="133"/>
  <c r="H10" i="133"/>
  <c r="I9" i="133"/>
  <c r="H9" i="133"/>
  <c r="I8" i="133"/>
  <c r="H8" i="133"/>
  <c r="H21" i="134" l="1"/>
  <c r="I21" i="134"/>
  <c r="J8" i="133"/>
  <c r="J12" i="133"/>
  <c r="J14" i="133"/>
  <c r="J18" i="133"/>
  <c r="J16" i="133"/>
  <c r="J9" i="133"/>
  <c r="J8" i="134"/>
  <c r="J10" i="134"/>
  <c r="J12" i="134"/>
  <c r="J14" i="134"/>
  <c r="J18" i="134"/>
  <c r="J20" i="134"/>
  <c r="J9" i="134"/>
  <c r="J17" i="134"/>
  <c r="J13" i="133"/>
  <c r="J15" i="133"/>
  <c r="J10" i="133"/>
  <c r="D19" i="133"/>
  <c r="J11" i="133"/>
  <c r="J16" i="134"/>
  <c r="G19" i="133"/>
  <c r="J17" i="133"/>
  <c r="J11" i="134"/>
  <c r="J13" i="134"/>
  <c r="H19" i="133"/>
  <c r="I19" i="133"/>
  <c r="J15" i="134"/>
  <c r="J19" i="134"/>
  <c r="J21" i="134" l="1"/>
  <c r="J19" i="133"/>
  <c r="M7" i="114" l="1"/>
  <c r="M8" i="114"/>
  <c r="M9" i="114"/>
  <c r="M10" i="114"/>
  <c r="M11" i="114"/>
  <c r="M12" i="114"/>
  <c r="M13" i="114"/>
  <c r="M14" i="114"/>
  <c r="M15" i="114"/>
  <c r="M16" i="114"/>
  <c r="M17" i="114"/>
  <c r="M18" i="114"/>
  <c r="M19" i="114"/>
  <c r="M20" i="114"/>
  <c r="M21" i="114"/>
  <c r="M22" i="114"/>
  <c r="M23" i="114"/>
  <c r="M24" i="114"/>
  <c r="M25" i="114"/>
  <c r="M26" i="114"/>
  <c r="M27" i="114"/>
  <c r="M28" i="114"/>
  <c r="O7" i="113"/>
  <c r="O29" i="113" s="1"/>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L7" i="111"/>
  <c r="L8" i="111"/>
  <c r="L9" i="111"/>
  <c r="L10" i="111"/>
  <c r="L11" i="111"/>
  <c r="L12" i="111"/>
  <c r="L13" i="111"/>
  <c r="L14" i="111"/>
  <c r="L15" i="111"/>
  <c r="L16" i="111"/>
  <c r="L17" i="111"/>
  <c r="L7" i="110"/>
  <c r="L8" i="110"/>
  <c r="L9" i="110"/>
  <c r="L10" i="110"/>
  <c r="L11" i="110"/>
  <c r="L12" i="110"/>
  <c r="L13" i="110"/>
  <c r="L14" i="110"/>
  <c r="L15" i="110"/>
  <c r="L16" i="110"/>
  <c r="L17" i="110"/>
  <c r="L18" i="110"/>
  <c r="L19" i="110"/>
  <c r="I17" i="109"/>
  <c r="H17" i="109"/>
  <c r="I16" i="109"/>
  <c r="H16" i="109"/>
  <c r="I15" i="109"/>
  <c r="H15" i="109"/>
  <c r="I14" i="109"/>
  <c r="H14" i="109"/>
  <c r="I13" i="109"/>
  <c r="H13" i="109"/>
  <c r="I12" i="109"/>
  <c r="H12" i="109"/>
  <c r="I11" i="109"/>
  <c r="H11" i="109"/>
  <c r="I10" i="109"/>
  <c r="H10" i="109"/>
  <c r="I9" i="109"/>
  <c r="H9" i="109"/>
  <c r="I8" i="109"/>
  <c r="H8" i="109"/>
  <c r="M29" i="114" l="1"/>
  <c r="L20" i="110"/>
  <c r="J25" i="112"/>
  <c r="J17" i="112"/>
  <c r="J9" i="112"/>
  <c r="J15" i="112"/>
  <c r="J23" i="112"/>
  <c r="J9" i="109"/>
  <c r="J11" i="109"/>
  <c r="J13" i="109"/>
  <c r="J15" i="109"/>
  <c r="J17" i="109"/>
  <c r="J26" i="112"/>
  <c r="J22" i="112"/>
  <c r="J18" i="112"/>
  <c r="J14" i="112"/>
  <c r="J10" i="112"/>
  <c r="J8" i="112"/>
  <c r="L18" i="111"/>
  <c r="J13" i="112"/>
  <c r="J28" i="112"/>
  <c r="J24" i="112"/>
  <c r="J20" i="112"/>
  <c r="J16" i="112"/>
  <c r="J12" i="112"/>
  <c r="J27" i="112"/>
  <c r="J19" i="112"/>
  <c r="J11" i="112"/>
  <c r="J29" i="112"/>
  <c r="J21" i="112"/>
  <c r="I30" i="112"/>
  <c r="J10" i="109"/>
  <c r="J12" i="109"/>
  <c r="H30" i="112"/>
  <c r="J14" i="109"/>
  <c r="J16" i="109"/>
  <c r="J8" i="109"/>
  <c r="J30" i="112" l="1"/>
</calcChain>
</file>

<file path=xl/sharedStrings.xml><?xml version="1.0" encoding="utf-8"?>
<sst xmlns="http://schemas.openxmlformats.org/spreadsheetml/2006/main" count="809" uniqueCount="317">
  <si>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</si>
  <si>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</si>
  <si>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</si>
  <si>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</si>
  <si>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</si>
  <si>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</si>
  <si>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</si>
  <si>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</si>
  <si>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</si>
  <si>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</si>
  <si>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</si>
  <si>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</si>
  <si>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</si>
  <si>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</si>
  <si>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</si>
  <si>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</si>
  <si>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</si>
  <si>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</si>
  <si>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</si>
  <si>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</si>
  <si>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</si>
  <si>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</si>
  <si>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</si>
  <si>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</si>
  <si>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</si>
  <si>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</si>
  <si>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</si>
  <si>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</si>
  <si>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</si>
  <si>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</si>
  <si>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</si>
  <si>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</si>
  <si>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</si>
  <si>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</si>
  <si>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</si>
  <si>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</si>
  <si>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</si>
  <si>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</si>
  <si>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</si>
  <si>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</si>
  <si>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</si>
  <si>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</si>
  <si>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</si>
  <si>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</si>
  <si>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</si>
  <si>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</si>
  <si>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</si>
  <si>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</si>
  <si>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</si>
  <si>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</si>
  <si>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</si>
  <si>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</si>
  <si>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</si>
  <si>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</si>
  <si>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</si>
  <si>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</si>
  <si>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</si>
  <si>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</si>
  <si>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</si>
  <si>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</si>
  <si>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</si>
  <si>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</si>
  <si>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</si>
  <si>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</si>
  <si>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</si>
  <si>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</si>
  <si>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</si>
  <si>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</si>
  <si>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</si>
  <si>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</si>
  <si>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</si>
  <si>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</si>
  <si>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</si>
  <si>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</si>
  <si>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</si>
  <si>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</si>
  <si>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</si>
  <si>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</si>
  <si>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</si>
  <si>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</si>
  <si>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</si>
  <si>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</si>
  <si>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</si>
  <si>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</si>
  <si>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</si>
  <si>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</si>
  <si>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</si>
  <si>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</si>
  <si>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</si>
  <si>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</si>
  <si>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</si>
  <si>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</si>
  <si>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</si>
  <si>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</si>
  <si>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</si>
  <si>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</si>
  <si>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</si>
  <si>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</si>
  <si>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</si>
  <si>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</si>
  <si>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</si>
  <si>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</si>
  <si>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</si>
  <si>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</si>
  <si>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</si>
  <si>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</si>
  <si>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</si>
  <si>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</si>
  <si>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</si>
  <si>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</si>
  <si>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</si>
  <si>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</si>
  <si>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</si>
  <si>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</si>
  <si>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</si>
  <si>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</si>
  <si>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</si>
  <si>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</si>
  <si>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</si>
  <si>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</si>
  <si>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</si>
  <si>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</si>
  <si>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</si>
  <si>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</si>
  <si>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</si>
  <si>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</si>
  <si>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</si>
  <si>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</si>
  <si>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</si>
  <si>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</si>
  <si>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</si>
  <si>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</si>
  <si>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</si>
  <si>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</si>
  <si>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</si>
  <si>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</si>
  <si>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</si>
  <si>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</si>
  <si>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</si>
  <si>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</si>
  <si>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</si>
  <si>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</si>
  <si>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</si>
  <si>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</si>
  <si>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</si>
  <si>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</si>
  <si>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</si>
  <si>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</si>
  <si>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</si>
  <si>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</si>
  <si>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</si>
  <si>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</si>
  <si>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</si>
  <si>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</si>
  <si>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</si>
  <si>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</si>
  <si>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</si>
  <si>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</si>
  <si>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</si>
  <si>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</si>
  <si>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</si>
  <si>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</si>
  <si>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</si>
  <si>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</si>
  <si>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</si>
  <si>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</si>
  <si>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</si>
  <si>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</si>
  <si>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</si>
  <si>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</si>
  <si>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</si>
  <si>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</si>
  <si>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</si>
  <si>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</si>
  <si>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</si>
  <si>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</si>
  <si>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</si>
  <si>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</si>
  <si>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</si>
  <si>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</si>
  <si>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</si>
  <si>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</si>
  <si>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</si>
  <si>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</si>
  <si>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</si>
  <si>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</si>
  <si>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</si>
  <si>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</si>
  <si>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</si>
  <si>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</si>
  <si>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</si>
  <si>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</si>
  <si>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</si>
  <si>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</si>
  <si>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</si>
  <si>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</si>
  <si>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</si>
  <si>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</si>
  <si>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</si>
  <si>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</si>
  <si>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</si>
  <si>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</si>
  <si>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</si>
  <si>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</si>
  <si>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</si>
  <si>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</si>
  <si>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</si>
  <si>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</si>
  <si>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</si>
  <si>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</si>
  <si>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</si>
  <si>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</si>
  <si>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</si>
  <si>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</si>
  <si>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</si>
  <si>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</si>
  <si>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</si>
  <si>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</si>
  <si>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</si>
  <si>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</si>
  <si>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</si>
  <si>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</si>
  <si>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</si>
  <si>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</si>
  <si>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</si>
  <si>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</si>
  <si>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</si>
  <si>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</si>
  <si>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</si>
  <si>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</si>
  <si>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</si>
  <si>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</si>
  <si>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</si>
  <si>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</si>
  <si>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</si>
  <si>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</si>
  <si>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</si>
  <si>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</si>
  <si>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</si>
  <si>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</si>
  <si>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</si>
  <si>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</si>
  <si>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</si>
  <si>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</si>
  <si>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</si>
  <si>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</si>
  <si>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</si>
  <si>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</si>
  <si>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</si>
  <si>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</si>
  <si>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</si>
  <si>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</si>
  <si>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</si>
  <si>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</si>
  <si>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</si>
  <si>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</si>
  <si>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</si>
  <si>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</si>
  <si>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</si>
  <si>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</si>
  <si>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 xml:space="preserve">الفنيون و الاختصاصيون المساعدون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</si>
  <si>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</si>
  <si>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</si>
  <si>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</si>
  <si>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</si>
  <si>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</si>
  <si>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</si>
  <si>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</si>
  <si>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</si>
  <si>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</si>
  <si>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</si>
  <si>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</si>
  <si>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</si>
  <si>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</si>
  <si>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</si>
  <si>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</si>
  <si>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</si>
  <si>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</si>
  <si>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</si>
  <si>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</si>
  <si>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</si>
  <si>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</si>
  <si>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</si>
  <si>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</si>
  <si>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</si>
  <si>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</si>
  <si>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</si>
  <si>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</si>
  <si>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</si>
  <si>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</si>
  <si>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</si>
  <si>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</si>
  <si>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</si>
  <si>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</si>
  <si>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</si>
  <si>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</si>
  <si>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</si>
  <si>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</si>
  <si>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t>الربع الثالث 2023</t>
  </si>
  <si>
    <t>عجز بسبب مرض مهني</t>
  </si>
  <si>
    <t>الربع الرابع 2023</t>
  </si>
  <si>
    <t>الربع الأول 2024</t>
  </si>
  <si>
    <t>عام**</t>
  </si>
  <si>
    <t xml:space="preserve">*** المصدر : مركز المعلومات الوطني ومالك البيانات وزارة الموارد البشرية والتنمية الاجتماعية                                                                                                                                                                                                                                                                                </t>
  </si>
  <si>
    <t xml:space="preserve"> * القطاع الحكومي  الخاضعون لأنظمة الخدمةالمدنية</t>
  </si>
  <si>
    <t xml:space="preserve"> ** القطاع العام العاملون الحكوميون الخاضعون لأنظمة التأمينات الاجتماعية</t>
  </si>
  <si>
    <t xml:space="preserve">العمالة المنزلية***                                 </t>
  </si>
  <si>
    <t>المقدمة</t>
  </si>
  <si>
    <t xml:space="preserve"> المسجلين في المؤسسة العامة للتأمينات الاجتماعية و الخدمة المدنية و العمالة المنزلية حسب الجنسية والجنس والأنظمة المتبعة</t>
  </si>
  <si>
    <t xml:space="preserve"> المسجلين في المؤسسة العامة للتأمينات الاجتماعية و الخدمة المدنية و العمالة المنزلية حسب الجنسية والجنس ونوع القطاع </t>
  </si>
  <si>
    <t xml:space="preserve">2024 الإحصاءات السجلية, سوق العمل الربع الثاني        </t>
  </si>
  <si>
    <t xml:space="preserve">2024 الإحصاءات السجلية, سوق العمل الربع الثاني      </t>
  </si>
  <si>
    <t>الربع الثاني 2024</t>
  </si>
  <si>
    <t>نشرة الإحصاءات السجلية لسوق العمل الربع الثاني 2024</t>
  </si>
  <si>
    <t>الإحصاءات السجلية, سوق العمل الربع الثاني 2024</t>
  </si>
  <si>
    <t>تم سحب البيانات بتاريخ 04-08-2024</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</si>
  <si>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بــحوالي 96 ألف مسكن. 
- حسب المعايير والممارسات الدولية التي تلتزم بها المملكة العربية السعودية، والمطبقة لدى دول مجموعة العشرين ويتم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</si>
</sst>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0.0"/>
    <numFmt numFmtId="166" formatCode="[$-10401]0.0"/>
  </numFmts>
  <fonts count="68"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
      <sz val="10"/>
      <name val="Arial"/>
      <family val="2"/>
    </font>
    <font>
      <sz val="10"/>
      <name val="Arial"/>
      <family val="2"/>
    </font>
    <font>
      <sz val="11"/>
      <color theme="0"/>
      <name val="Calibri"/>
      <family val="2"/>
      <charset val="178"/>
      <scheme val="minor"/>
    </font>
    <font>
      <sz val="12"/>
      <color theme="0"/>
      <name val="Frutiger LT Arabic 55 Roman"/>
    </font>
  </fonts>
  <fills count="14">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
      <patternFill patternType="solid">
        <fgColor theme="4"/>
      </patternFill>
    </fill>
    <fill>
      <patternFill patternType="solid">
        <fgColor theme="0" tint="-0.14999847407452621"/>
        <bgColor theme="0" tint="-0.14999847407452621"/>
      </patternFill>
    </fill>
  </fills>
  <borders count="39">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hair">
        <color theme="0" tint="-0.34998626667073579"/>
      </top>
      <bottom/>
      <diagonal/>
    </border>
    <border>
      <left/>
      <right style="hair">
        <color theme="0" tint="-0.34998626667073579"/>
      </right>
      <top style="hair">
        <color theme="0" tint="-0.34998626667073579"/>
      </top>
      <bottom/>
      <diagonal/>
    </border>
    <border>
      <left/>
      <right style="hair">
        <color theme="0" tint="-0.34998626667073579"/>
      </right>
      <top/>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hair">
        <color theme="0" tint="-0.34998626667073579"/>
      </bottom>
      <diagonal/>
    </border>
  </borders>
  <cellStyleXfs count="221">
    <xf numFmtId="0" fontId="0" fillId="0" borderId="0"/>
    <xf numFmtId="0" fontId="20" fillId="0" borderId="0"/>
    <xf numFmtId="0" fontId="24" fillId="0" borderId="0"/>
    <xf numFmtId="0" fontId="25" fillId="0" borderId="0"/>
    <xf numFmtId="0" fontId="32" fillId="0" borderId="0" applyNumberFormat="0" applyFill="0" applyBorder="0" applyAlignment="0" applyProtection="0"/>
    <xf numFmtId="0" fontId="31" fillId="0" borderId="0"/>
    <xf numFmtId="0" fontId="24" fillId="0" borderId="0"/>
    <xf numFmtId="0" fontId="38" fillId="0" borderId="0"/>
    <xf numFmtId="0" fontId="31" fillId="0" borderId="0"/>
    <xf numFmtId="0" fontId="25" fillId="0" borderId="0"/>
    <xf numFmtId="0" fontId="25" fillId="6" borderId="16" applyNumberFormat="0" applyFont="0" applyAlignment="0" applyProtection="0"/>
    <xf numFmtId="164" fontId="25" fillId="0" borderId="0" applyFont="0" applyFill="0" applyBorder="0" applyAlignment="0" applyProtection="0"/>
    <xf numFmtId="0" fontId="38" fillId="0" borderId="0"/>
    <xf numFmtId="0" fontId="25" fillId="0" borderId="0"/>
    <xf numFmtId="0" fontId="25" fillId="0" borderId="0"/>
    <xf numFmtId="0" fontId="25" fillId="0" borderId="0"/>
    <xf numFmtId="0" fontId="19" fillId="0" borderId="0"/>
    <xf numFmtId="0" fontId="19" fillId="0" borderId="0"/>
    <xf numFmtId="0" fontId="18" fillId="0" borderId="0"/>
    <xf numFmtId="0" fontId="17" fillId="0" borderId="0"/>
    <xf numFmtId="0" fontId="17" fillId="0" borderId="0"/>
    <xf numFmtId="43" fontId="25" fillId="0" borderId="0" applyFont="0" applyFill="0" applyBorder="0" applyAlignment="0" applyProtection="0"/>
    <xf numFmtId="43" fontId="25" fillId="0" borderId="0" applyFont="0" applyFill="0" applyBorder="0" applyAlignment="0" applyProtection="0"/>
    <xf numFmtId="0" fontId="25" fillId="0" borderId="0"/>
    <xf numFmtId="0" fontId="16" fillId="0" borderId="0"/>
    <xf numFmtId="0" fontId="16" fillId="0" borderId="0"/>
    <xf numFmtId="0" fontId="45" fillId="9" borderId="21" applyNumberFormat="0" applyAlignment="0" applyProtection="0"/>
    <xf numFmtId="0" fontId="15" fillId="0" borderId="0"/>
    <xf numFmtId="0" fontId="15" fillId="0" borderId="0"/>
    <xf numFmtId="0" fontId="14" fillId="0" borderId="0"/>
    <xf numFmtId="0" fontId="14" fillId="0" borderId="0"/>
    <xf numFmtId="0" fontId="13" fillId="0" borderId="0"/>
    <xf numFmtId="0" fontId="13" fillId="0" borderId="0"/>
    <xf numFmtId="0" fontId="25" fillId="0" borderId="0"/>
    <xf numFmtId="0" fontId="13" fillId="0" borderId="0"/>
    <xf numFmtId="0" fontId="13" fillId="0" borderId="0"/>
    <xf numFmtId="0" fontId="49"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4" fillId="0" borderId="0"/>
    <xf numFmtId="0" fontId="5" fillId="0" borderId="0"/>
    <xf numFmtId="0" fontId="5" fillId="0" borderId="0"/>
    <xf numFmtId="0" fontId="5" fillId="0" borderId="0"/>
    <xf numFmtId="43" fontId="64"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49" fillId="0" borderId="0"/>
    <xf numFmtId="43" fontId="31" fillId="0" borderId="0" applyFont="0" applyFill="0" applyBorder="0" applyAlignment="0" applyProtection="0"/>
    <xf numFmtId="0" fontId="20"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31" fillId="0" borderId="0"/>
    <xf numFmtId="0" fontId="3" fillId="0" borderId="0"/>
    <xf numFmtId="164" fontId="31" fillId="0" borderId="0" applyFont="0" applyFill="0" applyBorder="0" applyAlignment="0" applyProtection="0"/>
    <xf numFmtId="0" fontId="3" fillId="0" borderId="0"/>
    <xf numFmtId="0" fontId="3" fillId="0" borderId="0"/>
    <xf numFmtId="0" fontId="31" fillId="0" borderId="0"/>
    <xf numFmtId="0" fontId="66" fillId="1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2">
    <xf numFmtId="0" fontId="0" fillId="0" borderId="0" xfId="0"/>
    <xf numFmtId="0" fontId="24" fillId="0" borderId="0" xfId="2"/>
    <xf numFmtId="0" fontId="36" fillId="0" borderId="0" xfId="2" applyFont="1" applyAlignment="1">
      <alignment vertical="center" wrapText="1"/>
    </xf>
    <xf numFmtId="0" fontId="0" fillId="0" borderId="18" xfId="0" applyBorder="1"/>
    <xf numFmtId="0" fontId="41" fillId="0" borderId="17" xfId="0" applyFont="1" applyBorder="1"/>
    <xf numFmtId="0" fontId="41" fillId="0" borderId="0" xfId="0" applyFont="1"/>
    <xf numFmtId="0" fontId="39" fillId="0" borderId="0" xfId="0" applyFont="1" applyAlignment="1">
      <alignment vertical="top"/>
    </xf>
    <xf numFmtId="0" fontId="35" fillId="0" borderId="0" xfId="0" applyFont="1" applyAlignment="1">
      <alignment horizontal="right" vertical="top" wrapText="1"/>
    </xf>
    <xf numFmtId="0" fontId="35" fillId="0" borderId="18" xfId="0" applyFont="1" applyBorder="1"/>
    <xf numFmtId="0" fontId="43"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46" fillId="0" borderId="0" xfId="0" applyFont="1" applyAlignment="1">
      <alignment horizontal="left" vertical="center"/>
    </xf>
    <xf numFmtId="0" fontId="47" fillId="0" borderId="0" xfId="0" applyFont="1" applyAlignment="1">
      <alignment horizontal="center" vertical="center"/>
    </xf>
    <xf numFmtId="0" fontId="0" fillId="0" borderId="0" xfId="0" applyAlignment="1">
      <alignment readingOrder="2"/>
    </xf>
    <xf numFmtId="0" fontId="54" fillId="4" borderId="6" xfId="3" applyFont="1" applyFill="1" applyBorder="1" applyAlignment="1">
      <alignment horizontal="center" vertical="center" wrapText="1" shrinkToFit="1"/>
    </xf>
    <xf numFmtId="0" fontId="54" fillId="4" borderId="11" xfId="3" applyFont="1" applyFill="1" applyBorder="1" applyAlignment="1">
      <alignment horizontal="center" vertical="center" wrapText="1" shrinkToFit="1"/>
    </xf>
    <xf numFmtId="3" fontId="54" fillId="4" borderId="6" xfId="3" applyNumberFormat="1" applyFont="1" applyFill="1" applyBorder="1" applyAlignment="1">
      <alignment horizontal="center" vertical="center" wrapText="1" shrinkToFit="1"/>
    </xf>
    <xf numFmtId="0" fontId="54" fillId="4" borderId="12" xfId="3" applyFont="1" applyFill="1" applyBorder="1" applyAlignment="1">
      <alignment horizontal="center" vertical="center" wrapText="1" shrinkToFit="1"/>
    </xf>
    <xf numFmtId="3" fontId="54" fillId="4" borderId="12" xfId="3" applyNumberFormat="1" applyFont="1" applyFill="1" applyBorder="1" applyAlignment="1">
      <alignment horizontal="center" vertical="center" wrapText="1" shrinkToFit="1"/>
    </xf>
    <xf numFmtId="3" fontId="54" fillId="4" borderId="3" xfId="3" applyNumberFormat="1" applyFont="1" applyFill="1" applyBorder="1" applyAlignment="1">
      <alignment horizontal="center" vertical="center" wrapText="1" shrinkToFit="1"/>
    </xf>
    <xf numFmtId="3" fontId="55" fillId="3" borderId="9" xfId="14" applyNumberFormat="1" applyFont="1" applyFill="1" applyBorder="1" applyAlignment="1">
      <alignment horizontal="center" vertical="center" wrapText="1" readingOrder="1"/>
    </xf>
    <xf numFmtId="3" fontId="55" fillId="5" borderId="9" xfId="14" applyNumberFormat="1" applyFont="1" applyFill="1" applyBorder="1" applyAlignment="1">
      <alignment horizontal="center" vertical="center" wrapText="1" readingOrder="1"/>
    </xf>
    <xf numFmtId="3" fontId="54" fillId="4" borderId="11" xfId="3" applyNumberFormat="1" applyFont="1" applyFill="1" applyBorder="1" applyAlignment="1">
      <alignment horizontal="center" vertical="center" wrapText="1" shrinkToFit="1"/>
    </xf>
    <xf numFmtId="3" fontId="54" fillId="4" borderId="4" xfId="3" applyNumberFormat="1" applyFont="1" applyFill="1" applyBorder="1" applyAlignment="1">
      <alignment horizontal="center" vertical="center" wrapText="1" shrinkToFit="1"/>
    </xf>
    <xf numFmtId="0" fontId="22" fillId="0" borderId="0" xfId="0" applyFont="1" applyAlignment="1">
      <alignment horizontal="center" vertical="center" wrapText="1" readingOrder="1"/>
    </xf>
    <xf numFmtId="0" fontId="57" fillId="0" borderId="0" xfId="0" applyFont="1"/>
    <xf numFmtId="49" fontId="58" fillId="3" borderId="9" xfId="4" applyNumberFormat="1" applyFont="1" applyFill="1" applyBorder="1" applyAlignment="1">
      <alignment horizontal="center" vertical="center" wrapText="1" readingOrder="1"/>
    </xf>
    <xf numFmtId="3" fontId="58" fillId="3" borderId="9" xfId="4" applyNumberFormat="1" applyFont="1" applyFill="1" applyBorder="1" applyAlignment="1">
      <alignment horizontal="right" vertical="center" wrapText="1" indent="1" readingOrder="1"/>
    </xf>
    <xf numFmtId="0" fontId="24" fillId="0" borderId="7" xfId="2" applyBorder="1" applyAlignment="1">
      <alignment horizontal="center" vertical="center"/>
    </xf>
    <xf numFmtId="0" fontId="24"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8" fillId="5" borderId="9" xfId="4" applyNumberFormat="1" applyFont="1" applyFill="1" applyBorder="1" applyAlignment="1">
      <alignment horizontal="center" vertical="center" wrapText="1" readingOrder="1"/>
    </xf>
    <xf numFmtId="0" fontId="24" fillId="0" borderId="0" xfId="2" applyAlignment="1">
      <alignment horizontal="right" vertical="center" readingOrder="2"/>
    </xf>
    <xf numFmtId="0" fontId="24" fillId="0" borderId="11" xfId="2" applyBorder="1" applyAlignment="1">
      <alignment horizontal="right" vertical="center" readingOrder="2"/>
    </xf>
    <xf numFmtId="3" fontId="58"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54" fillId="4" borderId="1" xfId="3" applyFont="1" applyFill="1" applyBorder="1" applyAlignment="1">
      <alignment horizontal="center" vertical="center" wrapText="1" shrinkToFit="1"/>
    </xf>
    <xf numFmtId="0" fontId="12" fillId="0" borderId="0" xfId="37"/>
    <xf numFmtId="0" fontId="26" fillId="0" borderId="0" xfId="37" applyFont="1" applyAlignment="1">
      <alignment vertical="center"/>
    </xf>
    <xf numFmtId="0" fontId="50" fillId="0" borderId="0" xfId="37" applyFont="1" applyAlignment="1">
      <alignment horizontal="right" vertical="center" readingOrder="2"/>
    </xf>
    <xf numFmtId="3" fontId="55" fillId="3" borderId="1" xfId="38" applyNumberFormat="1" applyFont="1" applyFill="1" applyBorder="1" applyAlignment="1">
      <alignment horizontal="right" vertical="center" wrapText="1" indent="1" readingOrder="1"/>
    </xf>
    <xf numFmtId="3" fontId="55" fillId="3" borderId="1" xfId="37" applyNumberFormat="1" applyFont="1" applyFill="1" applyBorder="1" applyAlignment="1">
      <alignment horizontal="center" vertical="center" wrapText="1" readingOrder="1"/>
    </xf>
    <xf numFmtId="3" fontId="55" fillId="5" borderId="1" xfId="38"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center" vertical="center" wrapText="1" readingOrder="1"/>
    </xf>
    <xf numFmtId="0" fontId="51" fillId="0" borderId="0" xfId="37" applyFont="1" applyAlignment="1">
      <alignment horizontal="right" vertical="center"/>
    </xf>
    <xf numFmtId="0" fontId="30" fillId="0" borderId="0" xfId="37" applyFont="1" applyAlignment="1">
      <alignment horizontal="right" indent="1"/>
    </xf>
    <xf numFmtId="0" fontId="30" fillId="0" borderId="0" xfId="37" applyFont="1"/>
    <xf numFmtId="0" fontId="51" fillId="0" borderId="0" xfId="37" applyFont="1" applyAlignment="1">
      <alignment horizontal="right" vertical="center" indent="1" readingOrder="2"/>
    </xf>
    <xf numFmtId="3" fontId="51" fillId="0" borderId="0" xfId="37" applyNumberFormat="1" applyFont="1" applyAlignment="1">
      <alignment horizontal="right" vertical="center" indent="1"/>
    </xf>
    <xf numFmtId="0" fontId="59" fillId="0" borderId="0" xfId="0" applyFont="1" applyAlignment="1">
      <alignment horizontal="right" vertical="center" wrapText="1" indent="1" readingOrder="1"/>
    </xf>
    <xf numFmtId="0" fontId="57" fillId="0" borderId="0" xfId="0" applyFont="1" applyAlignment="1">
      <alignment horizontal="right" indent="1"/>
    </xf>
    <xf numFmtId="0" fontId="12" fillId="0" borderId="0" xfId="39"/>
    <xf numFmtId="0" fontId="27" fillId="2" borderId="0" xfId="39" applyFont="1" applyFill="1" applyAlignment="1">
      <alignment vertical="center"/>
    </xf>
    <xf numFmtId="0" fontId="39" fillId="0" borderId="0" xfId="39" applyFont="1" applyAlignment="1">
      <alignment vertical="center"/>
    </xf>
    <xf numFmtId="0" fontId="41" fillId="0" borderId="0" xfId="39" applyFont="1"/>
    <xf numFmtId="0" fontId="26" fillId="0" borderId="0" xfId="39" applyFont="1" applyAlignment="1">
      <alignment vertical="center"/>
    </xf>
    <xf numFmtId="0" fontId="50" fillId="0" borderId="22" xfId="39" applyFont="1" applyBorder="1" applyAlignment="1">
      <alignment vertical="center" readingOrder="2"/>
    </xf>
    <xf numFmtId="3" fontId="55" fillId="3" borderId="1" xfId="39" applyNumberFormat="1" applyFont="1" applyFill="1" applyBorder="1" applyAlignment="1">
      <alignment horizontal="right" vertical="center" wrapText="1" indent="1" readingOrder="1"/>
    </xf>
    <xf numFmtId="3" fontId="55" fillId="3" borderId="1" xfId="39" applyNumberFormat="1" applyFont="1" applyFill="1" applyBorder="1" applyAlignment="1">
      <alignment horizontal="center" vertical="center" wrapText="1" readingOrder="1"/>
    </xf>
    <xf numFmtId="3" fontId="12" fillId="0" borderId="0" xfId="39" applyNumberFormat="1"/>
    <xf numFmtId="3" fontId="55" fillId="5" borderId="1" xfId="39" applyNumberFormat="1" applyFont="1" applyFill="1" applyBorder="1" applyAlignment="1">
      <alignment horizontal="right" vertical="center" wrapText="1" indent="1" readingOrder="1"/>
    </xf>
    <xf numFmtId="3" fontId="55" fillId="5" borderId="1" xfId="39" applyNumberFormat="1" applyFont="1" applyFill="1" applyBorder="1" applyAlignment="1">
      <alignment horizontal="center" vertical="center" wrapText="1" readingOrder="1"/>
    </xf>
    <xf numFmtId="0" fontId="28" fillId="0" borderId="0" xfId="39" applyFont="1" applyAlignment="1">
      <alignment horizontal="right" vertical="center" indent="1" readingOrder="2"/>
    </xf>
    <xf numFmtId="3" fontId="30" fillId="0" borderId="0" xfId="39" applyNumberFormat="1" applyFont="1" applyAlignment="1">
      <alignment horizontal="right" indent="1"/>
    </xf>
    <xf numFmtId="0" fontId="30" fillId="0" borderId="0" xfId="39" applyFont="1"/>
    <xf numFmtId="0" fontId="51" fillId="0" borderId="0" xfId="39" applyFont="1" applyAlignment="1">
      <alignment horizontal="right" indent="1"/>
    </xf>
    <xf numFmtId="0" fontId="12" fillId="0" borderId="0" xfId="39" applyAlignment="1">
      <alignment wrapText="1"/>
    </xf>
    <xf numFmtId="3" fontId="12" fillId="0" borderId="0" xfId="39" applyNumberFormat="1" applyAlignment="1">
      <alignment wrapText="1"/>
    </xf>
    <xf numFmtId="0" fontId="12" fillId="0" borderId="0" xfId="40"/>
    <xf numFmtId="0" fontId="27" fillId="2" borderId="0" xfId="40" applyFont="1" applyFill="1" applyAlignment="1">
      <alignment vertical="center"/>
    </xf>
    <xf numFmtId="0" fontId="26" fillId="0" borderId="0" xfId="40" applyFont="1" applyAlignment="1">
      <alignment vertical="center"/>
    </xf>
    <xf numFmtId="0" fontId="50" fillId="0" borderId="22" xfId="40" applyFont="1" applyBorder="1" applyAlignment="1">
      <alignment vertical="center"/>
    </xf>
    <xf numFmtId="3" fontId="55" fillId="3" borderId="9" xfId="40" applyNumberFormat="1" applyFont="1" applyFill="1" applyBorder="1" applyAlignment="1">
      <alignment horizontal="center" vertical="center" wrapText="1" readingOrder="1"/>
    </xf>
    <xf numFmtId="3" fontId="55" fillId="3" borderId="1" xfId="40" applyNumberFormat="1" applyFont="1" applyFill="1" applyBorder="1" applyAlignment="1">
      <alignment horizontal="center" vertical="center" wrapText="1" readingOrder="1"/>
    </xf>
    <xf numFmtId="3" fontId="55" fillId="5" borderId="9" xfId="40" applyNumberFormat="1" applyFont="1" applyFill="1" applyBorder="1" applyAlignment="1">
      <alignment horizontal="center" vertical="center" wrapText="1" readingOrder="1"/>
    </xf>
    <xf numFmtId="3" fontId="55" fillId="5" borderId="1" xfId="40" applyNumberFormat="1" applyFont="1" applyFill="1" applyBorder="1" applyAlignment="1">
      <alignment horizontal="center" vertical="center" wrapText="1" readingOrder="1"/>
    </xf>
    <xf numFmtId="0" fontId="54" fillId="4" borderId="2" xfId="3" applyFont="1" applyFill="1" applyBorder="1" applyAlignment="1">
      <alignment horizontal="center" vertical="center" shrinkToFit="1"/>
    </xf>
    <xf numFmtId="0" fontId="51" fillId="0" borderId="0" xfId="40" applyFont="1" applyAlignment="1">
      <alignment horizontal="right" vertical="center" indent="1"/>
    </xf>
    <xf numFmtId="0" fontId="30" fillId="0" borderId="0" xfId="40" applyFont="1" applyAlignment="1">
      <alignment horizontal="right" vertical="center" indent="1"/>
    </xf>
    <xf numFmtId="0" fontId="30" fillId="0" borderId="0" xfId="40" applyFont="1" applyAlignment="1">
      <alignment horizontal="right" vertical="center" wrapText="1" indent="1"/>
    </xf>
    <xf numFmtId="0" fontId="30" fillId="0" borderId="0" xfId="40" applyFont="1"/>
    <xf numFmtId="0" fontId="30" fillId="0" borderId="0" xfId="40" applyFont="1" applyAlignment="1">
      <alignment wrapText="1"/>
    </xf>
    <xf numFmtId="0" fontId="30" fillId="0" borderId="0" xfId="40" applyFont="1" applyAlignment="1">
      <alignment horizontal="left" indent="1"/>
    </xf>
    <xf numFmtId="0" fontId="51" fillId="0" borderId="0" xfId="40" applyFont="1" applyAlignment="1">
      <alignment horizontal="right" vertical="center" indent="1" readingOrder="2"/>
    </xf>
    <xf numFmtId="3" fontId="30" fillId="0" borderId="0" xfId="40" applyNumberFormat="1" applyFont="1" applyAlignment="1">
      <alignment horizontal="right" vertical="center" indent="1"/>
    </xf>
    <xf numFmtId="3" fontId="12" fillId="0" borderId="0" xfId="40" applyNumberFormat="1"/>
    <xf numFmtId="0" fontId="12" fillId="0" borderId="0" xfId="40" applyAlignment="1">
      <alignment wrapText="1"/>
    </xf>
    <xf numFmtId="0" fontId="50" fillId="2" borderId="0" xfId="37" applyFont="1" applyFill="1" applyAlignment="1">
      <alignment horizontal="right" vertical="center"/>
    </xf>
    <xf numFmtId="3" fontId="55" fillId="3" borderId="1" xfId="37"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right" vertical="center" wrapText="1" indent="1" readingOrder="1"/>
    </xf>
    <xf numFmtId="0" fontId="51" fillId="0" borderId="0" xfId="37" applyFont="1" applyAlignment="1">
      <alignment horizontal="right" vertical="center" indent="1"/>
    </xf>
    <xf numFmtId="0" fontId="30" fillId="0" borderId="0" xfId="37" applyFont="1" applyAlignment="1">
      <alignment horizontal="right" vertical="center" indent="1"/>
    </xf>
    <xf numFmtId="0" fontId="30" fillId="0" borderId="23" xfId="37" applyFont="1" applyBorder="1" applyAlignment="1">
      <alignment horizontal="right" vertical="center" indent="1"/>
    </xf>
    <xf numFmtId="0" fontId="12" fillId="0" borderId="0" xfId="37" applyAlignment="1">
      <alignment horizontal="right" vertical="center" indent="1"/>
    </xf>
    <xf numFmtId="3" fontId="30" fillId="0" borderId="0" xfId="37" applyNumberFormat="1" applyFont="1" applyAlignment="1">
      <alignment horizontal="right" vertical="center" indent="1"/>
    </xf>
    <xf numFmtId="3" fontId="30" fillId="0" borderId="0" xfId="37" applyNumberFormat="1" applyFont="1"/>
    <xf numFmtId="0" fontId="59" fillId="0" borderId="0" xfId="0" applyFont="1" applyAlignment="1">
      <alignment horizontal="center" vertical="center" wrapText="1" readingOrder="1"/>
    </xf>
    <xf numFmtId="0" fontId="12" fillId="0" borderId="0" xfId="41"/>
    <xf numFmtId="0" fontId="27" fillId="2" borderId="0" xfId="41" applyFont="1" applyFill="1" applyAlignment="1">
      <alignment vertical="center"/>
    </xf>
    <xf numFmtId="0" fontId="26" fillId="0" borderId="0" xfId="41" applyFont="1" applyAlignment="1">
      <alignment vertical="center"/>
    </xf>
    <xf numFmtId="0" fontId="50" fillId="0" borderId="0" xfId="41" applyFont="1" applyAlignment="1">
      <alignment vertical="center" readingOrder="2"/>
    </xf>
    <xf numFmtId="3" fontId="55" fillId="3" borderId="1" xfId="41" applyNumberFormat="1" applyFont="1" applyFill="1" applyBorder="1" applyAlignment="1">
      <alignment horizontal="right" vertical="center" wrapText="1" indent="1" readingOrder="1"/>
    </xf>
    <xf numFmtId="3" fontId="55" fillId="3" borderId="1" xfId="41" applyNumberFormat="1" applyFont="1" applyFill="1" applyBorder="1" applyAlignment="1">
      <alignment horizontal="center" vertical="center" wrapText="1" readingOrder="1"/>
    </xf>
    <xf numFmtId="3" fontId="55" fillId="5" borderId="1" xfId="41" applyNumberFormat="1" applyFont="1" applyFill="1" applyBorder="1" applyAlignment="1">
      <alignment horizontal="right" vertical="center" wrapText="1" indent="1" readingOrder="1"/>
    </xf>
    <xf numFmtId="3" fontId="55" fillId="5" borderId="1" xfId="41" applyNumberFormat="1" applyFont="1" applyFill="1" applyBorder="1" applyAlignment="1">
      <alignment horizontal="center" vertical="center" wrapText="1" readingOrder="1"/>
    </xf>
    <xf numFmtId="0" fontId="28" fillId="0" borderId="0" xfId="41" applyFont="1" applyAlignment="1">
      <alignment horizontal="right" vertical="center" indent="1"/>
    </xf>
    <xf numFmtId="0" fontId="51" fillId="0" borderId="0" xfId="41" applyFont="1" applyAlignment="1">
      <alignment horizontal="right" indent="1" readingOrder="2"/>
    </xf>
    <xf numFmtId="3" fontId="30" fillId="0" borderId="0" xfId="41" applyNumberFormat="1" applyFont="1"/>
    <xf numFmtId="3" fontId="12" fillId="0" borderId="0" xfId="41" applyNumberFormat="1"/>
    <xf numFmtId="0" fontId="54" fillId="4" borderId="24" xfId="3" applyFont="1" applyFill="1" applyBorder="1" applyAlignment="1">
      <alignment horizontal="center" vertical="center" wrapText="1" shrinkToFit="1"/>
    </xf>
    <xf numFmtId="3" fontId="55" fillId="3" borderId="9" xfId="40" applyNumberFormat="1" applyFont="1" applyFill="1" applyBorder="1" applyAlignment="1">
      <alignment horizontal="right" vertical="center" wrapText="1" indent="1" readingOrder="1"/>
    </xf>
    <xf numFmtId="3" fontId="55" fillId="5" borderId="9" xfId="40" applyNumberFormat="1" applyFont="1" applyFill="1" applyBorder="1" applyAlignment="1">
      <alignment horizontal="right" vertical="center" wrapText="1" indent="1" readingOrder="1"/>
    </xf>
    <xf numFmtId="0" fontId="50" fillId="0" borderId="1" xfId="37" applyFont="1" applyBorder="1" applyAlignment="1">
      <alignment horizontal="right" vertical="center" readingOrder="2"/>
    </xf>
    <xf numFmtId="3" fontId="12" fillId="0" borderId="0" xfId="37" applyNumberFormat="1"/>
    <xf numFmtId="0" fontId="51" fillId="0" borderId="0" xfId="37" applyFont="1" applyAlignment="1">
      <alignment horizontal="right" indent="1" readingOrder="2"/>
    </xf>
    <xf numFmtId="0" fontId="54" fillId="4" borderId="2" xfId="3" applyFont="1" applyFill="1" applyBorder="1" applyAlignment="1">
      <alignment horizontal="center" vertical="center" wrapText="1" shrinkToFit="1"/>
    </xf>
    <xf numFmtId="0" fontId="54" fillId="4" borderId="9" xfId="3" applyFont="1" applyFill="1" applyBorder="1" applyAlignment="1">
      <alignment horizontal="center" vertical="center" wrapText="1" shrinkToFit="1"/>
    </xf>
    <xf numFmtId="0" fontId="21" fillId="0" borderId="0" xfId="0" applyFont="1" applyAlignment="1">
      <alignment horizontal="right" vertical="center" wrapText="1" readingOrder="2"/>
    </xf>
    <xf numFmtId="0" fontId="28" fillId="2" borderId="0" xfId="42" applyFont="1" applyFill="1" applyAlignment="1">
      <alignment horizontal="right" vertical="center" indent="1" readingOrder="2"/>
    </xf>
    <xf numFmtId="0" fontId="50" fillId="0" borderId="0" xfId="42" applyFont="1" applyAlignment="1">
      <alignment vertical="center" readingOrder="2"/>
    </xf>
    <xf numFmtId="0" fontId="11" fillId="0" borderId="0" xfId="42"/>
    <xf numFmtId="3" fontId="55" fillId="5" borderId="9"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center" vertical="center" wrapText="1" readingOrder="1"/>
    </xf>
    <xf numFmtId="0" fontId="30" fillId="2" borderId="0" xfId="42" applyFont="1" applyFill="1" applyAlignment="1">
      <alignment horizontal="left" indent="1"/>
    </xf>
    <xf numFmtId="0" fontId="29" fillId="2" borderId="0" xfId="42" applyFont="1" applyFill="1" applyAlignment="1">
      <alignment horizontal="left" indent="1"/>
    </xf>
    <xf numFmtId="0" fontId="29" fillId="2" borderId="0" xfId="42" applyFont="1" applyFill="1" applyAlignment="1">
      <alignment vertical="center" readingOrder="2"/>
    </xf>
    <xf numFmtId="3" fontId="55" fillId="5" borderId="1" xfId="42" applyNumberFormat="1" applyFont="1" applyFill="1" applyBorder="1" applyAlignment="1">
      <alignment horizontal="center" vertical="center" wrapText="1" readingOrder="1"/>
    </xf>
    <xf numFmtId="3" fontId="11" fillId="0" borderId="0" xfId="42" applyNumberFormat="1"/>
    <xf numFmtId="0" fontId="26" fillId="0" borderId="0" xfId="42" applyFont="1" applyAlignment="1">
      <alignment vertical="center"/>
    </xf>
    <xf numFmtId="0" fontId="30" fillId="2" borderId="0" xfId="42" applyFont="1" applyFill="1" applyAlignment="1">
      <alignment horizontal="center"/>
    </xf>
    <xf numFmtId="3" fontId="55" fillId="3" borderId="1"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right" vertical="center" wrapText="1" indent="1" readingOrder="1"/>
    </xf>
    <xf numFmtId="3" fontId="55" fillId="5" borderId="9" xfId="42" applyNumberFormat="1" applyFont="1" applyFill="1" applyBorder="1" applyAlignment="1">
      <alignment horizontal="right" vertical="center" wrapText="1" indent="1" readingOrder="1"/>
    </xf>
    <xf numFmtId="0" fontId="51" fillId="2" borderId="0" xfId="42" applyFont="1" applyFill="1" applyAlignment="1">
      <alignment horizontal="right" indent="1" readingOrder="2"/>
    </xf>
    <xf numFmtId="0" fontId="30" fillId="0" borderId="0" xfId="42" applyFont="1" applyAlignment="1">
      <alignment horizontal="left" indent="1"/>
    </xf>
    <xf numFmtId="0" fontId="30" fillId="0" borderId="0" xfId="42" applyFont="1"/>
    <xf numFmtId="3" fontId="30" fillId="0" borderId="0" xfId="42" applyNumberFormat="1" applyFont="1"/>
    <xf numFmtId="0" fontId="30" fillId="2" borderId="0" xfId="42" applyFont="1" applyFill="1"/>
    <xf numFmtId="3" fontId="30" fillId="2" borderId="0" xfId="42" applyNumberFormat="1" applyFont="1" applyFill="1"/>
    <xf numFmtId="0" fontId="30" fillId="0" borderId="0" xfId="42" applyFont="1" applyAlignment="1">
      <alignment horizontal="center"/>
    </xf>
    <xf numFmtId="0" fontId="51" fillId="0" borderId="0" xfId="42" applyFont="1" applyAlignment="1">
      <alignment horizontal="right" indent="1" readingOrder="2"/>
    </xf>
    <xf numFmtId="3" fontId="55" fillId="3" borderId="13"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right" vertical="center" wrapText="1" indent="1" readingOrder="2"/>
    </xf>
    <xf numFmtId="3" fontId="55" fillId="5" borderId="13" xfId="42" applyNumberFormat="1" applyFont="1" applyFill="1" applyBorder="1" applyAlignment="1">
      <alignment horizontal="center" vertical="center" wrapText="1" readingOrder="1"/>
    </xf>
    <xf numFmtId="0" fontId="50" fillId="0" borderId="1" xfId="42" applyFont="1" applyBorder="1" applyAlignment="1">
      <alignment horizontal="right" vertical="center" readingOrder="2"/>
    </xf>
    <xf numFmtId="3" fontId="11" fillId="2" borderId="0" xfId="42" applyNumberFormat="1" applyFill="1"/>
    <xf numFmtId="3" fontId="30" fillId="2" borderId="0" xfId="42" applyNumberFormat="1" applyFont="1" applyFill="1" applyAlignment="1">
      <alignment horizontal="left" indent="1"/>
    </xf>
    <xf numFmtId="0" fontId="50" fillId="0" borderId="1" xfId="42" applyFont="1" applyBorder="1" applyAlignment="1">
      <alignment vertical="center" readingOrder="2"/>
    </xf>
    <xf numFmtId="3" fontId="55" fillId="3" borderId="1" xfId="43" applyNumberFormat="1" applyFont="1" applyFill="1" applyBorder="1" applyAlignment="1">
      <alignment horizontal="center" vertical="center" wrapText="1" readingOrder="1"/>
    </xf>
    <xf numFmtId="3" fontId="55" fillId="5" borderId="1" xfId="43" applyNumberFormat="1" applyFont="1" applyFill="1" applyBorder="1" applyAlignment="1">
      <alignment horizontal="center" vertical="center" wrapText="1" readingOrder="1"/>
    </xf>
    <xf numFmtId="0" fontId="11" fillId="0" borderId="0" xfId="43"/>
    <xf numFmtId="0" fontId="30" fillId="0" borderId="0" xfId="43" applyFont="1"/>
    <xf numFmtId="3" fontId="30" fillId="0" borderId="0" xfId="43" applyNumberFormat="1" applyFont="1"/>
    <xf numFmtId="3" fontId="55" fillId="5" borderId="9" xfId="43" applyNumberFormat="1" applyFont="1" applyFill="1" applyBorder="1" applyAlignment="1">
      <alignment horizontal="center" vertical="center" wrapText="1" readingOrder="1"/>
    </xf>
    <xf numFmtId="3" fontId="55" fillId="3" borderId="9" xfId="43" applyNumberFormat="1" applyFont="1" applyFill="1" applyBorder="1" applyAlignment="1">
      <alignment horizontal="center" vertical="center" wrapText="1" readingOrder="1"/>
    </xf>
    <xf numFmtId="3" fontId="11" fillId="0" borderId="0" xfId="43" applyNumberFormat="1"/>
    <xf numFmtId="3" fontId="55" fillId="3" borderId="1" xfId="43" applyNumberFormat="1" applyFont="1" applyFill="1" applyBorder="1" applyAlignment="1">
      <alignment horizontal="right" vertical="center" wrapText="1" indent="1" readingOrder="1"/>
    </xf>
    <xf numFmtId="3" fontId="55" fillId="5" borderId="1" xfId="43" applyNumberFormat="1" applyFont="1" applyFill="1" applyBorder="1" applyAlignment="1">
      <alignment horizontal="right" vertical="center" wrapText="1" indent="1" readingOrder="1"/>
    </xf>
    <xf numFmtId="0" fontId="50" fillId="0" borderId="0" xfId="43" applyFont="1" applyAlignment="1">
      <alignment horizontal="right" vertical="center" readingOrder="2"/>
    </xf>
    <xf numFmtId="0" fontId="26" fillId="0" borderId="0" xfId="43" applyFont="1" applyAlignment="1">
      <alignment vertical="center"/>
    </xf>
    <xf numFmtId="0" fontId="27" fillId="2" borderId="0" xfId="43" applyFont="1" applyFill="1" applyAlignment="1">
      <alignment vertical="center"/>
    </xf>
    <xf numFmtId="0" fontId="30" fillId="0" borderId="0" xfId="43" applyFont="1" applyAlignment="1">
      <alignment horizontal="left" indent="1"/>
    </xf>
    <xf numFmtId="0" fontId="51" fillId="0" borderId="0" xfId="43" applyFont="1" applyAlignment="1">
      <alignment horizontal="right" vertical="center"/>
    </xf>
    <xf numFmtId="0" fontId="50" fillId="0" borderId="0" xfId="43" applyFont="1" applyAlignment="1">
      <alignment vertical="center" readingOrder="2"/>
    </xf>
    <xf numFmtId="0" fontId="28" fillId="0" borderId="0" xfId="43" applyFont="1" applyAlignment="1">
      <alignment horizontal="right" vertical="center" indent="1" readingOrder="2"/>
    </xf>
    <xf numFmtId="0" fontId="51" fillId="0" borderId="0" xfId="43" applyFont="1" applyAlignment="1">
      <alignment horizontal="right" indent="1"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51" fillId="0" borderId="0" xfId="42" applyFont="1" applyAlignment="1">
      <alignment horizontal="right" indent="1"/>
    </xf>
    <xf numFmtId="0" fontId="30" fillId="0" borderId="0" xfId="42" applyFont="1" applyAlignment="1">
      <alignment horizontal="right" indent="1"/>
    </xf>
    <xf numFmtId="3" fontId="30" fillId="0" borderId="0" xfId="42" applyNumberFormat="1" applyFont="1" applyAlignment="1">
      <alignment horizontal="right" indent="1"/>
    </xf>
    <xf numFmtId="0" fontId="26" fillId="0" borderId="0" xfId="1" applyFont="1"/>
    <xf numFmtId="0" fontId="53" fillId="0" borderId="0" xfId="1" applyFont="1" applyAlignment="1">
      <alignment horizontal="right"/>
    </xf>
    <xf numFmtId="0" fontId="54" fillId="4" borderId="5" xfId="3" applyFont="1" applyFill="1" applyBorder="1" applyAlignment="1">
      <alignment horizontal="center" wrapText="1" shrinkToFit="1"/>
    </xf>
    <xf numFmtId="166" fontId="55" fillId="10" borderId="9" xfId="0" applyNumberFormat="1" applyFont="1" applyFill="1" applyBorder="1" applyAlignment="1">
      <alignment horizontal="center" vertical="center" wrapText="1" readingOrder="2"/>
    </xf>
    <xf numFmtId="3" fontId="55" fillId="3" borderId="9" xfId="47" applyNumberFormat="1" applyFont="1" applyFill="1" applyBorder="1" applyAlignment="1">
      <alignment horizontal="center" vertical="center" wrapText="1" readingOrder="1"/>
    </xf>
    <xf numFmtId="166" fontId="55" fillId="11" borderId="9" xfId="0" applyNumberFormat="1" applyFont="1" applyFill="1" applyBorder="1" applyAlignment="1">
      <alignment horizontal="center" vertical="center" wrapText="1" readingOrder="2"/>
    </xf>
    <xf numFmtId="3" fontId="55" fillId="5" borderId="9" xfId="47" applyNumberFormat="1" applyFont="1" applyFill="1" applyBorder="1" applyAlignment="1">
      <alignment horizontal="center" vertical="center" wrapText="1" readingOrder="1"/>
    </xf>
    <xf numFmtId="0" fontId="10" fillId="0" borderId="0" xfId="47"/>
    <xf numFmtId="0" fontId="9" fillId="0" borderId="0" xfId="48"/>
    <xf numFmtId="0" fontId="26" fillId="0" borderId="0" xfId="48" applyFont="1" applyAlignment="1">
      <alignment vertical="center"/>
    </xf>
    <xf numFmtId="0" fontId="50" fillId="0" borderId="0" xfId="48" applyFont="1" applyAlignment="1">
      <alignment vertical="center" readingOrder="2"/>
    </xf>
    <xf numFmtId="0" fontId="55" fillId="3" borderId="8" xfId="48" applyFont="1" applyFill="1" applyBorder="1" applyAlignment="1">
      <alignment horizontal="center" vertical="center" wrapText="1" readingOrder="2"/>
    </xf>
    <xf numFmtId="3" fontId="55" fillId="3" borderId="9" xfId="48" applyNumberFormat="1" applyFont="1" applyFill="1" applyBorder="1" applyAlignment="1">
      <alignment horizontal="center" vertical="center" wrapText="1" readingOrder="1"/>
    </xf>
    <xf numFmtId="3" fontId="55" fillId="3" borderId="1" xfId="48" applyNumberFormat="1" applyFont="1" applyFill="1" applyBorder="1" applyAlignment="1">
      <alignment horizontal="center" vertical="center" wrapText="1" readingOrder="1"/>
    </xf>
    <xf numFmtId="0" fontId="55" fillId="5" borderId="12" xfId="48" applyFont="1" applyFill="1" applyBorder="1" applyAlignment="1">
      <alignment horizontal="center" vertical="center" wrapText="1" readingOrder="2"/>
    </xf>
    <xf numFmtId="3" fontId="55" fillId="5" borderId="6" xfId="48" applyNumberFormat="1" applyFont="1" applyFill="1" applyBorder="1" applyAlignment="1">
      <alignment horizontal="center" vertical="center" wrapText="1" readingOrder="1"/>
    </xf>
    <xf numFmtId="3" fontId="55" fillId="5" borderId="11" xfId="48" applyNumberFormat="1" applyFont="1" applyFill="1" applyBorder="1" applyAlignment="1">
      <alignment horizontal="center" vertical="center" wrapText="1" readingOrder="1"/>
    </xf>
    <xf numFmtId="0" fontId="28" fillId="0" borderId="0" xfId="48" applyFont="1" applyAlignment="1">
      <alignment horizontal="right" vertical="center" indent="1" readingOrder="2"/>
    </xf>
    <xf numFmtId="0" fontId="30" fillId="0" borderId="0" xfId="48" applyFont="1"/>
    <xf numFmtId="3" fontId="30" fillId="0" borderId="0" xfId="48" applyNumberFormat="1" applyFont="1"/>
    <xf numFmtId="0" fontId="30" fillId="0" borderId="0" xfId="48" applyFont="1" applyAlignment="1">
      <alignment horizontal="left" indent="1"/>
    </xf>
    <xf numFmtId="0" fontId="51" fillId="0" borderId="0" xfId="48" applyFont="1" applyAlignment="1">
      <alignment horizontal="right" indent="1" readingOrder="2"/>
    </xf>
    <xf numFmtId="0" fontId="51" fillId="2" borderId="0" xfId="48" applyFont="1" applyFill="1" applyAlignment="1">
      <alignment horizontal="right" indent="1" readingOrder="2"/>
    </xf>
    <xf numFmtId="0" fontId="50" fillId="0" borderId="0" xfId="48" applyFont="1" applyAlignment="1">
      <alignment vertical="center"/>
    </xf>
    <xf numFmtId="3" fontId="55" fillId="5" borderId="9" xfId="48" applyNumberFormat="1" applyFont="1" applyFill="1" applyBorder="1" applyAlignment="1">
      <alignment horizontal="center" vertical="center" wrapText="1" readingOrder="1"/>
    </xf>
    <xf numFmtId="3" fontId="55" fillId="5" borderId="1" xfId="48" applyNumberFormat="1" applyFont="1" applyFill="1" applyBorder="1" applyAlignment="1">
      <alignment horizontal="center" vertical="center" wrapText="1" readingOrder="1"/>
    </xf>
    <xf numFmtId="0" fontId="30" fillId="0" borderId="0" xfId="48" applyFont="1" applyAlignment="1">
      <alignment horizontal="center"/>
    </xf>
    <xf numFmtId="3" fontId="55" fillId="3" borderId="1" xfId="48" applyNumberFormat="1" applyFont="1" applyFill="1" applyBorder="1" applyAlignment="1">
      <alignment horizontal="right" vertical="center" wrapText="1" indent="1" readingOrder="1"/>
    </xf>
    <xf numFmtId="3" fontId="55" fillId="3" borderId="1" xfId="49" applyNumberFormat="1" applyFont="1" applyFill="1" applyBorder="1" applyAlignment="1">
      <alignment horizontal="center" vertical="center" wrapText="1" readingOrder="1"/>
    </xf>
    <xf numFmtId="3" fontId="9" fillId="0" borderId="0" xfId="48" applyNumberFormat="1"/>
    <xf numFmtId="3" fontId="55" fillId="5" borderId="1" xfId="48" applyNumberFormat="1" applyFont="1" applyFill="1" applyBorder="1" applyAlignment="1">
      <alignment horizontal="right" vertical="center" wrapText="1" indent="1" readingOrder="1"/>
    </xf>
    <xf numFmtId="3" fontId="55" fillId="5" borderId="1" xfId="49" applyNumberFormat="1" applyFont="1" applyFill="1" applyBorder="1" applyAlignment="1">
      <alignment horizontal="center" vertical="center" wrapText="1" readingOrder="1"/>
    </xf>
    <xf numFmtId="0" fontId="9" fillId="0" borderId="0" xfId="49"/>
    <xf numFmtId="0" fontId="27" fillId="2" borderId="0" xfId="49" applyFont="1" applyFill="1" applyAlignment="1">
      <alignment vertical="center"/>
    </xf>
    <xf numFmtId="0" fontId="26" fillId="0" borderId="0" xfId="49" applyFont="1" applyAlignment="1">
      <alignment vertical="center"/>
    </xf>
    <xf numFmtId="0" fontId="50" fillId="0" borderId="0" xfId="49" applyFont="1" applyAlignment="1">
      <alignment horizontal="right" vertical="center" readingOrder="2"/>
    </xf>
    <xf numFmtId="3" fontId="55" fillId="3" borderId="1" xfId="49" applyNumberFormat="1" applyFont="1" applyFill="1" applyBorder="1" applyAlignment="1">
      <alignment horizontal="right" vertical="center" wrapText="1" indent="1" readingOrder="1"/>
    </xf>
    <xf numFmtId="165" fontId="9" fillId="0" borderId="0" xfId="49" applyNumberFormat="1"/>
    <xf numFmtId="3" fontId="55" fillId="5" borderId="1" xfId="49" applyNumberFormat="1" applyFont="1" applyFill="1" applyBorder="1" applyAlignment="1">
      <alignment horizontal="right" vertical="center" wrapText="1" indent="1" readingOrder="1"/>
    </xf>
    <xf numFmtId="0" fontId="21" fillId="0" borderId="0" xfId="49" applyFont="1" applyAlignment="1">
      <alignment horizontal="right" vertical="center" indent="1" readingOrder="2"/>
    </xf>
    <xf numFmtId="0" fontId="23" fillId="0" borderId="0" xfId="49" applyFont="1" applyAlignment="1">
      <alignment vertical="center" readingOrder="2"/>
    </xf>
    <xf numFmtId="0" fontId="30" fillId="0" borderId="0" xfId="49" applyFont="1"/>
    <xf numFmtId="0" fontId="34" fillId="0" borderId="0" xfId="49" applyFont="1" applyAlignment="1">
      <alignment horizontal="center" vertical="center" readingOrder="2"/>
    </xf>
    <xf numFmtId="3" fontId="9" fillId="0" borderId="0" xfId="49" applyNumberFormat="1"/>
    <xf numFmtId="0" fontId="28" fillId="2" borderId="0" xfId="50" applyFont="1" applyFill="1" applyAlignment="1">
      <alignment horizontal="right" vertical="center" indent="1" readingOrder="2"/>
    </xf>
    <xf numFmtId="0" fontId="8" fillId="0" borderId="0" xfId="50"/>
    <xf numFmtId="0" fontId="26" fillId="0" borderId="0" xfId="50" applyFont="1" applyAlignment="1">
      <alignment vertical="center"/>
    </xf>
    <xf numFmtId="0" fontId="33" fillId="0" borderId="0" xfId="50" applyFont="1"/>
    <xf numFmtId="0" fontId="50" fillId="0" borderId="0" xfId="50" applyFont="1" applyAlignment="1">
      <alignment horizontal="right" vertical="center" readingOrder="2"/>
    </xf>
    <xf numFmtId="0" fontId="55" fillId="3" borderId="8" xfId="50" applyFont="1" applyFill="1" applyBorder="1" applyAlignment="1">
      <alignment horizontal="center" vertical="center" wrapText="1" readingOrder="2"/>
    </xf>
    <xf numFmtId="3" fontId="55" fillId="3" borderId="9" xfId="50" applyNumberFormat="1" applyFont="1" applyFill="1" applyBorder="1" applyAlignment="1">
      <alignment horizontal="center" vertical="center" wrapText="1" readingOrder="1"/>
    </xf>
    <xf numFmtId="0" fontId="55" fillId="5" borderId="8" xfId="50" applyFont="1" applyFill="1" applyBorder="1" applyAlignment="1">
      <alignment horizontal="center" vertical="center" wrapText="1" readingOrder="2"/>
    </xf>
    <xf numFmtId="3" fontId="55" fillId="5" borderId="9" xfId="50" applyNumberFormat="1" applyFont="1" applyFill="1" applyBorder="1" applyAlignment="1">
      <alignment horizontal="center" vertical="center" wrapText="1" readingOrder="1"/>
    </xf>
    <xf numFmtId="3" fontId="8" fillId="0" borderId="0" xfId="50" applyNumberFormat="1"/>
    <xf numFmtId="0" fontId="29" fillId="2" borderId="0" xfId="50" applyFont="1" applyFill="1" applyAlignment="1">
      <alignment vertical="center" readingOrder="2"/>
    </xf>
    <xf numFmtId="0" fontId="29" fillId="2" borderId="0" xfId="50" applyFont="1" applyFill="1" applyAlignment="1">
      <alignment horizontal="right"/>
    </xf>
    <xf numFmtId="0" fontId="29" fillId="2" borderId="0" xfId="50" applyFont="1" applyFill="1"/>
    <xf numFmtId="0" fontId="8" fillId="2" borderId="0" xfId="50" applyFill="1"/>
    <xf numFmtId="0" fontId="29" fillId="2" borderId="0" xfId="50" applyFont="1" applyFill="1" applyAlignment="1">
      <alignment horizontal="left" indent="1"/>
    </xf>
    <xf numFmtId="0" fontId="28" fillId="0" borderId="0" xfId="50" applyFont="1" applyAlignment="1">
      <alignment horizontal="right" vertical="center" indent="1" readingOrder="2"/>
    </xf>
    <xf numFmtId="0" fontId="29" fillId="0" borderId="0" xfId="50" applyFont="1" applyAlignment="1">
      <alignment horizontal="right" vertical="center" readingOrder="2"/>
    </xf>
    <xf numFmtId="0" fontId="29" fillId="0" borderId="0" xfId="50" applyFont="1" applyAlignment="1">
      <alignment horizontal="right"/>
    </xf>
    <xf numFmtId="0" fontId="29" fillId="0" borderId="0" xfId="50" applyFont="1"/>
    <xf numFmtId="165" fontId="29" fillId="0" borderId="0" xfId="50" applyNumberFormat="1" applyFont="1"/>
    <xf numFmtId="0" fontId="29" fillId="0" borderId="0" xfId="50" applyFont="1" applyAlignment="1">
      <alignment horizontal="left" indent="1" readingOrder="2"/>
    </xf>
    <xf numFmtId="0" fontId="29" fillId="0" borderId="0" xfId="50" applyFont="1" applyAlignment="1">
      <alignment vertical="center" readingOrder="2"/>
    </xf>
    <xf numFmtId="0" fontId="30" fillId="2" borderId="0" xfId="50" applyFont="1" applyFill="1" applyAlignment="1">
      <alignment horizontal="left" indent="1"/>
    </xf>
    <xf numFmtId="165" fontId="29" fillId="2" borderId="0" xfId="50" applyNumberFormat="1" applyFont="1" applyFill="1" applyAlignment="1">
      <alignment horizontal="left" indent="1"/>
    </xf>
    <xf numFmtId="0" fontId="55" fillId="3" borderId="9" xfId="50" applyFont="1" applyFill="1" applyBorder="1" applyAlignment="1">
      <alignment horizontal="center" vertical="center" wrapText="1" readingOrder="2"/>
    </xf>
    <xf numFmtId="0" fontId="55" fillId="5" borderId="9" xfId="50" applyFont="1" applyFill="1" applyBorder="1" applyAlignment="1">
      <alignment horizontal="center" vertical="center" wrapText="1" readingOrder="2"/>
    </xf>
    <xf numFmtId="0" fontId="28" fillId="0" borderId="0" xfId="50" applyFont="1" applyAlignment="1">
      <alignment vertical="center" readingOrder="2"/>
    </xf>
    <xf numFmtId="0" fontId="28" fillId="0" borderId="0" xfId="50" applyFont="1"/>
    <xf numFmtId="0" fontId="29" fillId="2" borderId="0" xfId="50" applyFont="1" applyFill="1" applyAlignment="1">
      <alignment horizontal="left" vertical="center" indent="1" readingOrder="2"/>
    </xf>
    <xf numFmtId="0" fontId="28" fillId="2" borderId="0" xfId="50" applyFont="1" applyFill="1" applyAlignment="1">
      <alignment horizontal="right" vertical="center" readingOrder="2"/>
    </xf>
    <xf numFmtId="0" fontId="29" fillId="0" borderId="0" xfId="50" applyFont="1" applyAlignment="1">
      <alignment horizontal="left" indent="1"/>
    </xf>
    <xf numFmtId="0" fontId="28" fillId="0" borderId="0" xfId="50" applyFont="1" applyAlignment="1">
      <alignment horizontal="right"/>
    </xf>
    <xf numFmtId="0" fontId="29" fillId="0" borderId="0" xfId="50" applyFont="1" applyAlignment="1">
      <alignment horizontal="left" vertical="center" indent="1" readingOrder="2"/>
    </xf>
    <xf numFmtId="0" fontId="28" fillId="2" borderId="0" xfId="50" applyFont="1" applyFill="1" applyAlignment="1">
      <alignment horizontal="right"/>
    </xf>
    <xf numFmtId="0" fontId="28" fillId="2" borderId="0" xfId="50" applyFont="1" applyFill="1"/>
    <xf numFmtId="165" fontId="28" fillId="0" borderId="0" xfId="50" applyNumberFormat="1" applyFont="1" applyAlignment="1">
      <alignment horizontal="right"/>
    </xf>
    <xf numFmtId="165" fontId="29" fillId="0" borderId="0" xfId="50" applyNumberFormat="1" applyFont="1" applyAlignment="1">
      <alignment horizontal="right"/>
    </xf>
    <xf numFmtId="0" fontId="7" fillId="0" borderId="0" xfId="51"/>
    <xf numFmtId="0" fontId="26" fillId="0" borderId="0" xfId="51" applyFont="1" applyAlignment="1">
      <alignment vertical="center"/>
    </xf>
    <xf numFmtId="0" fontId="50" fillId="0" borderId="1" xfId="51" applyFont="1" applyBorder="1" applyAlignment="1">
      <alignment horizontal="right" vertical="center"/>
    </xf>
    <xf numFmtId="3" fontId="55" fillId="3" borderId="1" xfId="52" applyNumberFormat="1" applyFont="1" applyFill="1" applyBorder="1" applyAlignment="1">
      <alignment horizontal="right" vertical="center" wrapText="1" indent="1" readingOrder="1"/>
    </xf>
    <xf numFmtId="3" fontId="55" fillId="3" borderId="1" xfId="53" applyNumberFormat="1" applyFont="1" applyFill="1" applyBorder="1" applyAlignment="1">
      <alignment horizontal="center" vertical="center" wrapText="1" readingOrder="1"/>
    </xf>
    <xf numFmtId="3" fontId="55" fillId="5" borderId="1" xfId="52" applyNumberFormat="1" applyFont="1" applyFill="1" applyBorder="1" applyAlignment="1">
      <alignment horizontal="right" vertical="center" wrapText="1" indent="1" readingOrder="1"/>
    </xf>
    <xf numFmtId="3" fontId="55" fillId="5" borderId="1" xfId="53" applyNumberFormat="1" applyFont="1" applyFill="1" applyBorder="1" applyAlignment="1">
      <alignment horizontal="center" vertical="center" wrapText="1" readingOrder="1"/>
    </xf>
    <xf numFmtId="3" fontId="55" fillId="5" borderId="9" xfId="53" applyNumberFormat="1" applyFont="1" applyFill="1" applyBorder="1" applyAlignment="1">
      <alignment horizontal="center" vertical="center" wrapText="1" readingOrder="1"/>
    </xf>
    <xf numFmtId="3" fontId="7" fillId="0" borderId="0" xfId="51" applyNumberFormat="1"/>
    <xf numFmtId="0" fontId="7" fillId="0" borderId="0" xfId="54"/>
    <xf numFmtId="0" fontId="51" fillId="0" borderId="0" xfId="51" applyFont="1"/>
    <xf numFmtId="0" fontId="51" fillId="0" borderId="0" xfId="51" applyFont="1" applyAlignment="1">
      <alignment horizontal="right" readingOrder="2"/>
    </xf>
    <xf numFmtId="0" fontId="51" fillId="0" borderId="0" xfId="51" applyFont="1" applyAlignment="1">
      <alignment horizontal="right" vertical="center" readingOrder="2"/>
    </xf>
    <xf numFmtId="3" fontId="30" fillId="0" borderId="0" xfId="55" applyNumberFormat="1" applyFont="1"/>
    <xf numFmtId="0" fontId="30" fillId="0" borderId="0" xfId="55" applyFont="1" applyAlignment="1">
      <alignment horizontal="left" indent="1"/>
    </xf>
    <xf numFmtId="0" fontId="7" fillId="0" borderId="0" xfId="55"/>
    <xf numFmtId="3" fontId="0" fillId="0" borderId="0" xfId="0" applyNumberFormat="1" applyAlignment="1">
      <alignment horizontal="center"/>
    </xf>
    <xf numFmtId="3" fontId="22" fillId="3" borderId="1" xfId="83" applyNumberFormat="1" applyFont="1" applyFill="1" applyBorder="1" applyAlignment="1">
      <alignment horizontal="center" vertical="center" wrapText="1" readingOrder="1"/>
    </xf>
    <xf numFmtId="3" fontId="22" fillId="5" borderId="1" xfId="83" applyNumberFormat="1" applyFont="1" applyFill="1" applyBorder="1" applyAlignment="1">
      <alignment horizontal="center" vertical="center" wrapText="1" readingOrder="1"/>
    </xf>
    <xf numFmtId="0" fontId="0" fillId="13" borderId="0" xfId="0" applyFill="1"/>
    <xf numFmtId="0" fontId="0" fillId="0" borderId="0" xfId="0" applyAlignment="1">
      <alignment horizontal="left"/>
    </xf>
    <xf numFmtId="3" fontId="22" fillId="3" borderId="1" xfId="0" applyNumberFormat="1" applyFont="1" applyFill="1" applyBorder="1" applyAlignment="1">
      <alignment horizontal="center" vertical="center" wrapText="1" readingOrder="1"/>
    </xf>
    <xf numFmtId="3" fontId="22" fillId="5" borderId="1" xfId="0" applyNumberFormat="1" applyFont="1" applyFill="1" applyBorder="1" applyAlignment="1">
      <alignment horizontal="center" vertical="center" wrapText="1" readingOrder="1"/>
    </xf>
    <xf numFmtId="3" fontId="67" fillId="4" borderId="6" xfId="3" applyNumberFormat="1" applyFont="1" applyFill="1" applyBorder="1" applyAlignment="1">
      <alignment horizontal="center" vertical="center" wrapText="1" shrinkToFit="1"/>
    </xf>
    <xf numFmtId="3" fontId="22" fillId="3" borderId="9" xfId="0" applyNumberFormat="1" applyFont="1" applyFill="1" applyBorder="1" applyAlignment="1">
      <alignment horizontal="center" vertical="center" wrapText="1" readingOrder="1"/>
    </xf>
    <xf numFmtId="3" fontId="22" fillId="5" borderId="9" xfId="0" applyNumberFormat="1" applyFont="1" applyFill="1" applyBorder="1" applyAlignment="1">
      <alignment horizontal="center" vertical="center" wrapText="1" readingOrder="1"/>
    </xf>
    <xf numFmtId="3" fontId="67" fillId="4" borderId="9" xfId="3" applyNumberFormat="1" applyFont="1" applyFill="1" applyBorder="1" applyAlignment="1">
      <alignment horizontal="center" vertical="center" wrapText="1" shrinkToFit="1"/>
    </xf>
    <xf numFmtId="0" fontId="39" fillId="0" borderId="31" xfId="0" applyFont="1" applyBorder="1"/>
    <xf numFmtId="0" fontId="41" fillId="0" borderId="31" xfId="0" applyFont="1" applyBorder="1"/>
    <xf numFmtId="0" fontId="41" fillId="0" borderId="32" xfId="0" applyFont="1" applyBorder="1"/>
    <xf numFmtId="0" fontId="40" fillId="8" borderId="36" xfId="0" applyFont="1" applyFill="1" applyBorder="1" applyAlignment="1">
      <alignment horizontal="center" vertical="center"/>
    </xf>
    <xf numFmtId="0" fontId="41" fillId="0" borderId="27" xfId="0" applyFont="1" applyBorder="1" applyAlignment="1">
      <alignment horizontal="right"/>
    </xf>
    <xf numFmtId="0" fontId="41" fillId="0" borderId="38" xfId="0" applyFont="1" applyBorder="1" applyAlignment="1">
      <alignment horizontal="right"/>
    </xf>
    <xf numFmtId="0" fontId="37" fillId="4" borderId="14" xfId="3" applyFont="1" applyFill="1" applyBorder="1" applyAlignment="1">
      <alignment horizontal="center" vertical="center" wrapText="1" shrinkToFit="1" readingOrder="1"/>
    </xf>
    <xf numFmtId="0" fontId="37" fillId="4" borderId="9" xfId="3" applyFont="1" applyFill="1" applyBorder="1" applyAlignment="1">
      <alignment horizontal="center" vertical="center" wrapText="1" shrinkToFit="1"/>
    </xf>
    <xf numFmtId="0" fontId="37" fillId="4" borderId="9" xfId="3" applyFont="1" applyFill="1" applyBorder="1" applyAlignment="1">
      <alignment horizontal="right" vertical="center" wrapText="1" indent="1" shrinkToFit="1"/>
    </xf>
    <xf numFmtId="0" fontId="37" fillId="4" borderId="1" xfId="3" applyFont="1" applyFill="1" applyBorder="1" applyAlignment="1">
      <alignment horizontal="right" vertical="center" wrapText="1" indent="1" shrinkToFit="1"/>
    </xf>
    <xf numFmtId="0" fontId="36" fillId="2" borderId="0" xfId="2" applyFont="1" applyFill="1" applyAlignment="1">
      <alignment horizontal="center" vertical="center" wrapText="1"/>
    </xf>
    <xf numFmtId="0" fontId="37" fillId="4" borderId="13" xfId="3" applyFont="1" applyFill="1" applyBorder="1" applyAlignment="1">
      <alignment horizontal="right" vertical="center" wrapText="1" indent="1" shrinkToFit="1"/>
    </xf>
    <xf numFmtId="0" fontId="37" fillId="4" borderId="11" xfId="3" applyFont="1" applyFill="1" applyBorder="1" applyAlignment="1">
      <alignment horizontal="right" vertical="center" wrapText="1" indent="1" shrinkToFit="1"/>
    </xf>
    <xf numFmtId="0" fontId="37" fillId="4" borderId="10" xfId="3" applyFont="1" applyFill="1" applyBorder="1" applyAlignment="1">
      <alignment horizontal="right" vertical="center" wrapText="1" indent="1" shrinkToFit="1"/>
    </xf>
    <xf numFmtId="0" fontId="41" fillId="0" borderId="19" xfId="0" applyFont="1" applyBorder="1" applyAlignment="1">
      <alignment horizontal="center"/>
    </xf>
    <xf numFmtId="0" fontId="41" fillId="0" borderId="15" xfId="0" applyFont="1" applyBorder="1" applyAlignment="1">
      <alignment horizontal="center"/>
    </xf>
    <xf numFmtId="0" fontId="41" fillId="0" borderId="20" xfId="0" applyFont="1" applyBorder="1" applyAlignment="1">
      <alignment horizontal="center"/>
    </xf>
    <xf numFmtId="0" fontId="41" fillId="0" borderId="17" xfId="0" quotePrefix="1" applyFont="1" applyBorder="1" applyAlignment="1">
      <alignment horizontal="right" vertical="top" readingOrder="2"/>
    </xf>
    <xf numFmtId="0" fontId="41" fillId="0" borderId="0" xfId="0" quotePrefix="1" applyFont="1" applyAlignment="1">
      <alignment horizontal="right" vertical="top" readingOrder="2"/>
    </xf>
    <xf numFmtId="0" fontId="41" fillId="0" borderId="18" xfId="0" quotePrefix="1" applyFont="1" applyBorder="1" applyAlignment="1">
      <alignment horizontal="right" vertical="top" readingOrder="2"/>
    </xf>
    <xf numFmtId="0" fontId="42" fillId="2" borderId="17" xfId="2" applyFont="1" applyFill="1" applyBorder="1" applyAlignment="1">
      <alignment horizontal="right" vertical="center" wrapText="1"/>
    </xf>
    <xf numFmtId="0" fontId="42" fillId="2" borderId="0" xfId="2" applyFont="1" applyFill="1" applyAlignment="1">
      <alignment horizontal="right" vertical="center" wrapText="1"/>
    </xf>
    <xf numFmtId="0" fontId="42" fillId="2" borderId="18" xfId="2" applyFont="1" applyFill="1" applyBorder="1" applyAlignment="1">
      <alignment horizontal="right" vertical="center" wrapText="1"/>
    </xf>
    <xf numFmtId="0" fontId="41" fillId="0" borderId="17" xfId="0" applyFont="1" applyBorder="1" applyAlignment="1">
      <alignment horizontal="right" vertical="top" wrapText="1"/>
    </xf>
    <xf numFmtId="0" fontId="41" fillId="0" borderId="0" xfId="0" applyFont="1" applyAlignment="1">
      <alignment horizontal="right" vertical="top" wrapText="1"/>
    </xf>
    <xf numFmtId="0" fontId="41" fillId="0" borderId="18" xfId="0" applyFont="1" applyBorder="1" applyAlignment="1">
      <alignment horizontal="right" vertical="top" wrapText="1"/>
    </xf>
    <xf numFmtId="0" fontId="41" fillId="0" borderId="17" xfId="0" quotePrefix="1" applyFont="1" applyBorder="1" applyAlignment="1">
      <alignment horizontal="right" vertical="center" wrapText="1" indent="3"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41" fillId="0" borderId="17" xfId="0" applyFont="1" applyBorder="1" applyAlignment="1">
      <alignment horizontal="right"/>
    </xf>
    <xf numFmtId="0" fontId="41" fillId="0" borderId="0" xfId="0" applyFont="1" applyAlignment="1">
      <alignment horizontal="right"/>
    </xf>
    <xf numFmtId="0" fontId="41" fillId="0" borderId="18" xfId="0" applyFont="1" applyBorder="1" applyAlignment="1">
      <alignment horizontal="right"/>
    </xf>
    <xf numFmtId="0" fontId="61" fillId="2" borderId="17" xfId="2" applyFont="1" applyFill="1" applyBorder="1" applyAlignment="1">
      <alignment horizontal="right" vertical="center" wrapText="1"/>
    </xf>
    <xf numFmtId="0" fontId="61" fillId="2" borderId="0" xfId="2" applyFont="1" applyFill="1" applyAlignment="1">
      <alignment horizontal="right" vertical="center" wrapText="1"/>
    </xf>
    <xf numFmtId="0" fontId="36" fillId="7" borderId="0" xfId="2" applyFont="1" applyFill="1" applyAlignment="1">
      <alignment horizontal="center" vertical="center" wrapText="1"/>
    </xf>
    <xf numFmtId="0" fontId="52" fillId="2" borderId="17" xfId="2" applyFont="1" applyFill="1" applyBorder="1" applyAlignment="1">
      <alignment horizontal="right" vertical="center" wrapText="1"/>
    </xf>
    <xf numFmtId="0" fontId="41" fillId="0" borderId="28" xfId="0" applyFont="1" applyBorder="1"/>
    <xf numFmtId="0" fontId="41" fillId="0" borderId="29" xfId="0" applyFont="1" applyBorder="1"/>
    <xf numFmtId="0" fontId="41" fillId="0" borderId="0" xfId="0" applyFont="1" applyAlignment="1">
      <alignment vertical="top"/>
    </xf>
    <xf numFmtId="0" fontId="41" fillId="0" borderId="30" xfId="0" applyFont="1" applyBorder="1" applyAlignment="1">
      <alignment vertical="top"/>
    </xf>
    <xf numFmtId="0" fontId="41" fillId="0" borderId="34" xfId="0" applyFont="1" applyBorder="1"/>
    <xf numFmtId="0" fontId="41" fillId="0" borderId="35" xfId="0" applyFont="1" applyBorder="1"/>
    <xf numFmtId="0" fontId="41" fillId="2" borderId="31" xfId="0" applyFont="1" applyFill="1" applyBorder="1" applyAlignment="1">
      <alignment vertical="top"/>
    </xf>
    <xf numFmtId="0" fontId="41" fillId="2" borderId="32" xfId="0" applyFont="1" applyFill="1" applyBorder="1" applyAlignment="1">
      <alignment vertical="top"/>
    </xf>
    <xf numFmtId="0" fontId="41" fillId="0" borderId="36" xfId="0" applyFont="1" applyBorder="1" applyAlignment="1">
      <alignment horizontal="right" vertical="center"/>
    </xf>
    <xf numFmtId="0" fontId="41" fillId="0" borderId="37" xfId="0" applyFont="1" applyBorder="1" applyAlignment="1">
      <alignment horizontal="right" vertical="center"/>
    </xf>
    <xf numFmtId="0" fontId="41" fillId="0" borderId="38" xfId="0" applyFont="1" applyBorder="1" applyAlignment="1">
      <alignment horizontal="right" vertical="center"/>
    </xf>
    <xf numFmtId="0" fontId="40" fillId="8" borderId="33" xfId="0" applyFont="1" applyFill="1" applyBorder="1" applyAlignment="1">
      <alignment horizontal="center" vertical="center"/>
    </xf>
    <xf numFmtId="0" fontId="40" fillId="8" borderId="34" xfId="0" applyFont="1" applyFill="1" applyBorder="1" applyAlignment="1">
      <alignment horizontal="center" vertical="center"/>
    </xf>
    <xf numFmtId="0" fontId="40" fillId="8" borderId="35" xfId="0" applyFont="1" applyFill="1" applyBorder="1" applyAlignment="1">
      <alignment horizontal="center" vertical="center"/>
    </xf>
    <xf numFmtId="0" fontId="28" fillId="2" borderId="0" xfId="50" applyFont="1" applyFill="1" applyAlignment="1">
      <alignment horizontal="left" vertical="center"/>
    </xf>
    <xf numFmtId="0" fontId="27" fillId="0" borderId="0" xfId="50" applyFont="1" applyAlignment="1">
      <alignment horizontal="center" vertical="center"/>
    </xf>
    <xf numFmtId="0" fontId="43" fillId="0" borderId="0" xfId="50" applyFont="1" applyAlignment="1">
      <alignment horizontal="center" vertical="center"/>
    </xf>
    <xf numFmtId="0" fontId="54" fillId="4" borderId="14" xfId="3" applyFont="1" applyFill="1" applyBorder="1" applyAlignment="1">
      <alignment horizontal="center" wrapText="1" shrinkToFit="1"/>
    </xf>
    <xf numFmtId="0" fontId="54" fillId="4" borderId="22" xfId="3" applyFont="1" applyFill="1" applyBorder="1" applyAlignment="1">
      <alignment horizontal="center" wrapText="1" shrinkToFit="1"/>
    </xf>
    <xf numFmtId="0" fontId="54" fillId="4" borderId="7" xfId="3" applyFont="1" applyFill="1" applyBorder="1" applyAlignment="1">
      <alignment horizontal="center" wrapText="1" shrinkToFit="1"/>
    </xf>
    <xf numFmtId="0" fontId="54" fillId="4" borderId="2" xfId="3" applyFont="1" applyFill="1" applyBorder="1" applyAlignment="1">
      <alignment horizontal="center" vertical="center" wrapText="1" shrinkToFit="1"/>
    </xf>
    <xf numFmtId="0" fontId="54" fillId="4" borderId="7"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28" fillId="2" borderId="0" xfId="50" applyFont="1" applyFill="1" applyAlignment="1">
      <alignment horizontal="right" vertical="center" readingOrder="2"/>
    </xf>
    <xf numFmtId="0" fontId="28" fillId="2" borderId="0" xfId="50" applyFont="1" applyFill="1" applyAlignment="1">
      <alignment horizontal="center" vertical="center"/>
    </xf>
    <xf numFmtId="0" fontId="54" fillId="4" borderId="9" xfId="3" applyFont="1" applyFill="1" applyBorder="1" applyAlignment="1">
      <alignment horizontal="center" vertical="center" wrapText="1" shrinkToFit="1"/>
    </xf>
    <xf numFmtId="0" fontId="62" fillId="0" borderId="0" xfId="0" applyFont="1" applyAlignment="1">
      <alignment horizontal="center" vertical="center" wrapText="1" readingOrder="1"/>
    </xf>
    <xf numFmtId="0" fontId="52" fillId="0" borderId="0" xfId="0" applyFont="1" applyAlignment="1">
      <alignment horizontal="center" vertical="center" wrapText="1" readingOrder="2"/>
    </xf>
    <xf numFmtId="0" fontId="39" fillId="0" borderId="0" xfId="1" applyFont="1" applyAlignment="1">
      <alignment readingOrder="2"/>
    </xf>
    <xf numFmtId="0" fontId="54" fillId="4" borderId="25" xfId="3" applyFont="1" applyFill="1" applyBorder="1" applyAlignment="1">
      <alignment horizontal="center" vertical="center" wrapText="1" shrinkToFit="1"/>
    </xf>
    <xf numFmtId="0" fontId="54" fillId="4" borderId="26"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27" fillId="0" borderId="0" xfId="48" applyFont="1" applyAlignment="1">
      <alignment horizontal="center" vertical="center"/>
    </xf>
    <xf numFmtId="0" fontId="56" fillId="0" borderId="0" xfId="48" applyFont="1" applyAlignment="1">
      <alignment horizontal="center" vertical="center" readingOrder="2"/>
    </xf>
    <xf numFmtId="0" fontId="28" fillId="2" borderId="0" xfId="48" applyFont="1" applyFill="1" applyAlignment="1">
      <alignment horizontal="center" vertical="center"/>
    </xf>
    <xf numFmtId="0" fontId="56" fillId="0" borderId="0" xfId="48" applyFont="1" applyAlignment="1">
      <alignment horizontal="center" vertical="center"/>
    </xf>
    <xf numFmtId="0" fontId="51" fillId="0" borderId="0" xfId="37" applyFont="1" applyAlignment="1">
      <alignment horizontal="right" vertical="center" indent="1"/>
    </xf>
    <xf numFmtId="0" fontId="30" fillId="0" borderId="0" xfId="37" applyFont="1" applyAlignment="1">
      <alignment horizontal="left" indent="1"/>
    </xf>
    <xf numFmtId="0" fontId="21" fillId="0" borderId="0" xfId="0" applyFont="1" applyAlignment="1">
      <alignment horizontal="right" vertical="center" wrapText="1" indent="1" readingOrder="2"/>
    </xf>
    <xf numFmtId="0" fontId="28" fillId="2" borderId="0" xfId="37" applyFont="1" applyFill="1" applyAlignment="1">
      <alignment horizontal="center" vertical="center"/>
    </xf>
    <xf numFmtId="0" fontId="27" fillId="0" borderId="0" xfId="37" applyFont="1" applyAlignment="1">
      <alignment horizontal="center" vertical="center"/>
    </xf>
    <xf numFmtId="0" fontId="56" fillId="0" borderId="0" xfId="37" applyFont="1" applyAlignment="1">
      <alignment horizontal="center" vertical="center" readingOrder="2"/>
    </xf>
    <xf numFmtId="0" fontId="53" fillId="0" borderId="0" xfId="39" applyFont="1" applyAlignment="1">
      <alignment horizontal="center" vertical="center"/>
    </xf>
    <xf numFmtId="0" fontId="56" fillId="0" borderId="0" xfId="39" applyFont="1" applyAlignment="1">
      <alignment horizontal="center" vertical="center" readingOrder="2"/>
    </xf>
    <xf numFmtId="0" fontId="54" fillId="4" borderId="1" xfId="3" applyFont="1" applyFill="1" applyBorder="1" applyAlignment="1">
      <alignment horizontal="center" vertical="center" wrapText="1" shrinkToFit="1"/>
    </xf>
    <xf numFmtId="0" fontId="54" fillId="4" borderId="13" xfId="3" applyFont="1" applyFill="1" applyBorder="1" applyAlignment="1">
      <alignment horizontal="center" vertical="center" wrapText="1" shrinkToFit="1"/>
    </xf>
    <xf numFmtId="0" fontId="54" fillId="4" borderId="8" xfId="3" applyFont="1" applyFill="1" applyBorder="1" applyAlignment="1">
      <alignment horizontal="center" vertical="center" wrapText="1" shrinkToFit="1"/>
    </xf>
    <xf numFmtId="0" fontId="30" fillId="0" borderId="0" xfId="39" applyFont="1" applyAlignment="1">
      <alignment horizontal="left" indent="1"/>
    </xf>
    <xf numFmtId="0" fontId="27" fillId="0" borderId="0" xfId="40" applyFont="1" applyAlignment="1">
      <alignment horizontal="center" vertical="center"/>
    </xf>
    <xf numFmtId="0" fontId="56" fillId="0" borderId="0" xfId="40" applyFont="1" applyAlignment="1">
      <alignment horizontal="center" vertical="center"/>
    </xf>
    <xf numFmtId="0" fontId="56" fillId="0" borderId="0" xfId="37" applyFont="1" applyAlignment="1">
      <alignment horizontal="center" vertical="center"/>
    </xf>
    <xf numFmtId="0" fontId="27" fillId="0" borderId="0" xfId="41" applyFont="1" applyAlignment="1">
      <alignment horizontal="center" vertical="center"/>
    </xf>
    <xf numFmtId="0" fontId="56" fillId="0" borderId="0" xfId="41" applyFont="1" applyAlignment="1">
      <alignment horizontal="center" vertical="center" readingOrder="2"/>
    </xf>
    <xf numFmtId="0" fontId="54" fillId="4" borderId="22" xfId="3" applyFont="1" applyFill="1" applyBorder="1" applyAlignment="1">
      <alignment horizontal="center" vertical="center" wrapText="1" shrinkToFit="1"/>
    </xf>
    <xf numFmtId="0" fontId="28" fillId="2" borderId="0" xfId="42" applyFont="1" applyFill="1" applyAlignment="1">
      <alignment horizontal="center" vertical="center"/>
    </xf>
    <xf numFmtId="0" fontId="27" fillId="0" borderId="0" xfId="42" applyFont="1" applyAlignment="1">
      <alignment horizontal="center" vertical="center"/>
    </xf>
    <xf numFmtId="0" fontId="52" fillId="2" borderId="0" xfId="42" applyFont="1" applyFill="1" applyAlignment="1">
      <alignment horizontal="center" vertical="center" readingOrder="2"/>
    </xf>
    <xf numFmtId="0" fontId="56" fillId="2" borderId="0" xfId="42" applyFont="1" applyFill="1" applyAlignment="1">
      <alignment horizontal="center" vertical="center" readingOrder="2"/>
    </xf>
    <xf numFmtId="0" fontId="21" fillId="0" borderId="0" xfId="0" applyFont="1" applyAlignment="1">
      <alignment horizontal="right" vertical="center" wrapText="1" readingOrder="2"/>
    </xf>
    <xf numFmtId="0" fontId="28" fillId="2" borderId="0" xfId="43" applyFont="1" applyFill="1" applyAlignment="1">
      <alignment horizontal="center" vertical="center"/>
    </xf>
    <xf numFmtId="0" fontId="27" fillId="0" borderId="0" xfId="43" applyFont="1" applyAlignment="1">
      <alignment horizontal="center" vertical="center"/>
    </xf>
    <xf numFmtId="0" fontId="56" fillId="0" borderId="0" xfId="43" applyFont="1" applyAlignment="1">
      <alignment horizontal="center" vertical="center" readingOrder="2"/>
    </xf>
    <xf numFmtId="0" fontId="28" fillId="2" borderId="0" xfId="51" applyFont="1" applyFill="1" applyAlignment="1">
      <alignment horizontal="center" vertical="center"/>
    </xf>
    <xf numFmtId="0" fontId="27" fillId="0" borderId="0" xfId="51" applyFont="1" applyAlignment="1">
      <alignment horizontal="center" vertical="center"/>
    </xf>
    <xf numFmtId="0" fontId="56" fillId="0" borderId="0" xfId="51" applyFont="1" applyAlignment="1">
      <alignment horizontal="center" vertical="center"/>
    </xf>
    <xf numFmtId="0" fontId="28" fillId="2" borderId="0" xfId="49" applyFont="1" applyFill="1" applyAlignment="1">
      <alignment horizontal="center" vertical="center" wrapText="1"/>
    </xf>
    <xf numFmtId="0" fontId="27" fillId="0" borderId="0" xfId="49" applyFont="1" applyAlignment="1">
      <alignment horizontal="center" vertical="center"/>
    </xf>
    <xf numFmtId="0" fontId="56" fillId="0" borderId="0" xfId="49" applyFont="1" applyAlignment="1">
      <alignment horizontal="center" vertical="center" readingOrder="2"/>
    </xf>
  </cellXfs>
  <cellStyles count="221">
    <cellStyle name="Accent1 2" xfId="126" xr:uid="{46F93DA6-7CD5-4B62-8073-D446E9FFDC54}"/>
    <cellStyle name="Comma 2" xfId="11" xr:uid="{00000000-0005-0000-0000-000000000000}"/>
    <cellStyle name="Comma 2 2" xfId="22" xr:uid="{00000000-0005-0000-0000-000001000000}"/>
    <cellStyle name="Comma 2 2 2" xfId="122" xr:uid="{E43F0CEC-BE02-4CF4-8F3B-F044F8737B50}"/>
    <cellStyle name="Comma 2 3" xfId="74" xr:uid="{11462724-3481-467F-ACEF-124C16AD204F}"/>
    <cellStyle name="Comma 3" xfId="21" xr:uid="{00000000-0005-0000-0000-000002000000}"/>
    <cellStyle name="Comma 3 2" xfId="76" xr:uid="{E9810DA2-70FA-4F62-AE98-FB6976023F16}"/>
    <cellStyle name="Comma 3 2 2" xfId="111" xr:uid="{83B5765D-8923-4E34-8237-348489BD53CC}"/>
    <cellStyle name="Comma 3 2 3" xfId="178" xr:uid="{A898AD4A-9941-46F4-96A8-20AC4A26E3CB}"/>
    <cellStyle name="Comma 3 2 4" xfId="210" xr:uid="{0A9045DB-C7E2-442F-BAF1-4B8E342E5EDC}"/>
    <cellStyle name="Comma 3 3" xfId="94" xr:uid="{23182B01-2BA6-456D-A38C-E5C51B497732}"/>
    <cellStyle name="Comma 3 4" xfId="194" xr:uid="{5FDA48DC-7351-41B4-A64E-5E759327C317}"/>
    <cellStyle name="Comma 4" xfId="64" xr:uid="{233E8A33-ED62-483B-ABC5-93B736EB14E9}"/>
    <cellStyle name="Comma 4 2" xfId="103" xr:uid="{715A42E0-8CA4-48AD-882D-88C15A0537B1}"/>
    <cellStyle name="Normal" xfId="0" builtinId="0"/>
    <cellStyle name="Normal 2" xfId="5" xr:uid="{00000000-0005-0000-0000-000004000000}"/>
    <cellStyle name="Normal 2 2" xfId="3" xr:uid="{00000000-0005-0000-0000-000005000000}"/>
    <cellStyle name="Normal 2 3" xfId="125" xr:uid="{632F27C4-0970-4684-88BA-9A509C4CBD4F}"/>
    <cellStyle name="Normal 3" xfId="8" xr:uid="{00000000-0005-0000-0000-000006000000}"/>
    <cellStyle name="Normal 3 3" xfId="120" xr:uid="{6C83261E-6B00-492B-8197-1E7928C1CBC9}"/>
    <cellStyle name="Normal 4" xfId="9" xr:uid="{00000000-0005-0000-0000-000007000000}"/>
    <cellStyle name="Normal 4 2" xfId="23" xr:uid="{00000000-0005-0000-0000-000008000000}"/>
    <cellStyle name="Normal 5" xfId="60" xr:uid="{C74950AE-2D68-455E-8363-4704A72A37EB}"/>
    <cellStyle name="Normal 5 2" xfId="117" xr:uid="{2A48D50D-645C-4020-BFF6-7D639FBD6FFD}"/>
    <cellStyle name="Normal 5 3" xfId="167" xr:uid="{D996364C-A7FA-4A13-803C-B84168BDDD5D}"/>
    <cellStyle name="Normal 5 4" xfId="216" xr:uid="{717F3AEB-B645-4BFC-85E6-BC77839E953F}"/>
    <cellStyle name="Normal 6" xfId="83" xr:uid="{487BFFDB-8AEE-451D-8225-CDE9436BFFA0}"/>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10" xfId="82" xr:uid="{81BCCD50-4D46-4B1F-A0A1-6F4AE71E9051}"/>
    <cellStyle name="عادي 2 2 11" xfId="84" xr:uid="{BAACB088-BAA2-4821-9C4C-B6D532707BF8}"/>
    <cellStyle name="عادي 2 2 12" xfId="127" xr:uid="{607671B1-8324-48B5-8380-80C767449727}"/>
    <cellStyle name="عادي 2 2 13" xfId="184" xr:uid="{B4353347-5B9A-4B5A-8DE6-1E06900E61AD}"/>
    <cellStyle name="عادي 2 2 2" xfId="16" xr:uid="{00000000-0005-0000-0000-00000D000000}"/>
    <cellStyle name="عادي 2 2 2 10" xfId="186" xr:uid="{388444D2-1286-45D0-9511-C9C15E58921B}"/>
    <cellStyle name="عادي 2 2 2 2" xfId="25" xr:uid="{00000000-0005-0000-0000-00000E000000}"/>
    <cellStyle name="عادي 2 2 2 2 2" xfId="102" xr:uid="{1F644C07-14DB-4C3F-B5AB-7BB32BD845DE}"/>
    <cellStyle name="عادي 2 2 2 2 3" xfId="135" xr:uid="{A51E2241-C35D-4952-8054-9FF558BFD73C}"/>
    <cellStyle name="عادي 2 2 2 2 4" xfId="202" xr:uid="{6F068690-2911-473B-B461-264432B5ED16}"/>
    <cellStyle name="عادي 2 2 2 3" xfId="29" xr:uid="{8B695DB8-A670-4ABA-8FBE-F647B74B9F52}"/>
    <cellStyle name="عادي 2 2 2 3 2" xfId="46" xr:uid="{75EC50D7-990A-4250-B74F-CEB5B7D77206}"/>
    <cellStyle name="عادي 2 2 2 3 2 2" xfId="54" xr:uid="{6554E078-4581-4BD9-9D6B-682E25E29B74}"/>
    <cellStyle name="عادي 2 2 2 3 2 2 2" xfId="79" xr:uid="{3BF49634-95C1-4178-B266-3B24CF00BBCD}"/>
    <cellStyle name="عادي 2 2 2 3 2 2 2 2" xfId="114" xr:uid="{553351FA-E511-43CC-B839-60F057FA8693}"/>
    <cellStyle name="عادي 2 2 2 3 2 2 2 3" xfId="181" xr:uid="{C57BF504-AA8F-4EBB-9AB2-6A226173EBCB}"/>
    <cellStyle name="عادي 2 2 2 3 2 2 2 4" xfId="213" xr:uid="{92BFC70C-4EC9-44CE-A169-6D7DD476AFAF}"/>
    <cellStyle name="عادي 2 2 2 3 2 2 3" xfId="97" xr:uid="{FB76856A-7F1B-4045-A419-61E140F193E0}"/>
    <cellStyle name="عادي 2 2 2 3 2 2 4" xfId="161" xr:uid="{235065F2-89C6-4821-B211-86C8FBB67365}"/>
    <cellStyle name="عادي 2 2 2 3 2 2 5" xfId="197" xr:uid="{52667A63-0E7F-430C-82AB-24B53AB22B57}"/>
    <cellStyle name="عادي 2 2 2 3 2 3" xfId="70" xr:uid="{000BBB3C-ACA6-4E6D-9C80-1DBDD3D24F8D}"/>
    <cellStyle name="عادي 2 2 2 3 2 3 2" xfId="109" xr:uid="{433D6B55-BDD1-48FA-A11B-EAC1A88D19BE}"/>
    <cellStyle name="عادي 2 2 2 3 2 3 3" xfId="176" xr:uid="{7B8F353F-460B-4E40-B32F-DD24E79CEEF4}"/>
    <cellStyle name="عادي 2 2 2 3 2 3 4" xfId="208" xr:uid="{D30D070C-2823-4430-9BE1-BE425BCB2CD6}"/>
    <cellStyle name="عادي 2 2 2 3 2 4" xfId="92" xr:uid="{82312777-32A9-463F-A076-54AC60B61990}"/>
    <cellStyle name="عادي 2 2 2 3 2 5" xfId="153" xr:uid="{0C035D14-286F-4EDE-A732-16BDFFF85D1D}"/>
    <cellStyle name="عادي 2 2 2 3 2 6" xfId="192" xr:uid="{C39E2C78-4B8F-402E-92A2-59213B995326}"/>
    <cellStyle name="عادي 2 2 2 3 3" xfId="138" xr:uid="{68499DFE-C631-4CA8-82F9-5FC9F0CBB1DB}"/>
    <cellStyle name="عادي 2 2 2 4" xfId="35" xr:uid="{A73E6593-C617-4041-8031-C75F5EA91620}"/>
    <cellStyle name="عادي 2 2 2 4 2" xfId="45" xr:uid="{4333F299-5A01-4E29-AB72-D3CFC3540245}"/>
    <cellStyle name="عادي 2 2 2 4 2 2" xfId="53" xr:uid="{DBD17BB8-C8D1-4B20-8DEA-5AB20D510370}"/>
    <cellStyle name="عادي 2 2 2 4 2 2 2" xfId="80" xr:uid="{87276866-F52A-47DA-A386-975EE43A5ACF}"/>
    <cellStyle name="عادي 2 2 2 4 2 2 2 2" xfId="115" xr:uid="{C9C95C28-020A-41BB-8BE9-5EA0802A640A}"/>
    <cellStyle name="عادي 2 2 2 4 2 2 2 3" xfId="182" xr:uid="{EA77B68E-F3D0-400E-85FC-863B1FA8369C}"/>
    <cellStyle name="عادي 2 2 2 4 2 2 2 4" xfId="214" xr:uid="{D3F9C596-BDA8-4012-B825-784268AAAAA6}"/>
    <cellStyle name="عادي 2 2 2 4 2 2 3" xfId="98" xr:uid="{DFC53B3A-2E10-4A69-A722-4DBD4D7A4ACE}"/>
    <cellStyle name="عادي 2 2 2 4 2 2 4" xfId="160" xr:uid="{149140EC-E81A-4849-BA03-0EFF0E63271D}"/>
    <cellStyle name="عادي 2 2 2 4 2 2 5" xfId="198" xr:uid="{2082B4F0-9E2A-493A-9273-33B8A96713B4}"/>
    <cellStyle name="عادي 2 2 2 4 2 3" xfId="67" xr:uid="{9D309213-C755-44E8-9F2E-242A1BBCF0CB}"/>
    <cellStyle name="عادي 2 2 2 4 2 3 2" xfId="106" xr:uid="{67E62D2C-BBE7-4575-884B-5615429E32EF}"/>
    <cellStyle name="عادي 2 2 2 4 2 3 3" xfId="173" xr:uid="{23F1E834-010E-4CF9-BB46-E5502D7DEF7C}"/>
    <cellStyle name="عادي 2 2 2 4 2 3 4" xfId="205" xr:uid="{411124F2-8C59-4C2C-8499-C8F5A78FCE29}"/>
    <cellStyle name="عادي 2 2 2 4 2 4" xfId="89" xr:uid="{D603237B-FC73-4C39-B003-F77EB789C043}"/>
    <cellStyle name="عادي 2 2 2 4 2 5" xfId="152" xr:uid="{AA4F2BD1-20E2-44F8-AA47-49A0571B5A98}"/>
    <cellStyle name="عادي 2 2 2 4 2 6" xfId="189" xr:uid="{BF544754-2D95-4B6D-8FA5-70787628B606}"/>
    <cellStyle name="عادي 2 2 2 4 3" xfId="143" xr:uid="{E84E6B2F-7EA9-40B1-ABE9-F813542951B2}"/>
    <cellStyle name="عادي 2 2 2 5" xfId="37" xr:uid="{23E5560A-A9E0-441D-96D8-7224B79C11FA}"/>
    <cellStyle name="عادي 2 2 2 5 2" xfId="69" xr:uid="{0EFC39C5-DB94-4C9A-ABE1-E95371884713}"/>
    <cellStyle name="عادي 2 2 2 5 2 2" xfId="108" xr:uid="{C5063E3B-07C9-41E0-B493-E87EE506A967}"/>
    <cellStyle name="عادي 2 2 2 5 2 3" xfId="175" xr:uid="{9CAD2D67-6CAB-4BAB-B013-34D23F8F0282}"/>
    <cellStyle name="عادي 2 2 2 5 2 4" xfId="207" xr:uid="{70EB3EE9-3786-42C6-ADFF-91EDDCBC28FE}"/>
    <cellStyle name="عادي 2 2 2 5 3" xfId="91" xr:uid="{E040E96C-5108-4431-886F-AA92B77E0953}"/>
    <cellStyle name="عادي 2 2 2 5 4" xfId="144" xr:uid="{06BEF219-5A8C-4D81-8EC7-DA6A0B3CFC2F}"/>
    <cellStyle name="عادي 2 2 2 5 5" xfId="191" xr:uid="{F1A67EF4-2967-4AC3-B6E6-6BF9AE62DE5A}"/>
    <cellStyle name="عادي 2 2 2 6" xfId="43" xr:uid="{91025912-1FC1-4E82-AEBC-5E0013409210}"/>
    <cellStyle name="عادي 2 2 2 6 2" xfId="49" xr:uid="{708A7A04-A14D-4757-9B4F-852A7028290F}"/>
    <cellStyle name="عادي 2 2 2 6 2 2" xfId="81" xr:uid="{970C4263-F3C8-4151-A4A9-305E5F787698}"/>
    <cellStyle name="عادي 2 2 2 6 2 2 2" xfId="116" xr:uid="{D3848234-0D78-48CF-A101-E5E7368A6090}"/>
    <cellStyle name="عادي 2 2 2 6 2 2 3" xfId="183" xr:uid="{63872462-A361-40F8-98C4-72EE5B561314}"/>
    <cellStyle name="عادي 2 2 2 6 2 2 4" xfId="215" xr:uid="{D501BB6D-8440-4E47-9005-B3EDA47B8134}"/>
    <cellStyle name="عادي 2 2 2 6 2 3" xfId="99" xr:uid="{EB179628-92EE-4C82-8296-8F52DB2485D3}"/>
    <cellStyle name="عادي 2 2 2 6 2 4" xfId="156" xr:uid="{E6CAFDC9-BBCB-4077-A797-B366624C5CE4}"/>
    <cellStyle name="عادي 2 2 2 6 2 5" xfId="199" xr:uid="{98428624-E97F-49F4-B455-BC8BA07A9306}"/>
    <cellStyle name="عادي 2 2 2 6 3" xfId="51" xr:uid="{63F96404-A8F9-43D4-BB34-4E7C53930B32}"/>
    <cellStyle name="عادي 2 2 2 6 3 2" xfId="110" xr:uid="{BFF48A71-9093-42D5-A181-3DC932B1CFB0}"/>
    <cellStyle name="عادي 2 2 2 6 3 3" xfId="158" xr:uid="{47D97D37-9601-47C6-A20C-E8649F0445CC}"/>
    <cellStyle name="عادي 2 2 2 6 3 4" xfId="209" xr:uid="{C255853A-A16F-4470-9861-97D598352D03}"/>
    <cellStyle name="عادي 2 2 2 6 4" xfId="71" xr:uid="{B8258C80-D161-42C6-A10D-74476D218664}"/>
    <cellStyle name="عادي 2 2 2 6 4 2" xfId="177" xr:uid="{B9550BF6-D9BD-411B-8096-4F032A91CDE6}"/>
    <cellStyle name="عادي 2 2 2 6 5" xfId="93" xr:uid="{35CFDAFA-018C-4E87-8E79-10DF4A3D6053}"/>
    <cellStyle name="عادي 2 2 2 6 6" xfId="150" xr:uid="{63522ACA-1531-49FF-B2DD-093BFF4EDC84}"/>
    <cellStyle name="عادي 2 2 2 6 7" xfId="193" xr:uid="{120F412D-0B47-4232-959E-8B95BABDB4F0}"/>
    <cellStyle name="عادي 2 2 2 7" xfId="63" xr:uid="{7DB0E67F-FB0F-415E-9484-BAC0D964A1AA}"/>
    <cellStyle name="عادي 2 2 2 7 2" xfId="170" xr:uid="{5ABA4BCA-9A7F-465B-A559-54ED8276C624}"/>
    <cellStyle name="عادي 2 2 2 8" xfId="86" xr:uid="{ECBD532D-7BDD-4DE1-911B-43DDE2F466AD}"/>
    <cellStyle name="عادي 2 2 2 9" xfId="129" xr:uid="{B85379C8-74AC-411D-8641-462A7CA29906}"/>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2 2" xfId="68" xr:uid="{57DFE059-61F2-4BAA-89C0-3F743E026C76}"/>
    <cellStyle name="عادي 2 2 3 2 2 2 2 2" xfId="107" xr:uid="{5D52D7F0-8EFF-4AFD-8DBD-51C78D2EA904}"/>
    <cellStyle name="عادي 2 2 3 2 2 2 2 3" xfId="174" xr:uid="{5FABFE52-AFC0-4DA0-AFB5-D568580B92E3}"/>
    <cellStyle name="عادي 2 2 3 2 2 2 2 4" xfId="206" xr:uid="{3A638626-5911-4425-85CF-8DA0327E49E3}"/>
    <cellStyle name="عادي 2 2 3 2 2 2 3" xfId="90" xr:uid="{822125A9-30B6-43AB-9976-C646C7948208}"/>
    <cellStyle name="عادي 2 2 3 2 2 2 4" xfId="145" xr:uid="{387C6327-A139-487F-BE98-E0A1D2065BFC}"/>
    <cellStyle name="عادي 2 2 3 2 2 2 5" xfId="190" xr:uid="{58E9A8FE-6DC0-4787-B9BC-0BBD403F8B9C}"/>
    <cellStyle name="عادي 2 2 3 2 2 3" xfId="44" xr:uid="{7F3BE588-92C7-4E0D-BC5F-6269DE5A3842}"/>
    <cellStyle name="عادي 2 2 3 2 2 3 2" xfId="52" xr:uid="{0E77B7CD-A21F-4858-BCCC-85AA1C049B6D}"/>
    <cellStyle name="عادي 2 2 3 2 2 3 2 2" xfId="78" xr:uid="{8B87846B-E7EE-487A-8C92-BD7DFED77C78}"/>
    <cellStyle name="عادي 2 2 3 2 2 3 2 2 2" xfId="113" xr:uid="{C35C9097-9A5B-4257-987D-79A293FA7697}"/>
    <cellStyle name="عادي 2 2 3 2 2 3 2 2 3" xfId="180" xr:uid="{07AE519A-7519-4102-BADB-C89C5D86705D}"/>
    <cellStyle name="عادي 2 2 3 2 2 3 2 2 4" xfId="212" xr:uid="{6F2BDA81-02B4-4E55-BA85-152F25F7F22B}"/>
    <cellStyle name="عادي 2 2 3 2 2 3 2 3" xfId="96" xr:uid="{BA0B8909-00E7-4DB4-8776-F75E70D49DC2}"/>
    <cellStyle name="عادي 2 2 3 2 2 3 2 4" xfId="159" xr:uid="{D3114D13-2775-4020-BE3C-6DD7943941F5}"/>
    <cellStyle name="عادي 2 2 3 2 2 3 2 5" xfId="196" xr:uid="{4DB15AC9-FF1A-4E91-AE97-56C3C4BE5549}"/>
    <cellStyle name="عادي 2 2 3 2 2 3 3" xfId="66" xr:uid="{0B710D55-63C0-4EE5-B0BA-081CA31FD500}"/>
    <cellStyle name="عادي 2 2 3 2 2 3 3 2" xfId="105" xr:uid="{8C57E535-8BDC-4286-BED4-94A13A4CAE57}"/>
    <cellStyle name="عادي 2 2 3 2 2 3 3 3" xfId="172" xr:uid="{FB21DF84-5C30-4198-A374-7460657D0B90}"/>
    <cellStyle name="عادي 2 2 3 2 2 3 3 4" xfId="204" xr:uid="{9291190E-4DF9-499E-96AF-60B4997E9DA5}"/>
    <cellStyle name="عادي 2 2 3 2 2 3 4" xfId="88" xr:uid="{AFC47222-4E76-4460-9BA7-6107AD1A5236}"/>
    <cellStyle name="عادي 2 2 3 2 2 3 5" xfId="151" xr:uid="{D0F2BD1A-AC6C-4FEC-8D44-0E8A2D1EC4A1}"/>
    <cellStyle name="عادي 2 2 3 2 2 3 6" xfId="188" xr:uid="{12615970-99AB-4B68-91AC-BE02E28EA33B}"/>
    <cellStyle name="عادي 2 2 3 2 2 4" xfId="121" xr:uid="{A0A31C2B-601E-4321-BF7E-32997942ABB5}"/>
    <cellStyle name="عادي 2 2 3 2 2 5" xfId="130" xr:uid="{69CC56FD-57D8-448D-B5E5-8E48D3A83940}"/>
    <cellStyle name="عادي 2 2 3 2 2 6" xfId="218" xr:uid="{E22BFAB4-EDDB-45DD-A88F-2670829647F5}"/>
    <cellStyle name="عادي 2 2 3 2 3" xfId="20" xr:uid="{00000000-0005-0000-0000-000012000000}"/>
    <cellStyle name="عادي 2 2 3 2 3 2" xfId="28" xr:uid="{99E4E462-FF59-48B9-8C8C-7B07E5DB8B51}"/>
    <cellStyle name="عادي 2 2 3 2 3 2 2" xfId="40" xr:uid="{3FB93248-9690-4F1C-A92F-98B6A7EBD643}"/>
    <cellStyle name="عادي 2 2 3 2 3 2 2 2" xfId="147" xr:uid="{93394E03-BB41-4C9A-8640-F2399D4CAF24}"/>
    <cellStyle name="عادي 2 2 3 2 3 2 3" xfId="137" xr:uid="{889C7C5B-D12D-4D62-AD60-6E3B74802C80}"/>
    <cellStyle name="عادي 2 2 3 2 3 3" xfId="39" xr:uid="{02BA5820-E6B1-4BAC-B388-A8DAAF22F58B}"/>
    <cellStyle name="عادي 2 2 3 2 3 3 2" xfId="146" xr:uid="{CA5ED72C-51FC-4973-A317-5F322F8B0490}"/>
    <cellStyle name="عادي 2 2 3 2 3 4" xfId="133" xr:uid="{54AF3F71-0DFC-4D1A-B336-7D720A7709FE}"/>
    <cellStyle name="عادي 2 2 3 2 4" xfId="112" xr:uid="{1B70A1C3-413D-4B23-9A4F-3E66A3B7BAD0}"/>
    <cellStyle name="عادي 2 2 3 2 5" xfId="128" xr:uid="{DD16312D-37FA-4506-B3F0-59E9616D3999}"/>
    <cellStyle name="عادي 2 2 3 2 6" xfId="211" xr:uid="{CE4EA981-6542-4B6A-BF8B-1449D578B138}"/>
    <cellStyle name="عادي 2 2 3 3" xfId="77" xr:uid="{04318D2C-BFAC-477B-8578-19DBCBB7D7F0}"/>
    <cellStyle name="عادي 2 2 3 3 2" xfId="179" xr:uid="{454426AF-CD0D-4D44-9CA3-FDD6E08106F6}"/>
    <cellStyle name="عادي 2 2 3 3 3" xfId="56" xr:uid="{714B5455-6783-4D90-9741-CE2434D47DFD}"/>
    <cellStyle name="عادي 2 2 3 3 3 2" xfId="163" xr:uid="{F4510E99-DD83-4F67-8396-F9906E5423A1}"/>
    <cellStyle name="عادي 2 2 3 4" xfId="95" xr:uid="{6CCBD19A-8136-4C92-AEEB-C7C2939CAEDF}"/>
    <cellStyle name="عادي 2 2 3 5" xfId="131" xr:uid="{1CF628C0-0ABE-4797-A0EF-AE5715FF17C9}"/>
    <cellStyle name="عادي 2 2 3 6" xfId="195" xr:uid="{4C664336-F122-4165-906E-C80CEA84F7ED}"/>
    <cellStyle name="عادي 2 2 4" xfId="19" xr:uid="{00000000-0005-0000-0000-000013000000}"/>
    <cellStyle name="عادي 2 2 4 2" xfId="27" xr:uid="{C660472E-3236-4043-939A-BDF843A3C95E}"/>
    <cellStyle name="عادي 2 2 4 2 2" xfId="41" xr:uid="{54380994-5264-4BE9-94A5-5B974DB70DFD}"/>
    <cellStyle name="عادي 2 2 4 2 2 2" xfId="148" xr:uid="{71AD2B87-B7E7-40C9-88AC-CEFD12158C99}"/>
    <cellStyle name="عادي 2 2 4 2 3" xfId="136" xr:uid="{573A6156-EEB5-43D5-AFCF-DDE48A4FCBF0}"/>
    <cellStyle name="عادي 2 2 4 3" xfId="100" xr:uid="{203356BF-0DEF-4A50-B34D-07B48512E251}"/>
    <cellStyle name="عادي 2 2 4 4" xfId="132" xr:uid="{F180A858-5F21-4C52-BB55-FCBCD51B2056}"/>
    <cellStyle name="عادي 2 2 4 5" xfId="200" xr:uid="{23576490-9589-4546-84ED-3A45EB41E403}"/>
    <cellStyle name="عادي 2 2 5" xfId="24" xr:uid="{00000000-0005-0000-0000-000014000000}"/>
    <cellStyle name="عادي 2 2 5 2" xfId="118" xr:uid="{9BCDFCA0-A2BA-4C67-9BB1-91E811EF4283}"/>
    <cellStyle name="عادي 2 2 5 2 2" xfId="57" xr:uid="{BCD5AAC7-12E2-4289-8FCF-81B2E45E8DBB}"/>
    <cellStyle name="عادي 2 2 5 2 2 2" xfId="164" xr:uid="{77DFFEA9-61CD-446F-BCC5-CD50F923F41C}"/>
    <cellStyle name="عادي 2 2 5 3" xfId="134" xr:uid="{D29C0E00-ADC2-459B-8D9D-2CCEAF734A73}"/>
    <cellStyle name="عادي 2 2 6" xfId="32" xr:uid="{421803A5-ED02-4388-8512-18E6433E8D48}"/>
    <cellStyle name="عادي 2 2 6 2" xfId="141" xr:uid="{707EF49A-C9E1-4394-B430-E45211EDAF99}"/>
    <cellStyle name="عادي 2 2 6 2 2" xfId="58" xr:uid="{0F2E9F6E-D7C7-45A5-B6B1-2F7102382A03}"/>
    <cellStyle name="عادي 2 2 6 2 2 2" xfId="165" xr:uid="{36707E5F-4398-4D0F-91A0-5A9A77C678CB}"/>
    <cellStyle name="عادي 2 2 7" xfId="30" xr:uid="{D71BCF39-7918-4163-B19E-2473830A135B}"/>
    <cellStyle name="عادي 2 2 7 2" xfId="139" xr:uid="{B1677D5C-8F83-47B4-95A4-24396697553C}"/>
    <cellStyle name="عادي 2 2 7 2 2" xfId="59" xr:uid="{88DA0D72-1FFA-4BEB-AE9A-C75277582993}"/>
    <cellStyle name="عادي 2 2 7 2 2 2" xfId="166" xr:uid="{2EA43BCD-A7E0-49FF-96EE-63EF9B09A38E}"/>
    <cellStyle name="عادي 2 2 8" xfId="42" xr:uid="{67B82CF5-3317-447D-B2FA-0E0277EA1645}"/>
    <cellStyle name="عادي 2 2 8 2" xfId="47" xr:uid="{4D80E12C-1070-406F-BFA0-4F9BFBB8D46A}"/>
    <cellStyle name="عادي 2 2 8 2 2" xfId="154" xr:uid="{CFD2FBF9-A930-48EF-A218-7B9882782516}"/>
    <cellStyle name="عادي 2 2 8 3" xfId="48" xr:uid="{A76B71B7-BC74-4962-B83C-7E49C3444BB0}"/>
    <cellStyle name="عادي 2 2 8 3 2" xfId="155" xr:uid="{DDC2FF86-17A3-46BA-B61D-3389437094B2}"/>
    <cellStyle name="عادي 2 2 8 4" xfId="50" xr:uid="{9199A55C-D1E6-4125-A389-57F9B8944BBF}"/>
    <cellStyle name="عادي 2 2 8 4 2" xfId="157" xr:uid="{3A9A39C2-32F9-46AF-93EA-D695FED03F0F}"/>
    <cellStyle name="عادي 2 2 8 5" xfId="55" xr:uid="{2F01AD22-F8FF-4DC1-B9AB-B63A8ED981F1}"/>
    <cellStyle name="عادي 2 2 8 5 2" xfId="162" xr:uid="{5D1E0C45-5ABD-400C-9012-6D3BE902B9B5}"/>
    <cellStyle name="عادي 2 2 8 6" xfId="149" xr:uid="{CEC0C17B-9EBF-4AB9-868A-F88CC7DD6733}"/>
    <cellStyle name="عادي 2 2 9" xfId="61" xr:uid="{930F8A86-2156-40F4-9397-D125428C54AD}"/>
    <cellStyle name="عادي 2 2 9 2" xfId="168" xr:uid="{BF1F5C1A-2894-49E9-BF92-FA60F27B37F9}"/>
    <cellStyle name="عادي 2 3" xfId="12" xr:uid="{00000000-0005-0000-0000-000015000000}"/>
    <cellStyle name="عادي 2 3 2" xfId="33" xr:uid="{657C2255-25EB-47DB-9BDA-93C079F7EB11}"/>
    <cellStyle name="عادي 2 3 2 2" xfId="75" xr:uid="{5BB9E058-F151-4079-810E-76327FB45176}"/>
    <cellStyle name="عادي 2 3 3" xfId="72" xr:uid="{2B81275C-C4AE-49A5-9BA9-F5F5EB067716}"/>
    <cellStyle name="عادي 2 4" xfId="14" xr:uid="{00000000-0005-0000-0000-000016000000}"/>
    <cellStyle name="عادي 2 4 2" xfId="101" xr:uid="{F6CE39AF-52AB-49FF-81E9-F01243742A0D}"/>
    <cellStyle name="عادي 2 4 3" xfId="201" xr:uid="{2FC46993-1035-43CD-85E3-6A83F4EF99A8}"/>
    <cellStyle name="عادي 2 5" xfId="31" xr:uid="{76EF757C-1719-4A92-A278-725094C1138D}"/>
    <cellStyle name="عادي 2 5 2" xfId="119" xr:uid="{D3F67467-2570-45FF-B86E-FCDEF297BF81}"/>
    <cellStyle name="عادي 2 5 3" xfId="140" xr:uid="{20AE433C-E165-4DCB-A55D-D15D5F4D780F}"/>
    <cellStyle name="عادي 2 5 4" xfId="217" xr:uid="{272CF80D-0243-4C44-A7FB-ADEC94216BD5}"/>
    <cellStyle name="عادي 2 6" xfId="62" xr:uid="{A6D402F3-B0FC-49F2-B78B-8E67F876F106}"/>
    <cellStyle name="عادي 2 6 2" xfId="169" xr:uid="{9C778139-497C-471E-A087-47A26C6734FB}"/>
    <cellStyle name="عادي 2 7" xfId="85" xr:uid="{FB510FD0-C126-46B1-9FB6-5A0A226A5492}"/>
    <cellStyle name="عادي 2 8" xfId="185" xr:uid="{421E4E23-C800-493E-8D9A-5DCD837770A2}"/>
    <cellStyle name="عادي 3" xfId="7" xr:uid="{00000000-0005-0000-0000-000017000000}"/>
    <cellStyle name="عادي 3 2" xfId="15" xr:uid="{00000000-0005-0000-0000-000018000000}"/>
    <cellStyle name="عادي 3 2 2" xfId="73" xr:uid="{E8348443-26AF-468C-ACE1-0C9F777AD7EB}"/>
    <cellStyle name="عادي 3 3" xfId="34" xr:uid="{8B046053-AA93-4A4A-A2AE-FDEBD3805CD5}"/>
    <cellStyle name="عادي 3 3 2" xfId="104" xr:uid="{1D7EF37D-D882-4047-AADD-D3AC617586BB}"/>
    <cellStyle name="عادي 3 3 3" xfId="142" xr:uid="{4AD88A9C-8527-496D-8468-481B03FE6106}"/>
    <cellStyle name="عادي 3 3 4" xfId="203" xr:uid="{FE0B17D8-6043-4013-8B63-E2900B9987F7}"/>
    <cellStyle name="عادي 3 4" xfId="65" xr:uid="{068C7F30-F4A0-472B-B8FF-AB6F1F137C8D}"/>
    <cellStyle name="عادي 3 4 2" xfId="123" xr:uid="{7AAF06C9-07FD-4565-8D39-B689CD156ED2}"/>
    <cellStyle name="عادي 3 4 3" xfId="171" xr:uid="{2462D6F2-67C8-4747-845E-119713F1D4CD}"/>
    <cellStyle name="عادي 3 4 4" xfId="219" xr:uid="{D4BFFC20-FE71-4025-A8E1-AA0CB3788BC1}"/>
    <cellStyle name="عادي 3 5" xfId="87" xr:uid="{31CBBF25-6ADC-454E-8696-13E7E6A675DC}"/>
    <cellStyle name="عادي 3 6" xfId="187" xr:uid="{62790E0C-42B4-4CCA-AE30-736B2AE9A36D}"/>
    <cellStyle name="عادي 4" xfId="13" xr:uid="{00000000-0005-0000-0000-000019000000}"/>
    <cellStyle name="عادي 4 2" xfId="36" xr:uid="{BBA8B327-9823-4F4D-8515-0F86E09D7C0D}"/>
    <cellStyle name="عادي 5" xfId="124" xr:uid="{5EC093B1-2A93-405F-8687-BE6B46881A56}"/>
    <cellStyle name="عادي 5 2" xfId="220" xr:uid="{3029DA7D-4A8F-485E-95F2-8517F1BEE68E}"/>
    <cellStyle name="ملاحظة 2" xfId="10" xr:uid="{00000000-0005-0000-0000-00001A000000}"/>
  </cellStyles>
  <dxfs count="0"/>
  <tableStyles count="1" defaultTableStyle="TableStyleMedium2" defaultPivotStyle="PivotStyleLight16">
    <tableStyle name="Invisible" pivot="0" table="0" count="0" xr9:uid="{6B7774FE-A946-4161-BCD8-5F5073015C8D}"/>
  </tableStyles>
  <colors>
    <mruColors>
      <color rgb="FFFFCCFF"/>
      <color rgb="FF541268"/>
      <color rgb="FF5A2781"/>
      <color rgb="FFDFD1F3"/>
      <color rgb="FF57FC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1494517</xdr:colOff>
      <xdr:row>2</xdr:row>
      <xdr:rowOff>64400</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115048</xdr:colOff>
      <xdr:row>2</xdr:row>
      <xdr:rowOff>46718</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AAE7F92-E72E-467A-8335-3DE02A4DA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5"/>
  <sheetViews>
    <sheetView showGridLines="0" rightToLeft="1" view="pageBreakPreview" zoomScale="70" zoomScaleNormal="70" zoomScaleSheetLayoutView="70" workbookViewId="0">
      <selection activeCell="B6" sqref="B6"/>
    </sheetView>
  </sheetViews>
  <sheetFormatPr defaultRowHeight="14.5" x14ac:dyDescent="0.35"/>
  <cols>
    <col min="1" max="1" width="11.453125" style="10" customWidth="1"/>
    <col min="2" max="2" width="141.453125" style="38" customWidth="1"/>
  </cols>
  <sheetData>
    <row r="1" spans="1:2" s="1" customFormat="1" x14ac:dyDescent="0.35">
      <c r="A1" s="29"/>
      <c r="B1" s="34"/>
    </row>
    <row r="2" spans="1:2" s="1" customFormat="1" x14ac:dyDescent="0.35">
      <c r="A2" s="30"/>
      <c r="B2" s="35"/>
    </row>
    <row r="3" spans="1:2" s="1" customFormat="1" ht="28.9" customHeight="1" x14ac:dyDescent="0.35">
      <c r="A3" s="296" t="s">
        <v>314</v>
      </c>
      <c r="B3" s="296"/>
    </row>
    <row r="4" spans="1:2" s="1" customFormat="1" ht="29.65" customHeight="1" x14ac:dyDescent="0.35">
      <c r="A4" s="296"/>
      <c r="B4" s="296"/>
    </row>
    <row r="5" spans="1:2" s="1" customFormat="1" ht="58" x14ac:dyDescent="0.35">
      <c r="A5" s="293" t="s">
        <v>89</v>
      </c>
      <c r="B5" s="292" t="s">
        <v>90</v>
      </c>
    </row>
    <row r="6" spans="1:2" ht="24.5" x14ac:dyDescent="0.35">
      <c r="A6" s="27">
        <v>1</v>
      </c>
      <c r="B6" s="28" t="s">
        <v>307</v>
      </c>
    </row>
    <row r="7" spans="1:2" ht="29" x14ac:dyDescent="0.35">
      <c r="A7" s="295" t="s">
        <v>261</v>
      </c>
      <c r="B7" s="297"/>
    </row>
    <row r="8" spans="1:2" ht="24.5" x14ac:dyDescent="0.35">
      <c r="A8" s="33" t="s">
        <v>157</v>
      </c>
      <c r="B8" s="36" t="s">
        <v>308</v>
      </c>
    </row>
    <row r="9" spans="1:2" ht="24.5" x14ac:dyDescent="0.35">
      <c r="A9" s="27" t="s">
        <v>158</v>
      </c>
      <c r="B9" s="28" t="s">
        <v>309</v>
      </c>
    </row>
    <row r="10" spans="1:2" ht="29" x14ac:dyDescent="0.35">
      <c r="A10" s="295" t="s">
        <v>91</v>
      </c>
      <c r="B10" s="297"/>
    </row>
    <row r="11" spans="1:2" ht="24.5" x14ac:dyDescent="0.35">
      <c r="A11" s="27" t="s">
        <v>293</v>
      </c>
      <c r="B11" s="28" t="s">
        <v>294</v>
      </c>
    </row>
    <row r="12" spans="1:2" ht="24.5" x14ac:dyDescent="0.35">
      <c r="A12" s="33" t="s">
        <v>184</v>
      </c>
      <c r="B12" s="36" t="s">
        <v>122</v>
      </c>
    </row>
    <row r="13" spans="1:2" ht="24.5" x14ac:dyDescent="0.35">
      <c r="A13" s="27" t="s">
        <v>159</v>
      </c>
      <c r="B13" s="28" t="s">
        <v>123</v>
      </c>
    </row>
    <row r="14" spans="1:2" ht="24.5" x14ac:dyDescent="0.35">
      <c r="A14" s="33" t="s">
        <v>160</v>
      </c>
      <c r="B14" s="36" t="s">
        <v>124</v>
      </c>
    </row>
    <row r="15" spans="1:2" ht="24.5" x14ac:dyDescent="0.35">
      <c r="A15" s="27" t="s">
        <v>193</v>
      </c>
      <c r="B15" s="28" t="s">
        <v>194</v>
      </c>
    </row>
    <row r="16" spans="1:2" ht="24.5" x14ac:dyDescent="0.35">
      <c r="A16" s="33" t="s">
        <v>195</v>
      </c>
      <c r="B16" s="36" t="s">
        <v>196</v>
      </c>
    </row>
    <row r="17" spans="1:2" ht="24.5" x14ac:dyDescent="0.35">
      <c r="A17" s="27" t="s">
        <v>197</v>
      </c>
      <c r="B17" s="28" t="s">
        <v>198</v>
      </c>
    </row>
    <row r="18" spans="1:2" ht="49" x14ac:dyDescent="0.35">
      <c r="A18" s="33" t="s">
        <v>199</v>
      </c>
      <c r="B18" s="36" t="s">
        <v>200</v>
      </c>
    </row>
    <row r="19" spans="1:2" ht="49" x14ac:dyDescent="0.35">
      <c r="A19" s="27" t="s">
        <v>201</v>
      </c>
      <c r="B19" s="28" t="s">
        <v>202</v>
      </c>
    </row>
    <row r="20" spans="1:2" ht="49" x14ac:dyDescent="0.35">
      <c r="A20" s="33" t="s">
        <v>203</v>
      </c>
      <c r="B20" s="36" t="s">
        <v>204</v>
      </c>
    </row>
    <row r="21" spans="1:2" ht="29" x14ac:dyDescent="0.35">
      <c r="A21" s="295" t="s">
        <v>92</v>
      </c>
      <c r="B21" s="297"/>
    </row>
    <row r="22" spans="1:2" ht="24.5" x14ac:dyDescent="0.35">
      <c r="A22" s="33" t="s">
        <v>182</v>
      </c>
      <c r="B22" s="36" t="s">
        <v>125</v>
      </c>
    </row>
    <row r="23" spans="1:2" ht="24.5" x14ac:dyDescent="0.35">
      <c r="A23" s="27" t="s">
        <v>161</v>
      </c>
      <c r="B23" s="28" t="s">
        <v>126</v>
      </c>
    </row>
    <row r="24" spans="1:2" ht="24.5" x14ac:dyDescent="0.35">
      <c r="A24" s="33" t="s">
        <v>162</v>
      </c>
      <c r="B24" s="36" t="s">
        <v>127</v>
      </c>
    </row>
    <row r="25" spans="1:2" ht="29" x14ac:dyDescent="0.35">
      <c r="A25" s="298" t="s">
        <v>93</v>
      </c>
      <c r="B25" s="299"/>
    </row>
    <row r="26" spans="1:2" ht="24.5" x14ac:dyDescent="0.35">
      <c r="A26" s="33" t="s">
        <v>163</v>
      </c>
      <c r="B26" s="36" t="s">
        <v>128</v>
      </c>
    </row>
    <row r="27" spans="1:2" ht="24.5" x14ac:dyDescent="0.35">
      <c r="A27" s="27" t="s">
        <v>205</v>
      </c>
      <c r="B27" s="28" t="s">
        <v>206</v>
      </c>
    </row>
    <row r="28" spans="1:2" ht="24.5" x14ac:dyDescent="0.35">
      <c r="A28" s="33" t="s">
        <v>190</v>
      </c>
      <c r="B28" s="36" t="s">
        <v>191</v>
      </c>
    </row>
    <row r="29" spans="1:2" ht="29" x14ac:dyDescent="0.35">
      <c r="A29" s="294" t="s">
        <v>94</v>
      </c>
      <c r="B29" s="295"/>
    </row>
    <row r="30" spans="1:2" ht="24.5" x14ac:dyDescent="0.35">
      <c r="A30" s="27" t="s">
        <v>164</v>
      </c>
      <c r="B30" s="28" t="s">
        <v>129</v>
      </c>
    </row>
    <row r="31" spans="1:2" ht="29" x14ac:dyDescent="0.35">
      <c r="A31" s="294" t="s">
        <v>95</v>
      </c>
      <c r="B31" s="295"/>
    </row>
    <row r="32" spans="1:2" ht="24.5" x14ac:dyDescent="0.35">
      <c r="A32" s="33" t="s">
        <v>165</v>
      </c>
      <c r="B32" s="36" t="s">
        <v>116</v>
      </c>
    </row>
    <row r="33" spans="1:2" s="14" customFormat="1" x14ac:dyDescent="0.35">
      <c r="A33" s="31"/>
      <c r="B33" s="37"/>
    </row>
    <row r="34" spans="1:2" s="14" customFormat="1" x14ac:dyDescent="0.35">
      <c r="A34" s="31"/>
      <c r="B34" s="37"/>
    </row>
    <row r="35" spans="1:2" s="14" customFormat="1" x14ac:dyDescent="0.35">
      <c r="A35" s="31"/>
      <c r="B35" s="37"/>
    </row>
    <row r="36" spans="1:2" s="14" customFormat="1" x14ac:dyDescent="0.35">
      <c r="A36" s="31"/>
      <c r="B36" s="37"/>
    </row>
    <row r="37" spans="1:2" s="14" customFormat="1" x14ac:dyDescent="0.35">
      <c r="A37" s="31"/>
      <c r="B37" s="37"/>
    </row>
    <row r="38" spans="1:2" x14ac:dyDescent="0.35">
      <c r="A38" s="32"/>
    </row>
    <row r="39" spans="1:2" x14ac:dyDescent="0.35">
      <c r="A39" s="32"/>
    </row>
    <row r="40" spans="1:2" x14ac:dyDescent="0.35">
      <c r="A40" s="32"/>
    </row>
    <row r="41" spans="1:2" x14ac:dyDescent="0.35">
      <c r="A41" s="32"/>
    </row>
    <row r="42" spans="1:2" x14ac:dyDescent="0.35">
      <c r="A42" s="32"/>
    </row>
    <row r="43" spans="1:2" x14ac:dyDescent="0.35">
      <c r="A43" s="32"/>
    </row>
    <row r="44" spans="1:2" x14ac:dyDescent="0.35">
      <c r="A44" s="32"/>
    </row>
    <row r="45" spans="1:2" x14ac:dyDescent="0.35">
      <c r="A45" s="32"/>
    </row>
    <row r="46" spans="1:2" x14ac:dyDescent="0.35">
      <c r="A46" s="32"/>
    </row>
    <row r="47" spans="1:2" x14ac:dyDescent="0.35">
      <c r="A47" s="32"/>
    </row>
    <row r="48" spans="1:2" x14ac:dyDescent="0.35">
      <c r="A48" s="32"/>
    </row>
    <row r="49" spans="1:1" x14ac:dyDescent="0.35">
      <c r="A49" s="32"/>
    </row>
    <row r="50" spans="1:1" x14ac:dyDescent="0.35">
      <c r="A50" s="32"/>
    </row>
    <row r="51" spans="1:1" x14ac:dyDescent="0.35">
      <c r="A51" s="32"/>
    </row>
    <row r="52" spans="1:1" x14ac:dyDescent="0.35">
      <c r="A52" s="32"/>
    </row>
    <row r="53" spans="1:1" x14ac:dyDescent="0.35">
      <c r="A53" s="32"/>
    </row>
    <row r="54" spans="1:1" x14ac:dyDescent="0.35">
      <c r="A54" s="32"/>
    </row>
    <row r="55" spans="1:1" x14ac:dyDescent="0.35">
      <c r="A55" s="32"/>
    </row>
    <row r="56" spans="1:1" x14ac:dyDescent="0.35">
      <c r="A56" s="32"/>
    </row>
    <row r="57" spans="1:1" x14ac:dyDescent="0.35">
      <c r="A57" s="32"/>
    </row>
    <row r="58" spans="1:1" x14ac:dyDescent="0.35">
      <c r="A58" s="32"/>
    </row>
    <row r="59" spans="1:1" x14ac:dyDescent="0.35">
      <c r="A59" s="32"/>
    </row>
    <row r="60" spans="1:1" x14ac:dyDescent="0.35">
      <c r="A60" s="32"/>
    </row>
    <row r="61" spans="1:1" x14ac:dyDescent="0.35">
      <c r="A61" s="32"/>
    </row>
    <row r="62" spans="1:1" x14ac:dyDescent="0.35">
      <c r="A62" s="32"/>
    </row>
    <row r="63" spans="1:1" x14ac:dyDescent="0.35">
      <c r="A63" s="32"/>
    </row>
    <row r="64" spans="1:1" x14ac:dyDescent="0.35">
      <c r="A64" s="32"/>
    </row>
    <row r="65" spans="1:1" x14ac:dyDescent="0.35">
      <c r="A65" s="32"/>
    </row>
    <row r="66" spans="1:1" x14ac:dyDescent="0.35">
      <c r="A66" s="32"/>
    </row>
    <row r="67" spans="1:1" x14ac:dyDescent="0.35">
      <c r="A67" s="32"/>
    </row>
    <row r="68" spans="1:1" x14ac:dyDescent="0.35">
      <c r="A68" s="32"/>
    </row>
    <row r="69" spans="1:1" x14ac:dyDescent="0.35">
      <c r="A69" s="32"/>
    </row>
    <row r="70" spans="1:1" x14ac:dyDescent="0.35">
      <c r="A70" s="32"/>
    </row>
    <row r="71" spans="1:1" x14ac:dyDescent="0.35">
      <c r="A71" s="32"/>
    </row>
    <row r="72" spans="1:1" x14ac:dyDescent="0.35">
      <c r="A72" s="32"/>
    </row>
    <row r="73" spans="1:1" x14ac:dyDescent="0.35">
      <c r="A73" s="32"/>
    </row>
    <row r="74" spans="1:1" x14ac:dyDescent="0.35">
      <c r="A74" s="32"/>
    </row>
    <row r="75" spans="1:1" x14ac:dyDescent="0.35">
      <c r="A75" s="32"/>
    </row>
    <row r="76" spans="1:1" x14ac:dyDescent="0.35">
      <c r="A76" s="32"/>
    </row>
    <row r="77" spans="1:1" x14ac:dyDescent="0.35">
      <c r="A77" s="32"/>
    </row>
    <row r="78" spans="1:1" x14ac:dyDescent="0.35">
      <c r="A78" s="32"/>
    </row>
    <row r="79" spans="1:1" x14ac:dyDescent="0.35">
      <c r="A79" s="32"/>
    </row>
    <row r="80" spans="1:1" x14ac:dyDescent="0.35">
      <c r="A80" s="32"/>
    </row>
    <row r="81" spans="1:1" x14ac:dyDescent="0.35">
      <c r="A81" s="32"/>
    </row>
    <row r="82" spans="1:1" x14ac:dyDescent="0.35">
      <c r="A82" s="32"/>
    </row>
    <row r="83" spans="1:1" x14ac:dyDescent="0.35">
      <c r="A83" s="32"/>
    </row>
    <row r="84" spans="1:1" x14ac:dyDescent="0.35">
      <c r="A84" s="32"/>
    </row>
    <row r="85" spans="1:1" x14ac:dyDescent="0.35">
      <c r="A85" s="32"/>
    </row>
    <row r="86" spans="1:1" x14ac:dyDescent="0.35">
      <c r="A86" s="32"/>
    </row>
    <row r="87" spans="1:1" x14ac:dyDescent="0.35">
      <c r="A87" s="32"/>
    </row>
    <row r="88" spans="1:1" x14ac:dyDescent="0.35">
      <c r="A88" s="32"/>
    </row>
    <row r="89" spans="1:1" x14ac:dyDescent="0.35">
      <c r="A89" s="32"/>
    </row>
    <row r="90" spans="1:1" x14ac:dyDescent="0.35">
      <c r="A90" s="32"/>
    </row>
    <row r="91" spans="1:1" x14ac:dyDescent="0.35">
      <c r="A91" s="32"/>
    </row>
    <row r="92" spans="1:1" x14ac:dyDescent="0.35">
      <c r="A92" s="32"/>
    </row>
    <row r="93" spans="1:1" x14ac:dyDescent="0.35">
      <c r="A93" s="32"/>
    </row>
    <row r="94" spans="1:1" x14ac:dyDescent="0.35">
      <c r="A94" s="32"/>
    </row>
    <row r="95" spans="1:1" x14ac:dyDescent="0.35">
      <c r="A95" s="32"/>
    </row>
    <row r="96" spans="1:1" x14ac:dyDescent="0.35">
      <c r="A96" s="32"/>
    </row>
    <row r="97" spans="1:1" x14ac:dyDescent="0.35">
      <c r="A97" s="32"/>
    </row>
    <row r="98" spans="1:1" x14ac:dyDescent="0.35">
      <c r="A98" s="32"/>
    </row>
    <row r="99" spans="1:1" x14ac:dyDescent="0.35">
      <c r="A99" s="32"/>
    </row>
    <row r="100" spans="1:1" x14ac:dyDescent="0.35">
      <c r="A100" s="32"/>
    </row>
    <row r="101" spans="1:1" x14ac:dyDescent="0.35">
      <c r="A101" s="32"/>
    </row>
    <row r="102" spans="1:1" x14ac:dyDescent="0.35">
      <c r="A102" s="32"/>
    </row>
    <row r="103" spans="1:1" x14ac:dyDescent="0.35">
      <c r="A103" s="32"/>
    </row>
    <row r="104" spans="1:1" x14ac:dyDescent="0.35">
      <c r="A104" s="32"/>
    </row>
    <row r="105" spans="1:1" x14ac:dyDescent="0.35">
      <c r="A105" s="32"/>
    </row>
    <row r="106" spans="1:1" x14ac:dyDescent="0.35">
      <c r="A106" s="32"/>
    </row>
    <row r="107" spans="1:1" x14ac:dyDescent="0.35">
      <c r="A107" s="32"/>
    </row>
    <row r="108" spans="1:1" x14ac:dyDescent="0.35">
      <c r="A108" s="32"/>
    </row>
    <row r="109" spans="1:1" x14ac:dyDescent="0.35">
      <c r="A109" s="32"/>
    </row>
    <row r="110" spans="1:1" x14ac:dyDescent="0.35">
      <c r="A110" s="32"/>
    </row>
    <row r="111" spans="1:1" x14ac:dyDescent="0.35">
      <c r="A111" s="32"/>
    </row>
    <row r="112" spans="1:1" x14ac:dyDescent="0.35">
      <c r="A112" s="32"/>
    </row>
    <row r="113" spans="1:1" x14ac:dyDescent="0.35">
      <c r="A113" s="32"/>
    </row>
    <row r="114" spans="1:1" x14ac:dyDescent="0.35">
      <c r="A114" s="32"/>
    </row>
    <row r="115" spans="1:1" x14ac:dyDescent="0.35">
      <c r="A115" s="32"/>
    </row>
    <row r="116" spans="1:1" x14ac:dyDescent="0.35">
      <c r="A116" s="32"/>
    </row>
    <row r="117" spans="1:1" x14ac:dyDescent="0.35">
      <c r="A117" s="32"/>
    </row>
    <row r="118" spans="1:1" x14ac:dyDescent="0.35">
      <c r="A118" s="32"/>
    </row>
    <row r="119" spans="1:1" x14ac:dyDescent="0.35">
      <c r="A119" s="32"/>
    </row>
    <row r="120" spans="1:1" x14ac:dyDescent="0.35">
      <c r="A120" s="32"/>
    </row>
    <row r="121" spans="1:1" x14ac:dyDescent="0.35">
      <c r="A121" s="32"/>
    </row>
    <row r="122" spans="1:1" x14ac:dyDescent="0.35">
      <c r="A122" s="32"/>
    </row>
    <row r="123" spans="1:1" x14ac:dyDescent="0.35">
      <c r="A123" s="32"/>
    </row>
    <row r="124" spans="1:1" x14ac:dyDescent="0.35">
      <c r="A124" s="32"/>
    </row>
    <row r="125" spans="1:1" x14ac:dyDescent="0.35">
      <c r="A125" s="32"/>
    </row>
    <row r="126" spans="1:1" x14ac:dyDescent="0.35">
      <c r="A126" s="32"/>
    </row>
    <row r="127" spans="1:1" x14ac:dyDescent="0.35">
      <c r="A127" s="32"/>
    </row>
    <row r="128" spans="1:1" x14ac:dyDescent="0.35">
      <c r="A128" s="32"/>
    </row>
    <row r="129" spans="1:1" x14ac:dyDescent="0.35">
      <c r="A129" s="32"/>
    </row>
    <row r="130" spans="1:1" x14ac:dyDescent="0.35">
      <c r="A130" s="32"/>
    </row>
    <row r="131" spans="1:1" x14ac:dyDescent="0.35">
      <c r="A131" s="32"/>
    </row>
    <row r="132" spans="1:1" x14ac:dyDescent="0.35">
      <c r="A132" s="32"/>
    </row>
    <row r="133" spans="1:1" x14ac:dyDescent="0.35">
      <c r="A133" s="32"/>
    </row>
    <row r="134" spans="1:1" x14ac:dyDescent="0.35">
      <c r="A134" s="32"/>
    </row>
    <row r="135" spans="1:1" x14ac:dyDescent="0.35">
      <c r="A135" s="32"/>
    </row>
    <row r="136" spans="1:1" x14ac:dyDescent="0.35">
      <c r="A136" s="32"/>
    </row>
    <row r="137" spans="1:1" x14ac:dyDescent="0.35">
      <c r="A137" s="32"/>
    </row>
    <row r="138" spans="1:1" x14ac:dyDescent="0.35">
      <c r="A138" s="32"/>
    </row>
    <row r="139" spans="1:1" x14ac:dyDescent="0.35">
      <c r="A139" s="32"/>
    </row>
    <row r="140" spans="1:1" x14ac:dyDescent="0.35">
      <c r="A140" s="32"/>
    </row>
    <row r="141" spans="1:1" x14ac:dyDescent="0.35">
      <c r="A141" s="32"/>
    </row>
    <row r="142" spans="1:1" x14ac:dyDescent="0.35">
      <c r="A142" s="32"/>
    </row>
    <row r="143" spans="1:1" x14ac:dyDescent="0.35">
      <c r="A143" s="32"/>
    </row>
    <row r="144" spans="1:1" x14ac:dyDescent="0.35">
      <c r="A144" s="32"/>
    </row>
    <row r="145" spans="1:1" x14ac:dyDescent="0.35">
      <c r="A145" s="32"/>
    </row>
    <row r="146" spans="1:1" x14ac:dyDescent="0.35">
      <c r="A146" s="32"/>
    </row>
    <row r="147" spans="1:1" x14ac:dyDescent="0.35">
      <c r="A147" s="32"/>
    </row>
    <row r="148" spans="1:1" x14ac:dyDescent="0.35">
      <c r="A148" s="32"/>
    </row>
    <row r="149" spans="1:1" x14ac:dyDescent="0.35">
      <c r="A149" s="32"/>
    </row>
    <row r="150" spans="1:1" x14ac:dyDescent="0.35">
      <c r="A150" s="32"/>
    </row>
    <row r="151" spans="1:1" x14ac:dyDescent="0.35">
      <c r="A151" s="32"/>
    </row>
    <row r="152" spans="1:1" x14ac:dyDescent="0.35">
      <c r="A152" s="32"/>
    </row>
    <row r="153" spans="1:1" x14ac:dyDescent="0.35">
      <c r="A153" s="32"/>
    </row>
    <row r="154" spans="1:1" x14ac:dyDescent="0.35">
      <c r="A154" s="32"/>
    </row>
    <row r="155" spans="1:1" x14ac:dyDescent="0.35">
      <c r="A155" s="32"/>
    </row>
    <row r="156" spans="1:1" x14ac:dyDescent="0.35">
      <c r="A156" s="32"/>
    </row>
    <row r="157" spans="1:1" x14ac:dyDescent="0.35">
      <c r="A157" s="32"/>
    </row>
    <row r="158" spans="1:1" x14ac:dyDescent="0.35">
      <c r="A158" s="32"/>
    </row>
    <row r="159" spans="1:1" x14ac:dyDescent="0.35">
      <c r="A159" s="32"/>
    </row>
    <row r="160" spans="1:1" x14ac:dyDescent="0.35">
      <c r="A160" s="32"/>
    </row>
    <row r="161" spans="1:1" x14ac:dyDescent="0.35">
      <c r="A161" s="32"/>
    </row>
    <row r="162" spans="1:1" x14ac:dyDescent="0.35">
      <c r="A162" s="32"/>
    </row>
    <row r="163" spans="1:1" x14ac:dyDescent="0.35">
      <c r="A163" s="32"/>
    </row>
    <row r="164" spans="1:1" x14ac:dyDescent="0.35">
      <c r="A164" s="32"/>
    </row>
    <row r="165" spans="1:1" x14ac:dyDescent="0.35">
      <c r="A165" s="32"/>
    </row>
    <row r="166" spans="1:1" x14ac:dyDescent="0.35">
      <c r="A166" s="32"/>
    </row>
    <row r="167" spans="1:1" x14ac:dyDescent="0.35">
      <c r="A167" s="32"/>
    </row>
    <row r="168" spans="1:1" x14ac:dyDescent="0.35">
      <c r="A168" s="32"/>
    </row>
    <row r="169" spans="1:1" x14ac:dyDescent="0.35">
      <c r="A169" s="32"/>
    </row>
    <row r="170" spans="1:1" x14ac:dyDescent="0.35">
      <c r="A170" s="32"/>
    </row>
    <row r="171" spans="1:1" x14ac:dyDescent="0.35">
      <c r="A171" s="32"/>
    </row>
    <row r="172" spans="1:1" x14ac:dyDescent="0.35">
      <c r="A172" s="32"/>
    </row>
    <row r="173" spans="1:1" x14ac:dyDescent="0.35">
      <c r="A173" s="32"/>
    </row>
    <row r="174" spans="1:1" x14ac:dyDescent="0.35">
      <c r="A174" s="32"/>
    </row>
    <row r="175" spans="1:1" x14ac:dyDescent="0.35">
      <c r="A175" s="32"/>
    </row>
    <row r="176" spans="1:1" x14ac:dyDescent="0.35">
      <c r="A176" s="32"/>
    </row>
    <row r="177" spans="1:1" x14ac:dyDescent="0.35">
      <c r="A177" s="32"/>
    </row>
    <row r="178" spans="1:1" x14ac:dyDescent="0.35">
      <c r="A178" s="32"/>
    </row>
    <row r="179" spans="1:1" x14ac:dyDescent="0.35">
      <c r="A179" s="32"/>
    </row>
    <row r="180" spans="1:1" x14ac:dyDescent="0.35">
      <c r="A180" s="32"/>
    </row>
    <row r="181" spans="1:1" x14ac:dyDescent="0.35">
      <c r="A181" s="32"/>
    </row>
    <row r="182" spans="1:1" x14ac:dyDescent="0.35">
      <c r="A182" s="32"/>
    </row>
    <row r="183" spans="1:1" x14ac:dyDescent="0.35">
      <c r="A183" s="32"/>
    </row>
    <row r="184" spans="1:1" x14ac:dyDescent="0.35">
      <c r="A184" s="32"/>
    </row>
    <row r="185" spans="1:1" x14ac:dyDescent="0.35">
      <c r="A185" s="32"/>
    </row>
    <row r="186" spans="1:1" x14ac:dyDescent="0.35">
      <c r="A186" s="32"/>
    </row>
    <row r="187" spans="1:1" x14ac:dyDescent="0.35">
      <c r="A187" s="32"/>
    </row>
    <row r="188" spans="1:1" x14ac:dyDescent="0.35">
      <c r="A188" s="32"/>
    </row>
    <row r="189" spans="1:1" x14ac:dyDescent="0.35">
      <c r="A189" s="32"/>
    </row>
    <row r="190" spans="1:1" x14ac:dyDescent="0.35">
      <c r="A190" s="32"/>
    </row>
    <row r="191" spans="1:1" x14ac:dyDescent="0.35">
      <c r="A191" s="32"/>
    </row>
    <row r="192" spans="1:1" x14ac:dyDescent="0.35">
      <c r="A192" s="32"/>
    </row>
    <row r="193" spans="1:1" x14ac:dyDescent="0.35">
      <c r="A193" s="32"/>
    </row>
    <row r="194" spans="1:1" x14ac:dyDescent="0.35">
      <c r="A194" s="32"/>
    </row>
    <row r="195" spans="1:1" x14ac:dyDescent="0.35">
      <c r="A195" s="32"/>
    </row>
    <row r="196" spans="1:1" x14ac:dyDescent="0.35">
      <c r="A196" s="32"/>
    </row>
    <row r="197" spans="1:1" x14ac:dyDescent="0.35">
      <c r="A197" s="32"/>
    </row>
    <row r="198" spans="1:1" x14ac:dyDescent="0.35">
      <c r="A198" s="32"/>
    </row>
    <row r="199" spans="1:1" x14ac:dyDescent="0.35">
      <c r="A199" s="32"/>
    </row>
    <row r="200" spans="1:1" x14ac:dyDescent="0.35">
      <c r="A200" s="32"/>
    </row>
    <row r="201" spans="1:1" x14ac:dyDescent="0.35">
      <c r="A201" s="32"/>
    </row>
    <row r="202" spans="1:1" x14ac:dyDescent="0.35">
      <c r="A202" s="32"/>
    </row>
    <row r="203" spans="1:1" x14ac:dyDescent="0.35">
      <c r="A203" s="32"/>
    </row>
    <row r="204" spans="1:1" x14ac:dyDescent="0.35">
      <c r="A204" s="32"/>
    </row>
    <row r="205" spans="1:1" x14ac:dyDescent="0.35">
      <c r="A205" s="32"/>
    </row>
    <row r="206" spans="1:1" x14ac:dyDescent="0.35">
      <c r="A206" s="32"/>
    </row>
    <row r="207" spans="1:1" x14ac:dyDescent="0.35">
      <c r="A207" s="32"/>
    </row>
    <row r="208" spans="1:1" x14ac:dyDescent="0.35">
      <c r="A208" s="32"/>
    </row>
    <row r="209" spans="1:1" x14ac:dyDescent="0.35">
      <c r="A209" s="32"/>
    </row>
    <row r="210" spans="1:1" x14ac:dyDescent="0.35">
      <c r="A210" s="32"/>
    </row>
    <row r="211" spans="1:1" x14ac:dyDescent="0.35">
      <c r="A211" s="32"/>
    </row>
    <row r="212" spans="1:1" x14ac:dyDescent="0.35">
      <c r="A212" s="32"/>
    </row>
    <row r="213" spans="1:1" x14ac:dyDescent="0.35">
      <c r="A213" s="32"/>
    </row>
    <row r="214" spans="1:1" x14ac:dyDescent="0.35">
      <c r="A214" s="32"/>
    </row>
    <row r="215" spans="1:1" x14ac:dyDescent="0.35">
      <c r="A215" s="32"/>
    </row>
    <row r="216" spans="1:1" x14ac:dyDescent="0.35">
      <c r="A216" s="32"/>
    </row>
    <row r="217" spans="1:1" x14ac:dyDescent="0.35">
      <c r="A217" s="32"/>
    </row>
    <row r="218" spans="1:1" x14ac:dyDescent="0.35">
      <c r="A218" s="32"/>
    </row>
    <row r="219" spans="1:1" x14ac:dyDescent="0.35">
      <c r="A219" s="32"/>
    </row>
    <row r="220" spans="1:1" x14ac:dyDescent="0.35">
      <c r="A220" s="32"/>
    </row>
    <row r="221" spans="1:1" x14ac:dyDescent="0.35">
      <c r="A221" s="32"/>
    </row>
    <row r="222" spans="1:1" x14ac:dyDescent="0.35">
      <c r="A222" s="32"/>
    </row>
    <row r="223" spans="1:1" x14ac:dyDescent="0.35">
      <c r="A223" s="32"/>
    </row>
    <row r="224" spans="1:1" x14ac:dyDescent="0.35">
      <c r="A224" s="32"/>
    </row>
    <row r="225" spans="1:1" x14ac:dyDescent="0.35">
      <c r="A225" s="32"/>
    </row>
    <row r="226" spans="1:1" x14ac:dyDescent="0.35">
      <c r="A226" s="32"/>
    </row>
    <row r="227" spans="1:1" x14ac:dyDescent="0.35">
      <c r="A227" s="32"/>
    </row>
    <row r="228" spans="1:1" x14ac:dyDescent="0.35">
      <c r="A228" s="32"/>
    </row>
    <row r="229" spans="1:1" x14ac:dyDescent="0.35">
      <c r="A229" s="32"/>
    </row>
    <row r="230" spans="1:1" x14ac:dyDescent="0.35">
      <c r="A230" s="32"/>
    </row>
    <row r="231" spans="1:1" x14ac:dyDescent="0.35">
      <c r="A231" s="32"/>
    </row>
    <row r="232" spans="1:1" x14ac:dyDescent="0.35">
      <c r="A232" s="32"/>
    </row>
    <row r="233" spans="1:1" x14ac:dyDescent="0.35">
      <c r="A233" s="32"/>
    </row>
    <row r="234" spans="1:1" x14ac:dyDescent="0.35">
      <c r="A234" s="32"/>
    </row>
    <row r="235" spans="1:1" x14ac:dyDescent="0.35">
      <c r="A235" s="32"/>
    </row>
    <row r="236" spans="1:1" x14ac:dyDescent="0.35">
      <c r="A236" s="32"/>
    </row>
    <row r="237" spans="1:1" x14ac:dyDescent="0.35">
      <c r="A237" s="32"/>
    </row>
    <row r="238" spans="1:1" x14ac:dyDescent="0.35">
      <c r="A238" s="32"/>
    </row>
    <row r="239" spans="1:1" x14ac:dyDescent="0.35">
      <c r="A239" s="32"/>
    </row>
    <row r="240" spans="1:1" x14ac:dyDescent="0.35">
      <c r="A240" s="32"/>
    </row>
    <row r="241" spans="1:1" x14ac:dyDescent="0.35">
      <c r="A241" s="32"/>
    </row>
    <row r="242" spans="1:1" x14ac:dyDescent="0.35">
      <c r="A242" s="32"/>
    </row>
    <row r="243" spans="1:1" x14ac:dyDescent="0.35">
      <c r="A243" s="32"/>
    </row>
    <row r="244" spans="1:1" x14ac:dyDescent="0.35">
      <c r="A244" s="32"/>
    </row>
    <row r="245" spans="1:1" x14ac:dyDescent="0.35">
      <c r="A245" s="32"/>
    </row>
    <row r="246" spans="1:1" x14ac:dyDescent="0.35">
      <c r="A246" s="32"/>
    </row>
    <row r="247" spans="1:1" x14ac:dyDescent="0.35">
      <c r="A247" s="32"/>
    </row>
    <row r="248" spans="1:1" x14ac:dyDescent="0.35">
      <c r="A248" s="32"/>
    </row>
    <row r="249" spans="1:1" x14ac:dyDescent="0.35">
      <c r="A249" s="32"/>
    </row>
    <row r="250" spans="1:1" x14ac:dyDescent="0.35">
      <c r="A250" s="32"/>
    </row>
    <row r="251" spans="1:1" x14ac:dyDescent="0.35">
      <c r="A251" s="32"/>
    </row>
    <row r="252" spans="1:1" x14ac:dyDescent="0.35">
      <c r="A252" s="32"/>
    </row>
    <row r="253" spans="1:1" x14ac:dyDescent="0.35">
      <c r="A253" s="32"/>
    </row>
    <row r="254" spans="1:1" x14ac:dyDescent="0.35">
      <c r="A254" s="32"/>
    </row>
    <row r="255" spans="1:1" x14ac:dyDescent="0.35">
      <c r="A255" s="32"/>
    </row>
    <row r="256" spans="1:1" x14ac:dyDescent="0.35">
      <c r="A256" s="32"/>
    </row>
    <row r="257" spans="1:1" x14ac:dyDescent="0.35">
      <c r="A257" s="32"/>
    </row>
    <row r="258" spans="1:1" x14ac:dyDescent="0.35">
      <c r="A258" s="32"/>
    </row>
    <row r="259" spans="1:1" x14ac:dyDescent="0.35">
      <c r="A259" s="32"/>
    </row>
    <row r="260" spans="1:1" x14ac:dyDescent="0.35">
      <c r="A260" s="32"/>
    </row>
    <row r="261" spans="1:1" x14ac:dyDescent="0.35">
      <c r="A261" s="32"/>
    </row>
    <row r="262" spans="1:1" x14ac:dyDescent="0.35">
      <c r="A262" s="32"/>
    </row>
    <row r="263" spans="1:1" x14ac:dyDescent="0.35">
      <c r="A263" s="32"/>
    </row>
    <row r="264" spans="1:1" x14ac:dyDescent="0.35">
      <c r="A264" s="32"/>
    </row>
    <row r="265" spans="1:1" x14ac:dyDescent="0.35">
      <c r="A265" s="32"/>
    </row>
    <row r="266" spans="1:1" x14ac:dyDescent="0.35">
      <c r="A266" s="32"/>
    </row>
    <row r="267" spans="1:1" x14ac:dyDescent="0.35">
      <c r="A267" s="32"/>
    </row>
    <row r="268" spans="1:1" x14ac:dyDescent="0.35">
      <c r="A268" s="32"/>
    </row>
    <row r="269" spans="1:1" x14ac:dyDescent="0.35">
      <c r="A269" s="32"/>
    </row>
    <row r="270" spans="1:1" x14ac:dyDescent="0.35">
      <c r="A270" s="32"/>
    </row>
    <row r="271" spans="1:1" x14ac:dyDescent="0.35">
      <c r="A271" s="32"/>
    </row>
    <row r="272" spans="1:1" x14ac:dyDescent="0.35">
      <c r="A272" s="32"/>
    </row>
    <row r="273" spans="1:1" x14ac:dyDescent="0.35">
      <c r="A273" s="32"/>
    </row>
    <row r="274" spans="1:1" x14ac:dyDescent="0.35">
      <c r="A274" s="32"/>
    </row>
    <row r="275" spans="1:1" x14ac:dyDescent="0.35">
      <c r="A275" s="32"/>
    </row>
    <row r="276" spans="1:1" x14ac:dyDescent="0.35">
      <c r="A276" s="32"/>
    </row>
    <row r="277" spans="1:1" x14ac:dyDescent="0.35">
      <c r="A277" s="32"/>
    </row>
    <row r="278" spans="1:1" x14ac:dyDescent="0.35">
      <c r="A278" s="32"/>
    </row>
    <row r="279" spans="1:1" x14ac:dyDescent="0.35">
      <c r="A279" s="32"/>
    </row>
    <row r="280" spans="1:1" x14ac:dyDescent="0.35">
      <c r="A280" s="32"/>
    </row>
    <row r="281" spans="1:1" x14ac:dyDescent="0.35">
      <c r="A281" s="32"/>
    </row>
    <row r="282" spans="1:1" x14ac:dyDescent="0.35">
      <c r="A282" s="32"/>
    </row>
    <row r="283" spans="1:1" x14ac:dyDescent="0.35">
      <c r="A283" s="32"/>
    </row>
    <row r="284" spans="1:1" x14ac:dyDescent="0.35">
      <c r="A284" s="32"/>
    </row>
    <row r="285" spans="1:1" x14ac:dyDescent="0.35">
      <c r="A285" s="32"/>
    </row>
    <row r="286" spans="1:1" x14ac:dyDescent="0.35">
      <c r="A286" s="32"/>
    </row>
    <row r="287" spans="1:1" x14ac:dyDescent="0.35">
      <c r="A287" s="32"/>
    </row>
    <row r="288" spans="1:1" x14ac:dyDescent="0.35">
      <c r="A288" s="32"/>
    </row>
    <row r="289" spans="1:1" x14ac:dyDescent="0.35">
      <c r="A289" s="32"/>
    </row>
    <row r="290" spans="1:1" x14ac:dyDescent="0.35">
      <c r="A290" s="32"/>
    </row>
    <row r="291" spans="1:1" x14ac:dyDescent="0.35">
      <c r="A291" s="32"/>
    </row>
    <row r="292" spans="1:1" x14ac:dyDescent="0.35">
      <c r="A292" s="32"/>
    </row>
    <row r="293" spans="1:1" x14ac:dyDescent="0.35">
      <c r="A293" s="32"/>
    </row>
    <row r="294" spans="1:1" x14ac:dyDescent="0.35">
      <c r="A294" s="32"/>
    </row>
    <row r="295" spans="1:1" x14ac:dyDescent="0.35">
      <c r="A295" s="32"/>
    </row>
    <row r="296" spans="1:1" x14ac:dyDescent="0.35">
      <c r="A296" s="32"/>
    </row>
    <row r="297" spans="1:1" x14ac:dyDescent="0.35">
      <c r="A297" s="32"/>
    </row>
    <row r="298" spans="1:1" x14ac:dyDescent="0.35">
      <c r="A298" s="32"/>
    </row>
    <row r="299" spans="1:1" x14ac:dyDescent="0.35">
      <c r="A299" s="32"/>
    </row>
    <row r="300" spans="1:1" x14ac:dyDescent="0.35">
      <c r="A300" s="32"/>
    </row>
    <row r="301" spans="1:1" x14ac:dyDescent="0.35">
      <c r="A301" s="32"/>
    </row>
    <row r="302" spans="1:1" x14ac:dyDescent="0.35">
      <c r="A302" s="32"/>
    </row>
    <row r="303" spans="1:1" x14ac:dyDescent="0.35">
      <c r="A303" s="32"/>
    </row>
    <row r="304" spans="1:1" x14ac:dyDescent="0.35">
      <c r="A304" s="32"/>
    </row>
    <row r="305" spans="1:1" x14ac:dyDescent="0.35">
      <c r="A305" s="32"/>
    </row>
    <row r="306" spans="1:1" x14ac:dyDescent="0.35">
      <c r="A306" s="32"/>
    </row>
    <row r="307" spans="1:1" x14ac:dyDescent="0.35">
      <c r="A307" s="32"/>
    </row>
    <row r="308" spans="1:1" x14ac:dyDescent="0.35">
      <c r="A308" s="32"/>
    </row>
    <row r="309" spans="1:1" x14ac:dyDescent="0.35">
      <c r="A309" s="32"/>
    </row>
    <row r="310" spans="1:1" x14ac:dyDescent="0.35">
      <c r="A310" s="32"/>
    </row>
    <row r="311" spans="1:1" x14ac:dyDescent="0.35">
      <c r="A311" s="32"/>
    </row>
    <row r="312" spans="1:1" x14ac:dyDescent="0.35">
      <c r="A312" s="32"/>
    </row>
    <row r="313" spans="1:1" x14ac:dyDescent="0.35">
      <c r="A313" s="32"/>
    </row>
    <row r="314" spans="1:1" x14ac:dyDescent="0.35">
      <c r="A314" s="32"/>
    </row>
    <row r="315" spans="1:1" x14ac:dyDescent="0.35">
      <c r="A315" s="32"/>
    </row>
    <row r="316" spans="1:1" x14ac:dyDescent="0.35">
      <c r="A316" s="32"/>
    </row>
    <row r="317" spans="1:1" x14ac:dyDescent="0.35">
      <c r="A317" s="32"/>
    </row>
    <row r="318" spans="1:1" x14ac:dyDescent="0.35">
      <c r="A318" s="32"/>
    </row>
    <row r="319" spans="1:1" x14ac:dyDescent="0.35">
      <c r="A319" s="32"/>
    </row>
    <row r="320" spans="1:1" x14ac:dyDescent="0.35">
      <c r="A320" s="32"/>
    </row>
    <row r="321" spans="1:1" x14ac:dyDescent="0.35">
      <c r="A321" s="32"/>
    </row>
    <row r="322" spans="1:1" x14ac:dyDescent="0.35">
      <c r="A322" s="32"/>
    </row>
    <row r="323" spans="1:1" x14ac:dyDescent="0.35">
      <c r="A323" s="32"/>
    </row>
    <row r="324" spans="1:1" x14ac:dyDescent="0.35">
      <c r="A324" s="32"/>
    </row>
    <row r="325" spans="1:1" x14ac:dyDescent="0.35">
      <c r="A325" s="32"/>
    </row>
    <row r="326" spans="1:1" x14ac:dyDescent="0.35">
      <c r="A326" s="32"/>
    </row>
    <row r="327" spans="1:1" x14ac:dyDescent="0.35">
      <c r="A327" s="32"/>
    </row>
    <row r="328" spans="1:1" x14ac:dyDescent="0.35">
      <c r="A328" s="32"/>
    </row>
    <row r="329" spans="1:1" x14ac:dyDescent="0.35">
      <c r="A329" s="32"/>
    </row>
    <row r="330" spans="1:1" x14ac:dyDescent="0.35">
      <c r="A330" s="32"/>
    </row>
    <row r="331" spans="1:1" x14ac:dyDescent="0.35">
      <c r="A331" s="32"/>
    </row>
    <row r="332" spans="1:1" x14ac:dyDescent="0.35">
      <c r="A332" s="32"/>
    </row>
    <row r="333" spans="1:1" x14ac:dyDescent="0.35">
      <c r="A333" s="32"/>
    </row>
    <row r="334" spans="1:1" x14ac:dyDescent="0.35">
      <c r="A334" s="32"/>
    </row>
    <row r="335" spans="1:1" x14ac:dyDescent="0.35">
      <c r="A335" s="32"/>
    </row>
    <row r="336" spans="1:1" x14ac:dyDescent="0.35">
      <c r="A336" s="32"/>
    </row>
    <row r="337" spans="1:1" x14ac:dyDescent="0.35">
      <c r="A337" s="32"/>
    </row>
    <row r="338" spans="1:1" x14ac:dyDescent="0.35">
      <c r="A338" s="32"/>
    </row>
    <row r="339" spans="1:1" x14ac:dyDescent="0.35">
      <c r="A339" s="32"/>
    </row>
    <row r="340" spans="1:1" x14ac:dyDescent="0.35">
      <c r="A340" s="32"/>
    </row>
    <row r="341" spans="1:1" x14ac:dyDescent="0.35">
      <c r="A341" s="32"/>
    </row>
    <row r="342" spans="1:1" x14ac:dyDescent="0.35">
      <c r="A342" s="32"/>
    </row>
    <row r="343" spans="1:1" x14ac:dyDescent="0.35">
      <c r="A343" s="32"/>
    </row>
    <row r="344" spans="1:1" x14ac:dyDescent="0.35">
      <c r="A344" s="32"/>
    </row>
    <row r="345" spans="1:1" x14ac:dyDescent="0.35">
      <c r="A345" s="32"/>
    </row>
    <row r="346" spans="1:1" x14ac:dyDescent="0.35">
      <c r="A346" s="32"/>
    </row>
    <row r="347" spans="1:1" x14ac:dyDescent="0.35">
      <c r="A347" s="32"/>
    </row>
    <row r="348" spans="1:1" x14ac:dyDescent="0.35">
      <c r="A348" s="32"/>
    </row>
    <row r="349" spans="1:1" x14ac:dyDescent="0.35">
      <c r="A349" s="32"/>
    </row>
    <row r="350" spans="1:1" x14ac:dyDescent="0.35">
      <c r="A350" s="32"/>
    </row>
    <row r="351" spans="1:1" x14ac:dyDescent="0.35">
      <c r="A351" s="32"/>
    </row>
    <row r="352" spans="1:1" x14ac:dyDescent="0.35">
      <c r="A352" s="32"/>
    </row>
    <row r="353" spans="1:1" x14ac:dyDescent="0.35">
      <c r="A353" s="32"/>
    </row>
    <row r="354" spans="1:1" x14ac:dyDescent="0.35">
      <c r="A354" s="32"/>
    </row>
    <row r="355" spans="1:1" x14ac:dyDescent="0.35">
      <c r="A355" s="32"/>
    </row>
    <row r="356" spans="1:1" x14ac:dyDescent="0.35">
      <c r="A356" s="32"/>
    </row>
    <row r="357" spans="1:1" x14ac:dyDescent="0.35">
      <c r="A357" s="32"/>
    </row>
    <row r="358" spans="1:1" x14ac:dyDescent="0.35">
      <c r="A358" s="32"/>
    </row>
    <row r="359" spans="1:1" x14ac:dyDescent="0.35">
      <c r="A359" s="32"/>
    </row>
    <row r="360" spans="1:1" x14ac:dyDescent="0.35">
      <c r="A360" s="32"/>
    </row>
    <row r="361" spans="1:1" x14ac:dyDescent="0.35">
      <c r="A361" s="32"/>
    </row>
    <row r="362" spans="1:1" x14ac:dyDescent="0.35">
      <c r="A362" s="32"/>
    </row>
    <row r="363" spans="1:1" x14ac:dyDescent="0.35">
      <c r="A363" s="32"/>
    </row>
    <row r="364" spans="1:1" x14ac:dyDescent="0.35">
      <c r="A364" s="32"/>
    </row>
    <row r="365" spans="1:1" x14ac:dyDescent="0.35">
      <c r="A365" s="32"/>
    </row>
    <row r="366" spans="1:1" x14ac:dyDescent="0.35">
      <c r="A366" s="32"/>
    </row>
    <row r="367" spans="1:1" x14ac:dyDescent="0.35">
      <c r="A367" s="32"/>
    </row>
    <row r="368" spans="1:1" x14ac:dyDescent="0.35">
      <c r="A368" s="32"/>
    </row>
    <row r="369" spans="1:1" x14ac:dyDescent="0.35">
      <c r="A369" s="32"/>
    </row>
    <row r="370" spans="1:1" x14ac:dyDescent="0.35">
      <c r="A370" s="32"/>
    </row>
    <row r="371" spans="1:1" x14ac:dyDescent="0.35">
      <c r="A371" s="32"/>
    </row>
    <row r="372" spans="1:1" x14ac:dyDescent="0.35">
      <c r="A372" s="32"/>
    </row>
    <row r="373" spans="1:1" x14ac:dyDescent="0.35">
      <c r="A373" s="32"/>
    </row>
    <row r="374" spans="1:1" x14ac:dyDescent="0.35">
      <c r="A374" s="32"/>
    </row>
    <row r="375" spans="1:1" x14ac:dyDescent="0.35">
      <c r="A375" s="32"/>
    </row>
    <row r="376" spans="1:1" x14ac:dyDescent="0.35">
      <c r="A376" s="32"/>
    </row>
    <row r="377" spans="1:1" x14ac:dyDescent="0.35">
      <c r="A377" s="32"/>
    </row>
    <row r="378" spans="1:1" x14ac:dyDescent="0.35">
      <c r="A378" s="32"/>
    </row>
    <row r="379" spans="1:1" x14ac:dyDescent="0.35">
      <c r="A379" s="32"/>
    </row>
    <row r="380" spans="1:1" x14ac:dyDescent="0.35">
      <c r="A380" s="32"/>
    </row>
    <row r="381" spans="1:1" x14ac:dyDescent="0.35">
      <c r="A381" s="32"/>
    </row>
    <row r="382" spans="1:1" x14ac:dyDescent="0.35">
      <c r="A382" s="32"/>
    </row>
    <row r="383" spans="1:1" x14ac:dyDescent="0.35">
      <c r="A383" s="32"/>
    </row>
    <row r="384" spans="1:1" x14ac:dyDescent="0.35">
      <c r="A384" s="32"/>
    </row>
    <row r="385" spans="1:1" x14ac:dyDescent="0.35">
      <c r="A385" s="32"/>
    </row>
  </sheetData>
  <mergeCells count="7">
    <mergeCell ref="A31:B31"/>
    <mergeCell ref="A29:B29"/>
    <mergeCell ref="A3:B4"/>
    <mergeCell ref="A7:B7"/>
    <mergeCell ref="A10:B10"/>
    <mergeCell ref="A21:B21"/>
    <mergeCell ref="A25:B25"/>
  </mergeCells>
  <phoneticPr fontId="44" type="noConversion"/>
  <hyperlinks>
    <hyperlink ref="A8:B8" location="'2-2'!A1" display="2-2" xr:uid="{00000000-0004-0000-0000-000001000000}"/>
    <hyperlink ref="A23:B23" location="'4-3'!A1" display="4-3" xr:uid="{00000000-0004-0000-0000-000002000000}"/>
    <hyperlink ref="A24:B24" location="'4-4'!A1" display="4-4" xr:uid="{00000000-0004-0000-0000-000003000000}"/>
    <hyperlink ref="A21" location="'1-2'!A1" display="2-1" xr:uid="{00000000-0004-0000-0000-000004000000}"/>
    <hyperlink ref="A6:B6" location="'1'!A1" display="'1'!A1" xr:uid="{00000000-0004-0000-0000-000006000000}"/>
    <hyperlink ref="A9:B9" location="'2-3'!A1" display="2-3" xr:uid="{00000000-0004-0000-0000-000007000000}"/>
    <hyperlink ref="A12:B12" location="'3-2 '!A1" display="3-2" xr:uid="{00000000-0004-0000-0000-00000B000000}"/>
    <hyperlink ref="A13:B13" location="'3-3'!A1" display="3-3" xr:uid="{00000000-0004-0000-0000-00000C000000}"/>
    <hyperlink ref="A14:B14" location="'3-4'!A1" display="3-4" xr:uid="{00000000-0004-0000-0000-00000D000000}"/>
    <hyperlink ref="A22:B22" location="'4-2'!A1" display="4-2" xr:uid="{00000000-0004-0000-0000-000010000000}"/>
    <hyperlink ref="A26:B26" location="'5-2'!A1" display="5-2" xr:uid="{00000000-0004-0000-0000-000011000000}"/>
    <hyperlink ref="A8:A9" location="'2'!A1" display="2" xr:uid="{7DD025FF-10B7-44C7-A966-246C8387C278}"/>
    <hyperlink ref="A30:B30" location="'6-2 '!A1" display="6-2" xr:uid="{4DB46987-40FF-4AA7-9717-E575F93F381C}"/>
    <hyperlink ref="A32:B32" location="'7-2'!A1" display="7-2" xr:uid="{94AE9993-48A9-425E-A53F-F7179FC0ABDE}"/>
    <hyperlink ref="A28" location="'5-2'!A1" display="5-2" xr:uid="{FB42599B-40CE-421D-B05B-483A7D9E0D44}"/>
    <hyperlink ref="A28:B28" location="'5-4'!A1" display="5-4" xr:uid="{94254570-8867-4834-B914-797D0C857A9F}"/>
    <hyperlink ref="A18:B18" location="'3-8'!A1" display="3-8" xr:uid="{C263CB4A-16C4-480E-A328-16ADF397BE26}"/>
    <hyperlink ref="A15:B15" location="'3-5'!A1" display="3-5" xr:uid="{0986A346-60B0-4D5D-AA7A-963119F5DDD2}"/>
    <hyperlink ref="A16:B16" location="'3-6'!A1" display="3-6" xr:uid="{8ECA72AC-5975-4F36-9E0A-79798F558477}"/>
    <hyperlink ref="A19:B19" location="'3-9'!A1" display="3-9" xr:uid="{49433EA4-DF40-49EA-9A4B-133F1B8E3304}"/>
    <hyperlink ref="A20:B20" location="'3-10'!A1" display="3-10" xr:uid="{7FA047D8-A614-45C3-9911-E1AF6CF4AE9B}"/>
    <hyperlink ref="A17:B17" location="'3-7'!A1" display="3-7" xr:uid="{1E5D4838-E0F9-423F-876B-B0015BACC8B2}"/>
    <hyperlink ref="A27:B27" location="'5-3'!A1" display="5-3" xr:uid="{D5AE0872-9968-4C7B-958D-6919420F39C4}"/>
    <hyperlink ref="A11:B11"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zoomScale="50" zoomScaleNormal="70" zoomScaleSheetLayoutView="50" workbookViewId="0"/>
  </sheetViews>
  <sheetFormatPr defaultColWidth="8.81640625" defaultRowHeight="14.5" x14ac:dyDescent="0.35"/>
  <cols>
    <col min="1" max="1" width="25.453125" style="58" customWidth="1"/>
    <col min="2" max="4" width="20.453125" style="73" customWidth="1"/>
    <col min="5" max="5" width="19.453125" style="73" customWidth="1"/>
    <col min="6" max="6" width="18.453125" style="73" customWidth="1"/>
    <col min="7" max="10" width="20.453125" style="73" customWidth="1"/>
    <col min="11" max="11" width="19.453125" style="73" customWidth="1"/>
    <col min="12" max="12" width="19" style="73" customWidth="1"/>
    <col min="13" max="14" width="10.453125" style="58" bestFit="1" customWidth="1"/>
    <col min="15" max="16384" width="8.81640625" style="58"/>
  </cols>
  <sheetData>
    <row r="1" spans="1:15" x14ac:dyDescent="0.35">
      <c r="B1" s="58"/>
      <c r="C1" s="58"/>
      <c r="D1" s="58"/>
      <c r="E1" s="58"/>
      <c r="F1" s="58"/>
      <c r="G1" s="58"/>
      <c r="H1" s="58"/>
      <c r="I1" s="59"/>
      <c r="J1" s="363" t="s">
        <v>311</v>
      </c>
      <c r="K1" s="363"/>
      <c r="L1" s="363"/>
    </row>
    <row r="2" spans="1:15" x14ac:dyDescent="0.35">
      <c r="B2" s="58"/>
      <c r="C2" s="58"/>
      <c r="D2" s="58"/>
      <c r="E2" s="58"/>
      <c r="F2" s="58"/>
      <c r="G2" s="58"/>
      <c r="H2" s="59"/>
      <c r="I2" s="59"/>
      <c r="J2" s="363"/>
      <c r="K2" s="363"/>
      <c r="L2" s="363"/>
    </row>
    <row r="3" spans="1:15" s="62" customFormat="1" ht="20.5" x14ac:dyDescent="0.75">
      <c r="A3" s="60"/>
      <c r="B3" s="60"/>
      <c r="C3" s="60"/>
      <c r="D3" s="60"/>
      <c r="E3" s="60"/>
      <c r="F3" s="60"/>
      <c r="G3" s="60"/>
      <c r="H3" s="366"/>
      <c r="I3" s="366"/>
      <c r="J3" s="366"/>
      <c r="K3" s="61"/>
      <c r="L3" s="61"/>
    </row>
    <row r="4" spans="1:15" ht="22" x14ac:dyDescent="0.35">
      <c r="A4" s="367" t="s">
        <v>196</v>
      </c>
      <c r="B4" s="367"/>
      <c r="C4" s="367"/>
      <c r="D4" s="367"/>
      <c r="E4" s="367"/>
      <c r="F4" s="367"/>
      <c r="G4" s="367"/>
      <c r="H4" s="367"/>
      <c r="I4" s="367"/>
      <c r="J4" s="367"/>
      <c r="K4" s="367"/>
      <c r="L4" s="367"/>
    </row>
    <row r="5" spans="1:15" ht="22" x14ac:dyDescent="0.35">
      <c r="A5" s="63" t="s">
        <v>222</v>
      </c>
      <c r="B5" s="368" t="s">
        <v>209</v>
      </c>
      <c r="C5" s="369"/>
      <c r="D5" s="369"/>
      <c r="E5" s="369"/>
      <c r="F5" s="369"/>
      <c r="G5" s="369"/>
      <c r="H5" s="369"/>
      <c r="I5" s="369"/>
      <c r="J5" s="369"/>
      <c r="K5" s="369"/>
      <c r="L5" s="370"/>
    </row>
    <row r="6" spans="1:15" ht="80.25" customHeight="1" x14ac:dyDescent="0.35">
      <c r="A6" s="15" t="s">
        <v>223</v>
      </c>
      <c r="B6" s="15" t="s">
        <v>210</v>
      </c>
      <c r="C6" s="15" t="s">
        <v>211</v>
      </c>
      <c r="D6" s="15" t="s">
        <v>212</v>
      </c>
      <c r="E6" s="15" t="s">
        <v>213</v>
      </c>
      <c r="F6" s="15" t="s">
        <v>214</v>
      </c>
      <c r="G6" s="15" t="s">
        <v>215</v>
      </c>
      <c r="H6" s="15" t="s">
        <v>216</v>
      </c>
      <c r="I6" s="15" t="s">
        <v>217</v>
      </c>
      <c r="J6" s="15" t="s">
        <v>218</v>
      </c>
      <c r="K6" s="15" t="s">
        <v>219</v>
      </c>
      <c r="L6" s="15" t="s">
        <v>2</v>
      </c>
    </row>
    <row r="7" spans="1:15" ht="22.5" customHeight="1" x14ac:dyDescent="0.35">
      <c r="A7" s="64" t="s">
        <v>18</v>
      </c>
      <c r="B7" s="65">
        <v>182533</v>
      </c>
      <c r="C7" s="65">
        <v>785546</v>
      </c>
      <c r="D7" s="65">
        <v>475009</v>
      </c>
      <c r="E7" s="65">
        <v>299388</v>
      </c>
      <c r="F7" s="65">
        <v>382804</v>
      </c>
      <c r="G7" s="65">
        <v>9357</v>
      </c>
      <c r="H7" s="65">
        <v>526655</v>
      </c>
      <c r="I7" s="65">
        <v>534523</v>
      </c>
      <c r="J7" s="65">
        <v>2304350</v>
      </c>
      <c r="K7" s="65">
        <v>16923</v>
      </c>
      <c r="L7" s="65">
        <f t="shared" ref="L7:L19" si="0">SUM(B7:K7)</f>
        <v>5517088</v>
      </c>
      <c r="M7" s="66"/>
      <c r="N7" s="66"/>
      <c r="O7" s="66"/>
    </row>
    <row r="8" spans="1:15" ht="22.5" customHeight="1" x14ac:dyDescent="0.35">
      <c r="A8" s="67" t="s">
        <v>19</v>
      </c>
      <c r="B8" s="68">
        <v>80900</v>
      </c>
      <c r="C8" s="68">
        <v>299725</v>
      </c>
      <c r="D8" s="68">
        <v>234333</v>
      </c>
      <c r="E8" s="68">
        <v>115437</v>
      </c>
      <c r="F8" s="68">
        <v>208278</v>
      </c>
      <c r="G8" s="68">
        <v>7123</v>
      </c>
      <c r="H8" s="68">
        <v>213032</v>
      </c>
      <c r="I8" s="68">
        <v>186268</v>
      </c>
      <c r="J8" s="68">
        <v>704572</v>
      </c>
      <c r="K8" s="68">
        <v>6413</v>
      </c>
      <c r="L8" s="68">
        <f t="shared" si="0"/>
        <v>2056081</v>
      </c>
      <c r="N8" s="66"/>
      <c r="O8" s="66"/>
    </row>
    <row r="9" spans="1:15" ht="22.5" customHeight="1" x14ac:dyDescent="0.35">
      <c r="A9" s="64" t="s">
        <v>20</v>
      </c>
      <c r="B9" s="65">
        <v>11620</v>
      </c>
      <c r="C9" s="65">
        <v>48979</v>
      </c>
      <c r="D9" s="65">
        <v>31863</v>
      </c>
      <c r="E9" s="65">
        <v>18133</v>
      </c>
      <c r="F9" s="65">
        <v>39930</v>
      </c>
      <c r="G9" s="65">
        <v>1982</v>
      </c>
      <c r="H9" s="65">
        <v>45175</v>
      </c>
      <c r="I9" s="65">
        <v>34866</v>
      </c>
      <c r="J9" s="65">
        <v>148678</v>
      </c>
      <c r="K9" s="65">
        <v>1229</v>
      </c>
      <c r="L9" s="65">
        <f t="shared" si="0"/>
        <v>382455</v>
      </c>
      <c r="N9" s="66"/>
      <c r="O9" s="66"/>
    </row>
    <row r="10" spans="1:15" ht="22.5" customHeight="1" x14ac:dyDescent="0.35">
      <c r="A10" s="67" t="s">
        <v>21</v>
      </c>
      <c r="B10" s="68">
        <v>8318</v>
      </c>
      <c r="C10" s="68">
        <v>37934</v>
      </c>
      <c r="D10" s="68">
        <v>26679</v>
      </c>
      <c r="E10" s="68">
        <v>15197</v>
      </c>
      <c r="F10" s="68">
        <v>30061</v>
      </c>
      <c r="G10" s="68">
        <v>1117</v>
      </c>
      <c r="H10" s="68">
        <v>50668</v>
      </c>
      <c r="I10" s="68">
        <v>43924</v>
      </c>
      <c r="J10" s="68">
        <v>211774</v>
      </c>
      <c r="K10" s="68">
        <v>1519</v>
      </c>
      <c r="L10" s="68">
        <f t="shared" si="0"/>
        <v>427191</v>
      </c>
      <c r="N10" s="66"/>
      <c r="O10" s="66"/>
    </row>
    <row r="11" spans="1:15" ht="22.5" customHeight="1" x14ac:dyDescent="0.35">
      <c r="A11" s="64" t="s">
        <v>22</v>
      </c>
      <c r="B11" s="65">
        <v>54186</v>
      </c>
      <c r="C11" s="65">
        <v>273801</v>
      </c>
      <c r="D11" s="65">
        <v>225656</v>
      </c>
      <c r="E11" s="65">
        <v>123574</v>
      </c>
      <c r="F11" s="65">
        <v>135563</v>
      </c>
      <c r="G11" s="65">
        <v>4671</v>
      </c>
      <c r="H11" s="65">
        <v>326112</v>
      </c>
      <c r="I11" s="65">
        <v>266704</v>
      </c>
      <c r="J11" s="65">
        <v>751885</v>
      </c>
      <c r="K11" s="65">
        <v>46122</v>
      </c>
      <c r="L11" s="65">
        <f t="shared" si="0"/>
        <v>2208274</v>
      </c>
      <c r="N11" s="66"/>
      <c r="O11" s="66"/>
    </row>
    <row r="12" spans="1:15" ht="22.5" customHeight="1" x14ac:dyDescent="0.35">
      <c r="A12" s="67" t="s">
        <v>23</v>
      </c>
      <c r="B12" s="68">
        <v>8348</v>
      </c>
      <c r="C12" s="68">
        <v>42501</v>
      </c>
      <c r="D12" s="68">
        <v>26003</v>
      </c>
      <c r="E12" s="68">
        <v>12840</v>
      </c>
      <c r="F12" s="68">
        <v>38349</v>
      </c>
      <c r="G12" s="68">
        <v>3647</v>
      </c>
      <c r="H12" s="68">
        <v>45898</v>
      </c>
      <c r="I12" s="68">
        <v>36533</v>
      </c>
      <c r="J12" s="68">
        <v>134398</v>
      </c>
      <c r="K12" s="68">
        <v>877</v>
      </c>
      <c r="L12" s="68">
        <f t="shared" si="0"/>
        <v>349394</v>
      </c>
      <c r="N12" s="66"/>
      <c r="O12" s="66"/>
    </row>
    <row r="13" spans="1:15" ht="22.5" customHeight="1" x14ac:dyDescent="0.35">
      <c r="A13" s="64" t="s">
        <v>24</v>
      </c>
      <c r="B13" s="65">
        <v>3270</v>
      </c>
      <c r="C13" s="65">
        <v>16056</v>
      </c>
      <c r="D13" s="65">
        <v>9316</v>
      </c>
      <c r="E13" s="65">
        <v>5403</v>
      </c>
      <c r="F13" s="65">
        <v>14574</v>
      </c>
      <c r="G13" s="65">
        <v>748</v>
      </c>
      <c r="H13" s="65">
        <v>17261</v>
      </c>
      <c r="I13" s="65">
        <v>12093</v>
      </c>
      <c r="J13" s="65">
        <v>52190</v>
      </c>
      <c r="K13" s="65">
        <v>307</v>
      </c>
      <c r="L13" s="65">
        <f t="shared" si="0"/>
        <v>131218</v>
      </c>
      <c r="N13" s="66"/>
      <c r="O13" s="66"/>
    </row>
    <row r="14" spans="1:15" ht="22.5" customHeight="1" x14ac:dyDescent="0.35">
      <c r="A14" s="67" t="s">
        <v>25</v>
      </c>
      <c r="B14" s="68">
        <v>2803</v>
      </c>
      <c r="C14" s="68">
        <v>15320</v>
      </c>
      <c r="D14" s="68">
        <v>7786</v>
      </c>
      <c r="E14" s="68">
        <v>4051</v>
      </c>
      <c r="F14" s="68">
        <v>11504</v>
      </c>
      <c r="G14" s="68">
        <v>1011</v>
      </c>
      <c r="H14" s="68">
        <v>20462</v>
      </c>
      <c r="I14" s="68">
        <v>19156</v>
      </c>
      <c r="J14" s="68">
        <v>67570</v>
      </c>
      <c r="K14" s="68">
        <v>469</v>
      </c>
      <c r="L14" s="68">
        <f t="shared" si="0"/>
        <v>150132</v>
      </c>
      <c r="N14" s="66"/>
      <c r="O14" s="66"/>
    </row>
    <row r="15" spans="1:15" ht="22.5" customHeight="1" x14ac:dyDescent="0.35">
      <c r="A15" s="64" t="s">
        <v>46</v>
      </c>
      <c r="B15" s="65">
        <v>1081</v>
      </c>
      <c r="C15" s="65">
        <v>6067</v>
      </c>
      <c r="D15" s="65">
        <v>2831</v>
      </c>
      <c r="E15" s="65">
        <v>1699</v>
      </c>
      <c r="F15" s="65">
        <v>5686</v>
      </c>
      <c r="G15" s="65">
        <v>60</v>
      </c>
      <c r="H15" s="65">
        <v>8805</v>
      </c>
      <c r="I15" s="65">
        <v>5222</v>
      </c>
      <c r="J15" s="65">
        <v>21594</v>
      </c>
      <c r="K15" s="65">
        <v>175</v>
      </c>
      <c r="L15" s="65">
        <f t="shared" si="0"/>
        <v>53220</v>
      </c>
      <c r="N15" s="66"/>
      <c r="O15" s="66"/>
    </row>
    <row r="16" spans="1:15" ht="22.5" customHeight="1" x14ac:dyDescent="0.35">
      <c r="A16" s="67" t="s">
        <v>26</v>
      </c>
      <c r="B16" s="68">
        <v>3907</v>
      </c>
      <c r="C16" s="68">
        <v>17715</v>
      </c>
      <c r="D16" s="68">
        <v>10583</v>
      </c>
      <c r="E16" s="68">
        <v>4858</v>
      </c>
      <c r="F16" s="68">
        <v>20416</v>
      </c>
      <c r="G16" s="68">
        <v>2421</v>
      </c>
      <c r="H16" s="68">
        <v>19171</v>
      </c>
      <c r="I16" s="68">
        <v>17016</v>
      </c>
      <c r="J16" s="68">
        <v>77007</v>
      </c>
      <c r="K16" s="68">
        <v>533</v>
      </c>
      <c r="L16" s="68">
        <f t="shared" si="0"/>
        <v>173627</v>
      </c>
      <c r="N16" s="66"/>
      <c r="O16" s="66"/>
    </row>
    <row r="17" spans="1:15" ht="22.5" customHeight="1" x14ac:dyDescent="0.35">
      <c r="A17" s="64" t="s">
        <v>27</v>
      </c>
      <c r="B17" s="65">
        <v>2156</v>
      </c>
      <c r="C17" s="65">
        <v>12897</v>
      </c>
      <c r="D17" s="65">
        <v>9299</v>
      </c>
      <c r="E17" s="65">
        <v>5868</v>
      </c>
      <c r="F17" s="65">
        <v>10619</v>
      </c>
      <c r="G17" s="65">
        <v>1439</v>
      </c>
      <c r="H17" s="65">
        <v>15044</v>
      </c>
      <c r="I17" s="65">
        <v>20303</v>
      </c>
      <c r="J17" s="65">
        <v>62489</v>
      </c>
      <c r="K17" s="65">
        <v>534</v>
      </c>
      <c r="L17" s="65">
        <f t="shared" si="0"/>
        <v>140648</v>
      </c>
      <c r="N17" s="66"/>
      <c r="O17" s="66"/>
    </row>
    <row r="18" spans="1:15" ht="22.5" customHeight="1" x14ac:dyDescent="0.35">
      <c r="A18" s="67" t="s">
        <v>28</v>
      </c>
      <c r="B18" s="68">
        <v>1301</v>
      </c>
      <c r="C18" s="68">
        <v>4502</v>
      </c>
      <c r="D18" s="68">
        <v>2761</v>
      </c>
      <c r="E18" s="68">
        <v>1401</v>
      </c>
      <c r="F18" s="68">
        <v>5104</v>
      </c>
      <c r="G18" s="68">
        <v>363</v>
      </c>
      <c r="H18" s="68">
        <v>7656</v>
      </c>
      <c r="I18" s="68">
        <v>4001</v>
      </c>
      <c r="J18" s="68">
        <v>18397</v>
      </c>
      <c r="K18" s="68">
        <v>130</v>
      </c>
      <c r="L18" s="68">
        <f t="shared" si="0"/>
        <v>45616</v>
      </c>
      <c r="N18" s="66"/>
      <c r="O18" s="66"/>
    </row>
    <row r="19" spans="1:15" ht="22.5" customHeight="1" x14ac:dyDescent="0.35">
      <c r="A19" s="64" t="s">
        <v>29</v>
      </c>
      <c r="B19" s="65">
        <v>1735</v>
      </c>
      <c r="C19" s="65">
        <v>9423</v>
      </c>
      <c r="D19" s="65">
        <v>4611</v>
      </c>
      <c r="E19" s="65">
        <v>2262</v>
      </c>
      <c r="F19" s="65">
        <v>8808</v>
      </c>
      <c r="G19" s="65">
        <v>249</v>
      </c>
      <c r="H19" s="65">
        <v>10759</v>
      </c>
      <c r="I19" s="65">
        <v>8647</v>
      </c>
      <c r="J19" s="65">
        <v>25160</v>
      </c>
      <c r="K19" s="65">
        <v>165</v>
      </c>
      <c r="L19" s="65">
        <f t="shared" si="0"/>
        <v>71819</v>
      </c>
      <c r="N19" s="66"/>
      <c r="O19" s="66"/>
    </row>
    <row r="20" spans="1:15" ht="22.5" customHeight="1" x14ac:dyDescent="0.35">
      <c r="A20" s="15" t="s">
        <v>49</v>
      </c>
      <c r="B20" s="17">
        <f>SUM(B7:B19)</f>
        <v>362158</v>
      </c>
      <c r="C20" s="17">
        <f>SUM(C7:C19)</f>
        <v>1570466</v>
      </c>
      <c r="D20" s="17">
        <f t="shared" ref="D20:L20" si="1">SUM(D7:D19)</f>
        <v>1066730</v>
      </c>
      <c r="E20" s="17">
        <f t="shared" si="1"/>
        <v>610111</v>
      </c>
      <c r="F20" s="17">
        <f t="shared" si="1"/>
        <v>911696</v>
      </c>
      <c r="G20" s="17">
        <f t="shared" si="1"/>
        <v>34188</v>
      </c>
      <c r="H20" s="17">
        <f t="shared" si="1"/>
        <v>1306698</v>
      </c>
      <c r="I20" s="17">
        <f t="shared" si="1"/>
        <v>1189256</v>
      </c>
      <c r="J20" s="17">
        <f t="shared" si="1"/>
        <v>4580064</v>
      </c>
      <c r="K20" s="17">
        <f t="shared" si="1"/>
        <v>75396</v>
      </c>
      <c r="L20" s="17">
        <f t="shared" si="1"/>
        <v>11706763</v>
      </c>
      <c r="N20" s="66"/>
      <c r="O20" s="66"/>
    </row>
    <row r="21" spans="1:15" ht="18" x14ac:dyDescent="0.35">
      <c r="A21" s="69" t="s">
        <v>224</v>
      </c>
      <c r="N21" s="66"/>
    </row>
    <row r="22" spans="1:15" ht="18" x14ac:dyDescent="0.55000000000000004">
      <c r="A22" s="69" t="s">
        <v>41</v>
      </c>
      <c r="B22" s="70"/>
      <c r="C22" s="70"/>
      <c r="D22" s="70"/>
      <c r="E22" s="70"/>
      <c r="F22" s="70"/>
      <c r="G22" s="70"/>
      <c r="H22" s="70"/>
      <c r="I22" s="70"/>
      <c r="J22" s="70"/>
      <c r="K22" s="70"/>
      <c r="L22" s="70"/>
    </row>
    <row r="23" spans="1:15" ht="18" x14ac:dyDescent="0.65">
      <c r="A23" s="72" t="s">
        <v>225</v>
      </c>
      <c r="B23" s="71"/>
      <c r="C23" s="71"/>
      <c r="H23" s="371"/>
      <c r="I23" s="371"/>
      <c r="J23" s="371"/>
      <c r="K23" s="371"/>
      <c r="L23" s="371"/>
    </row>
    <row r="24" spans="1:15" s="57" customFormat="1" ht="21" customHeight="1" x14ac:dyDescent="0.35">
      <c r="A24" s="362" t="s">
        <v>221</v>
      </c>
      <c r="B24" s="362"/>
      <c r="C24" s="362"/>
      <c r="D24" s="362"/>
      <c r="E24" s="362"/>
      <c r="F24" s="362"/>
      <c r="G24" s="56" t="s">
        <v>187</v>
      </c>
      <c r="H24" s="56" t="s">
        <v>187</v>
      </c>
      <c r="I24" s="56" t="s">
        <v>187</v>
      </c>
      <c r="J24" s="56" t="s">
        <v>187</v>
      </c>
    </row>
    <row r="25" spans="1:15" s="127" customFormat="1" ht="18" x14ac:dyDescent="0.65">
      <c r="A25" s="200" t="s">
        <v>315</v>
      </c>
      <c r="B25" s="143"/>
      <c r="C25" s="143"/>
      <c r="D25" s="143"/>
      <c r="E25" s="143"/>
      <c r="F25" s="143"/>
      <c r="G25" s="143"/>
      <c r="H25" s="143"/>
      <c r="I25" s="143"/>
      <c r="J25" s="141"/>
    </row>
    <row r="26" spans="1:15" x14ac:dyDescent="0.35">
      <c r="B26" s="74"/>
    </row>
    <row r="27" spans="1:15" x14ac:dyDescent="0.35">
      <c r="B27" s="74"/>
      <c r="C27" s="74"/>
      <c r="D27" s="74"/>
      <c r="E27" s="74"/>
      <c r="F27" s="74"/>
      <c r="G27" s="74"/>
      <c r="H27" s="74"/>
      <c r="I27" s="74"/>
      <c r="J27" s="74"/>
      <c r="K27" s="74"/>
      <c r="L27" s="74"/>
    </row>
    <row r="28" spans="1:15" x14ac:dyDescent="0.35">
      <c r="B28" s="74"/>
      <c r="C28" s="74"/>
      <c r="D28" s="74"/>
      <c r="E28" s="74"/>
      <c r="F28" s="74"/>
      <c r="G28" s="74"/>
      <c r="H28" s="74"/>
      <c r="I28" s="74"/>
      <c r="J28" s="74"/>
      <c r="K28" s="74"/>
      <c r="L28" s="74"/>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3"/>
  <sheetViews>
    <sheetView showGridLines="0" rightToLeft="1" view="pageBreakPreview" zoomScale="50" zoomScaleNormal="60" zoomScaleSheetLayoutView="50" workbookViewId="0"/>
  </sheetViews>
  <sheetFormatPr defaultColWidth="8.81640625" defaultRowHeight="14.5" x14ac:dyDescent="0.35"/>
  <cols>
    <col min="1" max="1" width="22.1796875" style="75" customWidth="1"/>
    <col min="2" max="3" width="21.453125" style="75" customWidth="1"/>
    <col min="4" max="4" width="21.453125" style="93" customWidth="1"/>
    <col min="5" max="9" width="21.453125" style="75" customWidth="1"/>
    <col min="10" max="10" width="21.453125" style="93" customWidth="1"/>
    <col min="11" max="11" width="19.453125" style="75" customWidth="1"/>
    <col min="12" max="12" width="16.453125" style="75" customWidth="1"/>
    <col min="13" max="17" width="8.81640625" style="75"/>
    <col min="18" max="18" width="9" style="75" customWidth="1"/>
    <col min="19" max="16384" width="8.81640625" style="75"/>
  </cols>
  <sheetData>
    <row r="1" spans="1:26" x14ac:dyDescent="0.35">
      <c r="D1" s="75"/>
      <c r="I1" s="76"/>
      <c r="J1" s="363" t="s">
        <v>311</v>
      </c>
      <c r="K1" s="363"/>
      <c r="L1" s="363"/>
    </row>
    <row r="2" spans="1:26" x14ac:dyDescent="0.35">
      <c r="D2" s="75"/>
      <c r="H2" s="76"/>
      <c r="I2" s="76"/>
      <c r="J2" s="363"/>
      <c r="K2" s="363"/>
      <c r="L2" s="363"/>
    </row>
    <row r="3" spans="1:26" s="77" customFormat="1" x14ac:dyDescent="0.35">
      <c r="H3" s="372"/>
      <c r="I3" s="372"/>
      <c r="J3" s="372"/>
      <c r="K3" s="75"/>
      <c r="L3" s="75"/>
      <c r="M3" s="75"/>
      <c r="N3" s="75"/>
      <c r="O3" s="75"/>
      <c r="P3" s="75"/>
      <c r="Q3" s="75"/>
      <c r="R3" s="75"/>
      <c r="S3" s="75"/>
      <c r="T3" s="75"/>
      <c r="U3" s="75"/>
      <c r="V3" s="75"/>
      <c r="W3" s="75"/>
      <c r="X3" s="75"/>
      <c r="Y3" s="75"/>
      <c r="Z3" s="75"/>
    </row>
    <row r="4" spans="1:26" ht="22" x14ac:dyDescent="0.35">
      <c r="A4" s="373" t="s">
        <v>198</v>
      </c>
      <c r="B4" s="373"/>
      <c r="C4" s="373"/>
      <c r="D4" s="373"/>
      <c r="E4" s="373"/>
      <c r="F4" s="373"/>
      <c r="G4" s="373"/>
      <c r="H4" s="373"/>
      <c r="I4" s="373"/>
      <c r="J4" s="373"/>
      <c r="K4" s="373"/>
      <c r="L4" s="373"/>
    </row>
    <row r="5" spans="1:26" ht="22" x14ac:dyDescent="0.35">
      <c r="A5" s="78" t="s">
        <v>226</v>
      </c>
      <c r="B5" s="368" t="s">
        <v>209</v>
      </c>
      <c r="C5" s="369"/>
      <c r="D5" s="369"/>
      <c r="E5" s="369"/>
      <c r="F5" s="369"/>
      <c r="G5" s="369"/>
      <c r="H5" s="369"/>
      <c r="I5" s="369"/>
      <c r="J5" s="369"/>
      <c r="K5" s="369"/>
      <c r="L5" s="370"/>
    </row>
    <row r="6" spans="1:26" ht="81" customHeight="1" x14ac:dyDescent="0.35">
      <c r="A6" s="15" t="s">
        <v>42</v>
      </c>
      <c r="B6" s="15" t="s">
        <v>210</v>
      </c>
      <c r="C6" s="15" t="s">
        <v>211</v>
      </c>
      <c r="D6" s="15" t="s">
        <v>212</v>
      </c>
      <c r="E6" s="15" t="s">
        <v>213</v>
      </c>
      <c r="F6" s="15" t="s">
        <v>214</v>
      </c>
      <c r="G6" s="15" t="s">
        <v>215</v>
      </c>
      <c r="H6" s="15" t="s">
        <v>216</v>
      </c>
      <c r="I6" s="15" t="s">
        <v>217</v>
      </c>
      <c r="J6" s="15" t="s">
        <v>218</v>
      </c>
      <c r="K6" s="15" t="s">
        <v>219</v>
      </c>
      <c r="L6" s="15" t="s">
        <v>2</v>
      </c>
    </row>
    <row r="7" spans="1:26" ht="31.5" customHeight="1" x14ac:dyDescent="0.35">
      <c r="A7" s="79" t="s">
        <v>5</v>
      </c>
      <c r="B7" s="79">
        <v>4591</v>
      </c>
      <c r="C7" s="79">
        <v>11375</v>
      </c>
      <c r="D7" s="79">
        <v>15017</v>
      </c>
      <c r="E7" s="79">
        <v>17527</v>
      </c>
      <c r="F7" s="79">
        <v>9809</v>
      </c>
      <c r="G7" s="79">
        <v>39</v>
      </c>
      <c r="H7" s="79">
        <v>1795</v>
      </c>
      <c r="I7" s="79">
        <v>959</v>
      </c>
      <c r="J7" s="80">
        <v>3100</v>
      </c>
      <c r="K7" s="79">
        <v>8</v>
      </c>
      <c r="L7" s="79">
        <f t="shared" ref="L7:L17" si="0">SUM(B7:K7)</f>
        <v>64220</v>
      </c>
      <c r="O7" s="92"/>
    </row>
    <row r="8" spans="1:26" ht="31.5" customHeight="1" x14ac:dyDescent="0.35">
      <c r="A8" s="81" t="s">
        <v>6</v>
      </c>
      <c r="B8" s="81">
        <v>19954</v>
      </c>
      <c r="C8" s="81">
        <v>93700</v>
      </c>
      <c r="D8" s="81">
        <v>98884</v>
      </c>
      <c r="E8" s="81">
        <v>85839</v>
      </c>
      <c r="F8" s="81">
        <v>115221</v>
      </c>
      <c r="G8" s="81">
        <v>2319</v>
      </c>
      <c r="H8" s="81">
        <v>59475</v>
      </c>
      <c r="I8" s="81">
        <v>68094</v>
      </c>
      <c r="J8" s="82">
        <v>487560</v>
      </c>
      <c r="K8" s="81">
        <v>3957</v>
      </c>
      <c r="L8" s="81">
        <f t="shared" si="0"/>
        <v>1035003</v>
      </c>
      <c r="O8" s="92"/>
    </row>
    <row r="9" spans="1:26" ht="31.5" customHeight="1" x14ac:dyDescent="0.35">
      <c r="A9" s="79" t="s">
        <v>7</v>
      </c>
      <c r="B9" s="79">
        <v>32847</v>
      </c>
      <c r="C9" s="79">
        <v>298117</v>
      </c>
      <c r="D9" s="79">
        <v>155273</v>
      </c>
      <c r="E9" s="79">
        <v>110527</v>
      </c>
      <c r="F9" s="79">
        <v>172954</v>
      </c>
      <c r="G9" s="79">
        <v>3170</v>
      </c>
      <c r="H9" s="79">
        <v>143412</v>
      </c>
      <c r="I9" s="79">
        <v>164591</v>
      </c>
      <c r="J9" s="80">
        <v>1049744</v>
      </c>
      <c r="K9" s="79">
        <v>14855</v>
      </c>
      <c r="L9" s="79">
        <f t="shared" si="0"/>
        <v>2145490</v>
      </c>
      <c r="O9" s="92"/>
    </row>
    <row r="10" spans="1:26" ht="31.5" customHeight="1" x14ac:dyDescent="0.35">
      <c r="A10" s="81" t="s">
        <v>8</v>
      </c>
      <c r="B10" s="81">
        <v>52145</v>
      </c>
      <c r="C10" s="81">
        <v>336441</v>
      </c>
      <c r="D10" s="81">
        <v>183340</v>
      </c>
      <c r="E10" s="81">
        <v>116759</v>
      </c>
      <c r="F10" s="81">
        <v>156915</v>
      </c>
      <c r="G10" s="81">
        <v>3504</v>
      </c>
      <c r="H10" s="81">
        <v>198091</v>
      </c>
      <c r="I10" s="81">
        <v>189519</v>
      </c>
      <c r="J10" s="82">
        <v>868191</v>
      </c>
      <c r="K10" s="81">
        <v>17203</v>
      </c>
      <c r="L10" s="81">
        <f t="shared" si="0"/>
        <v>2122108</v>
      </c>
      <c r="O10" s="92"/>
    </row>
    <row r="11" spans="1:26" ht="31.5" customHeight="1" x14ac:dyDescent="0.35">
      <c r="A11" s="79" t="s">
        <v>9</v>
      </c>
      <c r="B11" s="79">
        <v>64110</v>
      </c>
      <c r="C11" s="79">
        <v>297963</v>
      </c>
      <c r="D11" s="79">
        <v>193385</v>
      </c>
      <c r="E11" s="79">
        <v>100690</v>
      </c>
      <c r="F11" s="79">
        <v>148122</v>
      </c>
      <c r="G11" s="79">
        <v>4868</v>
      </c>
      <c r="H11" s="79">
        <v>258755</v>
      </c>
      <c r="I11" s="79">
        <v>239137</v>
      </c>
      <c r="J11" s="80">
        <v>799060</v>
      </c>
      <c r="K11" s="79">
        <v>15704</v>
      </c>
      <c r="L11" s="79">
        <f t="shared" si="0"/>
        <v>2121794</v>
      </c>
      <c r="O11" s="92"/>
    </row>
    <row r="12" spans="1:26" ht="31.5" customHeight="1" x14ac:dyDescent="0.35">
      <c r="A12" s="81" t="s">
        <v>10</v>
      </c>
      <c r="B12" s="81">
        <v>62360</v>
      </c>
      <c r="C12" s="81">
        <v>209296</v>
      </c>
      <c r="D12" s="81">
        <v>148164</v>
      </c>
      <c r="E12" s="81">
        <v>73912</v>
      </c>
      <c r="F12" s="81">
        <v>116653</v>
      </c>
      <c r="G12" s="81">
        <v>5285</v>
      </c>
      <c r="H12" s="81">
        <v>229598</v>
      </c>
      <c r="I12" s="81">
        <v>197297</v>
      </c>
      <c r="J12" s="82">
        <v>583369</v>
      </c>
      <c r="K12" s="81">
        <v>8806</v>
      </c>
      <c r="L12" s="81">
        <f t="shared" si="0"/>
        <v>1634740</v>
      </c>
      <c r="O12" s="92"/>
    </row>
    <row r="13" spans="1:26" ht="31.5" customHeight="1" x14ac:dyDescent="0.35">
      <c r="A13" s="79" t="s">
        <v>11</v>
      </c>
      <c r="B13" s="79">
        <v>45864</v>
      </c>
      <c r="C13" s="79">
        <v>127330</v>
      </c>
      <c r="D13" s="79">
        <v>99898</v>
      </c>
      <c r="E13" s="79">
        <v>45040</v>
      </c>
      <c r="F13" s="79">
        <v>75844</v>
      </c>
      <c r="G13" s="79">
        <v>4890</v>
      </c>
      <c r="H13" s="79">
        <v>166238</v>
      </c>
      <c r="I13" s="79">
        <v>131954</v>
      </c>
      <c r="J13" s="80">
        <v>345137</v>
      </c>
      <c r="K13" s="79">
        <v>5589</v>
      </c>
      <c r="L13" s="79">
        <f t="shared" si="0"/>
        <v>1047784</v>
      </c>
      <c r="O13" s="92"/>
    </row>
    <row r="14" spans="1:26" ht="31.5" customHeight="1" x14ac:dyDescent="0.35">
      <c r="A14" s="81" t="s">
        <v>12</v>
      </c>
      <c r="B14" s="81">
        <v>32340</v>
      </c>
      <c r="C14" s="81">
        <v>81152</v>
      </c>
      <c r="D14" s="81">
        <v>69979</v>
      </c>
      <c r="E14" s="81">
        <v>27074</v>
      </c>
      <c r="F14" s="81">
        <v>50588</v>
      </c>
      <c r="G14" s="81">
        <v>4471</v>
      </c>
      <c r="H14" s="81">
        <v>114055</v>
      </c>
      <c r="I14" s="81">
        <v>85281</v>
      </c>
      <c r="J14" s="82">
        <v>208784</v>
      </c>
      <c r="K14" s="81">
        <v>3750</v>
      </c>
      <c r="L14" s="81">
        <f t="shared" si="0"/>
        <v>677474</v>
      </c>
      <c r="O14" s="92"/>
    </row>
    <row r="15" spans="1:26" ht="31.5" customHeight="1" x14ac:dyDescent="0.35">
      <c r="A15" s="79" t="s">
        <v>13</v>
      </c>
      <c r="B15" s="79">
        <v>23787</v>
      </c>
      <c r="C15" s="79">
        <v>55174</v>
      </c>
      <c r="D15" s="79">
        <v>53608</v>
      </c>
      <c r="E15" s="79">
        <v>20050</v>
      </c>
      <c r="F15" s="79">
        <v>36007</v>
      </c>
      <c r="G15" s="79">
        <v>3040</v>
      </c>
      <c r="H15" s="79">
        <v>76879</v>
      </c>
      <c r="I15" s="79">
        <v>58460</v>
      </c>
      <c r="J15" s="80">
        <v>127671</v>
      </c>
      <c r="K15" s="79">
        <v>2682</v>
      </c>
      <c r="L15" s="79">
        <f t="shared" si="0"/>
        <v>457358</v>
      </c>
      <c r="O15" s="92"/>
    </row>
    <row r="16" spans="1:26" ht="31.5" customHeight="1" x14ac:dyDescent="0.35">
      <c r="A16" s="81" t="s">
        <v>44</v>
      </c>
      <c r="B16" s="81">
        <v>13117</v>
      </c>
      <c r="C16" s="81">
        <v>32231</v>
      </c>
      <c r="D16" s="81">
        <v>28015</v>
      </c>
      <c r="E16" s="81">
        <v>7957</v>
      </c>
      <c r="F16" s="81">
        <v>17937</v>
      </c>
      <c r="G16" s="81">
        <v>1537</v>
      </c>
      <c r="H16" s="81">
        <v>37231</v>
      </c>
      <c r="I16" s="81">
        <v>32038</v>
      </c>
      <c r="J16" s="82">
        <v>60820</v>
      </c>
      <c r="K16" s="81">
        <v>1548</v>
      </c>
      <c r="L16" s="81">
        <f t="shared" si="0"/>
        <v>232431</v>
      </c>
      <c r="O16" s="92"/>
    </row>
    <row r="17" spans="1:15" ht="31.5" customHeight="1" x14ac:dyDescent="0.35">
      <c r="A17" s="79" t="s">
        <v>45</v>
      </c>
      <c r="B17" s="79">
        <v>11043</v>
      </c>
      <c r="C17" s="79">
        <v>27687</v>
      </c>
      <c r="D17" s="79">
        <v>21167</v>
      </c>
      <c r="E17" s="79">
        <v>4736</v>
      </c>
      <c r="F17" s="79">
        <v>11646</v>
      </c>
      <c r="G17" s="79">
        <v>1065</v>
      </c>
      <c r="H17" s="79">
        <v>21169</v>
      </c>
      <c r="I17" s="79">
        <v>21926</v>
      </c>
      <c r="J17" s="80">
        <v>46628</v>
      </c>
      <c r="K17" s="79">
        <v>1294</v>
      </c>
      <c r="L17" s="79">
        <f t="shared" si="0"/>
        <v>168361</v>
      </c>
      <c r="O17" s="92"/>
    </row>
    <row r="18" spans="1:15" ht="33" customHeight="1" x14ac:dyDescent="0.35">
      <c r="A18" s="83" t="s">
        <v>16</v>
      </c>
      <c r="B18" s="17">
        <f>SUM(B7:B17)</f>
        <v>362158</v>
      </c>
      <c r="C18" s="17">
        <f t="shared" ref="C18:K18" si="1">SUM(C7:C17)</f>
        <v>1570466</v>
      </c>
      <c r="D18" s="17">
        <f t="shared" si="1"/>
        <v>1066730</v>
      </c>
      <c r="E18" s="17">
        <f t="shared" si="1"/>
        <v>610111</v>
      </c>
      <c r="F18" s="17">
        <f t="shared" si="1"/>
        <v>911696</v>
      </c>
      <c r="G18" s="17">
        <f t="shared" si="1"/>
        <v>34188</v>
      </c>
      <c r="H18" s="17">
        <f t="shared" si="1"/>
        <v>1306698</v>
      </c>
      <c r="I18" s="17">
        <f t="shared" si="1"/>
        <v>1189256</v>
      </c>
      <c r="J18" s="17">
        <f t="shared" si="1"/>
        <v>4580064</v>
      </c>
      <c r="K18" s="17">
        <f t="shared" si="1"/>
        <v>75396</v>
      </c>
      <c r="L18" s="17">
        <f>SUM(L7:L17)</f>
        <v>11706763</v>
      </c>
      <c r="O18" s="92"/>
    </row>
    <row r="19" spans="1:15" ht="18" x14ac:dyDescent="0.55000000000000004">
      <c r="A19" s="84" t="s">
        <v>224</v>
      </c>
      <c r="B19" s="85"/>
      <c r="C19" s="85"/>
      <c r="D19" s="86"/>
      <c r="E19" s="85"/>
      <c r="F19" s="85"/>
      <c r="G19" s="87"/>
      <c r="H19" s="87"/>
      <c r="I19" s="87"/>
      <c r="J19" s="88"/>
      <c r="K19" s="87"/>
      <c r="L19" s="89"/>
    </row>
    <row r="20" spans="1:15" ht="18" x14ac:dyDescent="0.35">
      <c r="A20" s="90" t="s">
        <v>41</v>
      </c>
      <c r="B20" s="91"/>
      <c r="C20" s="91"/>
      <c r="D20" s="91"/>
      <c r="E20" s="91"/>
      <c r="F20" s="91"/>
      <c r="G20" s="91"/>
      <c r="H20" s="91"/>
      <c r="I20" s="91"/>
      <c r="J20" s="91"/>
      <c r="K20" s="91"/>
      <c r="L20" s="91"/>
      <c r="M20" s="91"/>
    </row>
    <row r="21" spans="1:15" ht="18" x14ac:dyDescent="0.55000000000000004">
      <c r="A21" s="84" t="s">
        <v>225</v>
      </c>
      <c r="B21" s="85"/>
      <c r="C21" s="85"/>
      <c r="D21" s="86"/>
      <c r="E21" s="85"/>
      <c r="F21" s="85"/>
      <c r="G21" s="87"/>
      <c r="H21" s="87"/>
      <c r="I21" s="87"/>
      <c r="J21" s="88"/>
      <c r="K21" s="87"/>
      <c r="L21" s="87"/>
    </row>
    <row r="22" spans="1:15" s="57" customFormat="1" ht="21" customHeight="1" x14ac:dyDescent="0.35">
      <c r="A22" s="362" t="s">
        <v>221</v>
      </c>
      <c r="B22" s="362"/>
      <c r="C22" s="362"/>
      <c r="D22" s="362"/>
      <c r="E22" s="362"/>
      <c r="F22" s="362"/>
      <c r="G22" s="56" t="s">
        <v>187</v>
      </c>
      <c r="H22" s="56" t="s">
        <v>187</v>
      </c>
      <c r="I22" s="56" t="s">
        <v>187</v>
      </c>
      <c r="J22" s="56" t="s">
        <v>187</v>
      </c>
    </row>
    <row r="23" spans="1:15" s="127" customFormat="1" ht="18" x14ac:dyDescent="0.65">
      <c r="A23" s="200" t="s">
        <v>315</v>
      </c>
      <c r="B23" s="143"/>
      <c r="C23" s="143"/>
      <c r="D23" s="143"/>
      <c r="E23" s="143"/>
      <c r="F23" s="143"/>
      <c r="G23" s="143"/>
      <c r="H23" s="143"/>
      <c r="I23" s="143"/>
      <c r="J23" s="141"/>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5"/>
  <sheetViews>
    <sheetView showGridLines="0" rightToLeft="1" view="pageBreakPreview" zoomScale="60" zoomScaleNormal="60" zoomScalePageLayoutView="80" workbookViewId="0">
      <selection activeCell="B35" sqref="B35"/>
    </sheetView>
  </sheetViews>
  <sheetFormatPr defaultColWidth="9" defaultRowHeight="14.5" x14ac:dyDescent="0.35"/>
  <cols>
    <col min="1" max="1" width="56.453125" style="44" customWidth="1"/>
    <col min="2" max="10" width="16.453125" style="44" customWidth="1"/>
    <col min="11" max="16384" width="9" style="44"/>
  </cols>
  <sheetData>
    <row r="1" spans="1:30" x14ac:dyDescent="0.35">
      <c r="H1" s="363" t="s">
        <v>311</v>
      </c>
      <c r="I1" s="363"/>
      <c r="J1" s="363"/>
    </row>
    <row r="2" spans="1:30" x14ac:dyDescent="0.35">
      <c r="H2" s="363"/>
      <c r="I2" s="363"/>
      <c r="J2" s="363"/>
    </row>
    <row r="3" spans="1:30" s="45" customFormat="1" x14ac:dyDescent="0.35">
      <c r="H3" s="364"/>
      <c r="I3" s="364"/>
      <c r="J3" s="364"/>
      <c r="K3" s="44"/>
      <c r="L3" s="44"/>
      <c r="M3" s="44"/>
      <c r="N3" s="44"/>
      <c r="O3" s="44"/>
      <c r="P3" s="44"/>
      <c r="Q3" s="44"/>
      <c r="R3" s="44"/>
      <c r="S3" s="44"/>
      <c r="T3" s="44"/>
      <c r="U3" s="44"/>
      <c r="V3" s="44"/>
      <c r="W3" s="44"/>
      <c r="X3" s="44"/>
      <c r="Y3" s="44"/>
      <c r="Z3" s="44"/>
      <c r="AA3" s="44"/>
      <c r="AB3" s="44"/>
      <c r="AC3" s="44"/>
      <c r="AD3" s="44"/>
    </row>
    <row r="4" spans="1:30" ht="22" x14ac:dyDescent="0.35">
      <c r="A4" s="374" t="s">
        <v>200</v>
      </c>
      <c r="B4" s="374"/>
      <c r="C4" s="374"/>
      <c r="D4" s="374"/>
      <c r="E4" s="374"/>
      <c r="F4" s="374"/>
      <c r="G4" s="374"/>
      <c r="H4" s="374"/>
      <c r="I4" s="374"/>
      <c r="J4" s="374"/>
    </row>
    <row r="5" spans="1:30" ht="17.649999999999999" customHeight="1" x14ac:dyDescent="0.8">
      <c r="A5" s="94" t="s">
        <v>227</v>
      </c>
      <c r="B5" s="339" t="s">
        <v>136</v>
      </c>
      <c r="C5" s="340"/>
      <c r="D5" s="340"/>
      <c r="E5" s="340"/>
      <c r="F5" s="340"/>
      <c r="G5" s="340"/>
      <c r="H5" s="340"/>
      <c r="I5" s="340"/>
      <c r="J5" s="341"/>
    </row>
    <row r="6" spans="1:30" ht="21.75" customHeight="1" x14ac:dyDescent="0.35">
      <c r="A6" s="344" t="s">
        <v>228</v>
      </c>
      <c r="B6" s="342" t="s">
        <v>0</v>
      </c>
      <c r="C6" s="344"/>
      <c r="D6" s="344"/>
      <c r="E6" s="344" t="s">
        <v>1</v>
      </c>
      <c r="F6" s="344"/>
      <c r="G6" s="344"/>
      <c r="H6" s="344" t="s">
        <v>2</v>
      </c>
      <c r="I6" s="344"/>
      <c r="J6" s="345"/>
    </row>
    <row r="7" spans="1:30" ht="21.75" customHeight="1" x14ac:dyDescent="0.35">
      <c r="A7" s="344"/>
      <c r="B7" s="18" t="s">
        <v>14</v>
      </c>
      <c r="C7" s="15" t="s">
        <v>15</v>
      </c>
      <c r="D7" s="15" t="s">
        <v>43</v>
      </c>
      <c r="E7" s="15" t="s">
        <v>14</v>
      </c>
      <c r="F7" s="15" t="s">
        <v>15</v>
      </c>
      <c r="G7" s="15" t="s">
        <v>43</v>
      </c>
      <c r="H7" s="15" t="s">
        <v>14</v>
      </c>
      <c r="I7" s="15" t="s">
        <v>15</v>
      </c>
      <c r="J7" s="16" t="s">
        <v>43</v>
      </c>
    </row>
    <row r="8" spans="1:30" ht="22.5" customHeight="1" x14ac:dyDescent="0.35">
      <c r="A8" s="95" t="s">
        <v>229</v>
      </c>
      <c r="B8" s="280">
        <v>16584</v>
      </c>
      <c r="C8" s="280">
        <v>7710</v>
      </c>
      <c r="D8" s="280">
        <f>B8+C8</f>
        <v>24294</v>
      </c>
      <c r="E8" s="280">
        <v>176024</v>
      </c>
      <c r="F8" s="280">
        <v>3157</v>
      </c>
      <c r="G8" s="280">
        <f>E8+F8</f>
        <v>179181</v>
      </c>
      <c r="H8" s="48">
        <f>B8+E8</f>
        <v>192608</v>
      </c>
      <c r="I8" s="48">
        <f>C8+F8</f>
        <v>10867</v>
      </c>
      <c r="J8" s="48">
        <f t="shared" ref="J8:J29" si="0">SUM(H8:I8)</f>
        <v>203475</v>
      </c>
      <c r="M8" s="120"/>
    </row>
    <row r="9" spans="1:30" ht="22.5" customHeight="1" x14ac:dyDescent="0.35">
      <c r="A9" s="96" t="s">
        <v>230</v>
      </c>
      <c r="B9" s="281">
        <v>108022</v>
      </c>
      <c r="C9" s="281">
        <v>10158</v>
      </c>
      <c r="D9" s="281">
        <f t="shared" ref="D9:D29" si="1">B9+C9</f>
        <v>118180</v>
      </c>
      <c r="E9" s="281">
        <v>67683</v>
      </c>
      <c r="F9" s="281">
        <v>963</v>
      </c>
      <c r="G9" s="281">
        <f t="shared" ref="G9:G29" si="2">E9+F9</f>
        <v>68646</v>
      </c>
      <c r="H9" s="50">
        <f t="shared" ref="H9:H29" si="3">B9+E9</f>
        <v>175705</v>
      </c>
      <c r="I9" s="50">
        <f t="shared" ref="I9:I29" si="4">C9+F9</f>
        <v>11121</v>
      </c>
      <c r="J9" s="50">
        <f t="shared" si="0"/>
        <v>186826</v>
      </c>
      <c r="M9" s="120"/>
    </row>
    <row r="10" spans="1:30" ht="22.5" customHeight="1" x14ac:dyDescent="0.35">
      <c r="A10" s="95" t="s">
        <v>231</v>
      </c>
      <c r="B10" s="280">
        <v>236326</v>
      </c>
      <c r="C10" s="280">
        <v>133780</v>
      </c>
      <c r="D10" s="280">
        <f t="shared" si="1"/>
        <v>370106</v>
      </c>
      <c r="E10" s="280">
        <v>957036</v>
      </c>
      <c r="F10" s="280">
        <v>14778</v>
      </c>
      <c r="G10" s="280">
        <f t="shared" si="2"/>
        <v>971814</v>
      </c>
      <c r="H10" s="48">
        <f t="shared" si="3"/>
        <v>1193362</v>
      </c>
      <c r="I10" s="48">
        <f t="shared" si="4"/>
        <v>148558</v>
      </c>
      <c r="J10" s="48">
        <f t="shared" si="0"/>
        <v>1341920</v>
      </c>
      <c r="M10" s="120"/>
    </row>
    <row r="11" spans="1:30" ht="22.5" customHeight="1" x14ac:dyDescent="0.35">
      <c r="A11" s="96" t="s">
        <v>232</v>
      </c>
      <c r="B11" s="281">
        <v>31405</v>
      </c>
      <c r="C11" s="281">
        <v>2243</v>
      </c>
      <c r="D11" s="281">
        <f t="shared" si="1"/>
        <v>33648</v>
      </c>
      <c r="E11" s="281">
        <v>11838</v>
      </c>
      <c r="F11" s="281">
        <v>665</v>
      </c>
      <c r="G11" s="281">
        <f t="shared" si="2"/>
        <v>12503</v>
      </c>
      <c r="H11" s="50">
        <f t="shared" si="3"/>
        <v>43243</v>
      </c>
      <c r="I11" s="50">
        <f t="shared" si="4"/>
        <v>2908</v>
      </c>
      <c r="J11" s="50">
        <f t="shared" si="0"/>
        <v>46151</v>
      </c>
      <c r="M11" s="120"/>
    </row>
    <row r="12" spans="1:30" ht="22.5" customHeight="1" x14ac:dyDescent="0.35">
      <c r="A12" s="95" t="s">
        <v>233</v>
      </c>
      <c r="B12" s="280">
        <v>25904</v>
      </c>
      <c r="C12" s="280">
        <v>8934</v>
      </c>
      <c r="D12" s="280">
        <f t="shared" si="1"/>
        <v>34838</v>
      </c>
      <c r="E12" s="280">
        <v>130020</v>
      </c>
      <c r="F12" s="280">
        <v>3361</v>
      </c>
      <c r="G12" s="280">
        <f t="shared" si="2"/>
        <v>133381</v>
      </c>
      <c r="H12" s="48">
        <f t="shared" si="3"/>
        <v>155924</v>
      </c>
      <c r="I12" s="48">
        <f t="shared" si="4"/>
        <v>12295</v>
      </c>
      <c r="J12" s="48">
        <f t="shared" si="0"/>
        <v>168219</v>
      </c>
      <c r="M12" s="120"/>
    </row>
    <row r="13" spans="1:30" ht="22.5" customHeight="1" x14ac:dyDescent="0.35">
      <c r="A13" s="96" t="s">
        <v>234</v>
      </c>
      <c r="B13" s="281">
        <v>243729</v>
      </c>
      <c r="C13" s="281">
        <v>156591</v>
      </c>
      <c r="D13" s="281">
        <f t="shared" si="1"/>
        <v>400320</v>
      </c>
      <c r="E13" s="281">
        <v>2466623</v>
      </c>
      <c r="F13" s="281">
        <v>27621</v>
      </c>
      <c r="G13" s="281">
        <f t="shared" si="2"/>
        <v>2494244</v>
      </c>
      <c r="H13" s="50">
        <f t="shared" si="3"/>
        <v>2710352</v>
      </c>
      <c r="I13" s="50">
        <f t="shared" si="4"/>
        <v>184212</v>
      </c>
      <c r="J13" s="50">
        <f t="shared" si="0"/>
        <v>2894564</v>
      </c>
      <c r="M13" s="120"/>
    </row>
    <row r="14" spans="1:30" ht="22.5" customHeight="1" x14ac:dyDescent="0.35">
      <c r="A14" s="95" t="s">
        <v>235</v>
      </c>
      <c r="B14" s="280">
        <v>200610</v>
      </c>
      <c r="C14" s="280">
        <v>195909</v>
      </c>
      <c r="D14" s="280">
        <f t="shared" si="1"/>
        <v>396519</v>
      </c>
      <c r="E14" s="280">
        <v>1232543</v>
      </c>
      <c r="F14" s="280">
        <v>19908</v>
      </c>
      <c r="G14" s="280">
        <f t="shared" si="2"/>
        <v>1252451</v>
      </c>
      <c r="H14" s="48">
        <f t="shared" si="3"/>
        <v>1433153</v>
      </c>
      <c r="I14" s="48">
        <f t="shared" si="4"/>
        <v>215817</v>
      </c>
      <c r="J14" s="48">
        <f t="shared" si="0"/>
        <v>1648970</v>
      </c>
      <c r="M14" s="120"/>
    </row>
    <row r="15" spans="1:30" ht="22.5" customHeight="1" x14ac:dyDescent="0.35">
      <c r="A15" s="96" t="s">
        <v>236</v>
      </c>
      <c r="B15" s="281">
        <v>90741</v>
      </c>
      <c r="C15" s="281">
        <v>46650</v>
      </c>
      <c r="D15" s="281">
        <f t="shared" si="1"/>
        <v>137391</v>
      </c>
      <c r="E15" s="281">
        <v>425948</v>
      </c>
      <c r="F15" s="281">
        <v>3642</v>
      </c>
      <c r="G15" s="281">
        <f t="shared" si="2"/>
        <v>429590</v>
      </c>
      <c r="H15" s="50">
        <f t="shared" si="3"/>
        <v>516689</v>
      </c>
      <c r="I15" s="50">
        <f t="shared" si="4"/>
        <v>50292</v>
      </c>
      <c r="J15" s="50">
        <f t="shared" si="0"/>
        <v>566981</v>
      </c>
      <c r="M15" s="120"/>
    </row>
    <row r="16" spans="1:30" ht="22.5" customHeight="1" x14ac:dyDescent="0.35">
      <c r="A16" s="95" t="s">
        <v>237</v>
      </c>
      <c r="B16" s="280">
        <v>70254</v>
      </c>
      <c r="C16" s="280">
        <v>70840</v>
      </c>
      <c r="D16" s="280">
        <f t="shared" si="1"/>
        <v>141094</v>
      </c>
      <c r="E16" s="280">
        <v>531402</v>
      </c>
      <c r="F16" s="280">
        <v>7044</v>
      </c>
      <c r="G16" s="280">
        <f t="shared" si="2"/>
        <v>538446</v>
      </c>
      <c r="H16" s="48">
        <f t="shared" si="3"/>
        <v>601656</v>
      </c>
      <c r="I16" s="48">
        <f t="shared" si="4"/>
        <v>77884</v>
      </c>
      <c r="J16" s="48">
        <f t="shared" si="0"/>
        <v>679540</v>
      </c>
      <c r="M16" s="120"/>
    </row>
    <row r="17" spans="1:13" ht="22.5" customHeight="1" x14ac:dyDescent="0.35">
      <c r="A17" s="96" t="s">
        <v>238</v>
      </c>
      <c r="B17" s="281">
        <v>35126</v>
      </c>
      <c r="C17" s="281">
        <v>28094</v>
      </c>
      <c r="D17" s="281">
        <f t="shared" si="1"/>
        <v>63220</v>
      </c>
      <c r="E17" s="281">
        <v>45930</v>
      </c>
      <c r="F17" s="281">
        <v>2585</v>
      </c>
      <c r="G17" s="281">
        <f t="shared" si="2"/>
        <v>48515</v>
      </c>
      <c r="H17" s="50">
        <f t="shared" si="3"/>
        <v>81056</v>
      </c>
      <c r="I17" s="50">
        <f t="shared" si="4"/>
        <v>30679</v>
      </c>
      <c r="J17" s="50">
        <f t="shared" si="0"/>
        <v>111735</v>
      </c>
      <c r="M17" s="120"/>
    </row>
    <row r="18" spans="1:13" ht="22.5" customHeight="1" x14ac:dyDescent="0.35">
      <c r="A18" s="95" t="s">
        <v>239</v>
      </c>
      <c r="B18" s="280">
        <v>57699</v>
      </c>
      <c r="C18" s="280">
        <v>22372</v>
      </c>
      <c r="D18" s="280">
        <f t="shared" si="1"/>
        <v>80071</v>
      </c>
      <c r="E18" s="280">
        <v>15939</v>
      </c>
      <c r="F18" s="280">
        <v>906</v>
      </c>
      <c r="G18" s="280">
        <f t="shared" si="2"/>
        <v>16845</v>
      </c>
      <c r="H18" s="48">
        <f t="shared" si="3"/>
        <v>73638</v>
      </c>
      <c r="I18" s="48">
        <f t="shared" si="4"/>
        <v>23278</v>
      </c>
      <c r="J18" s="48">
        <f t="shared" si="0"/>
        <v>96916</v>
      </c>
      <c r="M18" s="120"/>
    </row>
    <row r="19" spans="1:13" ht="22.5" customHeight="1" x14ac:dyDescent="0.35">
      <c r="A19" s="96" t="s">
        <v>240</v>
      </c>
      <c r="B19" s="281">
        <v>13448</v>
      </c>
      <c r="C19" s="281">
        <v>7976</v>
      </c>
      <c r="D19" s="281">
        <f t="shared" si="1"/>
        <v>21424</v>
      </c>
      <c r="E19" s="281">
        <v>31693</v>
      </c>
      <c r="F19" s="281">
        <v>864</v>
      </c>
      <c r="G19" s="281">
        <f t="shared" si="2"/>
        <v>32557</v>
      </c>
      <c r="H19" s="50">
        <f t="shared" si="3"/>
        <v>45141</v>
      </c>
      <c r="I19" s="50">
        <f t="shared" si="4"/>
        <v>8840</v>
      </c>
      <c r="J19" s="50">
        <f t="shared" si="0"/>
        <v>53981</v>
      </c>
      <c r="M19" s="120"/>
    </row>
    <row r="20" spans="1:13" ht="22.5" customHeight="1" x14ac:dyDescent="0.35">
      <c r="A20" s="95" t="s">
        <v>241</v>
      </c>
      <c r="B20" s="280">
        <v>80513</v>
      </c>
      <c r="C20" s="280">
        <v>45304</v>
      </c>
      <c r="D20" s="280">
        <f t="shared" si="1"/>
        <v>125817</v>
      </c>
      <c r="E20" s="280">
        <v>123492</v>
      </c>
      <c r="F20" s="280">
        <v>5712</v>
      </c>
      <c r="G20" s="280">
        <f t="shared" si="2"/>
        <v>129204</v>
      </c>
      <c r="H20" s="48">
        <f t="shared" si="3"/>
        <v>204005</v>
      </c>
      <c r="I20" s="48">
        <f t="shared" si="4"/>
        <v>51016</v>
      </c>
      <c r="J20" s="48">
        <f t="shared" si="0"/>
        <v>255021</v>
      </c>
      <c r="M20" s="120"/>
    </row>
    <row r="21" spans="1:13" ht="22.5" customHeight="1" x14ac:dyDescent="0.35">
      <c r="A21" s="96" t="s">
        <v>242</v>
      </c>
      <c r="B21" s="281">
        <v>117721</v>
      </c>
      <c r="C21" s="281">
        <v>67162</v>
      </c>
      <c r="D21" s="281">
        <f t="shared" si="1"/>
        <v>184883</v>
      </c>
      <c r="E21" s="281">
        <v>828750</v>
      </c>
      <c r="F21" s="281">
        <v>156669</v>
      </c>
      <c r="G21" s="281">
        <f t="shared" si="2"/>
        <v>985419</v>
      </c>
      <c r="H21" s="50">
        <f t="shared" si="3"/>
        <v>946471</v>
      </c>
      <c r="I21" s="50">
        <f t="shared" si="4"/>
        <v>223831</v>
      </c>
      <c r="J21" s="50">
        <f t="shared" si="0"/>
        <v>1170302</v>
      </c>
      <c r="M21" s="120"/>
    </row>
    <row r="22" spans="1:13" ht="22.5" customHeight="1" x14ac:dyDescent="0.35">
      <c r="A22" s="95" t="s">
        <v>243</v>
      </c>
      <c r="B22" s="280">
        <v>164135</v>
      </c>
      <c r="C22" s="280">
        <v>60546</v>
      </c>
      <c r="D22" s="280">
        <f t="shared" si="1"/>
        <v>224681</v>
      </c>
      <c r="E22" s="280">
        <v>47255</v>
      </c>
      <c r="F22" s="280">
        <v>10192</v>
      </c>
      <c r="G22" s="280">
        <f t="shared" si="2"/>
        <v>57447</v>
      </c>
      <c r="H22" s="48">
        <f t="shared" si="3"/>
        <v>211390</v>
      </c>
      <c r="I22" s="48">
        <f t="shared" si="4"/>
        <v>70738</v>
      </c>
      <c r="J22" s="48">
        <f t="shared" si="0"/>
        <v>282128</v>
      </c>
      <c r="M22" s="120"/>
    </row>
    <row r="23" spans="1:13" ht="22.5" customHeight="1" x14ac:dyDescent="0.35">
      <c r="A23" s="96" t="s">
        <v>244</v>
      </c>
      <c r="B23" s="281">
        <v>38616</v>
      </c>
      <c r="C23" s="281">
        <v>60581</v>
      </c>
      <c r="D23" s="281">
        <f t="shared" si="1"/>
        <v>99197</v>
      </c>
      <c r="E23" s="281">
        <v>74134</v>
      </c>
      <c r="F23" s="281">
        <v>15158</v>
      </c>
      <c r="G23" s="281">
        <f t="shared" si="2"/>
        <v>89292</v>
      </c>
      <c r="H23" s="50">
        <f t="shared" si="3"/>
        <v>112750</v>
      </c>
      <c r="I23" s="50">
        <f t="shared" si="4"/>
        <v>75739</v>
      </c>
      <c r="J23" s="50">
        <f t="shared" si="0"/>
        <v>188489</v>
      </c>
      <c r="M23" s="120"/>
    </row>
    <row r="24" spans="1:13" ht="22.5" customHeight="1" x14ac:dyDescent="0.35">
      <c r="A24" s="95" t="s">
        <v>245</v>
      </c>
      <c r="B24" s="280">
        <v>105928</v>
      </c>
      <c r="C24" s="280">
        <v>118325</v>
      </c>
      <c r="D24" s="280">
        <f t="shared" si="1"/>
        <v>224253</v>
      </c>
      <c r="E24" s="280">
        <v>117489</v>
      </c>
      <c r="F24" s="280">
        <v>107170</v>
      </c>
      <c r="G24" s="280">
        <f t="shared" si="2"/>
        <v>224659</v>
      </c>
      <c r="H24" s="48">
        <f t="shared" si="3"/>
        <v>223417</v>
      </c>
      <c r="I24" s="48">
        <f t="shared" si="4"/>
        <v>225495</v>
      </c>
      <c r="J24" s="48">
        <f t="shared" si="0"/>
        <v>448912</v>
      </c>
      <c r="M24" s="120"/>
    </row>
    <row r="25" spans="1:13" ht="22.5" customHeight="1" x14ac:dyDescent="0.35">
      <c r="A25" s="96" t="s">
        <v>246</v>
      </c>
      <c r="B25" s="281">
        <v>6975</v>
      </c>
      <c r="C25" s="281">
        <v>6810</v>
      </c>
      <c r="D25" s="281">
        <f t="shared" si="1"/>
        <v>13785</v>
      </c>
      <c r="E25" s="281">
        <v>16352</v>
      </c>
      <c r="F25" s="281">
        <v>2534</v>
      </c>
      <c r="G25" s="281">
        <f t="shared" si="2"/>
        <v>18886</v>
      </c>
      <c r="H25" s="50">
        <f t="shared" si="3"/>
        <v>23327</v>
      </c>
      <c r="I25" s="50">
        <f t="shared" si="4"/>
        <v>9344</v>
      </c>
      <c r="J25" s="50">
        <f t="shared" si="0"/>
        <v>32671</v>
      </c>
      <c r="M25" s="120"/>
    </row>
    <row r="26" spans="1:13" ht="22.5" customHeight="1" x14ac:dyDescent="0.35">
      <c r="A26" s="95" t="s">
        <v>247</v>
      </c>
      <c r="B26" s="280">
        <v>20158</v>
      </c>
      <c r="C26" s="280">
        <v>22360</v>
      </c>
      <c r="D26" s="280">
        <f t="shared" si="1"/>
        <v>42518</v>
      </c>
      <c r="E26" s="280">
        <v>183028</v>
      </c>
      <c r="F26" s="280">
        <v>25340</v>
      </c>
      <c r="G26" s="280">
        <f t="shared" si="2"/>
        <v>208368</v>
      </c>
      <c r="H26" s="48">
        <f t="shared" si="3"/>
        <v>203186</v>
      </c>
      <c r="I26" s="48">
        <f t="shared" si="4"/>
        <v>47700</v>
      </c>
      <c r="J26" s="48">
        <f t="shared" si="0"/>
        <v>250886</v>
      </c>
      <c r="M26" s="120"/>
    </row>
    <row r="27" spans="1:13" ht="49" customHeight="1" x14ac:dyDescent="0.35">
      <c r="A27" s="96" t="s">
        <v>248</v>
      </c>
      <c r="B27" s="281">
        <v>3</v>
      </c>
      <c r="C27" s="281">
        <v>15</v>
      </c>
      <c r="D27" s="281">
        <f t="shared" si="1"/>
        <v>18</v>
      </c>
      <c r="E27" s="281">
        <v>56</v>
      </c>
      <c r="F27" s="281">
        <v>3</v>
      </c>
      <c r="G27" s="281">
        <f t="shared" si="2"/>
        <v>59</v>
      </c>
      <c r="H27" s="50">
        <f t="shared" si="3"/>
        <v>59</v>
      </c>
      <c r="I27" s="50">
        <f t="shared" si="4"/>
        <v>18</v>
      </c>
      <c r="J27" s="50">
        <f t="shared" si="0"/>
        <v>77</v>
      </c>
      <c r="M27" s="120"/>
    </row>
    <row r="28" spans="1:13" ht="22.5" customHeight="1" x14ac:dyDescent="0.35">
      <c r="A28" s="95" t="s">
        <v>249</v>
      </c>
      <c r="B28" s="280">
        <v>223</v>
      </c>
      <c r="C28" s="280">
        <v>61</v>
      </c>
      <c r="D28" s="280">
        <f t="shared" si="1"/>
        <v>284</v>
      </c>
      <c r="E28" s="280">
        <v>212</v>
      </c>
      <c r="F28" s="280">
        <v>1</v>
      </c>
      <c r="G28" s="280">
        <f t="shared" si="2"/>
        <v>213</v>
      </c>
      <c r="H28" s="48">
        <f t="shared" si="3"/>
        <v>435</v>
      </c>
      <c r="I28" s="48">
        <f t="shared" si="4"/>
        <v>62</v>
      </c>
      <c r="J28" s="48">
        <f t="shared" si="0"/>
        <v>497</v>
      </c>
      <c r="M28" s="120"/>
    </row>
    <row r="29" spans="1:13" ht="22.5" customHeight="1" x14ac:dyDescent="0.35">
      <c r="A29" s="96" t="s">
        <v>250</v>
      </c>
      <c r="B29" s="281">
        <v>16888</v>
      </c>
      <c r="C29" s="281">
        <v>18991</v>
      </c>
      <c r="D29" s="281">
        <f t="shared" si="1"/>
        <v>35879</v>
      </c>
      <c r="E29" s="281">
        <v>1030091</v>
      </c>
      <c r="F29" s="281">
        <v>12532</v>
      </c>
      <c r="G29" s="281">
        <f t="shared" si="2"/>
        <v>1042623</v>
      </c>
      <c r="H29" s="50">
        <f t="shared" si="3"/>
        <v>1046979</v>
      </c>
      <c r="I29" s="50">
        <f t="shared" si="4"/>
        <v>31523</v>
      </c>
      <c r="J29" s="50">
        <f t="shared" si="0"/>
        <v>1078502</v>
      </c>
      <c r="M29" s="120"/>
    </row>
    <row r="30" spans="1:13" ht="22" x14ac:dyDescent="0.35">
      <c r="A30" s="41" t="s">
        <v>37</v>
      </c>
      <c r="B30" s="282">
        <f>SUM(B8:B29)</f>
        <v>1681008</v>
      </c>
      <c r="C30" s="282">
        <f t="shared" ref="C30:G30" si="5">SUM(C8:C29)</f>
        <v>1091412</v>
      </c>
      <c r="D30" s="282">
        <f t="shared" si="5"/>
        <v>2772420</v>
      </c>
      <c r="E30" s="282">
        <f t="shared" si="5"/>
        <v>8513538</v>
      </c>
      <c r="F30" s="282">
        <f t="shared" si="5"/>
        <v>420805</v>
      </c>
      <c r="G30" s="282">
        <f t="shared" si="5"/>
        <v>8934343</v>
      </c>
      <c r="H30" s="17">
        <f t="shared" ref="H30:J30" si="6">SUM(H8:H29)</f>
        <v>10194546</v>
      </c>
      <c r="I30" s="17">
        <f t="shared" si="6"/>
        <v>1512217</v>
      </c>
      <c r="J30" s="17">
        <f t="shared" si="6"/>
        <v>11706763</v>
      </c>
      <c r="M30" s="120"/>
    </row>
    <row r="31" spans="1:13" s="100" customFormat="1" ht="18" x14ac:dyDescent="0.35">
      <c r="A31" s="97" t="s">
        <v>224</v>
      </c>
      <c r="B31" s="98"/>
      <c r="C31" s="98"/>
      <c r="D31" s="98"/>
      <c r="E31" s="98"/>
      <c r="F31" s="98"/>
      <c r="G31" s="98"/>
      <c r="H31" s="98"/>
      <c r="I31" s="98"/>
      <c r="J31" s="99"/>
    </row>
    <row r="32" spans="1:13" ht="18" x14ac:dyDescent="0.35">
      <c r="A32" s="54" t="s">
        <v>41</v>
      </c>
      <c r="B32" s="101"/>
      <c r="C32" s="101"/>
      <c r="D32" s="101"/>
      <c r="E32" s="101"/>
      <c r="F32" s="101"/>
      <c r="G32" s="101"/>
      <c r="H32" s="101"/>
      <c r="I32" s="101"/>
      <c r="J32" s="101"/>
    </row>
    <row r="33" spans="1:10" s="57" customFormat="1" ht="21" customHeight="1" x14ac:dyDescent="0.35">
      <c r="A33" s="362" t="s">
        <v>251</v>
      </c>
      <c r="B33" s="362"/>
      <c r="C33" s="362"/>
      <c r="D33" s="362"/>
      <c r="E33" s="362"/>
      <c r="F33" s="362"/>
      <c r="G33" s="56" t="s">
        <v>187</v>
      </c>
      <c r="H33" s="56" t="s">
        <v>187</v>
      </c>
      <c r="I33" s="56" t="s">
        <v>187</v>
      </c>
      <c r="J33" s="56" t="s">
        <v>187</v>
      </c>
    </row>
    <row r="34" spans="1:10" s="127" customFormat="1" ht="21" x14ac:dyDescent="0.65">
      <c r="A34" s="200" t="s">
        <v>315</v>
      </c>
      <c r="B34" s="56"/>
      <c r="C34" s="56"/>
      <c r="D34" s="56"/>
      <c r="E34" s="56"/>
      <c r="F34" s="56"/>
      <c r="G34" s="143"/>
      <c r="H34" s="143"/>
      <c r="I34" s="143"/>
      <c r="J34" s="141"/>
    </row>
    <row r="35" spans="1:10" ht="21" x14ac:dyDescent="0.35">
      <c r="B35" s="56"/>
      <c r="C35" s="56"/>
      <c r="D35" s="56"/>
      <c r="E35" s="56"/>
      <c r="F35" s="56"/>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zoomScale="50" zoomScaleNormal="55" zoomScaleSheetLayoutView="50" workbookViewId="0"/>
  </sheetViews>
  <sheetFormatPr defaultColWidth="8.81640625" defaultRowHeight="14.5" x14ac:dyDescent="0.35"/>
  <cols>
    <col min="1" max="1" width="64.453125" style="104" customWidth="1"/>
    <col min="2" max="3" width="12.453125" style="104" customWidth="1"/>
    <col min="4" max="4" width="14.453125" style="104" customWidth="1"/>
    <col min="5" max="5" width="12.453125" style="104" customWidth="1"/>
    <col min="6" max="6" width="14.453125" style="104" customWidth="1"/>
    <col min="7" max="9" width="12.453125" style="104" customWidth="1"/>
    <col min="10" max="10" width="15.81640625" style="104" customWidth="1"/>
    <col min="11" max="14" width="12.453125" style="104" customWidth="1"/>
    <col min="15" max="15" width="13.26953125" style="104" bestFit="1" customWidth="1"/>
    <col min="16" max="232" width="9.1796875" style="104" customWidth="1"/>
    <col min="233" max="16384" width="8.81640625" style="104"/>
  </cols>
  <sheetData>
    <row r="1" spans="1:16" ht="18" customHeight="1" x14ac:dyDescent="0.35">
      <c r="I1" s="105"/>
      <c r="M1" s="363" t="s">
        <v>311</v>
      </c>
      <c r="N1" s="363"/>
      <c r="O1" s="363"/>
    </row>
    <row r="2" spans="1:16" x14ac:dyDescent="0.35">
      <c r="H2" s="105"/>
      <c r="I2" s="105"/>
      <c r="M2" s="363"/>
      <c r="N2" s="363"/>
      <c r="O2" s="363"/>
    </row>
    <row r="3" spans="1:16" s="106" customFormat="1" x14ac:dyDescent="0.35">
      <c r="H3" s="375"/>
      <c r="I3" s="375"/>
      <c r="J3" s="375"/>
      <c r="K3" s="104"/>
      <c r="L3" s="104"/>
      <c r="M3" s="104"/>
      <c r="N3" s="104"/>
      <c r="O3" s="104"/>
      <c r="P3" s="104"/>
    </row>
    <row r="4" spans="1:16" ht="19.149999999999999" customHeight="1" x14ac:dyDescent="0.35">
      <c r="A4" s="376" t="s">
        <v>202</v>
      </c>
      <c r="B4" s="376"/>
      <c r="C4" s="376"/>
      <c r="D4" s="376"/>
      <c r="E4" s="376"/>
      <c r="F4" s="376"/>
      <c r="G4" s="376"/>
      <c r="H4" s="376"/>
      <c r="I4" s="376"/>
      <c r="J4" s="376"/>
      <c r="K4" s="376"/>
      <c r="L4" s="376"/>
      <c r="M4" s="376"/>
      <c r="N4" s="376"/>
      <c r="O4" s="376"/>
    </row>
    <row r="5" spans="1:16" ht="22" x14ac:dyDescent="0.35">
      <c r="A5" s="107" t="s">
        <v>252</v>
      </c>
      <c r="B5" s="355" t="s">
        <v>17</v>
      </c>
      <c r="C5" s="377"/>
      <c r="D5" s="377"/>
      <c r="E5" s="377"/>
      <c r="F5" s="377"/>
      <c r="G5" s="377"/>
      <c r="H5" s="377"/>
      <c r="I5" s="377"/>
      <c r="J5" s="377"/>
      <c r="K5" s="377"/>
      <c r="L5" s="377"/>
      <c r="M5" s="377"/>
      <c r="N5" s="377"/>
      <c r="O5" s="343"/>
    </row>
    <row r="6" spans="1:16" ht="44" x14ac:dyDescent="0.35">
      <c r="A6" s="42" t="s">
        <v>253</v>
      </c>
      <c r="B6" s="41" t="s">
        <v>18</v>
      </c>
      <c r="C6" s="41" t="s">
        <v>19</v>
      </c>
      <c r="D6" s="41" t="s">
        <v>20</v>
      </c>
      <c r="E6" s="41" t="s">
        <v>21</v>
      </c>
      <c r="F6" s="41" t="s">
        <v>22</v>
      </c>
      <c r="G6" s="41" t="s">
        <v>23</v>
      </c>
      <c r="H6" s="41" t="s">
        <v>24</v>
      </c>
      <c r="I6" s="41" t="s">
        <v>25</v>
      </c>
      <c r="J6" s="41" t="s">
        <v>46</v>
      </c>
      <c r="K6" s="41" t="s">
        <v>26</v>
      </c>
      <c r="L6" s="41" t="s">
        <v>27</v>
      </c>
      <c r="M6" s="41" t="s">
        <v>28</v>
      </c>
      <c r="N6" s="41" t="s">
        <v>29</v>
      </c>
      <c r="O6" s="41" t="s">
        <v>43</v>
      </c>
    </row>
    <row r="7" spans="1:16" ht="22" x14ac:dyDescent="0.35">
      <c r="A7" s="108" t="s">
        <v>229</v>
      </c>
      <c r="B7" s="276">
        <v>120141</v>
      </c>
      <c r="C7" s="276">
        <v>16574</v>
      </c>
      <c r="D7" s="276">
        <v>2663</v>
      </c>
      <c r="E7" s="276">
        <v>15134</v>
      </c>
      <c r="F7" s="276">
        <v>27563</v>
      </c>
      <c r="G7" s="276">
        <v>3846</v>
      </c>
      <c r="H7" s="276">
        <v>3469</v>
      </c>
      <c r="I7" s="276">
        <v>6430</v>
      </c>
      <c r="J7" s="276">
        <v>277</v>
      </c>
      <c r="K7" s="276">
        <v>2799</v>
      </c>
      <c r="L7" s="276">
        <v>1826</v>
      </c>
      <c r="M7" s="276">
        <v>294</v>
      </c>
      <c r="N7" s="276">
        <v>2459</v>
      </c>
      <c r="O7" s="109">
        <f t="shared" ref="O7:O28" si="0">SUM(B7:N7)</f>
        <v>203475</v>
      </c>
    </row>
    <row r="8" spans="1:16" ht="22" x14ac:dyDescent="0.35">
      <c r="A8" s="110" t="s">
        <v>230</v>
      </c>
      <c r="B8" s="277">
        <v>27425</v>
      </c>
      <c r="C8" s="277">
        <v>7814</v>
      </c>
      <c r="D8" s="277">
        <v>3878</v>
      </c>
      <c r="E8" s="277">
        <v>923</v>
      </c>
      <c r="F8" s="277">
        <v>138929</v>
      </c>
      <c r="G8" s="277">
        <v>1558</v>
      </c>
      <c r="H8" s="277">
        <v>899</v>
      </c>
      <c r="I8" s="277">
        <v>64</v>
      </c>
      <c r="J8" s="277">
        <v>475</v>
      </c>
      <c r="K8" s="277">
        <v>566</v>
      </c>
      <c r="L8" s="277">
        <v>3421</v>
      </c>
      <c r="M8" s="277">
        <v>708</v>
      </c>
      <c r="N8" s="277">
        <v>166</v>
      </c>
      <c r="O8" s="111">
        <f t="shared" si="0"/>
        <v>186826</v>
      </c>
    </row>
    <row r="9" spans="1:16" ht="22" x14ac:dyDescent="0.35">
      <c r="A9" s="108" t="s">
        <v>231</v>
      </c>
      <c r="B9" s="276">
        <v>562316</v>
      </c>
      <c r="C9" s="276">
        <v>268559</v>
      </c>
      <c r="D9" s="276">
        <v>48313</v>
      </c>
      <c r="E9" s="276">
        <v>59429</v>
      </c>
      <c r="F9" s="276">
        <v>291289</v>
      </c>
      <c r="G9" s="276">
        <v>37297</v>
      </c>
      <c r="H9" s="276">
        <v>14253</v>
      </c>
      <c r="I9" s="276">
        <v>12649</v>
      </c>
      <c r="J9" s="276">
        <v>4979</v>
      </c>
      <c r="K9" s="276">
        <v>19503</v>
      </c>
      <c r="L9" s="276">
        <v>11483</v>
      </c>
      <c r="M9" s="276">
        <v>4862</v>
      </c>
      <c r="N9" s="276">
        <v>6988</v>
      </c>
      <c r="O9" s="109">
        <f t="shared" si="0"/>
        <v>1341920</v>
      </c>
    </row>
    <row r="10" spans="1:16" ht="22" x14ac:dyDescent="0.35">
      <c r="A10" s="110" t="s">
        <v>232</v>
      </c>
      <c r="B10" s="277">
        <v>19664</v>
      </c>
      <c r="C10" s="277">
        <v>10969</v>
      </c>
      <c r="D10" s="277">
        <v>852</v>
      </c>
      <c r="E10" s="277">
        <v>72</v>
      </c>
      <c r="F10" s="277">
        <v>8549</v>
      </c>
      <c r="G10" s="277">
        <v>4896</v>
      </c>
      <c r="H10" s="277">
        <v>25</v>
      </c>
      <c r="I10" s="277">
        <v>48</v>
      </c>
      <c r="J10" s="277">
        <v>14</v>
      </c>
      <c r="K10" s="277">
        <v>375</v>
      </c>
      <c r="L10" s="277">
        <v>609</v>
      </c>
      <c r="M10" s="277">
        <v>51</v>
      </c>
      <c r="N10" s="277">
        <v>27</v>
      </c>
      <c r="O10" s="111">
        <f t="shared" si="0"/>
        <v>46151</v>
      </c>
    </row>
    <row r="11" spans="1:16" ht="22" x14ac:dyDescent="0.35">
      <c r="A11" s="108" t="s">
        <v>233</v>
      </c>
      <c r="B11" s="276">
        <v>100642</v>
      </c>
      <c r="C11" s="276">
        <v>26519</v>
      </c>
      <c r="D11" s="276">
        <v>3103</v>
      </c>
      <c r="E11" s="276">
        <v>3383</v>
      </c>
      <c r="F11" s="276">
        <v>26126</v>
      </c>
      <c r="G11" s="276">
        <v>2620</v>
      </c>
      <c r="H11" s="276">
        <v>681</v>
      </c>
      <c r="I11" s="276">
        <v>884</v>
      </c>
      <c r="J11" s="276">
        <v>513</v>
      </c>
      <c r="K11" s="276">
        <v>934</v>
      </c>
      <c r="L11" s="276">
        <v>1878</v>
      </c>
      <c r="M11" s="276">
        <v>505</v>
      </c>
      <c r="N11" s="276">
        <v>431</v>
      </c>
      <c r="O11" s="109">
        <f t="shared" si="0"/>
        <v>168219</v>
      </c>
    </row>
    <row r="12" spans="1:16" ht="22" x14ac:dyDescent="0.35">
      <c r="A12" s="110" t="s">
        <v>234</v>
      </c>
      <c r="B12" s="277">
        <v>1209381</v>
      </c>
      <c r="C12" s="277">
        <v>484625</v>
      </c>
      <c r="D12" s="277">
        <v>92869</v>
      </c>
      <c r="E12" s="277">
        <v>110939</v>
      </c>
      <c r="F12" s="277">
        <v>785378</v>
      </c>
      <c r="G12" s="277">
        <v>64468</v>
      </c>
      <c r="H12" s="277">
        <v>23173</v>
      </c>
      <c r="I12" s="277">
        <v>25924</v>
      </c>
      <c r="J12" s="277">
        <v>12387</v>
      </c>
      <c r="K12" s="277">
        <v>28419</v>
      </c>
      <c r="L12" s="277">
        <v>36251</v>
      </c>
      <c r="M12" s="277">
        <v>8696</v>
      </c>
      <c r="N12" s="277">
        <v>12054</v>
      </c>
      <c r="O12" s="111">
        <f t="shared" si="0"/>
        <v>2894564</v>
      </c>
    </row>
    <row r="13" spans="1:16" ht="44" x14ac:dyDescent="0.35">
      <c r="A13" s="108" t="s">
        <v>235</v>
      </c>
      <c r="B13" s="276">
        <v>609859</v>
      </c>
      <c r="C13" s="276">
        <v>433009</v>
      </c>
      <c r="D13" s="276">
        <v>77095</v>
      </c>
      <c r="E13" s="276">
        <v>62162</v>
      </c>
      <c r="F13" s="276">
        <v>244456</v>
      </c>
      <c r="G13" s="276">
        <v>69825</v>
      </c>
      <c r="H13" s="276">
        <v>27481</v>
      </c>
      <c r="I13" s="276">
        <v>24891</v>
      </c>
      <c r="J13" s="276">
        <v>10678</v>
      </c>
      <c r="K13" s="276">
        <v>44880</v>
      </c>
      <c r="L13" s="276">
        <v>17298</v>
      </c>
      <c r="M13" s="276">
        <v>10604</v>
      </c>
      <c r="N13" s="276">
        <v>16732</v>
      </c>
      <c r="O13" s="109">
        <f t="shared" si="0"/>
        <v>1648970</v>
      </c>
    </row>
    <row r="14" spans="1:16" ht="22" x14ac:dyDescent="0.35">
      <c r="A14" s="110" t="s">
        <v>236</v>
      </c>
      <c r="B14" s="277">
        <v>263412</v>
      </c>
      <c r="C14" s="277">
        <v>122122</v>
      </c>
      <c r="D14" s="277">
        <v>13204</v>
      </c>
      <c r="E14" s="277">
        <v>18313</v>
      </c>
      <c r="F14" s="277">
        <v>107449</v>
      </c>
      <c r="G14" s="277">
        <v>12954</v>
      </c>
      <c r="H14" s="277">
        <v>5216</v>
      </c>
      <c r="I14" s="277">
        <v>4921</v>
      </c>
      <c r="J14" s="277">
        <v>1932</v>
      </c>
      <c r="K14" s="277">
        <v>5086</v>
      </c>
      <c r="L14" s="277">
        <v>8250</v>
      </c>
      <c r="M14" s="277">
        <v>787</v>
      </c>
      <c r="N14" s="277">
        <v>3335</v>
      </c>
      <c r="O14" s="111">
        <f t="shared" si="0"/>
        <v>566981</v>
      </c>
    </row>
    <row r="15" spans="1:16" ht="22" x14ac:dyDescent="0.35">
      <c r="A15" s="108" t="s">
        <v>237</v>
      </c>
      <c r="B15" s="276">
        <v>217100</v>
      </c>
      <c r="C15" s="276">
        <v>174561</v>
      </c>
      <c r="D15" s="276">
        <v>42785</v>
      </c>
      <c r="E15" s="276">
        <v>25222</v>
      </c>
      <c r="F15" s="276">
        <v>110144</v>
      </c>
      <c r="G15" s="276">
        <v>37509</v>
      </c>
      <c r="H15" s="276">
        <v>15191</v>
      </c>
      <c r="I15" s="276">
        <v>10200</v>
      </c>
      <c r="J15" s="276">
        <v>5467</v>
      </c>
      <c r="K15" s="276">
        <v>21567</v>
      </c>
      <c r="L15" s="276">
        <v>7818</v>
      </c>
      <c r="M15" s="276">
        <v>5785</v>
      </c>
      <c r="N15" s="276">
        <v>6191</v>
      </c>
      <c r="O15" s="109">
        <f t="shared" si="0"/>
        <v>679540</v>
      </c>
    </row>
    <row r="16" spans="1:16" ht="22" x14ac:dyDescent="0.35">
      <c r="A16" s="110" t="s">
        <v>238</v>
      </c>
      <c r="B16" s="277">
        <v>92357</v>
      </c>
      <c r="C16" s="277">
        <v>10436</v>
      </c>
      <c r="D16" s="277">
        <v>783</v>
      </c>
      <c r="E16" s="277">
        <v>616</v>
      </c>
      <c r="F16" s="277">
        <v>6042</v>
      </c>
      <c r="G16" s="277">
        <v>556</v>
      </c>
      <c r="H16" s="277">
        <v>165</v>
      </c>
      <c r="I16" s="277">
        <v>256</v>
      </c>
      <c r="J16" s="277">
        <v>71</v>
      </c>
      <c r="K16" s="277">
        <v>196</v>
      </c>
      <c r="L16" s="277">
        <v>102</v>
      </c>
      <c r="M16" s="277">
        <v>73</v>
      </c>
      <c r="N16" s="277">
        <v>82</v>
      </c>
      <c r="O16" s="111">
        <f t="shared" si="0"/>
        <v>111735</v>
      </c>
    </row>
    <row r="17" spans="1:15" ht="22" x14ac:dyDescent="0.35">
      <c r="A17" s="108" t="s">
        <v>239</v>
      </c>
      <c r="B17" s="276">
        <v>76887</v>
      </c>
      <c r="C17" s="276">
        <v>10892</v>
      </c>
      <c r="D17" s="276">
        <v>755</v>
      </c>
      <c r="E17" s="276">
        <v>122</v>
      </c>
      <c r="F17" s="276">
        <v>7923</v>
      </c>
      <c r="G17" s="276">
        <v>116</v>
      </c>
      <c r="H17" s="276">
        <v>35</v>
      </c>
      <c r="I17" s="276">
        <v>41</v>
      </c>
      <c r="J17" s="276">
        <v>35</v>
      </c>
      <c r="K17" s="276">
        <v>48</v>
      </c>
      <c r="L17" s="276">
        <v>43</v>
      </c>
      <c r="M17" s="276">
        <v>7</v>
      </c>
      <c r="N17" s="276">
        <v>12</v>
      </c>
      <c r="O17" s="109">
        <f t="shared" si="0"/>
        <v>96916</v>
      </c>
    </row>
    <row r="18" spans="1:15" ht="22" x14ac:dyDescent="0.35">
      <c r="A18" s="110" t="s">
        <v>240</v>
      </c>
      <c r="B18" s="277">
        <v>25632</v>
      </c>
      <c r="C18" s="277">
        <v>15559</v>
      </c>
      <c r="D18" s="277">
        <v>1497</v>
      </c>
      <c r="E18" s="277">
        <v>2073</v>
      </c>
      <c r="F18" s="277">
        <v>5956</v>
      </c>
      <c r="G18" s="277">
        <v>1221</v>
      </c>
      <c r="H18" s="277">
        <v>471</v>
      </c>
      <c r="I18" s="277">
        <v>385</v>
      </c>
      <c r="J18" s="277">
        <v>132</v>
      </c>
      <c r="K18" s="277">
        <v>499</v>
      </c>
      <c r="L18" s="277">
        <v>250</v>
      </c>
      <c r="M18" s="277">
        <v>114</v>
      </c>
      <c r="N18" s="277">
        <v>192</v>
      </c>
      <c r="O18" s="111">
        <f t="shared" si="0"/>
        <v>53981</v>
      </c>
    </row>
    <row r="19" spans="1:15" ht="22" x14ac:dyDescent="0.35">
      <c r="A19" s="108" t="s">
        <v>241</v>
      </c>
      <c r="B19" s="276">
        <v>157831</v>
      </c>
      <c r="C19" s="276">
        <v>39487</v>
      </c>
      <c r="D19" s="276">
        <v>4795</v>
      </c>
      <c r="E19" s="276">
        <v>3723</v>
      </c>
      <c r="F19" s="276">
        <v>38802</v>
      </c>
      <c r="G19" s="276">
        <v>2922</v>
      </c>
      <c r="H19" s="276">
        <v>1357</v>
      </c>
      <c r="I19" s="276">
        <v>1630</v>
      </c>
      <c r="J19" s="276">
        <v>345</v>
      </c>
      <c r="K19" s="276">
        <v>1514</v>
      </c>
      <c r="L19" s="276">
        <v>1323</v>
      </c>
      <c r="M19" s="276">
        <v>562</v>
      </c>
      <c r="N19" s="276">
        <v>730</v>
      </c>
      <c r="O19" s="109">
        <f t="shared" si="0"/>
        <v>255021</v>
      </c>
    </row>
    <row r="20" spans="1:15" ht="22" x14ac:dyDescent="0.35">
      <c r="A20" s="110" t="s">
        <v>242</v>
      </c>
      <c r="B20" s="277">
        <v>678148</v>
      </c>
      <c r="C20" s="277">
        <v>152657</v>
      </c>
      <c r="D20" s="277">
        <v>16683</v>
      </c>
      <c r="E20" s="277">
        <v>47105</v>
      </c>
      <c r="F20" s="277">
        <v>200965</v>
      </c>
      <c r="G20" s="277">
        <v>32450</v>
      </c>
      <c r="H20" s="277">
        <v>7114</v>
      </c>
      <c r="I20" s="277">
        <v>6989</v>
      </c>
      <c r="J20" s="277">
        <v>3566</v>
      </c>
      <c r="K20" s="277">
        <v>5150</v>
      </c>
      <c r="L20" s="277">
        <v>14227</v>
      </c>
      <c r="M20" s="277">
        <v>1928</v>
      </c>
      <c r="N20" s="277">
        <v>3320</v>
      </c>
      <c r="O20" s="111">
        <f t="shared" si="0"/>
        <v>1170302</v>
      </c>
    </row>
    <row r="21" spans="1:15" ht="22" x14ac:dyDescent="0.35">
      <c r="A21" s="108" t="s">
        <v>243</v>
      </c>
      <c r="B21" s="276">
        <v>157451</v>
      </c>
      <c r="C21" s="276">
        <v>35200</v>
      </c>
      <c r="D21" s="276">
        <v>3521</v>
      </c>
      <c r="E21" s="276">
        <v>9060</v>
      </c>
      <c r="F21" s="276">
        <v>28068</v>
      </c>
      <c r="G21" s="276">
        <v>20423</v>
      </c>
      <c r="H21" s="276">
        <v>2069</v>
      </c>
      <c r="I21" s="276">
        <v>4738</v>
      </c>
      <c r="J21" s="276">
        <v>3251</v>
      </c>
      <c r="K21" s="276">
        <v>3998</v>
      </c>
      <c r="L21" s="276">
        <v>7525</v>
      </c>
      <c r="M21" s="276">
        <v>2730</v>
      </c>
      <c r="N21" s="276">
        <v>4094</v>
      </c>
      <c r="O21" s="109">
        <f t="shared" si="0"/>
        <v>282128</v>
      </c>
    </row>
    <row r="22" spans="1:15" ht="22" x14ac:dyDescent="0.35">
      <c r="A22" s="110" t="s">
        <v>244</v>
      </c>
      <c r="B22" s="277">
        <v>94228</v>
      </c>
      <c r="C22" s="277">
        <v>36583</v>
      </c>
      <c r="D22" s="277">
        <v>8144</v>
      </c>
      <c r="E22" s="277">
        <v>5307</v>
      </c>
      <c r="F22" s="277">
        <v>24441</v>
      </c>
      <c r="G22" s="277">
        <v>5084</v>
      </c>
      <c r="H22" s="277">
        <v>3851</v>
      </c>
      <c r="I22" s="277">
        <v>2120</v>
      </c>
      <c r="J22" s="277">
        <v>1239</v>
      </c>
      <c r="K22" s="277">
        <v>4055</v>
      </c>
      <c r="L22" s="277">
        <v>962</v>
      </c>
      <c r="M22" s="277">
        <v>767</v>
      </c>
      <c r="N22" s="277">
        <v>1708</v>
      </c>
      <c r="O22" s="111">
        <f t="shared" si="0"/>
        <v>188489</v>
      </c>
    </row>
    <row r="23" spans="1:15" ht="22" x14ac:dyDescent="0.35">
      <c r="A23" s="108" t="s">
        <v>245</v>
      </c>
      <c r="B23" s="276">
        <v>186029</v>
      </c>
      <c r="C23" s="276">
        <v>84821</v>
      </c>
      <c r="D23" s="276">
        <v>27340</v>
      </c>
      <c r="E23" s="276">
        <v>18950</v>
      </c>
      <c r="F23" s="276">
        <v>72064</v>
      </c>
      <c r="G23" s="276">
        <v>18573</v>
      </c>
      <c r="H23" s="276">
        <v>9786</v>
      </c>
      <c r="I23" s="276">
        <v>7780</v>
      </c>
      <c r="J23" s="276">
        <v>1888</v>
      </c>
      <c r="K23" s="276">
        <v>10739</v>
      </c>
      <c r="L23" s="276">
        <v>4441</v>
      </c>
      <c r="M23" s="276">
        <v>2460</v>
      </c>
      <c r="N23" s="276">
        <v>4041</v>
      </c>
      <c r="O23" s="109">
        <f t="shared" si="0"/>
        <v>448912</v>
      </c>
    </row>
    <row r="24" spans="1:15" ht="22" x14ac:dyDescent="0.35">
      <c r="A24" s="110" t="s">
        <v>246</v>
      </c>
      <c r="B24" s="277">
        <v>15782</v>
      </c>
      <c r="C24" s="277">
        <v>6749</v>
      </c>
      <c r="D24" s="277">
        <v>974</v>
      </c>
      <c r="E24" s="277">
        <v>1164</v>
      </c>
      <c r="F24" s="277">
        <v>4058</v>
      </c>
      <c r="G24" s="277">
        <v>1451</v>
      </c>
      <c r="H24" s="277">
        <v>421</v>
      </c>
      <c r="I24" s="277">
        <v>457</v>
      </c>
      <c r="J24" s="277">
        <v>194</v>
      </c>
      <c r="K24" s="277">
        <v>571</v>
      </c>
      <c r="L24" s="277">
        <v>322</v>
      </c>
      <c r="M24" s="277">
        <v>139</v>
      </c>
      <c r="N24" s="277">
        <v>389</v>
      </c>
      <c r="O24" s="111">
        <f t="shared" si="0"/>
        <v>32671</v>
      </c>
    </row>
    <row r="25" spans="1:15" ht="22" x14ac:dyDescent="0.35">
      <c r="A25" s="108" t="s">
        <v>247</v>
      </c>
      <c r="B25" s="276">
        <v>112049</v>
      </c>
      <c r="C25" s="276">
        <v>40616</v>
      </c>
      <c r="D25" s="276">
        <v>11504</v>
      </c>
      <c r="E25" s="276">
        <v>13830</v>
      </c>
      <c r="F25" s="276">
        <v>34199</v>
      </c>
      <c r="G25" s="276">
        <v>10340</v>
      </c>
      <c r="H25" s="276">
        <v>5579</v>
      </c>
      <c r="I25" s="276">
        <v>5286</v>
      </c>
      <c r="J25" s="276">
        <v>2095</v>
      </c>
      <c r="K25" s="276">
        <v>7154</v>
      </c>
      <c r="L25" s="276">
        <v>3891</v>
      </c>
      <c r="M25" s="276">
        <v>1543</v>
      </c>
      <c r="N25" s="276">
        <v>2800</v>
      </c>
      <c r="O25" s="109">
        <f t="shared" si="0"/>
        <v>250886</v>
      </c>
    </row>
    <row r="26" spans="1:15" ht="44" x14ac:dyDescent="0.35">
      <c r="A26" s="110" t="s">
        <v>248</v>
      </c>
      <c r="B26" s="277">
        <v>19</v>
      </c>
      <c r="C26" s="277">
        <v>4</v>
      </c>
      <c r="D26" s="277">
        <v>3</v>
      </c>
      <c r="E26" s="277">
        <v>13</v>
      </c>
      <c r="F26" s="277">
        <v>32</v>
      </c>
      <c r="G26" s="277">
        <f>0</f>
        <v>0</v>
      </c>
      <c r="H26" s="277">
        <f>0</f>
        <v>0</v>
      </c>
      <c r="I26" s="277">
        <v>2</v>
      </c>
      <c r="J26" s="277">
        <v>1</v>
      </c>
      <c r="K26" s="277">
        <v>2</v>
      </c>
      <c r="L26" s="277">
        <v>1</v>
      </c>
      <c r="M26" s="277">
        <f>0</f>
        <v>0</v>
      </c>
      <c r="N26" s="277">
        <v>0</v>
      </c>
      <c r="O26" s="111">
        <f t="shared" si="0"/>
        <v>77</v>
      </c>
    </row>
    <row r="27" spans="1:15" ht="22" x14ac:dyDescent="0.35">
      <c r="A27" s="108" t="s">
        <v>249</v>
      </c>
      <c r="B27" s="276">
        <v>166</v>
      </c>
      <c r="C27" s="276">
        <v>67</v>
      </c>
      <c r="D27" s="276">
        <f>0</f>
        <v>0</v>
      </c>
      <c r="E27" s="276">
        <v>7</v>
      </c>
      <c r="F27" s="276">
        <f>0</f>
        <v>0</v>
      </c>
      <c r="G27" s="276">
        <f>0</f>
        <v>0</v>
      </c>
      <c r="H27" s="276">
        <f>0</f>
        <v>0</v>
      </c>
      <c r="I27" s="276">
        <f>0</f>
        <v>0</v>
      </c>
      <c r="J27" s="276">
        <f>0</f>
        <v>0</v>
      </c>
      <c r="K27" s="276">
        <v>257</v>
      </c>
      <c r="L27" s="276">
        <f>0</f>
        <v>0</v>
      </c>
      <c r="M27" s="276">
        <f>0</f>
        <v>0</v>
      </c>
      <c r="N27" s="276">
        <v>0</v>
      </c>
      <c r="O27" s="109">
        <f t="shared" si="0"/>
        <v>497</v>
      </c>
    </row>
    <row r="28" spans="1:15" ht="22" x14ac:dyDescent="0.35">
      <c r="A28" s="110" t="s">
        <v>254</v>
      </c>
      <c r="B28" s="277">
        <v>790569</v>
      </c>
      <c r="C28" s="277">
        <v>78258</v>
      </c>
      <c r="D28" s="277">
        <v>21694</v>
      </c>
      <c r="E28" s="277">
        <v>29644</v>
      </c>
      <c r="F28" s="277">
        <v>45841</v>
      </c>
      <c r="G28" s="277">
        <v>21285</v>
      </c>
      <c r="H28" s="277">
        <v>9982</v>
      </c>
      <c r="I28" s="277">
        <v>34437</v>
      </c>
      <c r="J28" s="277">
        <v>3681</v>
      </c>
      <c r="K28" s="277">
        <v>15315</v>
      </c>
      <c r="L28" s="277">
        <v>18727</v>
      </c>
      <c r="M28" s="277">
        <v>3001</v>
      </c>
      <c r="N28" s="277">
        <v>6068</v>
      </c>
      <c r="O28" s="111">
        <f t="shared" si="0"/>
        <v>1078502</v>
      </c>
    </row>
    <row r="29" spans="1:15" ht="22" x14ac:dyDescent="0.35">
      <c r="A29" s="41" t="s">
        <v>16</v>
      </c>
      <c r="B29" s="17">
        <f>SUM(B7:B28)</f>
        <v>5517088</v>
      </c>
      <c r="C29" s="17">
        <f t="shared" ref="C29:O29" si="1">SUM(C7:C28)</f>
        <v>2056081</v>
      </c>
      <c r="D29" s="17">
        <f t="shared" si="1"/>
        <v>382455</v>
      </c>
      <c r="E29" s="17">
        <f t="shared" si="1"/>
        <v>427191</v>
      </c>
      <c r="F29" s="17">
        <f t="shared" si="1"/>
        <v>2208274</v>
      </c>
      <c r="G29" s="17">
        <f t="shared" si="1"/>
        <v>349394</v>
      </c>
      <c r="H29" s="17">
        <f t="shared" si="1"/>
        <v>131218</v>
      </c>
      <c r="I29" s="17">
        <f t="shared" si="1"/>
        <v>150132</v>
      </c>
      <c r="J29" s="17">
        <f t="shared" si="1"/>
        <v>53220</v>
      </c>
      <c r="K29" s="17">
        <f t="shared" si="1"/>
        <v>173627</v>
      </c>
      <c r="L29" s="17">
        <f t="shared" si="1"/>
        <v>140648</v>
      </c>
      <c r="M29" s="17">
        <f t="shared" si="1"/>
        <v>45616</v>
      </c>
      <c r="N29" s="17">
        <f t="shared" si="1"/>
        <v>71819</v>
      </c>
      <c r="O29" s="17">
        <f t="shared" si="1"/>
        <v>11706763</v>
      </c>
    </row>
    <row r="30" spans="1:15" ht="18" x14ac:dyDescent="0.35">
      <c r="A30" s="112" t="s">
        <v>255</v>
      </c>
    </row>
    <row r="31" spans="1:15" ht="18" x14ac:dyDescent="0.65">
      <c r="A31" s="113" t="s">
        <v>41</v>
      </c>
      <c r="B31" s="114"/>
      <c r="C31" s="114"/>
      <c r="D31" s="114"/>
      <c r="E31" s="114"/>
      <c r="F31" s="114"/>
      <c r="G31" s="114"/>
      <c r="H31" s="114"/>
      <c r="I31" s="114"/>
      <c r="J31" s="114"/>
      <c r="K31" s="114"/>
      <c r="L31" s="114"/>
      <c r="M31" s="114"/>
      <c r="N31" s="114"/>
      <c r="O31" s="114"/>
    </row>
    <row r="32" spans="1:15" s="26" customFormat="1" ht="21" customHeight="1" x14ac:dyDescent="0.35">
      <c r="A32" s="362" t="s">
        <v>251</v>
      </c>
      <c r="B32" s="362"/>
      <c r="C32" s="362"/>
      <c r="D32" s="362"/>
      <c r="E32" s="362"/>
      <c r="F32" s="362"/>
      <c r="G32" s="103" t="s">
        <v>187</v>
      </c>
      <c r="H32" s="103" t="s">
        <v>187</v>
      </c>
      <c r="I32" s="103" t="s">
        <v>187</v>
      </c>
      <c r="J32" s="103" t="s">
        <v>187</v>
      </c>
    </row>
    <row r="33" spans="1:15" s="127" customFormat="1" ht="18" x14ac:dyDescent="0.65">
      <c r="A33" s="200" t="s">
        <v>315</v>
      </c>
      <c r="B33" s="143"/>
      <c r="C33" s="143"/>
      <c r="D33" s="143"/>
      <c r="E33" s="143"/>
      <c r="F33" s="143"/>
      <c r="G33" s="143"/>
      <c r="H33" s="143"/>
      <c r="I33" s="143"/>
      <c r="J33" s="141"/>
    </row>
    <row r="34" spans="1:15" ht="16.5" x14ac:dyDescent="0.55000000000000004">
      <c r="C34" s="143"/>
      <c r="D34" s="143"/>
      <c r="E34" s="143"/>
      <c r="F34" s="143"/>
      <c r="G34" s="143"/>
    </row>
    <row r="35" spans="1:15" x14ac:dyDescent="0.35">
      <c r="B35" s="115"/>
      <c r="C35" s="115"/>
      <c r="D35" s="115"/>
      <c r="E35" s="115"/>
      <c r="F35" s="115"/>
      <c r="G35" s="115"/>
      <c r="H35" s="115"/>
      <c r="I35" s="115"/>
      <c r="J35" s="115"/>
      <c r="K35" s="115"/>
      <c r="L35" s="115"/>
      <c r="M35" s="115"/>
      <c r="N35" s="115"/>
      <c r="O35" s="115"/>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zoomScale="50" zoomScaleNormal="40" zoomScaleSheetLayoutView="50" workbookViewId="0"/>
  </sheetViews>
  <sheetFormatPr defaultColWidth="8.81640625" defaultRowHeight="14.5" x14ac:dyDescent="0.35"/>
  <cols>
    <col min="1" max="1" width="53.81640625" style="104" customWidth="1"/>
    <col min="2" max="13" width="13.1796875" style="104" customWidth="1"/>
    <col min="14" max="14" width="8.81640625" style="104" customWidth="1"/>
    <col min="15" max="16384" width="8.81640625" style="104"/>
  </cols>
  <sheetData>
    <row r="1" spans="1:16" x14ac:dyDescent="0.35">
      <c r="I1" s="105"/>
      <c r="K1" s="363" t="s">
        <v>311</v>
      </c>
      <c r="L1" s="363"/>
      <c r="M1" s="363"/>
      <c r="N1" s="105"/>
    </row>
    <row r="2" spans="1:16" x14ac:dyDescent="0.35">
      <c r="H2" s="105"/>
      <c r="I2" s="105"/>
      <c r="K2" s="363"/>
      <c r="L2" s="363"/>
      <c r="M2" s="363"/>
      <c r="N2" s="105"/>
    </row>
    <row r="3" spans="1:16" s="106" customFormat="1" x14ac:dyDescent="0.35">
      <c r="H3" s="375"/>
      <c r="I3" s="375"/>
      <c r="J3" s="375"/>
      <c r="K3" s="104"/>
      <c r="L3" s="104"/>
      <c r="M3" s="104"/>
      <c r="N3" s="104"/>
    </row>
    <row r="4" spans="1:16" ht="22" x14ac:dyDescent="0.35">
      <c r="A4" s="376" t="s">
        <v>204</v>
      </c>
      <c r="B4" s="376"/>
      <c r="C4" s="376"/>
      <c r="D4" s="376"/>
      <c r="E4" s="376"/>
      <c r="F4" s="376"/>
      <c r="G4" s="376"/>
      <c r="H4" s="376"/>
      <c r="I4" s="376"/>
      <c r="J4" s="376"/>
      <c r="K4" s="376"/>
      <c r="L4" s="376"/>
      <c r="M4" s="376"/>
    </row>
    <row r="5" spans="1:16" ht="22" x14ac:dyDescent="0.35">
      <c r="A5" s="107" t="s">
        <v>256</v>
      </c>
      <c r="B5" s="355" t="s">
        <v>42</v>
      </c>
      <c r="C5" s="377"/>
      <c r="D5" s="377"/>
      <c r="E5" s="377"/>
      <c r="F5" s="377"/>
      <c r="G5" s="377"/>
      <c r="H5" s="377"/>
      <c r="I5" s="377"/>
      <c r="J5" s="377"/>
      <c r="K5" s="377"/>
      <c r="L5" s="377"/>
      <c r="M5" s="343"/>
    </row>
    <row r="6" spans="1:16" ht="22" x14ac:dyDescent="0.35">
      <c r="A6" s="41" t="s">
        <v>253</v>
      </c>
      <c r="B6" s="39" t="s">
        <v>5</v>
      </c>
      <c r="C6" s="39" t="s">
        <v>6</v>
      </c>
      <c r="D6" s="39" t="s">
        <v>7</v>
      </c>
      <c r="E6" s="39" t="s">
        <v>8</v>
      </c>
      <c r="F6" s="39" t="s">
        <v>9</v>
      </c>
      <c r="G6" s="39" t="s">
        <v>10</v>
      </c>
      <c r="H6" s="39" t="s">
        <v>11</v>
      </c>
      <c r="I6" s="39" t="s">
        <v>12</v>
      </c>
      <c r="J6" s="40" t="s">
        <v>13</v>
      </c>
      <c r="K6" s="39" t="s">
        <v>44</v>
      </c>
      <c r="L6" s="39" t="s">
        <v>45</v>
      </c>
      <c r="M6" s="116" t="s">
        <v>43</v>
      </c>
    </row>
    <row r="7" spans="1:16" ht="22" x14ac:dyDescent="0.35">
      <c r="A7" s="117" t="s">
        <v>229</v>
      </c>
      <c r="B7" s="109">
        <v>514</v>
      </c>
      <c r="C7" s="109">
        <v>27853</v>
      </c>
      <c r="D7" s="109">
        <v>36664</v>
      </c>
      <c r="E7" s="109">
        <v>33145</v>
      </c>
      <c r="F7" s="109">
        <v>34120</v>
      </c>
      <c r="G7" s="109">
        <v>26998</v>
      </c>
      <c r="H7" s="109">
        <v>17079</v>
      </c>
      <c r="I7" s="109">
        <v>11468</v>
      </c>
      <c r="J7" s="109">
        <v>7809</v>
      </c>
      <c r="K7" s="109">
        <v>4183</v>
      </c>
      <c r="L7" s="109">
        <v>3642</v>
      </c>
      <c r="M7" s="109">
        <f t="shared" ref="M7:M28" si="0">SUM(B7:L7)</f>
        <v>203475</v>
      </c>
      <c r="P7" s="115"/>
    </row>
    <row r="8" spans="1:16" ht="22" x14ac:dyDescent="0.35">
      <c r="A8" s="118" t="s">
        <v>230</v>
      </c>
      <c r="B8" s="111">
        <v>1310</v>
      </c>
      <c r="C8" s="111">
        <v>16219</v>
      </c>
      <c r="D8" s="111">
        <v>34806</v>
      </c>
      <c r="E8" s="111">
        <v>36897</v>
      </c>
      <c r="F8" s="111">
        <v>33447</v>
      </c>
      <c r="G8" s="111">
        <v>23872</v>
      </c>
      <c r="H8" s="111">
        <v>17649</v>
      </c>
      <c r="I8" s="111">
        <v>11312</v>
      </c>
      <c r="J8" s="111">
        <v>7602</v>
      </c>
      <c r="K8" s="111">
        <v>2831</v>
      </c>
      <c r="L8" s="111">
        <v>881</v>
      </c>
      <c r="M8" s="111">
        <f t="shared" si="0"/>
        <v>186826</v>
      </c>
      <c r="P8" s="115"/>
    </row>
    <row r="9" spans="1:16" ht="22" x14ac:dyDescent="0.35">
      <c r="A9" s="117" t="s">
        <v>231</v>
      </c>
      <c r="B9" s="109">
        <v>9292</v>
      </c>
      <c r="C9" s="109">
        <v>104444</v>
      </c>
      <c r="D9" s="109">
        <v>219666</v>
      </c>
      <c r="E9" s="109">
        <v>234774</v>
      </c>
      <c r="F9" s="109">
        <v>241257</v>
      </c>
      <c r="G9" s="109">
        <v>194006</v>
      </c>
      <c r="H9" s="109">
        <v>131914</v>
      </c>
      <c r="I9" s="109">
        <v>91752</v>
      </c>
      <c r="J9" s="109">
        <v>63650</v>
      </c>
      <c r="K9" s="109">
        <v>31647</v>
      </c>
      <c r="L9" s="109">
        <v>19518</v>
      </c>
      <c r="M9" s="109">
        <f t="shared" si="0"/>
        <v>1341920</v>
      </c>
      <c r="P9" s="115"/>
    </row>
    <row r="10" spans="1:16" ht="22" x14ac:dyDescent="0.35">
      <c r="A10" s="118" t="s">
        <v>232</v>
      </c>
      <c r="B10" s="111">
        <v>86</v>
      </c>
      <c r="C10" s="111">
        <v>1037</v>
      </c>
      <c r="D10" s="111">
        <v>4445</v>
      </c>
      <c r="E10" s="111">
        <v>11921</v>
      </c>
      <c r="F10" s="111">
        <v>11224</v>
      </c>
      <c r="G10" s="111">
        <v>7545</v>
      </c>
      <c r="H10" s="111">
        <v>4700</v>
      </c>
      <c r="I10" s="111">
        <v>2858</v>
      </c>
      <c r="J10" s="111">
        <v>1666</v>
      </c>
      <c r="K10" s="111">
        <v>428</v>
      </c>
      <c r="L10" s="111">
        <v>241</v>
      </c>
      <c r="M10" s="111">
        <f t="shared" si="0"/>
        <v>46151</v>
      </c>
      <c r="P10" s="115"/>
    </row>
    <row r="11" spans="1:16" ht="44" x14ac:dyDescent="0.35">
      <c r="A11" s="117" t="s">
        <v>233</v>
      </c>
      <c r="B11" s="109">
        <v>677</v>
      </c>
      <c r="C11" s="109">
        <v>11084</v>
      </c>
      <c r="D11" s="109">
        <v>25824</v>
      </c>
      <c r="E11" s="109">
        <v>32713</v>
      </c>
      <c r="F11" s="109">
        <v>35186</v>
      </c>
      <c r="G11" s="109">
        <v>27554</v>
      </c>
      <c r="H11" s="109">
        <v>17049</v>
      </c>
      <c r="I11" s="109">
        <v>9405</v>
      </c>
      <c r="J11" s="109">
        <v>5383</v>
      </c>
      <c r="K11" s="109">
        <v>2168</v>
      </c>
      <c r="L11" s="109">
        <v>1176</v>
      </c>
      <c r="M11" s="109">
        <f t="shared" si="0"/>
        <v>168219</v>
      </c>
      <c r="P11" s="115"/>
    </row>
    <row r="12" spans="1:16" ht="22" x14ac:dyDescent="0.35">
      <c r="A12" s="118" t="s">
        <v>234</v>
      </c>
      <c r="B12" s="111">
        <v>14006</v>
      </c>
      <c r="C12" s="111">
        <v>250265</v>
      </c>
      <c r="D12" s="111">
        <v>488797</v>
      </c>
      <c r="E12" s="111">
        <v>498273</v>
      </c>
      <c r="F12" s="111">
        <v>544906</v>
      </c>
      <c r="G12" s="111">
        <v>433627</v>
      </c>
      <c r="H12" s="111">
        <v>275752</v>
      </c>
      <c r="I12" s="111">
        <v>175935</v>
      </c>
      <c r="J12" s="111">
        <v>115117</v>
      </c>
      <c r="K12" s="111">
        <v>56818</v>
      </c>
      <c r="L12" s="111">
        <v>41068</v>
      </c>
      <c r="M12" s="111">
        <f t="shared" si="0"/>
        <v>2894564</v>
      </c>
      <c r="P12" s="115"/>
    </row>
    <row r="13" spans="1:16" ht="44" x14ac:dyDescent="0.35">
      <c r="A13" s="117" t="s">
        <v>235</v>
      </c>
      <c r="B13" s="109">
        <v>14852</v>
      </c>
      <c r="C13" s="109">
        <v>140418</v>
      </c>
      <c r="D13" s="109">
        <v>278685</v>
      </c>
      <c r="E13" s="109">
        <v>273995</v>
      </c>
      <c r="F13" s="109">
        <v>279845</v>
      </c>
      <c r="G13" s="109">
        <v>227505</v>
      </c>
      <c r="H13" s="109">
        <v>156812</v>
      </c>
      <c r="I13" s="109">
        <v>109363</v>
      </c>
      <c r="J13" s="109">
        <v>81724</v>
      </c>
      <c r="K13" s="109">
        <v>47474</v>
      </c>
      <c r="L13" s="109">
        <v>38297</v>
      </c>
      <c r="M13" s="109">
        <f t="shared" si="0"/>
        <v>1648970</v>
      </c>
      <c r="P13" s="115"/>
    </row>
    <row r="14" spans="1:16" ht="22" x14ac:dyDescent="0.35">
      <c r="A14" s="118" t="s">
        <v>236</v>
      </c>
      <c r="B14" s="111">
        <v>3755</v>
      </c>
      <c r="C14" s="111">
        <v>48684</v>
      </c>
      <c r="D14" s="111">
        <v>95922</v>
      </c>
      <c r="E14" s="111">
        <v>99663</v>
      </c>
      <c r="F14" s="111">
        <v>105302</v>
      </c>
      <c r="G14" s="111">
        <v>83533</v>
      </c>
      <c r="H14" s="111">
        <v>54869</v>
      </c>
      <c r="I14" s="111">
        <v>34597</v>
      </c>
      <c r="J14" s="111">
        <v>22650</v>
      </c>
      <c r="K14" s="111">
        <v>10975</v>
      </c>
      <c r="L14" s="111">
        <v>7031</v>
      </c>
      <c r="M14" s="111">
        <f t="shared" si="0"/>
        <v>566981</v>
      </c>
      <c r="P14" s="115"/>
    </row>
    <row r="15" spans="1:16" ht="22" x14ac:dyDescent="0.35">
      <c r="A15" s="117" t="s">
        <v>237</v>
      </c>
      <c r="B15" s="109">
        <v>6527</v>
      </c>
      <c r="C15" s="109">
        <v>73049</v>
      </c>
      <c r="D15" s="109">
        <v>155624</v>
      </c>
      <c r="E15" s="109">
        <v>131551</v>
      </c>
      <c r="F15" s="109">
        <v>109551</v>
      </c>
      <c r="G15" s="109">
        <v>79160</v>
      </c>
      <c r="H15" s="109">
        <v>50424</v>
      </c>
      <c r="I15" s="109">
        <v>32968</v>
      </c>
      <c r="J15" s="109">
        <v>22170</v>
      </c>
      <c r="K15" s="109">
        <v>11358</v>
      </c>
      <c r="L15" s="109">
        <v>7158</v>
      </c>
      <c r="M15" s="109">
        <f t="shared" si="0"/>
        <v>679540</v>
      </c>
      <c r="P15" s="115"/>
    </row>
    <row r="16" spans="1:16" ht="22" x14ac:dyDescent="0.35">
      <c r="A16" s="118" t="s">
        <v>238</v>
      </c>
      <c r="B16" s="111">
        <v>518</v>
      </c>
      <c r="C16" s="111">
        <v>9208</v>
      </c>
      <c r="D16" s="111">
        <v>26531</v>
      </c>
      <c r="E16" s="111">
        <v>24256</v>
      </c>
      <c r="F16" s="111">
        <v>18936</v>
      </c>
      <c r="G16" s="111">
        <v>14200</v>
      </c>
      <c r="H16" s="111">
        <v>8250</v>
      </c>
      <c r="I16" s="111">
        <v>4521</v>
      </c>
      <c r="J16" s="111">
        <v>2834</v>
      </c>
      <c r="K16" s="111">
        <v>1420</v>
      </c>
      <c r="L16" s="111">
        <v>1061</v>
      </c>
      <c r="M16" s="111">
        <f t="shared" si="0"/>
        <v>111735</v>
      </c>
      <c r="P16" s="115"/>
    </row>
    <row r="17" spans="1:16" ht="22" x14ac:dyDescent="0.35">
      <c r="A17" s="117" t="s">
        <v>239</v>
      </c>
      <c r="B17" s="109">
        <v>98</v>
      </c>
      <c r="C17" s="109">
        <v>3443</v>
      </c>
      <c r="D17" s="109">
        <v>16570</v>
      </c>
      <c r="E17" s="109">
        <v>22336</v>
      </c>
      <c r="F17" s="109">
        <v>21383</v>
      </c>
      <c r="G17" s="109">
        <v>15841</v>
      </c>
      <c r="H17" s="109">
        <v>8966</v>
      </c>
      <c r="I17" s="109">
        <v>4473</v>
      </c>
      <c r="J17" s="109">
        <v>2175</v>
      </c>
      <c r="K17" s="109">
        <v>899</v>
      </c>
      <c r="L17" s="109">
        <v>732</v>
      </c>
      <c r="M17" s="109">
        <f t="shared" si="0"/>
        <v>96916</v>
      </c>
      <c r="P17" s="115"/>
    </row>
    <row r="18" spans="1:16" ht="22" x14ac:dyDescent="0.35">
      <c r="A18" s="118" t="s">
        <v>240</v>
      </c>
      <c r="B18" s="111">
        <v>415</v>
      </c>
      <c r="C18" s="111">
        <v>4107</v>
      </c>
      <c r="D18" s="111">
        <v>9333</v>
      </c>
      <c r="E18" s="111">
        <v>9776</v>
      </c>
      <c r="F18" s="111">
        <v>9323</v>
      </c>
      <c r="G18" s="111">
        <v>7281</v>
      </c>
      <c r="H18" s="111">
        <v>4981</v>
      </c>
      <c r="I18" s="111">
        <v>3425</v>
      </c>
      <c r="J18" s="111">
        <v>2542</v>
      </c>
      <c r="K18" s="111">
        <v>1490</v>
      </c>
      <c r="L18" s="111">
        <v>1308</v>
      </c>
      <c r="M18" s="111">
        <f t="shared" si="0"/>
        <v>53981</v>
      </c>
      <c r="P18" s="115"/>
    </row>
    <row r="19" spans="1:16" ht="22" x14ac:dyDescent="0.35">
      <c r="A19" s="117" t="s">
        <v>241</v>
      </c>
      <c r="B19" s="109">
        <v>1253</v>
      </c>
      <c r="C19" s="109">
        <v>19347</v>
      </c>
      <c r="D19" s="109">
        <v>51662</v>
      </c>
      <c r="E19" s="109">
        <v>50951</v>
      </c>
      <c r="F19" s="109">
        <v>44387</v>
      </c>
      <c r="G19" s="109">
        <v>32849</v>
      </c>
      <c r="H19" s="109">
        <v>21310</v>
      </c>
      <c r="I19" s="109">
        <v>13932</v>
      </c>
      <c r="J19" s="109">
        <v>10082</v>
      </c>
      <c r="K19" s="109">
        <v>5033</v>
      </c>
      <c r="L19" s="109">
        <v>4215</v>
      </c>
      <c r="M19" s="109">
        <f t="shared" si="0"/>
        <v>255021</v>
      </c>
      <c r="P19" s="115"/>
    </row>
    <row r="20" spans="1:16" ht="22" x14ac:dyDescent="0.35">
      <c r="A20" s="118" t="s">
        <v>242</v>
      </c>
      <c r="B20" s="111">
        <v>3653</v>
      </c>
      <c r="C20" s="111">
        <v>110963</v>
      </c>
      <c r="D20" s="111">
        <v>240482</v>
      </c>
      <c r="E20" s="111">
        <v>231751</v>
      </c>
      <c r="F20" s="111">
        <v>220509</v>
      </c>
      <c r="G20" s="111">
        <v>160781</v>
      </c>
      <c r="H20" s="111">
        <v>90626</v>
      </c>
      <c r="I20" s="111">
        <v>52108</v>
      </c>
      <c r="J20" s="111">
        <v>32106</v>
      </c>
      <c r="K20" s="111">
        <v>15707</v>
      </c>
      <c r="L20" s="111">
        <v>11616</v>
      </c>
      <c r="M20" s="111">
        <f t="shared" si="0"/>
        <v>1170302</v>
      </c>
      <c r="P20" s="115"/>
    </row>
    <row r="21" spans="1:16" ht="22" x14ac:dyDescent="0.35">
      <c r="A21" s="117" t="s">
        <v>243</v>
      </c>
      <c r="B21" s="109">
        <v>723</v>
      </c>
      <c r="C21" s="109">
        <v>14091</v>
      </c>
      <c r="D21" s="109">
        <v>44661</v>
      </c>
      <c r="E21" s="109">
        <v>64867</v>
      </c>
      <c r="F21" s="109">
        <v>59303</v>
      </c>
      <c r="G21" s="109">
        <v>40922</v>
      </c>
      <c r="H21" s="109">
        <v>25371</v>
      </c>
      <c r="I21" s="109">
        <v>15504</v>
      </c>
      <c r="J21" s="109">
        <v>11203</v>
      </c>
      <c r="K21" s="109">
        <v>3705</v>
      </c>
      <c r="L21" s="109">
        <v>1778</v>
      </c>
      <c r="M21" s="109">
        <f t="shared" si="0"/>
        <v>282128</v>
      </c>
      <c r="P21" s="115"/>
    </row>
    <row r="22" spans="1:16" ht="22" x14ac:dyDescent="0.35">
      <c r="A22" s="118" t="s">
        <v>244</v>
      </c>
      <c r="B22" s="111">
        <v>241</v>
      </c>
      <c r="C22" s="111">
        <v>7267</v>
      </c>
      <c r="D22" s="111">
        <v>28426</v>
      </c>
      <c r="E22" s="111">
        <v>35488</v>
      </c>
      <c r="F22" s="111">
        <v>35881</v>
      </c>
      <c r="G22" s="111">
        <v>27603</v>
      </c>
      <c r="H22" s="111">
        <v>19369</v>
      </c>
      <c r="I22" s="111">
        <v>14800</v>
      </c>
      <c r="J22" s="111">
        <v>10641</v>
      </c>
      <c r="K22" s="111">
        <v>5402</v>
      </c>
      <c r="L22" s="111">
        <v>3371</v>
      </c>
      <c r="M22" s="111">
        <f t="shared" si="0"/>
        <v>188489</v>
      </c>
      <c r="P22" s="115"/>
    </row>
    <row r="23" spans="1:16" ht="22" x14ac:dyDescent="0.35">
      <c r="A23" s="117" t="s">
        <v>245</v>
      </c>
      <c r="B23" s="109">
        <v>809</v>
      </c>
      <c r="C23" s="109">
        <v>19910</v>
      </c>
      <c r="D23" s="109">
        <v>85286</v>
      </c>
      <c r="E23" s="109">
        <v>100317</v>
      </c>
      <c r="F23" s="109">
        <v>94287</v>
      </c>
      <c r="G23" s="109">
        <v>60356</v>
      </c>
      <c r="H23" s="109">
        <v>35924</v>
      </c>
      <c r="I23" s="109">
        <v>22795</v>
      </c>
      <c r="J23" s="109">
        <v>14739</v>
      </c>
      <c r="K23" s="109">
        <v>7765</v>
      </c>
      <c r="L23" s="109">
        <v>6724</v>
      </c>
      <c r="M23" s="109">
        <f t="shared" si="0"/>
        <v>448912</v>
      </c>
      <c r="P23" s="115"/>
    </row>
    <row r="24" spans="1:16" ht="22" x14ac:dyDescent="0.35">
      <c r="A24" s="118" t="s">
        <v>246</v>
      </c>
      <c r="B24" s="111">
        <v>264</v>
      </c>
      <c r="C24" s="111">
        <v>3378</v>
      </c>
      <c r="D24" s="111">
        <v>7672</v>
      </c>
      <c r="E24" s="111">
        <v>6989</v>
      </c>
      <c r="F24" s="111">
        <v>5341</v>
      </c>
      <c r="G24" s="111">
        <v>3557</v>
      </c>
      <c r="H24" s="111">
        <v>2241</v>
      </c>
      <c r="I24" s="111">
        <v>1401</v>
      </c>
      <c r="J24" s="111">
        <v>904</v>
      </c>
      <c r="K24" s="111">
        <v>516</v>
      </c>
      <c r="L24" s="111">
        <v>408</v>
      </c>
      <c r="M24" s="111">
        <f t="shared" si="0"/>
        <v>32671</v>
      </c>
      <c r="P24" s="115"/>
    </row>
    <row r="25" spans="1:16" ht="22" x14ac:dyDescent="0.35">
      <c r="A25" s="117" t="s">
        <v>247</v>
      </c>
      <c r="B25" s="109">
        <v>1247</v>
      </c>
      <c r="C25" s="109">
        <v>22204</v>
      </c>
      <c r="D25" s="109">
        <v>47588</v>
      </c>
      <c r="E25" s="109">
        <v>44368</v>
      </c>
      <c r="F25" s="109">
        <v>43222</v>
      </c>
      <c r="G25" s="109">
        <v>34886</v>
      </c>
      <c r="H25" s="109">
        <v>23266</v>
      </c>
      <c r="I25" s="109">
        <v>15107</v>
      </c>
      <c r="J25" s="109">
        <v>10691</v>
      </c>
      <c r="K25" s="109">
        <v>5147</v>
      </c>
      <c r="L25" s="109">
        <v>3160</v>
      </c>
      <c r="M25" s="109">
        <f t="shared" si="0"/>
        <v>250886</v>
      </c>
      <c r="P25" s="115"/>
    </row>
    <row r="26" spans="1:16" ht="44" x14ac:dyDescent="0.35">
      <c r="A26" s="118" t="s">
        <v>248</v>
      </c>
      <c r="B26" s="111"/>
      <c r="C26" s="111">
        <v>3</v>
      </c>
      <c r="D26" s="111">
        <v>15</v>
      </c>
      <c r="E26" s="111">
        <v>8</v>
      </c>
      <c r="F26" s="111">
        <v>20</v>
      </c>
      <c r="G26" s="111">
        <v>7</v>
      </c>
      <c r="H26" s="111">
        <v>10</v>
      </c>
      <c r="I26" s="111">
        <v>7</v>
      </c>
      <c r="J26" s="111">
        <v>4</v>
      </c>
      <c r="K26" s="111">
        <v>1</v>
      </c>
      <c r="L26" s="111">
        <v>2</v>
      </c>
      <c r="M26" s="111">
        <f t="shared" si="0"/>
        <v>77</v>
      </c>
      <c r="P26" s="115"/>
    </row>
    <row r="27" spans="1:16" ht="22" x14ac:dyDescent="0.35">
      <c r="A27" s="117" t="s">
        <v>249</v>
      </c>
      <c r="B27" s="109"/>
      <c r="C27" s="109">
        <v>15</v>
      </c>
      <c r="D27" s="109">
        <v>47</v>
      </c>
      <c r="E27" s="109">
        <v>98</v>
      </c>
      <c r="F27" s="109">
        <v>95</v>
      </c>
      <c r="G27" s="109">
        <v>82</v>
      </c>
      <c r="H27" s="109">
        <v>71</v>
      </c>
      <c r="I27" s="109">
        <v>37</v>
      </c>
      <c r="J27" s="109">
        <v>23</v>
      </c>
      <c r="K27" s="109">
        <v>18</v>
      </c>
      <c r="L27" s="109">
        <v>11</v>
      </c>
      <c r="M27" s="109">
        <f t="shared" si="0"/>
        <v>497</v>
      </c>
      <c r="P27" s="115"/>
    </row>
    <row r="28" spans="1:16" ht="22" x14ac:dyDescent="0.35">
      <c r="A28" s="110" t="s">
        <v>254</v>
      </c>
      <c r="B28" s="111">
        <v>3980</v>
      </c>
      <c r="C28" s="111">
        <v>148014</v>
      </c>
      <c r="D28" s="111">
        <v>246784</v>
      </c>
      <c r="E28" s="111">
        <v>177971</v>
      </c>
      <c r="F28" s="111">
        <v>174269</v>
      </c>
      <c r="G28" s="111">
        <v>132575</v>
      </c>
      <c r="H28" s="111">
        <v>81151</v>
      </c>
      <c r="I28" s="111">
        <v>49706</v>
      </c>
      <c r="J28" s="111">
        <v>31643</v>
      </c>
      <c r="K28" s="111">
        <v>17446</v>
      </c>
      <c r="L28" s="111">
        <v>14963</v>
      </c>
      <c r="M28" s="111">
        <f t="shared" si="0"/>
        <v>1078502</v>
      </c>
      <c r="P28" s="115"/>
    </row>
    <row r="29" spans="1:16" ht="22" x14ac:dyDescent="0.35">
      <c r="A29" s="41" t="s">
        <v>16</v>
      </c>
      <c r="B29" s="17">
        <f>SUM(B7:B28)</f>
        <v>64220</v>
      </c>
      <c r="C29" s="17">
        <f t="shared" ref="C29:M29" si="1">SUM(C7:C28)</f>
        <v>1035003</v>
      </c>
      <c r="D29" s="17">
        <f t="shared" si="1"/>
        <v>2145490</v>
      </c>
      <c r="E29" s="17">
        <f t="shared" si="1"/>
        <v>2122108</v>
      </c>
      <c r="F29" s="17">
        <f t="shared" si="1"/>
        <v>2121794</v>
      </c>
      <c r="G29" s="17">
        <f t="shared" si="1"/>
        <v>1634740</v>
      </c>
      <c r="H29" s="17">
        <f t="shared" si="1"/>
        <v>1047784</v>
      </c>
      <c r="I29" s="17">
        <f t="shared" si="1"/>
        <v>677474</v>
      </c>
      <c r="J29" s="17">
        <f t="shared" si="1"/>
        <v>457358</v>
      </c>
      <c r="K29" s="17">
        <f t="shared" si="1"/>
        <v>232431</v>
      </c>
      <c r="L29" s="17">
        <f t="shared" si="1"/>
        <v>168361</v>
      </c>
      <c r="M29" s="17">
        <f t="shared" si="1"/>
        <v>11706763</v>
      </c>
      <c r="P29" s="115"/>
    </row>
    <row r="30" spans="1:16" ht="18" x14ac:dyDescent="0.35">
      <c r="A30" s="112" t="s">
        <v>224</v>
      </c>
    </row>
    <row r="31" spans="1:16" ht="18" x14ac:dyDescent="0.65">
      <c r="A31" s="113" t="s">
        <v>41</v>
      </c>
      <c r="B31" s="114"/>
      <c r="C31" s="114"/>
      <c r="D31" s="114"/>
      <c r="E31" s="114"/>
      <c r="F31" s="114"/>
      <c r="G31" s="114"/>
      <c r="H31" s="114"/>
      <c r="I31" s="114"/>
      <c r="J31" s="114"/>
      <c r="K31" s="114"/>
      <c r="L31" s="114"/>
      <c r="M31" s="114"/>
    </row>
    <row r="32" spans="1:16" s="26" customFormat="1" ht="21" x14ac:dyDescent="0.35">
      <c r="A32" s="362" t="s">
        <v>251</v>
      </c>
      <c r="B32" s="362"/>
      <c r="C32" s="362"/>
      <c r="D32" s="362"/>
      <c r="E32" s="362"/>
      <c r="F32" s="362"/>
      <c r="G32" s="103" t="s">
        <v>187</v>
      </c>
      <c r="H32" s="103" t="s">
        <v>187</v>
      </c>
      <c r="I32" s="103" t="s">
        <v>187</v>
      </c>
      <c r="J32" s="103" t="s">
        <v>187</v>
      </c>
    </row>
    <row r="33" spans="1:13" s="127" customFormat="1" ht="18" x14ac:dyDescent="0.65">
      <c r="A33" s="200" t="s">
        <v>315</v>
      </c>
      <c r="B33" s="143"/>
      <c r="C33" s="143"/>
      <c r="D33" s="143"/>
      <c r="E33" s="143"/>
      <c r="F33" s="143"/>
      <c r="G33" s="143"/>
      <c r="H33" s="143"/>
      <c r="I33" s="143"/>
      <c r="J33" s="141"/>
    </row>
    <row r="34" spans="1:13" x14ac:dyDescent="0.35">
      <c r="B34" s="115"/>
      <c r="C34" s="115"/>
      <c r="D34" s="115"/>
      <c r="E34" s="115"/>
      <c r="F34" s="115"/>
      <c r="G34" s="115"/>
      <c r="H34" s="115"/>
      <c r="I34" s="115"/>
      <c r="J34" s="115"/>
      <c r="K34" s="115"/>
      <c r="L34" s="115"/>
      <c r="M34" s="115"/>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3"/>
  <sheetViews>
    <sheetView showGridLines="0" rightToLeft="1" view="pageBreakPreview" zoomScale="80" zoomScaleNormal="80" zoomScaleSheetLayoutView="80" workbookViewId="0"/>
  </sheetViews>
  <sheetFormatPr defaultColWidth="8.81640625" defaultRowHeight="14.5" x14ac:dyDescent="0.35"/>
  <cols>
    <col min="1" max="1" width="22.453125" style="127" customWidth="1"/>
    <col min="2" max="9" width="12.453125" style="127" customWidth="1"/>
    <col min="10" max="10" width="17.453125" style="127" customWidth="1"/>
    <col min="11" max="16384" width="8.81640625" style="127"/>
  </cols>
  <sheetData>
    <row r="1" spans="1:30" x14ac:dyDescent="0.35">
      <c r="H1" s="378" t="s">
        <v>311</v>
      </c>
      <c r="I1" s="378"/>
      <c r="J1" s="378"/>
    </row>
    <row r="2" spans="1:30" x14ac:dyDescent="0.35">
      <c r="H2" s="378"/>
      <c r="I2" s="378"/>
      <c r="J2" s="378"/>
    </row>
    <row r="3" spans="1:30" s="135" customFormat="1" x14ac:dyDescent="0.35">
      <c r="H3" s="379"/>
      <c r="I3" s="379"/>
      <c r="J3" s="379"/>
      <c r="K3" s="127"/>
      <c r="L3" s="127"/>
      <c r="M3" s="127"/>
      <c r="N3" s="127"/>
      <c r="O3" s="127"/>
      <c r="P3" s="127"/>
      <c r="Q3" s="127"/>
      <c r="R3" s="127"/>
      <c r="S3" s="127"/>
      <c r="T3" s="127"/>
      <c r="U3" s="127"/>
      <c r="V3" s="127"/>
      <c r="W3" s="127"/>
      <c r="X3" s="127"/>
      <c r="Y3" s="127"/>
      <c r="Z3" s="127"/>
      <c r="AA3" s="127"/>
      <c r="AB3" s="127"/>
      <c r="AC3" s="127"/>
      <c r="AD3" s="127"/>
    </row>
    <row r="4" spans="1:30" ht="22" x14ac:dyDescent="0.35">
      <c r="A4" s="380" t="s">
        <v>130</v>
      </c>
      <c r="B4" s="380"/>
      <c r="C4" s="380"/>
      <c r="D4" s="380"/>
      <c r="E4" s="380"/>
      <c r="F4" s="380"/>
      <c r="G4" s="380"/>
      <c r="H4" s="380"/>
      <c r="I4" s="380"/>
      <c r="J4" s="380"/>
    </row>
    <row r="5" spans="1:30" ht="22" x14ac:dyDescent="0.8">
      <c r="A5" s="126" t="s">
        <v>183</v>
      </c>
      <c r="B5" s="339" t="s">
        <v>136</v>
      </c>
      <c r="C5" s="340"/>
      <c r="D5" s="340"/>
      <c r="E5" s="340"/>
      <c r="F5" s="340"/>
      <c r="G5" s="340"/>
      <c r="H5" s="340"/>
      <c r="I5" s="340"/>
      <c r="J5" s="341"/>
    </row>
    <row r="6" spans="1:30" ht="15.4" customHeight="1" x14ac:dyDescent="0.35">
      <c r="A6" s="344" t="s">
        <v>42</v>
      </c>
      <c r="B6" s="344" t="s">
        <v>0</v>
      </c>
      <c r="C6" s="344"/>
      <c r="D6" s="344"/>
      <c r="E6" s="344" t="s">
        <v>1</v>
      </c>
      <c r="F6" s="344"/>
      <c r="G6" s="344"/>
      <c r="H6" s="344" t="s">
        <v>2</v>
      </c>
      <c r="I6" s="344"/>
      <c r="J6" s="345"/>
    </row>
    <row r="7" spans="1:30" ht="22" x14ac:dyDescent="0.35">
      <c r="A7" s="354"/>
      <c r="B7" s="15" t="s">
        <v>14</v>
      </c>
      <c r="C7" s="15" t="s">
        <v>15</v>
      </c>
      <c r="D7" s="15" t="s">
        <v>43</v>
      </c>
      <c r="E7" s="15" t="s">
        <v>14</v>
      </c>
      <c r="F7" s="15" t="s">
        <v>15</v>
      </c>
      <c r="G7" s="15" t="s">
        <v>43</v>
      </c>
      <c r="H7" s="15" t="s">
        <v>14</v>
      </c>
      <c r="I7" s="15" t="s">
        <v>15</v>
      </c>
      <c r="J7" s="16" t="s">
        <v>43</v>
      </c>
    </row>
    <row r="8" spans="1:30" ht="19.149999999999999" customHeight="1" x14ac:dyDescent="0.35">
      <c r="A8" s="129" t="s">
        <v>5</v>
      </c>
      <c r="B8" s="129">
        <v>24</v>
      </c>
      <c r="C8" s="129">
        <v>3</v>
      </c>
      <c r="D8" s="129">
        <v>27</v>
      </c>
      <c r="E8" s="129">
        <v>3</v>
      </c>
      <c r="F8" s="129">
        <v>3</v>
      </c>
      <c r="G8" s="129">
        <v>6</v>
      </c>
      <c r="H8" s="129">
        <f>B8+E8</f>
        <v>27</v>
      </c>
      <c r="I8" s="129">
        <f>C8+F8</f>
        <v>6</v>
      </c>
      <c r="J8" s="137">
        <f>H8+I8</f>
        <v>33</v>
      </c>
    </row>
    <row r="9" spans="1:30" ht="19.5" customHeight="1" x14ac:dyDescent="0.35">
      <c r="A9" s="128" t="s">
        <v>6</v>
      </c>
      <c r="B9" s="128">
        <v>886</v>
      </c>
      <c r="C9" s="128">
        <v>208</v>
      </c>
      <c r="D9" s="128">
        <v>1094</v>
      </c>
      <c r="E9" s="128">
        <v>0</v>
      </c>
      <c r="F9" s="128">
        <v>0</v>
      </c>
      <c r="G9" s="128">
        <v>0</v>
      </c>
      <c r="H9" s="128">
        <f t="shared" ref="H9:J19" si="0">B9+E9</f>
        <v>886</v>
      </c>
      <c r="I9" s="128">
        <f t="shared" si="0"/>
        <v>208</v>
      </c>
      <c r="J9" s="133">
        <f t="shared" ref="J9:J18" si="1">H9+I9</f>
        <v>1094</v>
      </c>
    </row>
    <row r="10" spans="1:30" ht="19.149999999999999" customHeight="1" x14ac:dyDescent="0.35">
      <c r="A10" s="129" t="s">
        <v>7</v>
      </c>
      <c r="B10" s="129">
        <v>13527</v>
      </c>
      <c r="C10" s="129">
        <v>5764</v>
      </c>
      <c r="D10" s="129">
        <v>19291</v>
      </c>
      <c r="E10" s="129">
        <v>6</v>
      </c>
      <c r="F10" s="129">
        <v>6</v>
      </c>
      <c r="G10" s="129">
        <v>12</v>
      </c>
      <c r="H10" s="129">
        <f t="shared" si="0"/>
        <v>13533</v>
      </c>
      <c r="I10" s="129">
        <f t="shared" si="0"/>
        <v>5770</v>
      </c>
      <c r="J10" s="137">
        <f t="shared" si="1"/>
        <v>19303</v>
      </c>
    </row>
    <row r="11" spans="1:30" ht="19.5" customHeight="1" x14ac:dyDescent="0.35">
      <c r="A11" s="128" t="s">
        <v>8</v>
      </c>
      <c r="B11" s="128">
        <v>61767</v>
      </c>
      <c r="C11" s="128">
        <v>31050</v>
      </c>
      <c r="D11" s="128">
        <v>92817</v>
      </c>
      <c r="E11" s="128">
        <v>91</v>
      </c>
      <c r="F11" s="128">
        <v>355</v>
      </c>
      <c r="G11" s="128">
        <v>446</v>
      </c>
      <c r="H11" s="128">
        <f t="shared" si="0"/>
        <v>61858</v>
      </c>
      <c r="I11" s="128">
        <f t="shared" si="0"/>
        <v>31405</v>
      </c>
      <c r="J11" s="133">
        <f t="shared" si="1"/>
        <v>93263</v>
      </c>
    </row>
    <row r="12" spans="1:30" ht="19.5" customHeight="1" x14ac:dyDescent="0.35">
      <c r="A12" s="129" t="s">
        <v>9</v>
      </c>
      <c r="B12" s="129">
        <v>128399</v>
      </c>
      <c r="C12" s="129">
        <v>78512</v>
      </c>
      <c r="D12" s="129">
        <v>206911</v>
      </c>
      <c r="E12" s="129">
        <v>1043</v>
      </c>
      <c r="F12" s="129">
        <v>2485</v>
      </c>
      <c r="G12" s="129">
        <v>3528</v>
      </c>
      <c r="H12" s="129">
        <f t="shared" si="0"/>
        <v>129442</v>
      </c>
      <c r="I12" s="129">
        <f t="shared" si="0"/>
        <v>80997</v>
      </c>
      <c r="J12" s="137">
        <f t="shared" si="1"/>
        <v>210439</v>
      </c>
    </row>
    <row r="13" spans="1:30" ht="19.5" customHeight="1" x14ac:dyDescent="0.35">
      <c r="A13" s="128" t="s">
        <v>10</v>
      </c>
      <c r="B13" s="128">
        <v>155826</v>
      </c>
      <c r="C13" s="128">
        <v>122149</v>
      </c>
      <c r="D13" s="128">
        <v>277975</v>
      </c>
      <c r="E13" s="128">
        <v>2737</v>
      </c>
      <c r="F13" s="128">
        <v>4174</v>
      </c>
      <c r="G13" s="128">
        <v>6911</v>
      </c>
      <c r="H13" s="128">
        <f t="shared" si="0"/>
        <v>158563</v>
      </c>
      <c r="I13" s="128">
        <f t="shared" si="0"/>
        <v>126323</v>
      </c>
      <c r="J13" s="133">
        <f t="shared" si="1"/>
        <v>284886</v>
      </c>
    </row>
    <row r="14" spans="1:30" ht="19.5" customHeight="1" x14ac:dyDescent="0.35">
      <c r="A14" s="129" t="s">
        <v>11</v>
      </c>
      <c r="B14" s="129">
        <v>137708</v>
      </c>
      <c r="C14" s="129">
        <v>142985</v>
      </c>
      <c r="D14" s="129">
        <v>280693</v>
      </c>
      <c r="E14" s="129">
        <v>4187</v>
      </c>
      <c r="F14" s="129">
        <v>4009</v>
      </c>
      <c r="G14" s="129">
        <v>8196</v>
      </c>
      <c r="H14" s="129">
        <f t="shared" si="0"/>
        <v>141895</v>
      </c>
      <c r="I14" s="129">
        <f t="shared" si="0"/>
        <v>146994</v>
      </c>
      <c r="J14" s="137">
        <f t="shared" si="1"/>
        <v>288889</v>
      </c>
    </row>
    <row r="15" spans="1:30" ht="19.5" customHeight="1" x14ac:dyDescent="0.35">
      <c r="A15" s="128" t="s">
        <v>12</v>
      </c>
      <c r="B15" s="128">
        <v>97492</v>
      </c>
      <c r="C15" s="128">
        <v>84598</v>
      </c>
      <c r="D15" s="128">
        <v>182090</v>
      </c>
      <c r="E15" s="128">
        <v>4334</v>
      </c>
      <c r="F15" s="128">
        <v>3364</v>
      </c>
      <c r="G15" s="128">
        <v>7698</v>
      </c>
      <c r="H15" s="128">
        <f t="shared" si="0"/>
        <v>101826</v>
      </c>
      <c r="I15" s="128">
        <f t="shared" si="0"/>
        <v>87962</v>
      </c>
      <c r="J15" s="133">
        <f t="shared" si="1"/>
        <v>189788</v>
      </c>
    </row>
    <row r="16" spans="1:30" ht="19.5" customHeight="1" x14ac:dyDescent="0.35">
      <c r="A16" s="129" t="s">
        <v>13</v>
      </c>
      <c r="B16" s="129">
        <v>60372</v>
      </c>
      <c r="C16" s="129">
        <v>34047</v>
      </c>
      <c r="D16" s="129">
        <v>94419</v>
      </c>
      <c r="E16" s="129">
        <v>3554</v>
      </c>
      <c r="F16" s="129">
        <v>2164</v>
      </c>
      <c r="G16" s="129">
        <v>5718</v>
      </c>
      <c r="H16" s="129">
        <f t="shared" si="0"/>
        <v>63926</v>
      </c>
      <c r="I16" s="129">
        <f t="shared" si="0"/>
        <v>36211</v>
      </c>
      <c r="J16" s="137">
        <f t="shared" si="1"/>
        <v>100137</v>
      </c>
    </row>
    <row r="17" spans="1:10" ht="19.5" customHeight="1" x14ac:dyDescent="0.35">
      <c r="A17" s="128" t="s">
        <v>44</v>
      </c>
      <c r="B17" s="128">
        <v>2458</v>
      </c>
      <c r="C17" s="128">
        <v>653</v>
      </c>
      <c r="D17" s="128">
        <v>3111</v>
      </c>
      <c r="E17" s="128">
        <v>2556</v>
      </c>
      <c r="F17" s="128">
        <v>1226</v>
      </c>
      <c r="G17" s="128">
        <v>3782</v>
      </c>
      <c r="H17" s="128">
        <f t="shared" si="0"/>
        <v>5014</v>
      </c>
      <c r="I17" s="128">
        <f t="shared" si="0"/>
        <v>1879</v>
      </c>
      <c r="J17" s="133">
        <f t="shared" si="1"/>
        <v>6893</v>
      </c>
    </row>
    <row r="18" spans="1:10" ht="19.5" customHeight="1" x14ac:dyDescent="0.35">
      <c r="A18" s="129" t="s">
        <v>45</v>
      </c>
      <c r="B18" s="129">
        <v>517</v>
      </c>
      <c r="C18" s="129">
        <v>95</v>
      </c>
      <c r="D18" s="129">
        <v>612</v>
      </c>
      <c r="E18" s="129">
        <v>2953</v>
      </c>
      <c r="F18" s="129">
        <v>1347</v>
      </c>
      <c r="G18" s="129">
        <v>4300</v>
      </c>
      <c r="H18" s="129">
        <f t="shared" si="0"/>
        <v>3470</v>
      </c>
      <c r="I18" s="129">
        <f t="shared" si="0"/>
        <v>1442</v>
      </c>
      <c r="J18" s="137">
        <f t="shared" si="1"/>
        <v>4912</v>
      </c>
    </row>
    <row r="19" spans="1:10" ht="22" x14ac:dyDescent="0.35">
      <c r="A19" s="122" t="s">
        <v>30</v>
      </c>
      <c r="B19" s="17">
        <f>SUM(B8:B18)</f>
        <v>658976</v>
      </c>
      <c r="C19" s="17">
        <f>SUM(C8:C18)</f>
        <v>500064</v>
      </c>
      <c r="D19" s="17">
        <f>B19+C19</f>
        <v>1159040</v>
      </c>
      <c r="E19" s="17">
        <f>SUM(E8:E18)</f>
        <v>21464</v>
      </c>
      <c r="F19" s="17">
        <f>SUM(F8:F18)</f>
        <v>19133</v>
      </c>
      <c r="G19" s="17">
        <f>E19+F19</f>
        <v>40597</v>
      </c>
      <c r="H19" s="17">
        <f t="shared" si="0"/>
        <v>680440</v>
      </c>
      <c r="I19" s="17">
        <f t="shared" si="0"/>
        <v>519197</v>
      </c>
      <c r="J19" s="17">
        <f t="shared" si="0"/>
        <v>1199637</v>
      </c>
    </row>
    <row r="20" spans="1:10" ht="18" x14ac:dyDescent="0.55000000000000004">
      <c r="A20" s="125" t="s">
        <v>50</v>
      </c>
      <c r="B20" s="144"/>
      <c r="C20" s="144"/>
      <c r="D20" s="144"/>
      <c r="E20" s="144"/>
      <c r="F20" s="144"/>
      <c r="G20" s="144"/>
      <c r="H20" s="144"/>
      <c r="I20" s="144"/>
      <c r="J20" s="131"/>
    </row>
    <row r="21" spans="1:10" ht="18" x14ac:dyDescent="0.65">
      <c r="A21" s="140" t="s">
        <v>41</v>
      </c>
      <c r="B21" s="144"/>
      <c r="C21" s="145"/>
      <c r="D21" s="145"/>
      <c r="E21" s="144"/>
      <c r="F21" s="144"/>
      <c r="G21" s="144"/>
      <c r="H21" s="144"/>
      <c r="I21" s="136"/>
      <c r="J21" s="130"/>
    </row>
    <row r="22" spans="1:10" ht="18" x14ac:dyDescent="0.35">
      <c r="A22" s="125" t="s">
        <v>262</v>
      </c>
      <c r="B22" s="134"/>
      <c r="C22" s="134"/>
      <c r="D22" s="134"/>
      <c r="E22" s="134"/>
      <c r="F22" s="134"/>
      <c r="G22" s="134"/>
      <c r="H22" s="134"/>
      <c r="I22" s="134"/>
      <c r="J22" s="134"/>
    </row>
    <row r="23" spans="1:10" x14ac:dyDescent="0.35">
      <c r="B23" s="134"/>
      <c r="C23" s="134"/>
      <c r="D23" s="134"/>
      <c r="E23" s="134"/>
      <c r="F23" s="134"/>
      <c r="G23" s="134"/>
      <c r="H23" s="134"/>
      <c r="I23" s="134"/>
      <c r="J23" s="134"/>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L26"/>
  <sheetViews>
    <sheetView showGridLines="0" rightToLeft="1" view="pageBreakPreview" zoomScale="55" zoomScaleNormal="55" zoomScaleSheetLayoutView="55" workbookViewId="0"/>
  </sheetViews>
  <sheetFormatPr defaultColWidth="8.81640625" defaultRowHeight="14.5" x14ac:dyDescent="0.35"/>
  <cols>
    <col min="1" max="1" width="25.453125" style="127" customWidth="1"/>
    <col min="2" max="2" width="12.453125" style="127" customWidth="1"/>
    <col min="3" max="3" width="14.1796875" style="127" customWidth="1"/>
    <col min="4" max="4" width="12.453125" style="127" customWidth="1"/>
    <col min="5" max="5" width="13.81640625" style="127" customWidth="1"/>
    <col min="6" max="6" width="13.453125" style="127" customWidth="1"/>
    <col min="7" max="7" width="12.453125" style="127" customWidth="1"/>
    <col min="8" max="8" width="13.453125" style="127" customWidth="1"/>
    <col min="9" max="9" width="14.453125" style="127" customWidth="1"/>
    <col min="10" max="10" width="15.453125" style="127" customWidth="1"/>
    <col min="11" max="16384" width="8.81640625" style="127"/>
  </cols>
  <sheetData>
    <row r="1" spans="1:12" x14ac:dyDescent="0.35">
      <c r="H1" s="378" t="s">
        <v>311</v>
      </c>
      <c r="I1" s="378"/>
      <c r="J1" s="378"/>
    </row>
    <row r="2" spans="1:12" x14ac:dyDescent="0.35">
      <c r="H2" s="378"/>
      <c r="I2" s="378"/>
      <c r="J2" s="378"/>
    </row>
    <row r="3" spans="1:12" s="135" customFormat="1" x14ac:dyDescent="0.35">
      <c r="H3" s="379"/>
      <c r="I3" s="379"/>
      <c r="J3" s="379"/>
      <c r="K3" s="127"/>
      <c r="L3" s="127"/>
    </row>
    <row r="4" spans="1:12" ht="22" x14ac:dyDescent="0.35">
      <c r="A4" s="381" t="s">
        <v>131</v>
      </c>
      <c r="B4" s="381"/>
      <c r="C4" s="381"/>
      <c r="D4" s="381"/>
      <c r="E4" s="381"/>
      <c r="F4" s="381"/>
      <c r="G4" s="381"/>
      <c r="H4" s="381"/>
      <c r="I4" s="381"/>
      <c r="J4" s="381"/>
    </row>
    <row r="5" spans="1:12" ht="22" x14ac:dyDescent="0.8">
      <c r="A5" s="151" t="s">
        <v>170</v>
      </c>
      <c r="B5" s="339" t="s">
        <v>136</v>
      </c>
      <c r="C5" s="340"/>
      <c r="D5" s="340"/>
      <c r="E5" s="340"/>
      <c r="F5" s="340"/>
      <c r="G5" s="340"/>
      <c r="H5" s="340"/>
      <c r="I5" s="340"/>
      <c r="J5" s="341"/>
    </row>
    <row r="6" spans="1:12" ht="15.75" customHeight="1" x14ac:dyDescent="0.35">
      <c r="A6" s="344" t="s">
        <v>3</v>
      </c>
      <c r="B6" s="342" t="s">
        <v>0</v>
      </c>
      <c r="C6" s="344"/>
      <c r="D6" s="344"/>
      <c r="E6" s="344" t="s">
        <v>1</v>
      </c>
      <c r="F6" s="344"/>
      <c r="G6" s="344"/>
      <c r="H6" s="344" t="s">
        <v>2</v>
      </c>
      <c r="I6" s="344"/>
      <c r="J6" s="344"/>
    </row>
    <row r="7" spans="1:12" ht="18" customHeight="1" x14ac:dyDescent="0.35">
      <c r="A7" s="344"/>
      <c r="B7" s="18" t="s">
        <v>14</v>
      </c>
      <c r="C7" s="15" t="s">
        <v>15</v>
      </c>
      <c r="D7" s="15" t="s">
        <v>43</v>
      </c>
      <c r="E7" s="15" t="s">
        <v>14</v>
      </c>
      <c r="F7" s="15" t="s">
        <v>15</v>
      </c>
      <c r="G7" s="15" t="s">
        <v>43</v>
      </c>
      <c r="H7" s="15" t="s">
        <v>14</v>
      </c>
      <c r="I7" s="15" t="s">
        <v>15</v>
      </c>
      <c r="J7" s="15" t="s">
        <v>43</v>
      </c>
    </row>
    <row r="8" spans="1:12" ht="22" x14ac:dyDescent="0.35">
      <c r="A8" s="149" t="s">
        <v>81</v>
      </c>
      <c r="B8" s="148">
        <v>10693</v>
      </c>
      <c r="C8" s="137">
        <v>7357</v>
      </c>
      <c r="D8" s="137">
        <v>18050</v>
      </c>
      <c r="E8" s="137">
        <v>335</v>
      </c>
      <c r="F8" s="137">
        <v>175</v>
      </c>
      <c r="G8" s="137">
        <v>510</v>
      </c>
      <c r="H8" s="137">
        <f t="shared" ref="H8:J18" si="0">B8+E8</f>
        <v>11028</v>
      </c>
      <c r="I8" s="137">
        <f t="shared" si="0"/>
        <v>7532</v>
      </c>
      <c r="J8" s="137">
        <f t="shared" si="0"/>
        <v>18560</v>
      </c>
    </row>
    <row r="9" spans="1:12" ht="22" x14ac:dyDescent="0.35">
      <c r="A9" s="139" t="s">
        <v>82</v>
      </c>
      <c r="B9" s="150">
        <v>22461</v>
      </c>
      <c r="C9" s="133">
        <v>3793</v>
      </c>
      <c r="D9" s="133">
        <v>26254</v>
      </c>
      <c r="E9" s="133">
        <v>3</v>
      </c>
      <c r="F9" s="133">
        <v>0</v>
      </c>
      <c r="G9" s="133">
        <v>3</v>
      </c>
      <c r="H9" s="133">
        <f t="shared" si="0"/>
        <v>22464</v>
      </c>
      <c r="I9" s="133">
        <f t="shared" si="0"/>
        <v>3793</v>
      </c>
      <c r="J9" s="133">
        <f t="shared" si="0"/>
        <v>26257</v>
      </c>
    </row>
    <row r="10" spans="1:12" ht="22" x14ac:dyDescent="0.35">
      <c r="A10" s="149" t="s">
        <v>88</v>
      </c>
      <c r="B10" s="148">
        <v>40667</v>
      </c>
      <c r="C10" s="137">
        <v>14180</v>
      </c>
      <c r="D10" s="137">
        <v>54847</v>
      </c>
      <c r="E10" s="137">
        <v>168</v>
      </c>
      <c r="F10" s="137">
        <v>1540</v>
      </c>
      <c r="G10" s="137">
        <v>1708</v>
      </c>
      <c r="H10" s="137">
        <f t="shared" si="0"/>
        <v>40835</v>
      </c>
      <c r="I10" s="137">
        <f t="shared" si="0"/>
        <v>15720</v>
      </c>
      <c r="J10" s="137">
        <f t="shared" si="0"/>
        <v>56555</v>
      </c>
    </row>
    <row r="11" spans="1:12" ht="22" x14ac:dyDescent="0.35">
      <c r="A11" s="139" t="s">
        <v>83</v>
      </c>
      <c r="B11" s="150">
        <v>110997</v>
      </c>
      <c r="C11" s="133">
        <v>28553</v>
      </c>
      <c r="D11" s="133">
        <v>139550</v>
      </c>
      <c r="E11" s="133">
        <v>7</v>
      </c>
      <c r="F11" s="133">
        <v>4</v>
      </c>
      <c r="G11" s="133">
        <v>11</v>
      </c>
      <c r="H11" s="133">
        <f t="shared" si="0"/>
        <v>111004</v>
      </c>
      <c r="I11" s="133">
        <f t="shared" si="0"/>
        <v>28557</v>
      </c>
      <c r="J11" s="133">
        <f t="shared" si="0"/>
        <v>139561</v>
      </c>
    </row>
    <row r="12" spans="1:12" ht="23.65" customHeight="1" x14ac:dyDescent="0.35">
      <c r="A12" s="149" t="s">
        <v>84</v>
      </c>
      <c r="B12" s="148">
        <v>57147</v>
      </c>
      <c r="C12" s="137">
        <v>51912</v>
      </c>
      <c r="D12" s="137">
        <v>109059</v>
      </c>
      <c r="E12" s="137">
        <v>170</v>
      </c>
      <c r="F12" s="137">
        <v>3092</v>
      </c>
      <c r="G12" s="137">
        <v>3262</v>
      </c>
      <c r="H12" s="137">
        <f t="shared" si="0"/>
        <v>57317</v>
      </c>
      <c r="I12" s="137">
        <f t="shared" si="0"/>
        <v>55004</v>
      </c>
      <c r="J12" s="137">
        <f t="shared" si="0"/>
        <v>112321</v>
      </c>
    </row>
    <row r="13" spans="1:12" ht="22" x14ac:dyDescent="0.35">
      <c r="A13" s="139" t="s">
        <v>85</v>
      </c>
      <c r="B13" s="150">
        <v>16965</v>
      </c>
      <c r="C13" s="133">
        <v>21496</v>
      </c>
      <c r="D13" s="133">
        <v>38461</v>
      </c>
      <c r="E13" s="133">
        <v>2</v>
      </c>
      <c r="F13" s="133">
        <v>16</v>
      </c>
      <c r="G13" s="133">
        <v>18</v>
      </c>
      <c r="H13" s="133">
        <f t="shared" si="0"/>
        <v>16967</v>
      </c>
      <c r="I13" s="133">
        <f t="shared" si="0"/>
        <v>21512</v>
      </c>
      <c r="J13" s="133">
        <f t="shared" si="0"/>
        <v>38479</v>
      </c>
    </row>
    <row r="14" spans="1:12" ht="22" x14ac:dyDescent="0.35">
      <c r="A14" s="149" t="s">
        <v>86</v>
      </c>
      <c r="B14" s="148">
        <v>344032</v>
      </c>
      <c r="C14" s="137">
        <v>323961</v>
      </c>
      <c r="D14" s="137">
        <v>667993</v>
      </c>
      <c r="E14" s="137">
        <v>7004</v>
      </c>
      <c r="F14" s="137">
        <v>8423</v>
      </c>
      <c r="G14" s="137">
        <v>15427</v>
      </c>
      <c r="H14" s="137">
        <f t="shared" si="0"/>
        <v>351036</v>
      </c>
      <c r="I14" s="137">
        <f t="shared" si="0"/>
        <v>332384</v>
      </c>
      <c r="J14" s="137">
        <f t="shared" si="0"/>
        <v>683420</v>
      </c>
    </row>
    <row r="15" spans="1:12" ht="22" x14ac:dyDescent="0.35">
      <c r="A15" s="139" t="s">
        <v>87</v>
      </c>
      <c r="B15" s="150">
        <v>33695</v>
      </c>
      <c r="C15" s="133">
        <v>25518</v>
      </c>
      <c r="D15" s="133">
        <v>59213</v>
      </c>
      <c r="E15" s="133">
        <v>4308</v>
      </c>
      <c r="F15" s="133">
        <v>1607</v>
      </c>
      <c r="G15" s="133">
        <v>5915</v>
      </c>
      <c r="H15" s="133">
        <f t="shared" si="0"/>
        <v>38003</v>
      </c>
      <c r="I15" s="133">
        <f t="shared" si="0"/>
        <v>27125</v>
      </c>
      <c r="J15" s="133">
        <f t="shared" si="0"/>
        <v>65128</v>
      </c>
    </row>
    <row r="16" spans="1:12" ht="22" x14ac:dyDescent="0.35">
      <c r="A16" s="149" t="s">
        <v>4</v>
      </c>
      <c r="B16" s="148">
        <v>16431</v>
      </c>
      <c r="C16" s="137">
        <v>10943</v>
      </c>
      <c r="D16" s="137">
        <v>27374</v>
      </c>
      <c r="E16" s="137">
        <v>8994</v>
      </c>
      <c r="F16" s="137">
        <v>3851</v>
      </c>
      <c r="G16" s="137">
        <v>12845</v>
      </c>
      <c r="H16" s="137">
        <f t="shared" si="0"/>
        <v>25425</v>
      </c>
      <c r="I16" s="137">
        <f t="shared" si="0"/>
        <v>14794</v>
      </c>
      <c r="J16" s="137">
        <f t="shared" si="0"/>
        <v>40219</v>
      </c>
    </row>
    <row r="17" spans="1:10" ht="22" x14ac:dyDescent="0.35">
      <c r="A17" s="139" t="s">
        <v>138</v>
      </c>
      <c r="B17" s="150">
        <v>200</v>
      </c>
      <c r="C17" s="133">
        <v>140</v>
      </c>
      <c r="D17" s="133">
        <v>340</v>
      </c>
      <c r="E17" s="133">
        <v>6</v>
      </c>
      <c r="F17" s="133">
        <v>1</v>
      </c>
      <c r="G17" s="133">
        <v>7</v>
      </c>
      <c r="H17" s="133">
        <f t="shared" si="0"/>
        <v>206</v>
      </c>
      <c r="I17" s="133">
        <f t="shared" si="0"/>
        <v>141</v>
      </c>
      <c r="J17" s="133">
        <f t="shared" si="0"/>
        <v>347</v>
      </c>
    </row>
    <row r="18" spans="1:10" ht="22" x14ac:dyDescent="0.35">
      <c r="A18" s="149" t="s">
        <v>79</v>
      </c>
      <c r="B18" s="148">
        <v>5688</v>
      </c>
      <c r="C18" s="137">
        <v>12211</v>
      </c>
      <c r="D18" s="137">
        <v>17899</v>
      </c>
      <c r="E18" s="137">
        <v>467</v>
      </c>
      <c r="F18" s="137">
        <v>424</v>
      </c>
      <c r="G18" s="137">
        <v>891</v>
      </c>
      <c r="H18" s="137">
        <f t="shared" si="0"/>
        <v>6155</v>
      </c>
      <c r="I18" s="137">
        <f t="shared" si="0"/>
        <v>12635</v>
      </c>
      <c r="J18" s="137">
        <f t="shared" si="0"/>
        <v>18790</v>
      </c>
    </row>
    <row r="19" spans="1:10" ht="22" x14ac:dyDescent="0.35">
      <c r="A19" s="41" t="s">
        <v>30</v>
      </c>
      <c r="B19" s="19">
        <f>SUM(B8:B18)</f>
        <v>658976</v>
      </c>
      <c r="C19" s="19">
        <f t="shared" ref="C19:I19" si="1">SUM(C8:C18)</f>
        <v>500064</v>
      </c>
      <c r="D19" s="19">
        <f t="shared" si="1"/>
        <v>1159040</v>
      </c>
      <c r="E19" s="19">
        <f t="shared" si="1"/>
        <v>21464</v>
      </c>
      <c r="F19" s="19">
        <f t="shared" si="1"/>
        <v>19133</v>
      </c>
      <c r="G19" s="19">
        <f t="shared" si="1"/>
        <v>40597</v>
      </c>
      <c r="H19" s="19">
        <f t="shared" si="1"/>
        <v>680440</v>
      </c>
      <c r="I19" s="19">
        <f t="shared" si="1"/>
        <v>519197</v>
      </c>
      <c r="J19" s="19">
        <f>SUM(J8:J18)</f>
        <v>1199637</v>
      </c>
    </row>
    <row r="20" spans="1:10" ht="18" x14ac:dyDescent="0.55000000000000004">
      <c r="A20" s="125" t="s">
        <v>50</v>
      </c>
      <c r="B20" s="144"/>
      <c r="C20" s="144"/>
      <c r="D20" s="144"/>
      <c r="E20" s="144"/>
      <c r="F20" s="144"/>
      <c r="G20" s="144"/>
      <c r="H20" s="144"/>
      <c r="I20" s="144"/>
      <c r="J20" s="145"/>
    </row>
    <row r="21" spans="1:10" ht="18" x14ac:dyDescent="0.65">
      <c r="A21" s="147" t="s">
        <v>41</v>
      </c>
      <c r="B21" s="142"/>
      <c r="C21" s="143"/>
      <c r="D21" s="143"/>
      <c r="E21" s="142"/>
      <c r="F21" s="142"/>
      <c r="G21" s="142"/>
      <c r="H21" s="142"/>
      <c r="I21" s="146"/>
      <c r="J21" s="142"/>
    </row>
    <row r="22" spans="1:10" ht="18" x14ac:dyDescent="0.65">
      <c r="A22" s="175" t="s">
        <v>139</v>
      </c>
      <c r="B22" s="176"/>
      <c r="C22" s="177"/>
      <c r="D22" s="177"/>
      <c r="E22" s="176"/>
      <c r="F22" s="176"/>
      <c r="G22" s="142"/>
      <c r="H22" s="142"/>
      <c r="I22" s="146"/>
      <c r="J22" s="142"/>
    </row>
    <row r="23" spans="1:10" s="26" customFormat="1" ht="21" x14ac:dyDescent="0.35">
      <c r="A23" s="362" t="s">
        <v>188</v>
      </c>
      <c r="B23" s="362"/>
      <c r="C23" s="362"/>
      <c r="D23" s="362"/>
      <c r="E23" s="362"/>
      <c r="F23" s="362"/>
      <c r="G23" s="124"/>
      <c r="H23" s="25" t="s">
        <v>187</v>
      </c>
      <c r="I23" s="25" t="s">
        <v>187</v>
      </c>
      <c r="J23" s="25" t="s">
        <v>187</v>
      </c>
    </row>
    <row r="24" spans="1:10" s="26" customFormat="1" ht="21" x14ac:dyDescent="0.35">
      <c r="A24" s="362" t="s">
        <v>262</v>
      </c>
      <c r="B24" s="362"/>
      <c r="C24" s="362"/>
      <c r="D24" s="362"/>
      <c r="E24" s="362"/>
      <c r="F24" s="362"/>
      <c r="G24" s="124"/>
      <c r="H24" s="25" t="s">
        <v>187</v>
      </c>
      <c r="I24" s="25" t="s">
        <v>187</v>
      </c>
      <c r="J24" s="25" t="s">
        <v>187</v>
      </c>
    </row>
    <row r="26" spans="1:10" x14ac:dyDescent="0.35">
      <c r="B26" s="134"/>
      <c r="C26" s="134"/>
      <c r="D26" s="134"/>
      <c r="E26" s="134"/>
      <c r="F26" s="134"/>
      <c r="G26" s="134"/>
      <c r="H26" s="134"/>
      <c r="I26" s="134"/>
      <c r="J26" s="134"/>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43"/>
  <sheetViews>
    <sheetView showGridLines="0" rightToLeft="1" view="pageBreakPreview" zoomScale="70" zoomScaleNormal="70" zoomScaleSheetLayoutView="70" workbookViewId="0"/>
  </sheetViews>
  <sheetFormatPr defaultColWidth="8.81640625" defaultRowHeight="14.5" x14ac:dyDescent="0.35"/>
  <cols>
    <col min="1" max="1" width="18.453125" style="127" customWidth="1"/>
    <col min="2" max="3" width="13.1796875" style="127" bestFit="1" customWidth="1"/>
    <col min="4" max="4" width="15.81640625" style="127" bestFit="1" customWidth="1"/>
    <col min="5" max="6" width="11.453125" style="127" bestFit="1" customWidth="1"/>
    <col min="7" max="7" width="13.81640625" style="127" customWidth="1"/>
    <col min="8" max="9" width="13.1796875" style="127" bestFit="1" customWidth="1"/>
    <col min="10" max="10" width="15.81640625" style="127" bestFit="1" customWidth="1"/>
    <col min="11" max="16384" width="8.81640625" style="127"/>
  </cols>
  <sheetData>
    <row r="1" spans="1:30" x14ac:dyDescent="0.35">
      <c r="H1" s="378" t="s">
        <v>311</v>
      </c>
      <c r="I1" s="378"/>
      <c r="J1" s="378"/>
    </row>
    <row r="2" spans="1:30" x14ac:dyDescent="0.35">
      <c r="H2" s="378"/>
      <c r="I2" s="378"/>
      <c r="J2" s="378"/>
    </row>
    <row r="3" spans="1:30" s="135" customFormat="1" x14ac:dyDescent="0.35">
      <c r="H3" s="379"/>
      <c r="I3" s="379"/>
      <c r="J3" s="379"/>
      <c r="K3" s="127"/>
      <c r="L3" s="127"/>
      <c r="M3" s="127"/>
      <c r="N3" s="127"/>
      <c r="O3" s="127"/>
      <c r="P3" s="127"/>
      <c r="Q3" s="127"/>
      <c r="R3" s="127"/>
      <c r="S3" s="127"/>
      <c r="T3" s="127"/>
      <c r="U3" s="127"/>
      <c r="V3" s="127"/>
      <c r="W3" s="127"/>
      <c r="X3" s="127"/>
      <c r="Y3" s="127"/>
      <c r="Z3" s="127"/>
      <c r="AA3" s="127"/>
      <c r="AB3" s="127"/>
      <c r="AC3" s="127"/>
      <c r="AD3" s="127"/>
    </row>
    <row r="4" spans="1:30" ht="22" x14ac:dyDescent="0.35">
      <c r="A4" s="380" t="s">
        <v>132</v>
      </c>
      <c r="B4" s="380"/>
      <c r="C4" s="380"/>
      <c r="D4" s="380"/>
      <c r="E4" s="380"/>
      <c r="F4" s="380"/>
      <c r="G4" s="380"/>
      <c r="H4" s="380"/>
      <c r="I4" s="380"/>
      <c r="J4" s="380"/>
    </row>
    <row r="5" spans="1:30" ht="19.5" customHeight="1" x14ac:dyDescent="0.8">
      <c r="A5" s="154" t="s">
        <v>171</v>
      </c>
      <c r="B5" s="339" t="s">
        <v>136</v>
      </c>
      <c r="C5" s="340"/>
      <c r="D5" s="340"/>
      <c r="E5" s="340"/>
      <c r="F5" s="340"/>
      <c r="G5" s="340"/>
      <c r="H5" s="340"/>
      <c r="I5" s="340"/>
      <c r="J5" s="341"/>
    </row>
    <row r="6" spans="1:30" ht="21.75" customHeight="1" x14ac:dyDescent="0.35">
      <c r="A6" s="344" t="s">
        <v>17</v>
      </c>
      <c r="B6" s="342" t="s">
        <v>0</v>
      </c>
      <c r="C6" s="344"/>
      <c r="D6" s="344"/>
      <c r="E6" s="344" t="s">
        <v>1</v>
      </c>
      <c r="F6" s="344"/>
      <c r="G6" s="344"/>
      <c r="H6" s="344" t="s">
        <v>2</v>
      </c>
      <c r="I6" s="344"/>
      <c r="J6" s="345"/>
    </row>
    <row r="7" spans="1:30" ht="22" x14ac:dyDescent="0.35">
      <c r="A7" s="344"/>
      <c r="B7" s="18" t="s">
        <v>14</v>
      </c>
      <c r="C7" s="15" t="s">
        <v>15</v>
      </c>
      <c r="D7" s="15" t="s">
        <v>43</v>
      </c>
      <c r="E7" s="15" t="s">
        <v>14</v>
      </c>
      <c r="F7" s="15" t="s">
        <v>15</v>
      </c>
      <c r="G7" s="15" t="s">
        <v>43</v>
      </c>
      <c r="H7" s="15" t="s">
        <v>14</v>
      </c>
      <c r="I7" s="15" t="s">
        <v>15</v>
      </c>
      <c r="J7" s="16" t="s">
        <v>43</v>
      </c>
    </row>
    <row r="8" spans="1:30" ht="22" x14ac:dyDescent="0.35">
      <c r="A8" s="138" t="s">
        <v>18</v>
      </c>
      <c r="B8" s="137">
        <v>262242</v>
      </c>
      <c r="C8" s="148">
        <v>179884</v>
      </c>
      <c r="D8" s="137">
        <v>442126</v>
      </c>
      <c r="E8" s="137">
        <v>4679</v>
      </c>
      <c r="F8" s="137">
        <v>3804</v>
      </c>
      <c r="G8" s="137">
        <v>8483</v>
      </c>
      <c r="H8" s="137">
        <f>B8+E8</f>
        <v>266921</v>
      </c>
      <c r="I8" s="137">
        <f t="shared" ref="I8:J8" si="0">C8+F8</f>
        <v>183688</v>
      </c>
      <c r="J8" s="137">
        <f t="shared" si="0"/>
        <v>450609</v>
      </c>
    </row>
    <row r="9" spans="1:30" ht="22" x14ac:dyDescent="0.35">
      <c r="A9" s="139" t="s">
        <v>19</v>
      </c>
      <c r="B9" s="133">
        <v>96876</v>
      </c>
      <c r="C9" s="150">
        <v>74774</v>
      </c>
      <c r="D9" s="133">
        <v>171650</v>
      </c>
      <c r="E9" s="133">
        <v>3277</v>
      </c>
      <c r="F9" s="133">
        <v>2714</v>
      </c>
      <c r="G9" s="133">
        <v>5991</v>
      </c>
      <c r="H9" s="133">
        <f t="shared" ref="H9:H22" si="1">B9+E9</f>
        <v>100153</v>
      </c>
      <c r="I9" s="133">
        <f t="shared" ref="I9:I22" si="2">C9+F9</f>
        <v>77488</v>
      </c>
      <c r="J9" s="133">
        <f t="shared" ref="J9:J22" si="3">D9+G9</f>
        <v>177641</v>
      </c>
    </row>
    <row r="10" spans="1:30" ht="22" x14ac:dyDescent="0.35">
      <c r="A10" s="138" t="s">
        <v>20</v>
      </c>
      <c r="B10" s="137">
        <v>36716</v>
      </c>
      <c r="C10" s="148">
        <v>28717</v>
      </c>
      <c r="D10" s="137">
        <v>65433</v>
      </c>
      <c r="E10" s="137">
        <v>1180</v>
      </c>
      <c r="F10" s="137">
        <v>1347</v>
      </c>
      <c r="G10" s="137">
        <v>2527</v>
      </c>
      <c r="H10" s="137">
        <f t="shared" si="1"/>
        <v>37896</v>
      </c>
      <c r="I10" s="137">
        <f t="shared" si="2"/>
        <v>30064</v>
      </c>
      <c r="J10" s="137">
        <f t="shared" si="3"/>
        <v>67960</v>
      </c>
    </row>
    <row r="11" spans="1:30" ht="22" x14ac:dyDescent="0.35">
      <c r="A11" s="139" t="s">
        <v>21</v>
      </c>
      <c r="B11" s="133">
        <v>32951</v>
      </c>
      <c r="C11" s="150">
        <v>26819</v>
      </c>
      <c r="D11" s="133">
        <v>59770</v>
      </c>
      <c r="E11" s="133">
        <v>1360</v>
      </c>
      <c r="F11" s="133">
        <v>1443</v>
      </c>
      <c r="G11" s="133">
        <v>2803</v>
      </c>
      <c r="H11" s="133">
        <f t="shared" si="1"/>
        <v>34311</v>
      </c>
      <c r="I11" s="133">
        <f t="shared" si="2"/>
        <v>28262</v>
      </c>
      <c r="J11" s="133">
        <f t="shared" si="3"/>
        <v>62573</v>
      </c>
    </row>
    <row r="12" spans="1:30" ht="22" x14ac:dyDescent="0.35">
      <c r="A12" s="138" t="s">
        <v>22</v>
      </c>
      <c r="B12" s="137">
        <v>61922</v>
      </c>
      <c r="C12" s="148">
        <v>50340</v>
      </c>
      <c r="D12" s="137">
        <v>112262</v>
      </c>
      <c r="E12" s="137">
        <v>3151</v>
      </c>
      <c r="F12" s="137">
        <v>2300</v>
      </c>
      <c r="G12" s="137">
        <v>5451</v>
      </c>
      <c r="H12" s="137">
        <f t="shared" si="1"/>
        <v>65073</v>
      </c>
      <c r="I12" s="137">
        <f t="shared" si="2"/>
        <v>52640</v>
      </c>
      <c r="J12" s="137">
        <f t="shared" si="3"/>
        <v>117713</v>
      </c>
    </row>
    <row r="13" spans="1:30" ht="22" x14ac:dyDescent="0.35">
      <c r="A13" s="139" t="s">
        <v>23</v>
      </c>
      <c r="B13" s="133">
        <v>46974</v>
      </c>
      <c r="C13" s="150">
        <v>45278</v>
      </c>
      <c r="D13" s="133">
        <v>92252</v>
      </c>
      <c r="E13" s="133">
        <v>1978</v>
      </c>
      <c r="F13" s="133">
        <v>2005</v>
      </c>
      <c r="G13" s="133">
        <v>3983</v>
      </c>
      <c r="H13" s="133">
        <f t="shared" si="1"/>
        <v>48952</v>
      </c>
      <c r="I13" s="133">
        <f t="shared" si="2"/>
        <v>47283</v>
      </c>
      <c r="J13" s="133">
        <f t="shared" si="3"/>
        <v>96235</v>
      </c>
    </row>
    <row r="14" spans="1:30" ht="22" x14ac:dyDescent="0.35">
      <c r="A14" s="138" t="s">
        <v>24</v>
      </c>
      <c r="B14" s="137">
        <v>18962</v>
      </c>
      <c r="C14" s="148">
        <v>14906</v>
      </c>
      <c r="D14" s="137">
        <v>33868</v>
      </c>
      <c r="E14" s="137">
        <v>881</v>
      </c>
      <c r="F14" s="137">
        <v>590</v>
      </c>
      <c r="G14" s="137">
        <v>1471</v>
      </c>
      <c r="H14" s="137">
        <f t="shared" si="1"/>
        <v>19843</v>
      </c>
      <c r="I14" s="137">
        <f t="shared" si="2"/>
        <v>15496</v>
      </c>
      <c r="J14" s="137">
        <f t="shared" si="3"/>
        <v>35339</v>
      </c>
    </row>
    <row r="15" spans="1:30" ht="22" x14ac:dyDescent="0.35">
      <c r="A15" s="139" t="s">
        <v>25</v>
      </c>
      <c r="B15" s="133">
        <v>17347</v>
      </c>
      <c r="C15" s="150">
        <v>14264</v>
      </c>
      <c r="D15" s="133">
        <v>31611</v>
      </c>
      <c r="E15" s="133">
        <v>706</v>
      </c>
      <c r="F15" s="133">
        <v>684</v>
      </c>
      <c r="G15" s="133">
        <v>1390</v>
      </c>
      <c r="H15" s="133">
        <f t="shared" si="1"/>
        <v>18053</v>
      </c>
      <c r="I15" s="133">
        <f t="shared" si="2"/>
        <v>14948</v>
      </c>
      <c r="J15" s="133">
        <f t="shared" si="3"/>
        <v>33001</v>
      </c>
    </row>
    <row r="16" spans="1:30" ht="22" x14ac:dyDescent="0.35">
      <c r="A16" s="138" t="s">
        <v>46</v>
      </c>
      <c r="B16" s="137">
        <v>10822</v>
      </c>
      <c r="C16" s="148">
        <v>7261</v>
      </c>
      <c r="D16" s="137">
        <v>18083</v>
      </c>
      <c r="E16" s="137">
        <v>881</v>
      </c>
      <c r="F16" s="137">
        <v>670</v>
      </c>
      <c r="G16" s="137">
        <v>1551</v>
      </c>
      <c r="H16" s="137">
        <f t="shared" si="1"/>
        <v>11703</v>
      </c>
      <c r="I16" s="137">
        <f t="shared" si="2"/>
        <v>7931</v>
      </c>
      <c r="J16" s="137">
        <f t="shared" si="3"/>
        <v>19634</v>
      </c>
    </row>
    <row r="17" spans="1:11" ht="22" x14ac:dyDescent="0.35">
      <c r="A17" s="139" t="s">
        <v>26</v>
      </c>
      <c r="B17" s="133">
        <v>26946</v>
      </c>
      <c r="C17" s="150">
        <v>24053</v>
      </c>
      <c r="D17" s="133">
        <v>50999</v>
      </c>
      <c r="E17" s="133">
        <v>1043</v>
      </c>
      <c r="F17" s="133">
        <v>956</v>
      </c>
      <c r="G17" s="133">
        <v>1999</v>
      </c>
      <c r="H17" s="133">
        <f t="shared" si="1"/>
        <v>27989</v>
      </c>
      <c r="I17" s="133">
        <f t="shared" si="2"/>
        <v>25009</v>
      </c>
      <c r="J17" s="133">
        <f t="shared" si="3"/>
        <v>52998</v>
      </c>
    </row>
    <row r="18" spans="1:11" ht="22" x14ac:dyDescent="0.35">
      <c r="A18" s="138" t="s">
        <v>27</v>
      </c>
      <c r="B18" s="137">
        <v>18050</v>
      </c>
      <c r="C18" s="148">
        <v>10999</v>
      </c>
      <c r="D18" s="137">
        <v>29049</v>
      </c>
      <c r="E18" s="137">
        <v>915</v>
      </c>
      <c r="F18" s="137">
        <v>1268</v>
      </c>
      <c r="G18" s="137">
        <v>2183</v>
      </c>
      <c r="H18" s="137">
        <f t="shared" si="1"/>
        <v>18965</v>
      </c>
      <c r="I18" s="137">
        <f t="shared" si="2"/>
        <v>12267</v>
      </c>
      <c r="J18" s="137">
        <f t="shared" si="3"/>
        <v>31232</v>
      </c>
    </row>
    <row r="19" spans="1:11" ht="22" x14ac:dyDescent="0.35">
      <c r="A19" s="139" t="s">
        <v>28</v>
      </c>
      <c r="B19" s="133">
        <v>12258</v>
      </c>
      <c r="C19" s="150">
        <v>11320</v>
      </c>
      <c r="D19" s="133">
        <v>23578</v>
      </c>
      <c r="E19" s="133">
        <v>500</v>
      </c>
      <c r="F19" s="133">
        <v>708</v>
      </c>
      <c r="G19" s="133">
        <v>1208</v>
      </c>
      <c r="H19" s="133">
        <f t="shared" si="1"/>
        <v>12758</v>
      </c>
      <c r="I19" s="133">
        <f t="shared" si="2"/>
        <v>12028</v>
      </c>
      <c r="J19" s="133">
        <f t="shared" si="3"/>
        <v>24786</v>
      </c>
    </row>
    <row r="20" spans="1:11" ht="22" x14ac:dyDescent="0.35">
      <c r="A20" s="138" t="s">
        <v>29</v>
      </c>
      <c r="B20" s="137">
        <v>16089</v>
      </c>
      <c r="C20" s="148">
        <v>11306</v>
      </c>
      <c r="D20" s="137">
        <v>27395</v>
      </c>
      <c r="E20" s="137">
        <v>894</v>
      </c>
      <c r="F20" s="137">
        <v>643</v>
      </c>
      <c r="G20" s="137">
        <v>1537</v>
      </c>
      <c r="H20" s="137">
        <f t="shared" si="1"/>
        <v>16983</v>
      </c>
      <c r="I20" s="137">
        <f t="shared" si="2"/>
        <v>11949</v>
      </c>
      <c r="J20" s="137">
        <f t="shared" si="3"/>
        <v>28932</v>
      </c>
    </row>
    <row r="21" spans="1:11" ht="22" x14ac:dyDescent="0.35">
      <c r="A21" s="139" t="s">
        <v>74</v>
      </c>
      <c r="B21" s="133">
        <v>351</v>
      </c>
      <c r="C21" s="150">
        <v>75</v>
      </c>
      <c r="D21" s="133">
        <v>426</v>
      </c>
      <c r="E21" s="133">
        <v>5</v>
      </c>
      <c r="F21" s="133">
        <v>0</v>
      </c>
      <c r="G21" s="133">
        <v>5</v>
      </c>
      <c r="H21" s="133">
        <f t="shared" si="1"/>
        <v>356</v>
      </c>
      <c r="I21" s="133">
        <f t="shared" si="2"/>
        <v>75</v>
      </c>
      <c r="J21" s="133">
        <f t="shared" si="3"/>
        <v>431</v>
      </c>
    </row>
    <row r="22" spans="1:11" ht="22" x14ac:dyDescent="0.35">
      <c r="A22" s="138" t="s">
        <v>47</v>
      </c>
      <c r="B22" s="137">
        <v>470</v>
      </c>
      <c r="C22" s="148">
        <v>68</v>
      </c>
      <c r="D22" s="137">
        <v>538</v>
      </c>
      <c r="E22" s="137">
        <v>14</v>
      </c>
      <c r="F22" s="137">
        <v>1</v>
      </c>
      <c r="G22" s="137">
        <v>15</v>
      </c>
      <c r="H22" s="137">
        <f t="shared" si="1"/>
        <v>484</v>
      </c>
      <c r="I22" s="137">
        <f t="shared" si="2"/>
        <v>69</v>
      </c>
      <c r="J22" s="137">
        <f t="shared" si="3"/>
        <v>553</v>
      </c>
    </row>
    <row r="23" spans="1:11" ht="22" x14ac:dyDescent="0.35">
      <c r="A23" s="41" t="s">
        <v>49</v>
      </c>
      <c r="B23" s="17">
        <f>SUM(B8:B22)</f>
        <v>658976</v>
      </c>
      <c r="C23" s="17">
        <f t="shared" ref="C23:J23" si="4">SUM(C8:C22)</f>
        <v>500064</v>
      </c>
      <c r="D23" s="17">
        <f t="shared" si="4"/>
        <v>1159040</v>
      </c>
      <c r="E23" s="17">
        <f t="shared" si="4"/>
        <v>21464</v>
      </c>
      <c r="F23" s="17">
        <f t="shared" si="4"/>
        <v>19133</v>
      </c>
      <c r="G23" s="17">
        <f t="shared" si="4"/>
        <v>40597</v>
      </c>
      <c r="H23" s="17">
        <f t="shared" si="4"/>
        <v>680440</v>
      </c>
      <c r="I23" s="17">
        <f t="shared" si="4"/>
        <v>519197</v>
      </c>
      <c r="J23" s="17">
        <f t="shared" si="4"/>
        <v>1199637</v>
      </c>
    </row>
    <row r="24" spans="1:11" ht="18" x14ac:dyDescent="0.55000000000000004">
      <c r="A24" s="125" t="s">
        <v>51</v>
      </c>
      <c r="B24" s="132"/>
      <c r="C24" s="144"/>
      <c r="D24" s="144"/>
      <c r="E24" s="144"/>
      <c r="F24" s="144"/>
      <c r="G24" s="144"/>
      <c r="H24" s="144"/>
      <c r="I24" s="144"/>
      <c r="J24" s="130"/>
    </row>
    <row r="25" spans="1:11" ht="18" x14ac:dyDescent="0.65">
      <c r="A25" s="140" t="s">
        <v>41</v>
      </c>
      <c r="B25" s="145"/>
      <c r="C25" s="145"/>
      <c r="D25" s="145"/>
      <c r="E25" s="145"/>
      <c r="F25" s="145"/>
      <c r="G25" s="145"/>
      <c r="H25" s="145"/>
      <c r="I25" s="145"/>
      <c r="J25" s="153"/>
    </row>
    <row r="26" spans="1:11" ht="18" x14ac:dyDescent="0.35">
      <c r="A26" s="382" t="s">
        <v>262</v>
      </c>
      <c r="B26" s="382"/>
      <c r="C26" s="382"/>
      <c r="D26" s="382"/>
      <c r="E26" s="382"/>
      <c r="F26" s="382"/>
      <c r="G26" s="152"/>
      <c r="H26" s="152"/>
      <c r="I26" s="152"/>
      <c r="J26" s="152"/>
    </row>
    <row r="29" spans="1:11" x14ac:dyDescent="0.35">
      <c r="D29" s="279"/>
      <c r="E29"/>
      <c r="F29"/>
      <c r="G29" s="278"/>
      <c r="H29"/>
      <c r="I29"/>
      <c r="J29" s="278"/>
      <c r="K29"/>
    </row>
    <row r="30" spans="1:11" x14ac:dyDescent="0.35">
      <c r="D30" s="279"/>
      <c r="E30"/>
      <c r="F30"/>
      <c r="G30" s="278"/>
      <c r="H30"/>
      <c r="I30"/>
      <c r="J30" s="278"/>
      <c r="K30"/>
    </row>
    <row r="31" spans="1:11" x14ac:dyDescent="0.35">
      <c r="D31" s="279"/>
      <c r="E31"/>
      <c r="F31"/>
      <c r="G31" s="278"/>
      <c r="H31"/>
      <c r="I31"/>
      <c r="J31" s="278"/>
      <c r="K31"/>
    </row>
    <row r="32" spans="1:11" x14ac:dyDescent="0.35">
      <c r="D32" s="279"/>
      <c r="E32"/>
      <c r="F32"/>
      <c r="G32" s="278"/>
      <c r="H32"/>
      <c r="I32"/>
      <c r="J32" s="278"/>
      <c r="K32"/>
    </row>
    <row r="33" spans="4:11" x14ac:dyDescent="0.35">
      <c r="D33" s="279"/>
      <c r="E33"/>
      <c r="F33"/>
      <c r="G33" s="278"/>
      <c r="H33"/>
      <c r="I33"/>
      <c r="J33" s="278"/>
      <c r="K33"/>
    </row>
    <row r="34" spans="4:11" x14ac:dyDescent="0.35">
      <c r="D34" s="279"/>
      <c r="E34"/>
      <c r="F34"/>
      <c r="G34" s="278"/>
      <c r="H34"/>
      <c r="I34"/>
      <c r="J34" s="278"/>
      <c r="K34"/>
    </row>
    <row r="35" spans="4:11" x14ac:dyDescent="0.35">
      <c r="D35" s="279"/>
      <c r="E35"/>
      <c r="F35"/>
      <c r="G35" s="278"/>
      <c r="H35"/>
      <c r="I35"/>
      <c r="J35" s="278"/>
      <c r="K35"/>
    </row>
    <row r="36" spans="4:11" x14ac:dyDescent="0.35">
      <c r="D36" s="279"/>
      <c r="E36"/>
      <c r="F36"/>
      <c r="G36" s="278"/>
      <c r="H36"/>
      <c r="I36"/>
      <c r="J36" s="278"/>
      <c r="K36"/>
    </row>
    <row r="37" spans="4:11" x14ac:dyDescent="0.35">
      <c r="D37" s="279"/>
      <c r="E37"/>
      <c r="F37"/>
      <c r="G37" s="278"/>
      <c r="H37"/>
      <c r="I37"/>
      <c r="J37" s="278"/>
      <c r="K37"/>
    </row>
    <row r="38" spans="4:11" x14ac:dyDescent="0.35">
      <c r="D38" s="279"/>
      <c r="E38"/>
      <c r="F38"/>
      <c r="G38" s="278"/>
      <c r="H38"/>
      <c r="I38"/>
      <c r="J38" s="278"/>
      <c r="K38"/>
    </row>
    <row r="39" spans="4:11" x14ac:dyDescent="0.35">
      <c r="D39" s="279"/>
      <c r="E39"/>
      <c r="F39"/>
      <c r="G39" s="278"/>
      <c r="H39"/>
      <c r="I39"/>
      <c r="J39" s="278"/>
      <c r="K39"/>
    </row>
    <row r="40" spans="4:11" x14ac:dyDescent="0.35">
      <c r="D40" s="279"/>
      <c r="E40"/>
      <c r="F40"/>
      <c r="G40" s="278"/>
      <c r="H40"/>
      <c r="I40"/>
      <c r="J40" s="278"/>
      <c r="K40"/>
    </row>
    <row r="41" spans="4:11" x14ac:dyDescent="0.35">
      <c r="D41" s="279"/>
      <c r="E41"/>
      <c r="F41"/>
      <c r="G41" s="278"/>
      <c r="H41"/>
      <c r="I41"/>
      <c r="J41" s="278"/>
      <c r="K41"/>
    </row>
    <row r="42" spans="4:11" x14ac:dyDescent="0.35">
      <c r="D42" s="279"/>
      <c r="E42"/>
      <c r="F42"/>
      <c r="G42" s="278"/>
      <c r="H42"/>
      <c r="I42"/>
      <c r="J42" s="278"/>
      <c r="K42"/>
    </row>
    <row r="43" spans="4:11" x14ac:dyDescent="0.35">
      <c r="D43" s="279"/>
      <c r="E43"/>
      <c r="F43"/>
      <c r="G43" s="278"/>
      <c r="H43"/>
      <c r="I43"/>
      <c r="J43" s="278"/>
      <c r="K43"/>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6"/>
  <sheetViews>
    <sheetView showGridLines="0" rightToLeft="1" view="pageBreakPreview" zoomScale="80" zoomScaleNormal="70" zoomScaleSheetLayoutView="80" workbookViewId="0"/>
  </sheetViews>
  <sheetFormatPr defaultColWidth="8.81640625" defaultRowHeight="14.5" x14ac:dyDescent="0.35"/>
  <cols>
    <col min="1" max="1" width="18.453125" style="157" customWidth="1"/>
    <col min="2" max="4" width="11.453125" style="157" bestFit="1" customWidth="1"/>
    <col min="5" max="5" width="13.1796875" style="157" bestFit="1" customWidth="1"/>
    <col min="6" max="6" width="11.453125" style="157" bestFit="1" customWidth="1"/>
    <col min="7" max="8" width="13.1796875" style="157" bestFit="1" customWidth="1"/>
    <col min="9" max="9" width="11.453125" style="157" bestFit="1" customWidth="1"/>
    <col min="10" max="10" width="16.453125" style="157" customWidth="1"/>
    <col min="11" max="11" width="11.453125" style="157" bestFit="1" customWidth="1"/>
    <col min="12" max="12" width="9.81640625" style="157" bestFit="1" customWidth="1"/>
    <col min="13" max="13" width="11.453125" style="157" bestFit="1" customWidth="1"/>
    <col min="14" max="14" width="10.453125" style="157" bestFit="1" customWidth="1"/>
    <col min="15" max="15" width="9.453125" style="157" bestFit="1" customWidth="1"/>
    <col min="16" max="16" width="10.1796875" style="157" bestFit="1" customWidth="1"/>
    <col min="17" max="17" width="11.453125" style="157" bestFit="1" customWidth="1"/>
    <col min="18" max="18" width="10.1796875" style="157" bestFit="1" customWidth="1"/>
    <col min="19" max="19" width="11.453125" style="157" bestFit="1" customWidth="1"/>
    <col min="20" max="16384" width="8.81640625" style="157"/>
  </cols>
  <sheetData>
    <row r="1" spans="1:30" x14ac:dyDescent="0.35">
      <c r="H1" s="383" t="s">
        <v>311</v>
      </c>
      <c r="I1" s="383"/>
      <c r="J1" s="383"/>
      <c r="N1" s="167"/>
      <c r="O1" s="167"/>
    </row>
    <row r="2" spans="1:30" x14ac:dyDescent="0.35">
      <c r="H2" s="383"/>
      <c r="I2" s="383"/>
      <c r="J2" s="383"/>
      <c r="N2" s="167"/>
      <c r="O2" s="167"/>
    </row>
    <row r="3" spans="1:30" s="166" customFormat="1" x14ac:dyDescent="0.35">
      <c r="H3" s="384"/>
      <c r="I3" s="384"/>
      <c r="J3" s="384"/>
      <c r="K3" s="157"/>
      <c r="L3" s="157"/>
      <c r="M3" s="157"/>
      <c r="N3" s="157"/>
      <c r="O3" s="157"/>
      <c r="P3" s="157"/>
      <c r="Q3" s="157"/>
      <c r="R3" s="157"/>
      <c r="S3" s="157"/>
      <c r="T3" s="157"/>
      <c r="U3" s="157"/>
      <c r="V3" s="157"/>
      <c r="W3" s="157"/>
      <c r="X3" s="157"/>
      <c r="Y3" s="157"/>
      <c r="Z3" s="157"/>
      <c r="AA3" s="157"/>
      <c r="AB3" s="157"/>
      <c r="AC3" s="157"/>
      <c r="AD3" s="157"/>
    </row>
    <row r="4" spans="1:30" ht="22" x14ac:dyDescent="0.35">
      <c r="A4" s="385" t="s">
        <v>133</v>
      </c>
      <c r="B4" s="385"/>
      <c r="C4" s="385"/>
      <c r="D4" s="385"/>
      <c r="E4" s="385"/>
      <c r="F4" s="385"/>
      <c r="G4" s="385"/>
      <c r="H4" s="385"/>
      <c r="I4" s="385"/>
      <c r="J4" s="385"/>
    </row>
    <row r="5" spans="1:30" ht="22" x14ac:dyDescent="0.8">
      <c r="A5" s="165" t="s">
        <v>172</v>
      </c>
      <c r="B5" s="339" t="s">
        <v>136</v>
      </c>
      <c r="C5" s="340"/>
      <c r="D5" s="340"/>
      <c r="E5" s="340"/>
      <c r="F5" s="340"/>
      <c r="G5" s="340"/>
      <c r="H5" s="340"/>
      <c r="I5" s="340"/>
      <c r="J5" s="341"/>
    </row>
    <row r="6" spans="1:30" ht="34.15" customHeight="1" x14ac:dyDescent="0.35">
      <c r="A6" s="342" t="s">
        <v>53</v>
      </c>
      <c r="B6" s="344" t="s">
        <v>0</v>
      </c>
      <c r="C6" s="344"/>
      <c r="D6" s="344"/>
      <c r="E6" s="344" t="s">
        <v>1</v>
      </c>
      <c r="F6" s="344"/>
      <c r="G6" s="344"/>
      <c r="H6" s="344" t="s">
        <v>2</v>
      </c>
      <c r="I6" s="344"/>
      <c r="J6" s="345"/>
    </row>
    <row r="7" spans="1:30" ht="25.9" customHeight="1" x14ac:dyDescent="0.35">
      <c r="A7" s="343"/>
      <c r="B7" s="15" t="s">
        <v>14</v>
      </c>
      <c r="C7" s="15" t="s">
        <v>15</v>
      </c>
      <c r="D7" s="15" t="s">
        <v>43</v>
      </c>
      <c r="E7" s="15" t="s">
        <v>14</v>
      </c>
      <c r="F7" s="15" t="s">
        <v>15</v>
      </c>
      <c r="G7" s="15" t="s">
        <v>43</v>
      </c>
      <c r="H7" s="15" t="s">
        <v>14</v>
      </c>
      <c r="I7" s="15" t="s">
        <v>15</v>
      </c>
      <c r="J7" s="16" t="s">
        <v>43</v>
      </c>
    </row>
    <row r="8" spans="1:30" ht="22" x14ac:dyDescent="0.35">
      <c r="A8" s="161" t="s">
        <v>5</v>
      </c>
      <c r="B8" s="161">
        <v>4270</v>
      </c>
      <c r="C8" s="161">
        <v>1620</v>
      </c>
      <c r="D8" s="161">
        <v>5890</v>
      </c>
      <c r="E8" s="161">
        <v>19</v>
      </c>
      <c r="F8" s="161">
        <v>3</v>
      </c>
      <c r="G8" s="161">
        <v>22</v>
      </c>
      <c r="H8" s="161">
        <f t="shared" ref="H8:I18" si="0">B8+E8</f>
        <v>4289</v>
      </c>
      <c r="I8" s="161">
        <f t="shared" si="0"/>
        <v>1623</v>
      </c>
      <c r="J8" s="155">
        <f t="shared" ref="J8:J18" si="1">H8+I8</f>
        <v>5912</v>
      </c>
    </row>
    <row r="9" spans="1:30" ht="22" x14ac:dyDescent="0.35">
      <c r="A9" s="160" t="s">
        <v>6</v>
      </c>
      <c r="B9" s="160">
        <v>18373</v>
      </c>
      <c r="C9" s="160">
        <v>9142</v>
      </c>
      <c r="D9" s="160">
        <v>27515</v>
      </c>
      <c r="E9" s="160">
        <v>8235</v>
      </c>
      <c r="F9" s="160">
        <v>81</v>
      </c>
      <c r="G9" s="160">
        <v>8316</v>
      </c>
      <c r="H9" s="160">
        <f t="shared" si="0"/>
        <v>26608</v>
      </c>
      <c r="I9" s="160">
        <f t="shared" si="0"/>
        <v>9223</v>
      </c>
      <c r="J9" s="156">
        <f t="shared" si="1"/>
        <v>35831</v>
      </c>
    </row>
    <row r="10" spans="1:30" ht="22" x14ac:dyDescent="0.35">
      <c r="A10" s="161" t="s">
        <v>7</v>
      </c>
      <c r="B10" s="161">
        <v>15199</v>
      </c>
      <c r="C10" s="161">
        <v>12137</v>
      </c>
      <c r="D10" s="161">
        <v>27336</v>
      </c>
      <c r="E10" s="161">
        <v>20372</v>
      </c>
      <c r="F10" s="161">
        <v>551</v>
      </c>
      <c r="G10" s="161">
        <v>20923</v>
      </c>
      <c r="H10" s="161">
        <f t="shared" si="0"/>
        <v>35571</v>
      </c>
      <c r="I10" s="161">
        <f t="shared" si="0"/>
        <v>12688</v>
      </c>
      <c r="J10" s="155">
        <f t="shared" si="1"/>
        <v>48259</v>
      </c>
    </row>
    <row r="11" spans="1:30" ht="22" x14ac:dyDescent="0.35">
      <c r="A11" s="160" t="s">
        <v>8</v>
      </c>
      <c r="B11" s="160">
        <v>8969</v>
      </c>
      <c r="C11" s="160">
        <v>10183</v>
      </c>
      <c r="D11" s="160">
        <v>19152</v>
      </c>
      <c r="E11" s="160">
        <v>17950</v>
      </c>
      <c r="F11" s="160">
        <v>637</v>
      </c>
      <c r="G11" s="160">
        <v>18587</v>
      </c>
      <c r="H11" s="160">
        <f t="shared" si="0"/>
        <v>26919</v>
      </c>
      <c r="I11" s="160">
        <f t="shared" si="0"/>
        <v>10820</v>
      </c>
      <c r="J11" s="156">
        <f t="shared" si="1"/>
        <v>37739</v>
      </c>
    </row>
    <row r="12" spans="1:30" ht="22" x14ac:dyDescent="0.35">
      <c r="A12" s="161" t="s">
        <v>9</v>
      </c>
      <c r="B12" s="161">
        <v>5176</v>
      </c>
      <c r="C12" s="161">
        <v>6947</v>
      </c>
      <c r="D12" s="161">
        <v>12123</v>
      </c>
      <c r="E12" s="161">
        <v>18262</v>
      </c>
      <c r="F12" s="161">
        <v>512</v>
      </c>
      <c r="G12" s="161">
        <v>18774</v>
      </c>
      <c r="H12" s="161">
        <f t="shared" si="0"/>
        <v>23438</v>
      </c>
      <c r="I12" s="161">
        <f t="shared" si="0"/>
        <v>7459</v>
      </c>
      <c r="J12" s="155">
        <f t="shared" si="1"/>
        <v>30897</v>
      </c>
    </row>
    <row r="13" spans="1:30" ht="22" x14ac:dyDescent="0.35">
      <c r="A13" s="160" t="s">
        <v>10</v>
      </c>
      <c r="B13" s="160">
        <v>3193</v>
      </c>
      <c r="C13" s="160">
        <v>4562</v>
      </c>
      <c r="D13" s="160">
        <v>7755</v>
      </c>
      <c r="E13" s="160">
        <v>13203</v>
      </c>
      <c r="F13" s="160">
        <v>395</v>
      </c>
      <c r="G13" s="160">
        <v>13598</v>
      </c>
      <c r="H13" s="160">
        <f t="shared" si="0"/>
        <v>16396</v>
      </c>
      <c r="I13" s="160">
        <f t="shared" si="0"/>
        <v>4957</v>
      </c>
      <c r="J13" s="156">
        <f t="shared" si="1"/>
        <v>21353</v>
      </c>
    </row>
    <row r="14" spans="1:30" ht="22" x14ac:dyDescent="0.35">
      <c r="A14" s="161" t="s">
        <v>11</v>
      </c>
      <c r="B14" s="161">
        <v>1830</v>
      </c>
      <c r="C14" s="161">
        <v>2608</v>
      </c>
      <c r="D14" s="161">
        <v>4438</v>
      </c>
      <c r="E14" s="161">
        <v>7969</v>
      </c>
      <c r="F14" s="161">
        <v>271</v>
      </c>
      <c r="G14" s="161">
        <v>8240</v>
      </c>
      <c r="H14" s="161">
        <f t="shared" si="0"/>
        <v>9799</v>
      </c>
      <c r="I14" s="161">
        <f t="shared" si="0"/>
        <v>2879</v>
      </c>
      <c r="J14" s="155">
        <f t="shared" si="1"/>
        <v>12678</v>
      </c>
    </row>
    <row r="15" spans="1:30" ht="22" x14ac:dyDescent="0.35">
      <c r="A15" s="160" t="s">
        <v>12</v>
      </c>
      <c r="B15" s="160">
        <v>1180</v>
      </c>
      <c r="C15" s="160">
        <v>1741</v>
      </c>
      <c r="D15" s="160">
        <v>2921</v>
      </c>
      <c r="E15" s="160">
        <v>5021</v>
      </c>
      <c r="F15" s="160">
        <v>170</v>
      </c>
      <c r="G15" s="160">
        <v>5191</v>
      </c>
      <c r="H15" s="160">
        <f t="shared" si="0"/>
        <v>6201</v>
      </c>
      <c r="I15" s="160">
        <f t="shared" si="0"/>
        <v>1911</v>
      </c>
      <c r="J15" s="156">
        <f t="shared" si="1"/>
        <v>8112</v>
      </c>
    </row>
    <row r="16" spans="1:30" ht="22" x14ac:dyDescent="0.35">
      <c r="A16" s="161" t="s">
        <v>13</v>
      </c>
      <c r="B16" s="161">
        <v>944</v>
      </c>
      <c r="C16" s="161">
        <v>1289</v>
      </c>
      <c r="D16" s="161">
        <v>2233</v>
      </c>
      <c r="E16" s="161">
        <v>3132</v>
      </c>
      <c r="F16" s="161">
        <v>88</v>
      </c>
      <c r="G16" s="161">
        <v>3220</v>
      </c>
      <c r="H16" s="161">
        <f t="shared" si="0"/>
        <v>4076</v>
      </c>
      <c r="I16" s="161">
        <f t="shared" si="0"/>
        <v>1377</v>
      </c>
      <c r="J16" s="155">
        <f t="shared" si="1"/>
        <v>5453</v>
      </c>
    </row>
    <row r="17" spans="1:12" ht="22" x14ac:dyDescent="0.35">
      <c r="A17" s="160" t="s">
        <v>44</v>
      </c>
      <c r="B17" s="160">
        <v>403</v>
      </c>
      <c r="C17" s="160">
        <v>479</v>
      </c>
      <c r="D17" s="160">
        <v>882</v>
      </c>
      <c r="E17" s="160">
        <v>1690</v>
      </c>
      <c r="F17" s="160">
        <v>39</v>
      </c>
      <c r="G17" s="160">
        <v>1729</v>
      </c>
      <c r="H17" s="160">
        <f t="shared" si="0"/>
        <v>2093</v>
      </c>
      <c r="I17" s="160">
        <f t="shared" si="0"/>
        <v>518</v>
      </c>
      <c r="J17" s="156">
        <f t="shared" si="1"/>
        <v>2611</v>
      </c>
    </row>
    <row r="18" spans="1:12" ht="22" x14ac:dyDescent="0.35">
      <c r="A18" s="161" t="s">
        <v>45</v>
      </c>
      <c r="B18" s="161">
        <v>231</v>
      </c>
      <c r="C18" s="161">
        <v>284</v>
      </c>
      <c r="D18" s="161">
        <v>515</v>
      </c>
      <c r="E18" s="161">
        <v>1108</v>
      </c>
      <c r="F18" s="161">
        <v>32</v>
      </c>
      <c r="G18" s="161">
        <v>1140</v>
      </c>
      <c r="H18" s="161">
        <f t="shared" si="0"/>
        <v>1339</v>
      </c>
      <c r="I18" s="161">
        <f t="shared" si="0"/>
        <v>316</v>
      </c>
      <c r="J18" s="155">
        <f t="shared" si="1"/>
        <v>1655</v>
      </c>
    </row>
    <row r="19" spans="1:12" ht="22" x14ac:dyDescent="0.35">
      <c r="A19" s="41" t="s">
        <v>30</v>
      </c>
      <c r="B19" s="17">
        <f t="shared" ref="B19:J19" si="2">SUM(B8:B18)</f>
        <v>59768</v>
      </c>
      <c r="C19" s="17">
        <f t="shared" si="2"/>
        <v>50992</v>
      </c>
      <c r="D19" s="17">
        <f t="shared" si="2"/>
        <v>110760</v>
      </c>
      <c r="E19" s="17">
        <f t="shared" si="2"/>
        <v>96961</v>
      </c>
      <c r="F19" s="17">
        <f t="shared" si="2"/>
        <v>2779</v>
      </c>
      <c r="G19" s="17">
        <f t="shared" si="2"/>
        <v>99740</v>
      </c>
      <c r="H19" s="17">
        <f t="shared" si="2"/>
        <v>156729</v>
      </c>
      <c r="I19" s="17">
        <f t="shared" si="2"/>
        <v>53771</v>
      </c>
      <c r="J19" s="17">
        <f t="shared" si="2"/>
        <v>210500</v>
      </c>
    </row>
    <row r="20" spans="1:12" ht="18" x14ac:dyDescent="0.55000000000000004">
      <c r="A20" s="169" t="s">
        <v>181</v>
      </c>
      <c r="B20" s="158"/>
      <c r="C20" s="158"/>
      <c r="D20" s="158"/>
      <c r="E20" s="158"/>
      <c r="F20" s="158"/>
      <c r="G20" s="158"/>
      <c r="H20" s="158"/>
      <c r="I20" s="158"/>
      <c r="J20" s="168"/>
    </row>
    <row r="21" spans="1:12" ht="18" x14ac:dyDescent="0.65">
      <c r="A21" s="172" t="s">
        <v>41</v>
      </c>
      <c r="B21" s="159"/>
      <c r="C21" s="159"/>
      <c r="D21" s="159"/>
      <c r="E21" s="159"/>
      <c r="F21" s="159"/>
      <c r="G21" s="159"/>
      <c r="H21" s="159"/>
      <c r="I21" s="159"/>
      <c r="J21" s="159"/>
    </row>
    <row r="22" spans="1:12" s="127" customFormat="1" ht="18" x14ac:dyDescent="0.65">
      <c r="A22" s="200" t="s">
        <v>315</v>
      </c>
      <c r="B22" s="143"/>
      <c r="C22" s="143"/>
      <c r="D22" s="143"/>
      <c r="E22" s="143"/>
      <c r="F22" s="143"/>
      <c r="G22" s="143"/>
      <c r="H22" s="143"/>
      <c r="I22" s="143"/>
      <c r="J22" s="141"/>
    </row>
    <row r="26" spans="1:12" x14ac:dyDescent="0.35">
      <c r="B26" s="162"/>
      <c r="C26" s="162"/>
      <c r="D26" s="162"/>
      <c r="E26" s="162"/>
      <c r="F26" s="162"/>
      <c r="G26" s="162"/>
      <c r="H26" s="162"/>
      <c r="I26" s="162"/>
      <c r="J26" s="162"/>
      <c r="K26" s="162"/>
      <c r="L26" s="162"/>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heetViews>
  <sheetFormatPr defaultColWidth="8.81640625" defaultRowHeight="14.5" x14ac:dyDescent="0.35"/>
  <cols>
    <col min="1" max="1" width="41.1796875" style="44" customWidth="1"/>
    <col min="2" max="4" width="11.453125" style="44" bestFit="1" customWidth="1"/>
    <col min="5" max="5" width="13.453125" style="44" bestFit="1" customWidth="1"/>
    <col min="6" max="6" width="11.453125" style="44" bestFit="1" customWidth="1"/>
    <col min="7" max="8" width="13.453125" style="44" bestFit="1" customWidth="1"/>
    <col min="9" max="9" width="11.453125" style="44" bestFit="1" customWidth="1"/>
    <col min="10" max="10" width="13.453125" style="44" bestFit="1" customWidth="1"/>
    <col min="11" max="16384" width="8.81640625" style="44"/>
  </cols>
  <sheetData>
    <row r="1" spans="1:27" x14ac:dyDescent="0.35">
      <c r="H1" s="363" t="s">
        <v>311</v>
      </c>
      <c r="I1" s="363"/>
      <c r="J1" s="363"/>
    </row>
    <row r="2" spans="1:27" x14ac:dyDescent="0.35">
      <c r="H2" s="363"/>
      <c r="I2" s="363"/>
      <c r="J2" s="363"/>
    </row>
    <row r="3" spans="1:27" s="45" customFormat="1" ht="18" customHeight="1" x14ac:dyDescent="0.35">
      <c r="H3" s="364"/>
      <c r="I3" s="364"/>
      <c r="J3" s="364"/>
      <c r="K3" s="44"/>
      <c r="L3" s="44"/>
      <c r="M3" s="44"/>
      <c r="N3" s="44"/>
      <c r="O3" s="44"/>
      <c r="P3" s="44"/>
      <c r="Q3" s="44"/>
      <c r="R3" s="44"/>
      <c r="S3" s="44"/>
      <c r="T3" s="44"/>
      <c r="U3" s="44"/>
      <c r="V3" s="44"/>
      <c r="W3" s="44"/>
      <c r="X3" s="44"/>
      <c r="Y3" s="44"/>
      <c r="Z3" s="44"/>
      <c r="AA3" s="44"/>
    </row>
    <row r="4" spans="1:27" ht="22" x14ac:dyDescent="0.35">
      <c r="A4" s="365" t="s">
        <v>257</v>
      </c>
      <c r="B4" s="365"/>
      <c r="C4" s="365"/>
      <c r="D4" s="365"/>
      <c r="E4" s="365"/>
      <c r="F4" s="365"/>
      <c r="G4" s="365"/>
      <c r="H4" s="365"/>
      <c r="I4" s="365"/>
      <c r="J4" s="365"/>
    </row>
    <row r="5" spans="1:27" ht="22" x14ac:dyDescent="0.8">
      <c r="A5" s="119" t="s">
        <v>258</v>
      </c>
      <c r="B5" s="339" t="s">
        <v>136</v>
      </c>
      <c r="C5" s="340"/>
      <c r="D5" s="340"/>
      <c r="E5" s="340"/>
      <c r="F5" s="340"/>
      <c r="G5" s="340"/>
      <c r="H5" s="340"/>
      <c r="I5" s="340"/>
      <c r="J5" s="341"/>
    </row>
    <row r="6" spans="1:27" ht="22" x14ac:dyDescent="0.35">
      <c r="A6" s="345" t="s">
        <v>209</v>
      </c>
      <c r="B6" s="344" t="s">
        <v>0</v>
      </c>
      <c r="C6" s="344"/>
      <c r="D6" s="344"/>
      <c r="E6" s="344" t="s">
        <v>1</v>
      </c>
      <c r="F6" s="344"/>
      <c r="G6" s="344"/>
      <c r="H6" s="344" t="s">
        <v>2</v>
      </c>
      <c r="I6" s="344"/>
      <c r="J6" s="345"/>
    </row>
    <row r="7" spans="1:27" ht="22" x14ac:dyDescent="0.35">
      <c r="A7" s="345"/>
      <c r="B7" s="15" t="s">
        <v>14</v>
      </c>
      <c r="C7" s="15" t="s">
        <v>15</v>
      </c>
      <c r="D7" s="15" t="s">
        <v>43</v>
      </c>
      <c r="E7" s="15" t="s">
        <v>14</v>
      </c>
      <c r="F7" s="15" t="s">
        <v>15</v>
      </c>
      <c r="G7" s="15" t="s">
        <v>43</v>
      </c>
      <c r="H7" s="15" t="s">
        <v>14</v>
      </c>
      <c r="I7" s="15" t="s">
        <v>15</v>
      </c>
      <c r="J7" s="16" t="s">
        <v>43</v>
      </c>
    </row>
    <row r="8" spans="1:27" ht="22" x14ac:dyDescent="0.35">
      <c r="A8" s="47" t="s">
        <v>210</v>
      </c>
      <c r="B8" s="280">
        <v>8659</v>
      </c>
      <c r="C8" s="280">
        <v>6137</v>
      </c>
      <c r="D8" s="283">
        <f>B8+C8</f>
        <v>14796</v>
      </c>
      <c r="E8" s="280">
        <v>1467</v>
      </c>
      <c r="F8" s="280">
        <v>76</v>
      </c>
      <c r="G8" s="280">
        <f>E8+F8</f>
        <v>1543</v>
      </c>
      <c r="H8" s="280">
        <f>B8+E8</f>
        <v>10126</v>
      </c>
      <c r="I8" s="280">
        <f t="shared" ref="I8:J17" si="0">C8+F8</f>
        <v>6213</v>
      </c>
      <c r="J8" s="280">
        <f t="shared" si="0"/>
        <v>16339</v>
      </c>
    </row>
    <row r="9" spans="1:27" ht="22" x14ac:dyDescent="0.35">
      <c r="A9" s="49" t="s">
        <v>211</v>
      </c>
      <c r="B9" s="281">
        <v>16603</v>
      </c>
      <c r="C9" s="281">
        <v>15382</v>
      </c>
      <c r="D9" s="284">
        <f t="shared" ref="D9:D17" si="1">B9+C9</f>
        <v>31985</v>
      </c>
      <c r="E9" s="281">
        <v>9006</v>
      </c>
      <c r="F9" s="281">
        <v>1070</v>
      </c>
      <c r="G9" s="281">
        <f t="shared" ref="G9:G17" si="2">E9+F9</f>
        <v>10076</v>
      </c>
      <c r="H9" s="281">
        <f t="shared" ref="H9:H17" si="3">B9+E9</f>
        <v>25609</v>
      </c>
      <c r="I9" s="281">
        <f t="shared" si="0"/>
        <v>16452</v>
      </c>
      <c r="J9" s="281">
        <f t="shared" si="0"/>
        <v>42061</v>
      </c>
    </row>
    <row r="10" spans="1:27" ht="22" x14ac:dyDescent="0.35">
      <c r="A10" s="47" t="s">
        <v>212</v>
      </c>
      <c r="B10" s="280">
        <v>10890</v>
      </c>
      <c r="C10" s="280">
        <v>7996</v>
      </c>
      <c r="D10" s="283">
        <f t="shared" si="1"/>
        <v>18886</v>
      </c>
      <c r="E10" s="280">
        <v>6649</v>
      </c>
      <c r="F10" s="280">
        <v>394</v>
      </c>
      <c r="G10" s="280">
        <f t="shared" si="2"/>
        <v>7043</v>
      </c>
      <c r="H10" s="280">
        <f t="shared" si="3"/>
        <v>17539</v>
      </c>
      <c r="I10" s="280">
        <f t="shared" si="0"/>
        <v>8390</v>
      </c>
      <c r="J10" s="280">
        <f t="shared" si="0"/>
        <v>25929</v>
      </c>
    </row>
    <row r="11" spans="1:27" ht="22" x14ac:dyDescent="0.35">
      <c r="A11" s="49" t="s">
        <v>213</v>
      </c>
      <c r="B11" s="281">
        <v>10633</v>
      </c>
      <c r="C11" s="281">
        <v>15258</v>
      </c>
      <c r="D11" s="284">
        <f t="shared" si="1"/>
        <v>25891</v>
      </c>
      <c r="E11" s="281">
        <v>948</v>
      </c>
      <c r="F11" s="281">
        <v>145</v>
      </c>
      <c r="G11" s="281">
        <f t="shared" si="2"/>
        <v>1093</v>
      </c>
      <c r="H11" s="281">
        <f t="shared" si="3"/>
        <v>11581</v>
      </c>
      <c r="I11" s="281">
        <f t="shared" si="0"/>
        <v>15403</v>
      </c>
      <c r="J11" s="281">
        <f t="shared" si="0"/>
        <v>26984</v>
      </c>
    </row>
    <row r="12" spans="1:27" ht="22" x14ac:dyDescent="0.35">
      <c r="A12" s="47" t="s">
        <v>214</v>
      </c>
      <c r="B12" s="280">
        <v>9564</v>
      </c>
      <c r="C12" s="280">
        <v>5499</v>
      </c>
      <c r="D12" s="283">
        <f t="shared" si="1"/>
        <v>15063</v>
      </c>
      <c r="E12" s="280">
        <v>6601</v>
      </c>
      <c r="F12" s="280">
        <v>595</v>
      </c>
      <c r="G12" s="280">
        <f t="shared" si="2"/>
        <v>7196</v>
      </c>
      <c r="H12" s="280">
        <f t="shared" si="3"/>
        <v>16165</v>
      </c>
      <c r="I12" s="280">
        <f t="shared" si="0"/>
        <v>6094</v>
      </c>
      <c r="J12" s="280">
        <f t="shared" si="0"/>
        <v>22259</v>
      </c>
      <c r="K12" s="120"/>
    </row>
    <row r="13" spans="1:27" ht="44" x14ac:dyDescent="0.35">
      <c r="A13" s="49" t="s">
        <v>215</v>
      </c>
      <c r="B13" s="281">
        <v>24</v>
      </c>
      <c r="C13" s="281">
        <v>5</v>
      </c>
      <c r="D13" s="284">
        <f t="shared" si="1"/>
        <v>29</v>
      </c>
      <c r="E13" s="281">
        <v>117</v>
      </c>
      <c r="F13" s="281">
        <v>0</v>
      </c>
      <c r="G13" s="281">
        <f t="shared" si="2"/>
        <v>117</v>
      </c>
      <c r="H13" s="281">
        <f t="shared" si="3"/>
        <v>141</v>
      </c>
      <c r="I13" s="281">
        <f t="shared" si="0"/>
        <v>5</v>
      </c>
      <c r="J13" s="281">
        <f t="shared" si="0"/>
        <v>146</v>
      </c>
    </row>
    <row r="14" spans="1:27" ht="22" x14ac:dyDescent="0.35">
      <c r="A14" s="47" t="s">
        <v>216</v>
      </c>
      <c r="B14" s="280">
        <v>1036</v>
      </c>
      <c r="C14" s="280">
        <v>205</v>
      </c>
      <c r="D14" s="283">
        <f t="shared" si="1"/>
        <v>1241</v>
      </c>
      <c r="E14" s="280">
        <v>10447</v>
      </c>
      <c r="F14" s="280">
        <v>76</v>
      </c>
      <c r="G14" s="280">
        <f t="shared" si="2"/>
        <v>10523</v>
      </c>
      <c r="H14" s="280">
        <f t="shared" si="3"/>
        <v>11483</v>
      </c>
      <c r="I14" s="280">
        <f t="shared" si="0"/>
        <v>281</v>
      </c>
      <c r="J14" s="280">
        <f t="shared" si="0"/>
        <v>11764</v>
      </c>
    </row>
    <row r="15" spans="1:27" ht="22" x14ac:dyDescent="0.35">
      <c r="A15" s="49" t="s">
        <v>217</v>
      </c>
      <c r="B15" s="281">
        <v>1290</v>
      </c>
      <c r="C15" s="281">
        <v>76</v>
      </c>
      <c r="D15" s="284">
        <f t="shared" si="1"/>
        <v>1366</v>
      </c>
      <c r="E15" s="281">
        <v>12705</v>
      </c>
      <c r="F15" s="281">
        <v>9</v>
      </c>
      <c r="G15" s="281">
        <f t="shared" si="2"/>
        <v>12714</v>
      </c>
      <c r="H15" s="281">
        <f t="shared" si="3"/>
        <v>13995</v>
      </c>
      <c r="I15" s="281">
        <f t="shared" si="0"/>
        <v>85</v>
      </c>
      <c r="J15" s="281">
        <f t="shared" si="0"/>
        <v>14080</v>
      </c>
    </row>
    <row r="16" spans="1:27" ht="22" x14ac:dyDescent="0.35">
      <c r="A16" s="47" t="s">
        <v>218</v>
      </c>
      <c r="B16" s="280">
        <v>996</v>
      </c>
      <c r="C16" s="280">
        <v>430</v>
      </c>
      <c r="D16" s="283">
        <f t="shared" si="1"/>
        <v>1426</v>
      </c>
      <c r="E16" s="280">
        <v>48698</v>
      </c>
      <c r="F16" s="280">
        <v>411</v>
      </c>
      <c r="G16" s="280">
        <f t="shared" si="2"/>
        <v>49109</v>
      </c>
      <c r="H16" s="280">
        <f t="shared" si="3"/>
        <v>49694</v>
      </c>
      <c r="I16" s="280">
        <f t="shared" si="0"/>
        <v>841</v>
      </c>
      <c r="J16" s="280">
        <f t="shared" si="0"/>
        <v>50535</v>
      </c>
    </row>
    <row r="17" spans="1:11" ht="22" x14ac:dyDescent="0.35">
      <c r="A17" s="49" t="s">
        <v>219</v>
      </c>
      <c r="B17" s="280">
        <v>73</v>
      </c>
      <c r="C17" s="280">
        <v>4</v>
      </c>
      <c r="D17" s="283">
        <f t="shared" si="1"/>
        <v>77</v>
      </c>
      <c r="E17" s="280">
        <v>323</v>
      </c>
      <c r="F17" s="280">
        <v>3</v>
      </c>
      <c r="G17" s="280">
        <f t="shared" si="2"/>
        <v>326</v>
      </c>
      <c r="H17" s="280">
        <f t="shared" si="3"/>
        <v>396</v>
      </c>
      <c r="I17" s="280">
        <f t="shared" si="0"/>
        <v>7</v>
      </c>
      <c r="J17" s="280">
        <f t="shared" si="0"/>
        <v>403</v>
      </c>
      <c r="K17" s="120"/>
    </row>
    <row r="18" spans="1:11" ht="22" x14ac:dyDescent="0.35">
      <c r="A18" s="43" t="s">
        <v>49</v>
      </c>
      <c r="B18" s="285">
        <f>SUM(B8:B17)</f>
        <v>59768</v>
      </c>
      <c r="C18" s="285">
        <f t="shared" ref="C18:J18" si="4">SUM(C8:C17)</f>
        <v>50992</v>
      </c>
      <c r="D18" s="285">
        <f t="shared" si="4"/>
        <v>110760</v>
      </c>
      <c r="E18" s="285">
        <f t="shared" si="4"/>
        <v>96961</v>
      </c>
      <c r="F18" s="285">
        <f t="shared" si="4"/>
        <v>2779</v>
      </c>
      <c r="G18" s="285">
        <f t="shared" si="4"/>
        <v>99740</v>
      </c>
      <c r="H18" s="285">
        <f t="shared" si="4"/>
        <v>156729</v>
      </c>
      <c r="I18" s="285">
        <f t="shared" si="4"/>
        <v>53771</v>
      </c>
      <c r="J18" s="285">
        <f t="shared" si="4"/>
        <v>210500</v>
      </c>
    </row>
    <row r="19" spans="1:11" s="157" customFormat="1" ht="18" x14ac:dyDescent="0.55000000000000004">
      <c r="A19" s="169" t="s">
        <v>181</v>
      </c>
      <c r="B19" s="158"/>
      <c r="C19" s="158"/>
      <c r="D19" s="158"/>
      <c r="E19" s="158"/>
      <c r="F19" s="158"/>
      <c r="G19" s="158"/>
      <c r="H19" s="158"/>
      <c r="I19" s="158"/>
      <c r="J19" s="168"/>
    </row>
    <row r="20" spans="1:11" ht="18" x14ac:dyDescent="0.65">
      <c r="A20" s="121" t="s">
        <v>41</v>
      </c>
      <c r="B20" s="102"/>
      <c r="C20" s="102"/>
      <c r="D20" s="102"/>
      <c r="E20" s="102"/>
      <c r="F20" s="102"/>
      <c r="G20" s="102"/>
      <c r="H20" s="102"/>
      <c r="I20" s="102"/>
      <c r="J20" s="102"/>
    </row>
    <row r="21" spans="1:11" s="57" customFormat="1" ht="21" customHeight="1" x14ac:dyDescent="0.35">
      <c r="A21" s="362" t="s">
        <v>221</v>
      </c>
      <c r="B21" s="362"/>
      <c r="C21" s="362"/>
      <c r="D21" s="362"/>
      <c r="E21" s="362"/>
      <c r="F21" s="362"/>
      <c r="G21" s="56" t="s">
        <v>187</v>
      </c>
      <c r="H21" s="56" t="s">
        <v>187</v>
      </c>
      <c r="I21" s="56" t="s">
        <v>187</v>
      </c>
      <c r="J21" s="56" t="s">
        <v>187</v>
      </c>
    </row>
    <row r="22" spans="1:11" s="127" customFormat="1" ht="18" x14ac:dyDescent="0.65">
      <c r="A22" s="200" t="s">
        <v>315</v>
      </c>
      <c r="B22" s="143"/>
      <c r="C22" s="143"/>
      <c r="D22" s="143"/>
      <c r="E22" s="143"/>
      <c r="F22" s="143"/>
      <c r="G22" s="143"/>
      <c r="H22" s="143"/>
      <c r="I22" s="143"/>
      <c r="J22" s="141"/>
    </row>
    <row r="23" spans="1:11" ht="16.5" x14ac:dyDescent="0.55000000000000004">
      <c r="A23" s="53"/>
      <c r="B23" s="53"/>
      <c r="C23" s="53"/>
      <c r="D23" s="53"/>
      <c r="E23" s="53"/>
      <c r="F23" s="53"/>
      <c r="G23" s="53"/>
      <c r="H23" s="53"/>
      <c r="I23" s="53"/>
      <c r="J23" s="53"/>
    </row>
    <row r="26" spans="1:11" x14ac:dyDescent="0.35">
      <c r="B26" s="120"/>
      <c r="C26" s="120"/>
      <c r="D26" s="120"/>
      <c r="E26" s="120"/>
      <c r="F26" s="120"/>
      <c r="G26" s="120"/>
      <c r="H26" s="120"/>
      <c r="I26" s="120"/>
      <c r="J26" s="120"/>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2"/>
  <sheetViews>
    <sheetView showGridLines="0" rightToLeft="1" tabSelected="1" view="pageBreakPreview" zoomScale="89" zoomScaleNormal="80" zoomScaleSheetLayoutView="89" workbookViewId="0">
      <selection activeCell="A14" sqref="A14:M14"/>
    </sheetView>
  </sheetViews>
  <sheetFormatPr defaultRowHeight="14.5" x14ac:dyDescent="0.35"/>
  <cols>
    <col min="1" max="1" width="41.453125" customWidth="1"/>
    <col min="2" max="2" width="32" customWidth="1"/>
    <col min="5" max="5" width="15.7265625" customWidth="1"/>
  </cols>
  <sheetData>
    <row r="1" spans="1:13" ht="18" customHeight="1" x14ac:dyDescent="0.35"/>
    <row r="2" spans="1:13" s="1" customFormat="1" ht="18" customHeight="1" x14ac:dyDescent="0.35">
      <c r="B2" s="2"/>
      <c r="C2" s="2"/>
      <c r="D2" s="2"/>
      <c r="E2" s="2"/>
      <c r="F2" s="2"/>
      <c r="G2" s="2"/>
      <c r="H2" s="2"/>
      <c r="I2" s="2"/>
      <c r="J2" s="2"/>
      <c r="K2" s="2"/>
      <c r="L2" s="2"/>
      <c r="M2" s="2"/>
    </row>
    <row r="3" spans="1:13" s="1" customFormat="1" ht="21" customHeight="1" x14ac:dyDescent="0.35">
      <c r="A3" s="2"/>
      <c r="B3" s="2"/>
      <c r="C3" s="2"/>
      <c r="D3" s="2"/>
      <c r="E3" s="2"/>
      <c r="F3" s="2"/>
      <c r="G3" s="2"/>
      <c r="H3" s="2"/>
      <c r="I3" s="2"/>
      <c r="J3" s="2"/>
      <c r="K3" s="2"/>
      <c r="L3" s="2"/>
      <c r="M3" s="2"/>
    </row>
    <row r="4" spans="1:13" s="1" customFormat="1" ht="34.9" customHeight="1" x14ac:dyDescent="0.35">
      <c r="A4" s="320" t="s">
        <v>313</v>
      </c>
      <c r="B4" s="320"/>
      <c r="C4" s="320"/>
      <c r="D4" s="320"/>
      <c r="E4" s="320"/>
      <c r="F4" s="320"/>
      <c r="G4" s="320"/>
      <c r="H4" s="320"/>
      <c r="I4" s="320"/>
      <c r="J4" s="320"/>
      <c r="K4" s="320"/>
      <c r="L4" s="320"/>
      <c r="M4" s="320"/>
    </row>
    <row r="5" spans="1:13" s="1" customFormat="1" ht="214.15" customHeight="1" x14ac:dyDescent="0.35">
      <c r="A5" s="321" t="s">
        <v>316</v>
      </c>
      <c r="B5" s="307"/>
      <c r="C5" s="307"/>
      <c r="D5" s="307"/>
      <c r="E5" s="307"/>
      <c r="F5" s="307"/>
      <c r="G5" s="307"/>
      <c r="H5" s="307"/>
      <c r="I5" s="307"/>
      <c r="J5" s="307"/>
      <c r="K5" s="307"/>
      <c r="L5" s="307"/>
      <c r="M5" s="308"/>
    </row>
    <row r="6" spans="1:13" ht="20.5" x14ac:dyDescent="0.35">
      <c r="A6" s="289" t="s">
        <v>96</v>
      </c>
      <c r="B6" s="333" t="s">
        <v>97</v>
      </c>
      <c r="C6" s="334"/>
      <c r="D6" s="334"/>
      <c r="E6" s="335"/>
      <c r="M6" s="3"/>
    </row>
    <row r="7" spans="1:13" ht="28.9" customHeight="1" x14ac:dyDescent="0.75">
      <c r="A7" s="330" t="s">
        <v>98</v>
      </c>
      <c r="B7" s="322" t="s">
        <v>99</v>
      </c>
      <c r="C7" s="322"/>
      <c r="D7" s="322"/>
      <c r="E7" s="323"/>
      <c r="M7" s="3"/>
    </row>
    <row r="8" spans="1:13" ht="20.5" x14ac:dyDescent="0.35">
      <c r="A8" s="331"/>
      <c r="B8" s="324" t="s">
        <v>100</v>
      </c>
      <c r="C8" s="324"/>
      <c r="D8" s="324"/>
      <c r="E8" s="325"/>
      <c r="M8" s="3"/>
    </row>
    <row r="9" spans="1:13" ht="20.5" x14ac:dyDescent="0.35">
      <c r="A9" s="332"/>
      <c r="B9" s="328" t="s">
        <v>140</v>
      </c>
      <c r="C9" s="328"/>
      <c r="D9" s="328"/>
      <c r="E9" s="329"/>
      <c r="M9" s="3"/>
    </row>
    <row r="10" spans="1:13" ht="25.15" customHeight="1" x14ac:dyDescent="0.75">
      <c r="A10" s="290" t="s">
        <v>101</v>
      </c>
      <c r="B10" s="326" t="s">
        <v>92</v>
      </c>
      <c r="C10" s="326"/>
      <c r="D10" s="326"/>
      <c r="E10" s="327"/>
      <c r="M10" s="3"/>
    </row>
    <row r="11" spans="1:13" ht="27.4" customHeight="1" x14ac:dyDescent="0.75">
      <c r="A11" s="291" t="s">
        <v>102</v>
      </c>
      <c r="B11" s="286" t="s">
        <v>103</v>
      </c>
      <c r="C11" s="287"/>
      <c r="D11" s="287"/>
      <c r="E11" s="288"/>
      <c r="M11" s="3"/>
    </row>
    <row r="12" spans="1:13" ht="20.5" x14ac:dyDescent="0.75">
      <c r="A12" s="4"/>
      <c r="B12" s="6"/>
      <c r="C12" s="5"/>
      <c r="D12" s="5"/>
      <c r="E12" s="5"/>
      <c r="M12" s="3"/>
    </row>
    <row r="13" spans="1:13" ht="24.65" customHeight="1" x14ac:dyDescent="0.35">
      <c r="A13" s="303" t="s">
        <v>104</v>
      </c>
      <c r="B13" s="304"/>
      <c r="C13" s="304"/>
      <c r="D13" s="304"/>
      <c r="E13" s="304"/>
      <c r="F13" s="304"/>
      <c r="G13" s="304"/>
      <c r="H13" s="304"/>
      <c r="I13" s="304"/>
      <c r="J13" s="304"/>
      <c r="K13" s="304"/>
      <c r="L13" s="304"/>
      <c r="M13" s="305"/>
    </row>
    <row r="14" spans="1:13" ht="22" x14ac:dyDescent="0.35">
      <c r="A14" s="306" t="s">
        <v>105</v>
      </c>
      <c r="B14" s="307"/>
      <c r="C14" s="307"/>
      <c r="D14" s="307"/>
      <c r="E14" s="307"/>
      <c r="F14" s="307"/>
      <c r="G14" s="307"/>
      <c r="H14" s="307"/>
      <c r="I14" s="307"/>
      <c r="J14" s="307"/>
      <c r="K14" s="307"/>
      <c r="L14" s="307"/>
      <c r="M14" s="308"/>
    </row>
    <row r="15" spans="1:13" ht="22" x14ac:dyDescent="0.35">
      <c r="A15" s="306" t="s">
        <v>106</v>
      </c>
      <c r="B15" s="307"/>
      <c r="C15" s="307"/>
      <c r="D15" s="307"/>
      <c r="E15" s="307"/>
      <c r="F15" s="307"/>
      <c r="G15" s="307"/>
      <c r="H15" s="307"/>
      <c r="I15" s="307"/>
      <c r="J15" s="307"/>
      <c r="K15" s="307"/>
      <c r="L15" s="307"/>
      <c r="M15" s="308"/>
    </row>
    <row r="16" spans="1:13" ht="102.65" customHeight="1" x14ac:dyDescent="0.35">
      <c r="A16" s="309" t="s">
        <v>107</v>
      </c>
      <c r="B16" s="310"/>
      <c r="C16" s="310"/>
      <c r="D16" s="310"/>
      <c r="E16" s="310"/>
      <c r="F16" s="310"/>
      <c r="G16" s="310"/>
      <c r="H16" s="310"/>
      <c r="I16" s="310"/>
      <c r="J16" s="310"/>
      <c r="K16" s="310"/>
      <c r="L16" s="310"/>
      <c r="M16" s="311"/>
    </row>
    <row r="17" spans="1:13" ht="22" x14ac:dyDescent="0.35">
      <c r="A17" s="306" t="s">
        <v>108</v>
      </c>
      <c r="B17" s="307"/>
      <c r="C17" s="307"/>
      <c r="D17" s="307"/>
      <c r="E17" s="307"/>
      <c r="F17" s="307"/>
      <c r="G17" s="307"/>
      <c r="H17" s="307"/>
      <c r="I17" s="307"/>
      <c r="J17" s="307"/>
      <c r="K17" s="307"/>
      <c r="L17" s="7"/>
      <c r="M17" s="8"/>
    </row>
    <row r="18" spans="1:13" ht="162" customHeight="1" x14ac:dyDescent="0.35">
      <c r="A18" s="312" t="s">
        <v>109</v>
      </c>
      <c r="B18" s="313"/>
      <c r="C18" s="313"/>
      <c r="D18" s="313"/>
      <c r="E18" s="313"/>
      <c r="F18" s="313"/>
      <c r="G18" s="313"/>
      <c r="H18" s="313"/>
      <c r="I18" s="313"/>
      <c r="J18" s="313"/>
      <c r="K18" s="313"/>
      <c r="L18" s="313"/>
      <c r="M18" s="314"/>
    </row>
    <row r="19" spans="1:13" ht="22" x14ac:dyDescent="0.35">
      <c r="A19" s="318" t="s">
        <v>263</v>
      </c>
      <c r="B19" s="319"/>
      <c r="C19" s="319"/>
      <c r="D19" s="319"/>
      <c r="E19" s="319"/>
      <c r="F19" s="319"/>
      <c r="G19" s="319"/>
      <c r="H19" s="319"/>
      <c r="I19" s="319"/>
      <c r="J19" s="319"/>
      <c r="K19" s="319"/>
      <c r="L19" s="173"/>
      <c r="M19" s="174"/>
    </row>
    <row r="20" spans="1:13" ht="22" x14ac:dyDescent="0.35">
      <c r="A20" s="306" t="s">
        <v>110</v>
      </c>
      <c r="B20" s="307"/>
      <c r="C20" s="307"/>
      <c r="D20" s="307"/>
      <c r="E20" s="307"/>
      <c r="F20" s="307"/>
      <c r="G20" s="307"/>
      <c r="H20" s="307"/>
      <c r="I20" s="307"/>
      <c r="J20" s="307"/>
      <c r="K20" s="307"/>
      <c r="L20" s="307"/>
      <c r="M20" s="308"/>
    </row>
    <row r="21" spans="1:13" ht="20.5" x14ac:dyDescent="0.75">
      <c r="A21" s="4" t="s">
        <v>111</v>
      </c>
      <c r="M21" s="3"/>
    </row>
    <row r="22" spans="1:13" ht="22" x14ac:dyDescent="0.35">
      <c r="A22" s="306" t="s">
        <v>112</v>
      </c>
      <c r="B22" s="307"/>
      <c r="C22" s="307"/>
      <c r="D22" s="307"/>
      <c r="E22" s="307"/>
      <c r="F22" s="307"/>
      <c r="G22" s="307"/>
      <c r="H22" s="307"/>
      <c r="I22" s="307"/>
      <c r="J22" s="307"/>
      <c r="K22" s="307"/>
      <c r="L22" s="307"/>
      <c r="M22" s="308"/>
    </row>
    <row r="23" spans="1:13" ht="20.5" x14ac:dyDescent="0.75">
      <c r="A23" s="315" t="s">
        <v>113</v>
      </c>
      <c r="B23" s="316"/>
      <c r="C23" s="316"/>
      <c r="D23" s="316"/>
      <c r="E23" s="316"/>
      <c r="F23" s="316"/>
      <c r="G23" s="316"/>
      <c r="H23" s="316"/>
      <c r="I23" s="316"/>
      <c r="J23" s="316"/>
      <c r="K23" s="316"/>
      <c r="L23" s="316"/>
      <c r="M23" s="317"/>
    </row>
    <row r="24" spans="1:13" ht="22" x14ac:dyDescent="0.35">
      <c r="A24" s="306" t="s">
        <v>114</v>
      </c>
      <c r="B24" s="307"/>
      <c r="C24" s="307"/>
      <c r="D24" s="307"/>
      <c r="E24" s="307"/>
      <c r="F24" s="307"/>
      <c r="G24" s="307"/>
      <c r="H24" s="307"/>
      <c r="I24" s="307"/>
      <c r="J24" s="307"/>
      <c r="K24" s="307"/>
      <c r="L24" s="307"/>
      <c r="M24" s="308"/>
    </row>
    <row r="25" spans="1:13" ht="20.5" x14ac:dyDescent="0.75">
      <c r="A25" s="315" t="s">
        <v>115</v>
      </c>
      <c r="B25" s="316"/>
      <c r="C25" s="316"/>
      <c r="D25" s="316"/>
      <c r="E25" s="316"/>
      <c r="F25" s="316"/>
      <c r="G25" s="316"/>
      <c r="H25" s="316"/>
      <c r="I25" s="316"/>
      <c r="J25" s="316"/>
      <c r="K25" s="316"/>
      <c r="L25" s="316"/>
      <c r="M25" s="317"/>
    </row>
    <row r="26" spans="1:13" ht="21" thickBot="1" x14ac:dyDescent="0.8">
      <c r="A26" s="300"/>
      <c r="B26" s="301"/>
      <c r="C26" s="301"/>
      <c r="D26" s="301"/>
      <c r="E26" s="301"/>
      <c r="F26" s="301"/>
      <c r="G26" s="301"/>
      <c r="H26" s="301"/>
      <c r="I26" s="301"/>
      <c r="J26" s="301"/>
      <c r="K26" s="301"/>
      <c r="L26" s="301"/>
      <c r="M26" s="302"/>
    </row>
    <row r="27" spans="1:13" ht="18" customHeight="1" x14ac:dyDescent="0.35"/>
    <row r="32" spans="1:13" ht="22" x14ac:dyDescent="0.35">
      <c r="A32" s="9"/>
    </row>
  </sheetData>
  <mergeCells count="21">
    <mergeCell ref="A4:M4"/>
    <mergeCell ref="A5:M5"/>
    <mergeCell ref="B7:E7"/>
    <mergeCell ref="B8:E8"/>
    <mergeCell ref="B10:E10"/>
    <mergeCell ref="B9:E9"/>
    <mergeCell ref="A7:A9"/>
    <mergeCell ref="B6:E6"/>
    <mergeCell ref="A26:M26"/>
    <mergeCell ref="A13:M13"/>
    <mergeCell ref="A14:M14"/>
    <mergeCell ref="A15:M15"/>
    <mergeCell ref="A16:M16"/>
    <mergeCell ref="A17:K17"/>
    <mergeCell ref="A18:M18"/>
    <mergeCell ref="A20:M20"/>
    <mergeCell ref="A22:M22"/>
    <mergeCell ref="A23:M23"/>
    <mergeCell ref="A24:M24"/>
    <mergeCell ref="A25:M25"/>
    <mergeCell ref="A19:K19"/>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zoomScale="80" zoomScaleNormal="80" zoomScaleSheetLayoutView="80" workbookViewId="0"/>
  </sheetViews>
  <sheetFormatPr defaultColWidth="8.81640625" defaultRowHeight="14.5" x14ac:dyDescent="0.35"/>
  <cols>
    <col min="1" max="1" width="20.36328125" style="157" customWidth="1"/>
    <col min="2" max="2" width="13.1796875" style="157" customWidth="1"/>
    <col min="3" max="3" width="10.453125" style="157" bestFit="1" customWidth="1"/>
    <col min="4" max="4" width="13.453125" style="157" customWidth="1"/>
    <col min="5" max="5" width="12.453125" style="157" bestFit="1" customWidth="1"/>
    <col min="6" max="6" width="10.453125" style="157" bestFit="1" customWidth="1"/>
    <col min="7" max="8" width="12.453125" style="157" bestFit="1" customWidth="1"/>
    <col min="9" max="9" width="12.453125" style="157" customWidth="1"/>
    <col min="10" max="10" width="12.453125" style="157" bestFit="1" customWidth="1"/>
    <col min="11" max="16384" width="8.81640625" style="157"/>
  </cols>
  <sheetData>
    <row r="1" spans="1:30" x14ac:dyDescent="0.35">
      <c r="H1" s="383" t="s">
        <v>311</v>
      </c>
      <c r="I1" s="383"/>
      <c r="J1" s="383"/>
    </row>
    <row r="2" spans="1:30" x14ac:dyDescent="0.35">
      <c r="H2" s="383"/>
      <c r="I2" s="383"/>
      <c r="J2" s="383"/>
    </row>
    <row r="3" spans="1:30" s="166" customFormat="1" x14ac:dyDescent="0.35">
      <c r="H3" s="384"/>
      <c r="I3" s="384"/>
      <c r="J3" s="384"/>
      <c r="K3" s="157"/>
      <c r="L3" s="157"/>
      <c r="M3" s="157"/>
      <c r="N3" s="157"/>
      <c r="O3" s="157"/>
      <c r="P3" s="157"/>
      <c r="Q3" s="157"/>
      <c r="R3" s="157"/>
      <c r="S3" s="157"/>
      <c r="T3" s="157"/>
      <c r="U3" s="157"/>
      <c r="V3" s="157"/>
      <c r="W3" s="157"/>
      <c r="X3" s="157"/>
      <c r="Y3" s="157"/>
      <c r="Z3" s="157"/>
      <c r="AA3" s="157"/>
      <c r="AB3" s="157"/>
      <c r="AC3" s="157"/>
      <c r="AD3" s="157"/>
    </row>
    <row r="4" spans="1:30" ht="22" x14ac:dyDescent="0.35">
      <c r="A4" s="385" t="s">
        <v>191</v>
      </c>
      <c r="B4" s="385"/>
      <c r="C4" s="385"/>
      <c r="D4" s="385"/>
      <c r="E4" s="385"/>
      <c r="F4" s="385"/>
      <c r="G4" s="385"/>
      <c r="H4" s="385"/>
      <c r="I4" s="385"/>
      <c r="J4" s="385"/>
    </row>
    <row r="5" spans="1:30" ht="22" x14ac:dyDescent="0.8">
      <c r="A5" s="170" t="s">
        <v>192</v>
      </c>
      <c r="B5" s="339" t="s">
        <v>136</v>
      </c>
      <c r="C5" s="340"/>
      <c r="D5" s="340"/>
      <c r="E5" s="340"/>
      <c r="F5" s="340"/>
      <c r="G5" s="340"/>
      <c r="H5" s="340"/>
      <c r="I5" s="340"/>
      <c r="J5" s="341"/>
    </row>
    <row r="6" spans="1:30" ht="22" x14ac:dyDescent="0.35">
      <c r="A6" s="344" t="s">
        <v>17</v>
      </c>
      <c r="B6" s="342" t="s">
        <v>0</v>
      </c>
      <c r="C6" s="344"/>
      <c r="D6" s="344"/>
      <c r="E6" s="344" t="s">
        <v>1</v>
      </c>
      <c r="F6" s="344"/>
      <c r="G6" s="344"/>
      <c r="H6" s="344" t="s">
        <v>2</v>
      </c>
      <c r="I6" s="344"/>
      <c r="J6" s="345"/>
    </row>
    <row r="7" spans="1:30" ht="22" x14ac:dyDescent="0.35">
      <c r="A7" s="344"/>
      <c r="B7" s="18" t="s">
        <v>14</v>
      </c>
      <c r="C7" s="15" t="s">
        <v>15</v>
      </c>
      <c r="D7" s="15" t="s">
        <v>43</v>
      </c>
      <c r="E7" s="15" t="s">
        <v>14</v>
      </c>
      <c r="F7" s="15" t="s">
        <v>15</v>
      </c>
      <c r="G7" s="15" t="s">
        <v>43</v>
      </c>
      <c r="H7" s="15" t="s">
        <v>14</v>
      </c>
      <c r="I7" s="15" t="s">
        <v>15</v>
      </c>
      <c r="J7" s="16" t="s">
        <v>43</v>
      </c>
      <c r="L7" s="12"/>
      <c r="M7" s="13"/>
    </row>
    <row r="8" spans="1:30" ht="24" customHeight="1" x14ac:dyDescent="0.35">
      <c r="A8" s="163" t="s">
        <v>18</v>
      </c>
      <c r="B8" s="155">
        <v>28473</v>
      </c>
      <c r="C8" s="155">
        <v>26345</v>
      </c>
      <c r="D8" s="155">
        <v>54818</v>
      </c>
      <c r="E8" s="155">
        <v>42782</v>
      </c>
      <c r="F8" s="155">
        <v>1368</v>
      </c>
      <c r="G8" s="155">
        <v>44150</v>
      </c>
      <c r="H8" s="155">
        <f>B8+E8</f>
        <v>71255</v>
      </c>
      <c r="I8" s="155">
        <f t="shared" ref="I8:J20" si="0">C8+F8</f>
        <v>27713</v>
      </c>
      <c r="J8" s="155">
        <f t="shared" si="0"/>
        <v>98968</v>
      </c>
      <c r="N8" s="13"/>
      <c r="O8"/>
      <c r="P8" s="162"/>
    </row>
    <row r="9" spans="1:30" ht="24" customHeight="1" x14ac:dyDescent="0.35">
      <c r="A9" s="164" t="s">
        <v>19</v>
      </c>
      <c r="B9" s="156">
        <v>9927</v>
      </c>
      <c r="C9" s="156">
        <v>8784</v>
      </c>
      <c r="D9" s="156">
        <v>18711</v>
      </c>
      <c r="E9" s="156">
        <v>18629</v>
      </c>
      <c r="F9" s="156">
        <v>650</v>
      </c>
      <c r="G9" s="156">
        <v>19279</v>
      </c>
      <c r="H9" s="156">
        <f t="shared" ref="H9:H20" si="1">B9+E9</f>
        <v>28556</v>
      </c>
      <c r="I9" s="156">
        <f t="shared" si="0"/>
        <v>9434</v>
      </c>
      <c r="J9" s="156">
        <f t="shared" si="0"/>
        <v>37990</v>
      </c>
      <c r="N9" s="13"/>
      <c r="O9"/>
      <c r="P9" s="162"/>
    </row>
    <row r="10" spans="1:30" ht="24" customHeight="1" x14ac:dyDescent="0.35">
      <c r="A10" s="163" t="s">
        <v>20</v>
      </c>
      <c r="B10" s="155">
        <v>2188</v>
      </c>
      <c r="C10" s="155">
        <v>1596</v>
      </c>
      <c r="D10" s="155">
        <v>3784</v>
      </c>
      <c r="E10" s="155">
        <v>3932</v>
      </c>
      <c r="F10" s="155">
        <v>123</v>
      </c>
      <c r="G10" s="155">
        <v>4055</v>
      </c>
      <c r="H10" s="155">
        <f t="shared" si="1"/>
        <v>6120</v>
      </c>
      <c r="I10" s="155">
        <f t="shared" si="0"/>
        <v>1719</v>
      </c>
      <c r="J10" s="155">
        <f t="shared" si="0"/>
        <v>7839</v>
      </c>
      <c r="N10" s="13"/>
      <c r="O10"/>
      <c r="P10" s="162"/>
    </row>
    <row r="11" spans="1:30" ht="24" customHeight="1" x14ac:dyDescent="0.35">
      <c r="A11" s="164" t="s">
        <v>21</v>
      </c>
      <c r="B11" s="156">
        <v>2304</v>
      </c>
      <c r="C11" s="156">
        <v>1845</v>
      </c>
      <c r="D11" s="156">
        <v>4149</v>
      </c>
      <c r="E11" s="156">
        <v>4468</v>
      </c>
      <c r="F11" s="156">
        <v>73</v>
      </c>
      <c r="G11" s="156">
        <v>4541</v>
      </c>
      <c r="H11" s="156">
        <f t="shared" si="1"/>
        <v>6772</v>
      </c>
      <c r="I11" s="156">
        <f t="shared" si="0"/>
        <v>1918</v>
      </c>
      <c r="J11" s="156">
        <f t="shared" si="0"/>
        <v>8690</v>
      </c>
      <c r="N11" s="13"/>
      <c r="O11"/>
      <c r="P11" s="162"/>
    </row>
    <row r="12" spans="1:30" ht="24" customHeight="1" x14ac:dyDescent="0.35">
      <c r="A12" s="163" t="s">
        <v>22</v>
      </c>
      <c r="B12" s="155">
        <v>10635</v>
      </c>
      <c r="C12" s="155">
        <v>7123</v>
      </c>
      <c r="D12" s="155">
        <v>17758</v>
      </c>
      <c r="E12" s="155">
        <v>15629</v>
      </c>
      <c r="F12" s="155">
        <v>301</v>
      </c>
      <c r="G12" s="155">
        <v>15930</v>
      </c>
      <c r="H12" s="155">
        <f t="shared" si="1"/>
        <v>26264</v>
      </c>
      <c r="I12" s="155">
        <f t="shared" si="0"/>
        <v>7424</v>
      </c>
      <c r="J12" s="155">
        <f t="shared" si="0"/>
        <v>33688</v>
      </c>
      <c r="N12" s="13"/>
      <c r="O12"/>
      <c r="P12" s="162"/>
    </row>
    <row r="13" spans="1:30" ht="24" customHeight="1" x14ac:dyDescent="0.35">
      <c r="A13" s="164" t="s">
        <v>23</v>
      </c>
      <c r="B13" s="156">
        <v>1740</v>
      </c>
      <c r="C13" s="156">
        <v>1516</v>
      </c>
      <c r="D13" s="156">
        <v>3256</v>
      </c>
      <c r="E13" s="156">
        <v>3579</v>
      </c>
      <c r="F13" s="156">
        <v>111</v>
      </c>
      <c r="G13" s="156">
        <v>3690</v>
      </c>
      <c r="H13" s="156">
        <f t="shared" si="1"/>
        <v>5319</v>
      </c>
      <c r="I13" s="156">
        <f t="shared" si="0"/>
        <v>1627</v>
      </c>
      <c r="J13" s="156">
        <f t="shared" si="0"/>
        <v>6946</v>
      </c>
      <c r="N13" s="13"/>
      <c r="O13"/>
      <c r="P13" s="162"/>
    </row>
    <row r="14" spans="1:30" ht="24" customHeight="1" x14ac:dyDescent="0.35">
      <c r="A14" s="163" t="s">
        <v>24</v>
      </c>
      <c r="B14" s="155">
        <v>786</v>
      </c>
      <c r="C14" s="155">
        <v>752</v>
      </c>
      <c r="D14" s="155">
        <v>1538</v>
      </c>
      <c r="E14" s="155">
        <v>1432</v>
      </c>
      <c r="F14" s="155">
        <v>22</v>
      </c>
      <c r="G14" s="155">
        <v>1454</v>
      </c>
      <c r="H14" s="155">
        <f t="shared" si="1"/>
        <v>2218</v>
      </c>
      <c r="I14" s="155">
        <f t="shared" si="0"/>
        <v>774</v>
      </c>
      <c r="J14" s="155">
        <f t="shared" si="0"/>
        <v>2992</v>
      </c>
      <c r="N14" s="13"/>
      <c r="O14"/>
      <c r="P14" s="162"/>
    </row>
    <row r="15" spans="1:30" ht="24" customHeight="1" x14ac:dyDescent="0.35">
      <c r="A15" s="164" t="s">
        <v>25</v>
      </c>
      <c r="B15" s="156">
        <v>910</v>
      </c>
      <c r="C15" s="156">
        <v>792</v>
      </c>
      <c r="D15" s="156">
        <v>1702</v>
      </c>
      <c r="E15" s="156">
        <v>1364</v>
      </c>
      <c r="F15" s="156">
        <v>30</v>
      </c>
      <c r="G15" s="156">
        <v>1394</v>
      </c>
      <c r="H15" s="156">
        <f t="shared" si="1"/>
        <v>2274</v>
      </c>
      <c r="I15" s="156">
        <f t="shared" si="0"/>
        <v>822</v>
      </c>
      <c r="J15" s="156">
        <f t="shared" si="0"/>
        <v>3096</v>
      </c>
      <c r="N15" s="13"/>
      <c r="O15"/>
      <c r="P15" s="162"/>
    </row>
    <row r="16" spans="1:30" ht="24" customHeight="1" x14ac:dyDescent="0.35">
      <c r="A16" s="163" t="s">
        <v>46</v>
      </c>
      <c r="B16" s="155">
        <v>255</v>
      </c>
      <c r="C16" s="155">
        <v>262</v>
      </c>
      <c r="D16" s="155">
        <v>517</v>
      </c>
      <c r="E16" s="155">
        <v>498</v>
      </c>
      <c r="F16" s="155">
        <v>17</v>
      </c>
      <c r="G16" s="155">
        <v>515</v>
      </c>
      <c r="H16" s="155">
        <f t="shared" si="1"/>
        <v>753</v>
      </c>
      <c r="I16" s="155">
        <f t="shared" si="0"/>
        <v>279</v>
      </c>
      <c r="J16" s="155">
        <f t="shared" si="0"/>
        <v>1032</v>
      </c>
      <c r="N16" s="13"/>
      <c r="O16"/>
      <c r="P16" s="162"/>
    </row>
    <row r="17" spans="1:16" ht="24" customHeight="1" x14ac:dyDescent="0.35">
      <c r="A17" s="164" t="s">
        <v>26</v>
      </c>
      <c r="B17" s="156">
        <v>1097</v>
      </c>
      <c r="C17" s="156">
        <v>827</v>
      </c>
      <c r="D17" s="156">
        <v>1924</v>
      </c>
      <c r="E17" s="156">
        <v>2068</v>
      </c>
      <c r="F17" s="156">
        <v>36</v>
      </c>
      <c r="G17" s="156">
        <v>2104</v>
      </c>
      <c r="H17" s="156">
        <f t="shared" si="1"/>
        <v>3165</v>
      </c>
      <c r="I17" s="156">
        <f t="shared" si="0"/>
        <v>863</v>
      </c>
      <c r="J17" s="156">
        <f t="shared" si="0"/>
        <v>4028</v>
      </c>
      <c r="N17" s="13"/>
      <c r="O17"/>
      <c r="P17" s="162"/>
    </row>
    <row r="18" spans="1:16" ht="24" customHeight="1" x14ac:dyDescent="0.35">
      <c r="A18" s="163" t="s">
        <v>27</v>
      </c>
      <c r="B18" s="155">
        <v>786</v>
      </c>
      <c r="C18" s="155">
        <v>648</v>
      </c>
      <c r="D18" s="155">
        <v>1434</v>
      </c>
      <c r="E18" s="155">
        <v>1532</v>
      </c>
      <c r="F18" s="155">
        <v>22</v>
      </c>
      <c r="G18" s="155">
        <v>1554</v>
      </c>
      <c r="H18" s="155">
        <f t="shared" si="1"/>
        <v>2318</v>
      </c>
      <c r="I18" s="155">
        <f t="shared" si="0"/>
        <v>670</v>
      </c>
      <c r="J18" s="155">
        <f t="shared" si="0"/>
        <v>2988</v>
      </c>
      <c r="N18" s="13"/>
      <c r="O18"/>
      <c r="P18" s="162"/>
    </row>
    <row r="19" spans="1:16" ht="24" customHeight="1" x14ac:dyDescent="0.35">
      <c r="A19" s="164" t="s">
        <v>28</v>
      </c>
      <c r="B19" s="156">
        <v>249</v>
      </c>
      <c r="C19" s="156">
        <v>186</v>
      </c>
      <c r="D19" s="156">
        <v>435</v>
      </c>
      <c r="E19" s="156">
        <v>406</v>
      </c>
      <c r="F19" s="156">
        <v>9</v>
      </c>
      <c r="G19" s="156">
        <v>415</v>
      </c>
      <c r="H19" s="156">
        <f t="shared" si="1"/>
        <v>655</v>
      </c>
      <c r="I19" s="156">
        <f t="shared" si="0"/>
        <v>195</v>
      </c>
      <c r="J19" s="156">
        <f t="shared" si="0"/>
        <v>850</v>
      </c>
      <c r="N19" s="13"/>
      <c r="O19"/>
      <c r="P19" s="162"/>
    </row>
    <row r="20" spans="1:16" ht="24" customHeight="1" x14ac:dyDescent="0.35">
      <c r="A20" s="163" t="s">
        <v>29</v>
      </c>
      <c r="B20" s="155">
        <v>418</v>
      </c>
      <c r="C20" s="155">
        <v>316</v>
      </c>
      <c r="D20" s="155">
        <v>734</v>
      </c>
      <c r="E20" s="155">
        <v>642</v>
      </c>
      <c r="F20" s="155">
        <v>17</v>
      </c>
      <c r="G20" s="155">
        <v>659</v>
      </c>
      <c r="H20" s="155">
        <f t="shared" si="1"/>
        <v>1060</v>
      </c>
      <c r="I20" s="155">
        <f t="shared" si="0"/>
        <v>333</v>
      </c>
      <c r="J20" s="155">
        <f t="shared" si="0"/>
        <v>1393</v>
      </c>
      <c r="N20" s="13"/>
      <c r="O20"/>
      <c r="P20" s="162"/>
    </row>
    <row r="21" spans="1:16" ht="24" customHeight="1" x14ac:dyDescent="0.35">
      <c r="A21" s="15" t="s">
        <v>30</v>
      </c>
      <c r="B21" s="24">
        <f>SUM(B8:B20)</f>
        <v>59768</v>
      </c>
      <c r="C21" s="24">
        <f t="shared" ref="C21:J21" si="2">SUM(C8:C20)</f>
        <v>50992</v>
      </c>
      <c r="D21" s="24">
        <f t="shared" si="2"/>
        <v>110760</v>
      </c>
      <c r="E21" s="24">
        <f t="shared" si="2"/>
        <v>96961</v>
      </c>
      <c r="F21" s="24">
        <f t="shared" si="2"/>
        <v>2779</v>
      </c>
      <c r="G21" s="24">
        <f t="shared" si="2"/>
        <v>99740</v>
      </c>
      <c r="H21" s="24">
        <f t="shared" si="2"/>
        <v>156729</v>
      </c>
      <c r="I21" s="24">
        <f t="shared" si="2"/>
        <v>53771</v>
      </c>
      <c r="J21" s="24">
        <f t="shared" si="2"/>
        <v>210500</v>
      </c>
      <c r="L21" s="13"/>
      <c r="M21"/>
      <c r="P21" s="162"/>
    </row>
    <row r="22" spans="1:16" ht="18" x14ac:dyDescent="0.55000000000000004">
      <c r="A22" s="171" t="s">
        <v>180</v>
      </c>
      <c r="B22" s="158"/>
      <c r="C22" s="158"/>
      <c r="D22" s="158"/>
      <c r="E22" s="158"/>
      <c r="F22" s="158"/>
      <c r="G22" s="158"/>
      <c r="H22" s="158"/>
      <c r="I22" s="158"/>
      <c r="J22" s="158"/>
    </row>
    <row r="23" spans="1:16" ht="18" x14ac:dyDescent="0.65">
      <c r="A23" s="172" t="s">
        <v>41</v>
      </c>
      <c r="B23" s="159"/>
      <c r="C23" s="159"/>
      <c r="D23" s="159"/>
      <c r="E23" s="159"/>
      <c r="F23" s="159"/>
      <c r="G23" s="159"/>
      <c r="H23" s="159"/>
      <c r="I23" s="159"/>
      <c r="J23" s="159"/>
    </row>
    <row r="24" spans="1:16" s="127" customFormat="1" ht="18" x14ac:dyDescent="0.65">
      <c r="A24" s="200" t="s">
        <v>315</v>
      </c>
      <c r="B24" s="143"/>
      <c r="C24" s="143"/>
      <c r="D24" s="143"/>
      <c r="E24" s="143"/>
      <c r="F24" s="143"/>
      <c r="G24" s="143"/>
      <c r="H24" s="143"/>
      <c r="I24" s="143"/>
      <c r="J24" s="141"/>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75E-1F45-42E7-9377-9C49033AE601}">
  <sheetPr>
    <tabColor rgb="FF002060"/>
  </sheetPr>
  <dimension ref="A1:Y44"/>
  <sheetViews>
    <sheetView showGridLines="0" rightToLeft="1" view="pageBreakPreview" zoomScale="70" zoomScaleNormal="70" zoomScaleSheetLayoutView="70" workbookViewId="0">
      <selection activeCell="L25" sqref="L25"/>
    </sheetView>
  </sheetViews>
  <sheetFormatPr defaultColWidth="8.81640625" defaultRowHeight="14.5" x14ac:dyDescent="0.35"/>
  <cols>
    <col min="1" max="1" width="45.453125" style="259" customWidth="1"/>
    <col min="2" max="2" width="13.453125" style="259" customWidth="1"/>
    <col min="3" max="3" width="11.453125" style="259" customWidth="1"/>
    <col min="4" max="5" width="13.453125" style="259" customWidth="1"/>
    <col min="6" max="6" width="11.453125" style="259" customWidth="1"/>
    <col min="7" max="8" width="13.453125" style="259" customWidth="1"/>
    <col min="9" max="9" width="11.453125" style="259" customWidth="1"/>
    <col min="10" max="10" width="13.453125" style="259" customWidth="1"/>
    <col min="11" max="11" width="8.81640625" style="259" customWidth="1"/>
    <col min="12" max="16384" width="8.81640625" style="259"/>
  </cols>
  <sheetData>
    <row r="1" spans="1:25" x14ac:dyDescent="0.35">
      <c r="H1" s="386" t="s">
        <v>311</v>
      </c>
      <c r="I1" s="386"/>
      <c r="J1" s="386"/>
    </row>
    <row r="2" spans="1:25" x14ac:dyDescent="0.35">
      <c r="H2" s="386"/>
      <c r="I2" s="386"/>
      <c r="J2" s="386"/>
    </row>
    <row r="3" spans="1:25" s="260" customFormat="1" x14ac:dyDescent="0.35">
      <c r="H3" s="387"/>
      <c r="I3" s="387"/>
      <c r="J3" s="387"/>
      <c r="K3" s="259"/>
      <c r="L3" s="259"/>
      <c r="M3" s="259"/>
      <c r="N3" s="259"/>
      <c r="O3" s="259"/>
      <c r="P3" s="259"/>
      <c r="Q3" s="259"/>
      <c r="R3" s="259"/>
      <c r="S3" s="259"/>
      <c r="T3" s="259"/>
      <c r="U3" s="259"/>
      <c r="V3" s="259"/>
      <c r="W3" s="259"/>
      <c r="X3" s="259"/>
      <c r="Y3" s="259"/>
    </row>
    <row r="4" spans="1:25" ht="22" x14ac:dyDescent="0.35">
      <c r="A4" s="388" t="s">
        <v>134</v>
      </c>
      <c r="B4" s="388"/>
      <c r="C4" s="388"/>
      <c r="D4" s="388"/>
      <c r="E4" s="388"/>
      <c r="F4" s="388"/>
      <c r="G4" s="388"/>
      <c r="H4" s="388"/>
      <c r="I4" s="388"/>
      <c r="J4" s="388"/>
    </row>
    <row r="5" spans="1:25" ht="22" x14ac:dyDescent="0.8">
      <c r="A5" s="261" t="s">
        <v>173</v>
      </c>
      <c r="B5" s="339" t="s">
        <v>136</v>
      </c>
      <c r="C5" s="340"/>
      <c r="D5" s="340"/>
      <c r="E5" s="340"/>
      <c r="F5" s="340"/>
      <c r="G5" s="340"/>
      <c r="H5" s="340"/>
      <c r="I5" s="340"/>
      <c r="J5" s="341"/>
    </row>
    <row r="6" spans="1:25" ht="22" x14ac:dyDescent="0.35">
      <c r="A6" s="344" t="s">
        <v>54</v>
      </c>
      <c r="B6" s="342" t="s">
        <v>0</v>
      </c>
      <c r="C6" s="344"/>
      <c r="D6" s="344"/>
      <c r="E6" s="344" t="s">
        <v>1</v>
      </c>
      <c r="F6" s="344"/>
      <c r="G6" s="344"/>
      <c r="H6" s="344" t="s">
        <v>2</v>
      </c>
      <c r="I6" s="344"/>
      <c r="J6" s="345"/>
    </row>
    <row r="7" spans="1:25" ht="22" x14ac:dyDescent="0.35">
      <c r="A7" s="344"/>
      <c r="B7" s="18" t="s">
        <v>14</v>
      </c>
      <c r="C7" s="15" t="s">
        <v>15</v>
      </c>
      <c r="D7" s="15" t="s">
        <v>43</v>
      </c>
      <c r="E7" s="15" t="s">
        <v>14</v>
      </c>
      <c r="F7" s="15" t="s">
        <v>15</v>
      </c>
      <c r="G7" s="15" t="s">
        <v>43</v>
      </c>
      <c r="H7" s="15" t="s">
        <v>14</v>
      </c>
      <c r="I7" s="15" t="s">
        <v>15</v>
      </c>
      <c r="J7" s="16" t="s">
        <v>43</v>
      </c>
    </row>
    <row r="8" spans="1:25" ht="22" x14ac:dyDescent="0.35">
      <c r="A8" s="262" t="s">
        <v>141</v>
      </c>
      <c r="B8" s="263">
        <v>52</v>
      </c>
      <c r="C8" s="263">
        <v>10</v>
      </c>
      <c r="D8" s="263">
        <v>62</v>
      </c>
      <c r="E8" s="263">
        <f>0</f>
        <v>0</v>
      </c>
      <c r="F8" s="263">
        <f>0</f>
        <v>0</v>
      </c>
      <c r="G8" s="263">
        <v>0</v>
      </c>
      <c r="H8" s="263">
        <f t="shared" ref="H8:I23" si="0">B8+E8</f>
        <v>52</v>
      </c>
      <c r="I8" s="263">
        <f t="shared" si="0"/>
        <v>10</v>
      </c>
      <c r="J8" s="263">
        <f t="shared" ref="J8:J39" si="1">H8+I8</f>
        <v>62</v>
      </c>
      <c r="L8" s="267"/>
      <c r="M8" s="267"/>
      <c r="N8" s="267"/>
    </row>
    <row r="9" spans="1:25" ht="22" x14ac:dyDescent="0.35">
      <c r="A9" s="264" t="s">
        <v>142</v>
      </c>
      <c r="B9" s="265">
        <v>23642</v>
      </c>
      <c r="C9" s="265">
        <v>22672</v>
      </c>
      <c r="D9" s="266">
        <v>46314</v>
      </c>
      <c r="E9" s="265">
        <v>333</v>
      </c>
      <c r="F9" s="265">
        <v>233</v>
      </c>
      <c r="G9" s="265">
        <v>566</v>
      </c>
      <c r="H9" s="265">
        <f t="shared" si="0"/>
        <v>23975</v>
      </c>
      <c r="I9" s="265">
        <f t="shared" si="0"/>
        <v>22905</v>
      </c>
      <c r="J9" s="265">
        <f t="shared" si="1"/>
        <v>46880</v>
      </c>
      <c r="L9" s="267"/>
      <c r="M9" s="267"/>
      <c r="N9" s="267"/>
    </row>
    <row r="10" spans="1:25" ht="23.65" customHeight="1" x14ac:dyDescent="0.35">
      <c r="A10" s="262" t="s">
        <v>55</v>
      </c>
      <c r="B10" s="263">
        <v>584</v>
      </c>
      <c r="C10" s="263">
        <v>542</v>
      </c>
      <c r="D10" s="263">
        <v>1126</v>
      </c>
      <c r="E10" s="263">
        <f>0</f>
        <v>0</v>
      </c>
      <c r="F10" s="263">
        <f>0</f>
        <v>0</v>
      </c>
      <c r="G10" s="263">
        <v>0</v>
      </c>
      <c r="H10" s="263">
        <f t="shared" si="0"/>
        <v>584</v>
      </c>
      <c r="I10" s="263">
        <f t="shared" si="0"/>
        <v>542</v>
      </c>
      <c r="J10" s="263">
        <f t="shared" si="1"/>
        <v>1126</v>
      </c>
      <c r="L10" s="267"/>
      <c r="M10" s="267"/>
      <c r="N10" s="267"/>
    </row>
    <row r="11" spans="1:25" ht="45.75" customHeight="1" x14ac:dyDescent="0.35">
      <c r="A11" s="264" t="s">
        <v>259</v>
      </c>
      <c r="B11" s="265">
        <f>0</f>
        <v>0</v>
      </c>
      <c r="C11" s="265">
        <v>1</v>
      </c>
      <c r="D11" s="266">
        <v>1</v>
      </c>
      <c r="E11" s="265">
        <f>0</f>
        <v>0</v>
      </c>
      <c r="F11" s="265">
        <f>0</f>
        <v>0</v>
      </c>
      <c r="G11" s="265">
        <v>0</v>
      </c>
      <c r="H11" s="265">
        <f t="shared" si="0"/>
        <v>0</v>
      </c>
      <c r="I11" s="265">
        <f t="shared" si="0"/>
        <v>1</v>
      </c>
      <c r="J11" s="265">
        <f t="shared" si="1"/>
        <v>1</v>
      </c>
      <c r="L11" s="267"/>
      <c r="M11" s="267"/>
      <c r="N11" s="267"/>
    </row>
    <row r="12" spans="1:25" ht="44" x14ac:dyDescent="0.35">
      <c r="A12" s="262" t="s">
        <v>143</v>
      </c>
      <c r="B12" s="263">
        <f>0</f>
        <v>0</v>
      </c>
      <c r="C12" s="263">
        <v>1</v>
      </c>
      <c r="D12" s="263">
        <v>1</v>
      </c>
      <c r="E12" s="263">
        <f>0</f>
        <v>0</v>
      </c>
      <c r="F12" s="263">
        <f>0</f>
        <v>0</v>
      </c>
      <c r="G12" s="263">
        <v>0</v>
      </c>
      <c r="H12" s="263">
        <f t="shared" si="0"/>
        <v>0</v>
      </c>
      <c r="I12" s="263">
        <f t="shared" si="0"/>
        <v>1</v>
      </c>
      <c r="J12" s="263">
        <f t="shared" si="1"/>
        <v>1</v>
      </c>
      <c r="L12" s="267"/>
      <c r="M12" s="267"/>
      <c r="N12" s="267"/>
    </row>
    <row r="13" spans="1:25" ht="22" x14ac:dyDescent="0.35">
      <c r="A13" s="264" t="s">
        <v>151</v>
      </c>
      <c r="B13" s="265">
        <f>0</f>
        <v>0</v>
      </c>
      <c r="C13" s="265">
        <f>0</f>
        <v>0</v>
      </c>
      <c r="D13" s="266">
        <f>0</f>
        <v>0</v>
      </c>
      <c r="E13" s="265">
        <f>0</f>
        <v>0</v>
      </c>
      <c r="F13" s="265">
        <f>0</f>
        <v>0</v>
      </c>
      <c r="G13" s="265">
        <v>0</v>
      </c>
      <c r="H13" s="265">
        <f t="shared" si="0"/>
        <v>0</v>
      </c>
      <c r="I13" s="265">
        <f t="shared" si="0"/>
        <v>0</v>
      </c>
      <c r="J13" s="265">
        <f t="shared" si="1"/>
        <v>0</v>
      </c>
      <c r="L13" s="267"/>
      <c r="M13" s="267"/>
      <c r="N13" s="267"/>
    </row>
    <row r="14" spans="1:25" ht="15.75" customHeight="1" x14ac:dyDescent="0.35">
      <c r="A14" s="262" t="s">
        <v>144</v>
      </c>
      <c r="B14" s="263">
        <v>28</v>
      </c>
      <c r="C14" s="263">
        <v>16</v>
      </c>
      <c r="D14" s="263">
        <v>44</v>
      </c>
      <c r="E14" s="263">
        <f>0</f>
        <v>0</v>
      </c>
      <c r="F14" s="263">
        <f>0</f>
        <v>0</v>
      </c>
      <c r="G14" s="263">
        <v>0</v>
      </c>
      <c r="H14" s="263">
        <f t="shared" si="0"/>
        <v>28</v>
      </c>
      <c r="I14" s="263">
        <f t="shared" si="0"/>
        <v>16</v>
      </c>
      <c r="J14" s="263">
        <f t="shared" si="1"/>
        <v>44</v>
      </c>
      <c r="K14" s="267"/>
      <c r="L14" s="267"/>
      <c r="M14" s="267"/>
      <c r="N14" s="267"/>
    </row>
    <row r="15" spans="1:25" ht="22" x14ac:dyDescent="0.35">
      <c r="A15" s="264" t="s">
        <v>118</v>
      </c>
      <c r="B15" s="265">
        <v>3405</v>
      </c>
      <c r="C15" s="265">
        <v>5730</v>
      </c>
      <c r="D15" s="266">
        <v>9135</v>
      </c>
      <c r="E15" s="265">
        <f>0</f>
        <v>0</v>
      </c>
      <c r="F15" s="265">
        <f>0</f>
        <v>0</v>
      </c>
      <c r="G15" s="265">
        <v>0</v>
      </c>
      <c r="H15" s="265">
        <f t="shared" si="0"/>
        <v>3405</v>
      </c>
      <c r="I15" s="265">
        <f t="shared" si="0"/>
        <v>5730</v>
      </c>
      <c r="J15" s="265">
        <f t="shared" si="1"/>
        <v>9135</v>
      </c>
      <c r="K15" s="267"/>
      <c r="L15" s="267"/>
      <c r="M15" s="267"/>
      <c r="N15" s="267"/>
    </row>
    <row r="16" spans="1:25" ht="22" x14ac:dyDescent="0.35">
      <c r="A16" s="262" t="s">
        <v>119</v>
      </c>
      <c r="B16" s="263">
        <v>947</v>
      </c>
      <c r="C16" s="263">
        <v>1985</v>
      </c>
      <c r="D16" s="263">
        <v>2932</v>
      </c>
      <c r="E16" s="263">
        <f>0</f>
        <v>0</v>
      </c>
      <c r="F16" s="263">
        <f>0</f>
        <v>0</v>
      </c>
      <c r="G16" s="263">
        <v>0</v>
      </c>
      <c r="H16" s="263">
        <f t="shared" si="0"/>
        <v>947</v>
      </c>
      <c r="I16" s="263">
        <f t="shared" si="0"/>
        <v>1985</v>
      </c>
      <c r="J16" s="263">
        <f t="shared" si="1"/>
        <v>2932</v>
      </c>
      <c r="K16" s="267"/>
      <c r="L16" s="267"/>
      <c r="M16" s="267"/>
      <c r="N16" s="267"/>
    </row>
    <row r="17" spans="1:14" ht="22" x14ac:dyDescent="0.35">
      <c r="A17" s="264" t="s">
        <v>120</v>
      </c>
      <c r="B17" s="265">
        <v>4375</v>
      </c>
      <c r="C17" s="265">
        <v>6911</v>
      </c>
      <c r="D17" s="266">
        <v>11286</v>
      </c>
      <c r="E17" s="265">
        <f>0</f>
        <v>0</v>
      </c>
      <c r="F17" s="265">
        <f>0</f>
        <v>0</v>
      </c>
      <c r="G17" s="265">
        <v>0</v>
      </c>
      <c r="H17" s="265">
        <f t="shared" si="0"/>
        <v>4375</v>
      </c>
      <c r="I17" s="265">
        <f t="shared" si="0"/>
        <v>6911</v>
      </c>
      <c r="J17" s="265">
        <f t="shared" si="1"/>
        <v>11286</v>
      </c>
      <c r="K17" s="267"/>
      <c r="L17" s="267"/>
      <c r="M17" s="267"/>
      <c r="N17" s="267"/>
    </row>
    <row r="18" spans="1:14" ht="19.899999999999999" customHeight="1" x14ac:dyDescent="0.35">
      <c r="A18" s="262" t="s">
        <v>152</v>
      </c>
      <c r="B18" s="263">
        <f>0</f>
        <v>0</v>
      </c>
      <c r="C18" s="263">
        <f>0</f>
        <v>0</v>
      </c>
      <c r="D18" s="263">
        <f>0</f>
        <v>0</v>
      </c>
      <c r="E18" s="263">
        <f>0</f>
        <v>0</v>
      </c>
      <c r="F18" s="263">
        <f>0</f>
        <v>0</v>
      </c>
      <c r="G18" s="263">
        <v>0</v>
      </c>
      <c r="H18" s="263">
        <f t="shared" si="0"/>
        <v>0</v>
      </c>
      <c r="I18" s="263">
        <f t="shared" si="0"/>
        <v>0</v>
      </c>
      <c r="J18" s="263">
        <f t="shared" si="1"/>
        <v>0</v>
      </c>
      <c r="K18" s="267"/>
      <c r="L18" s="267"/>
      <c r="M18" s="267"/>
      <c r="N18" s="267"/>
    </row>
    <row r="19" spans="1:14" ht="22" x14ac:dyDescent="0.35">
      <c r="A19" s="264" t="s">
        <v>145</v>
      </c>
      <c r="B19" s="265">
        <v>5</v>
      </c>
      <c r="C19" s="265">
        <f>0</f>
        <v>0</v>
      </c>
      <c r="D19" s="266">
        <v>5</v>
      </c>
      <c r="E19" s="265">
        <v>54611</v>
      </c>
      <c r="F19" s="265">
        <v>5540</v>
      </c>
      <c r="G19" s="265">
        <v>60151</v>
      </c>
      <c r="H19" s="265">
        <f t="shared" si="0"/>
        <v>54616</v>
      </c>
      <c r="I19" s="265">
        <f t="shared" si="0"/>
        <v>5540</v>
      </c>
      <c r="J19" s="265">
        <f t="shared" si="1"/>
        <v>60156</v>
      </c>
      <c r="K19" s="267"/>
      <c r="L19" s="267"/>
      <c r="M19" s="267"/>
      <c r="N19" s="267"/>
    </row>
    <row r="20" spans="1:14" ht="19.899999999999999" customHeight="1" x14ac:dyDescent="0.35">
      <c r="A20" s="262" t="s">
        <v>146</v>
      </c>
      <c r="B20" s="263">
        <v>556</v>
      </c>
      <c r="C20" s="263">
        <v>876</v>
      </c>
      <c r="D20" s="263">
        <v>1432</v>
      </c>
      <c r="E20" s="263">
        <f>0</f>
        <v>0</v>
      </c>
      <c r="F20" s="263">
        <f>0</f>
        <v>0</v>
      </c>
      <c r="G20" s="263">
        <v>0</v>
      </c>
      <c r="H20" s="263">
        <f t="shared" si="0"/>
        <v>556</v>
      </c>
      <c r="I20" s="263">
        <f t="shared" si="0"/>
        <v>876</v>
      </c>
      <c r="J20" s="263">
        <f t="shared" si="1"/>
        <v>1432</v>
      </c>
      <c r="K20" s="267"/>
      <c r="L20" s="267"/>
      <c r="M20" s="267"/>
      <c r="N20" s="267"/>
    </row>
    <row r="21" spans="1:14" ht="22" x14ac:dyDescent="0.35">
      <c r="A21" s="264" t="s">
        <v>147</v>
      </c>
      <c r="B21" s="265">
        <v>192</v>
      </c>
      <c r="C21" s="265">
        <v>94</v>
      </c>
      <c r="D21" s="266">
        <v>286</v>
      </c>
      <c r="E21" s="265">
        <f>0</f>
        <v>0</v>
      </c>
      <c r="F21" s="265">
        <f>0</f>
        <v>0</v>
      </c>
      <c r="G21" s="265">
        <v>0</v>
      </c>
      <c r="H21" s="265">
        <f t="shared" si="0"/>
        <v>192</v>
      </c>
      <c r="I21" s="265">
        <f t="shared" si="0"/>
        <v>94</v>
      </c>
      <c r="J21" s="265">
        <f t="shared" si="1"/>
        <v>286</v>
      </c>
      <c r="K21" s="267"/>
      <c r="L21" s="267"/>
      <c r="M21" s="267"/>
      <c r="N21" s="267"/>
    </row>
    <row r="22" spans="1:14" ht="22" x14ac:dyDescent="0.35">
      <c r="A22" s="262" t="s">
        <v>56</v>
      </c>
      <c r="B22" s="263">
        <f>0</f>
        <v>0</v>
      </c>
      <c r="C22" s="263">
        <f>0</f>
        <v>0</v>
      </c>
      <c r="D22" s="263">
        <v>0</v>
      </c>
      <c r="E22" s="263">
        <v>1</v>
      </c>
      <c r="F22" s="263">
        <f>0</f>
        <v>0</v>
      </c>
      <c r="G22" s="263">
        <v>1</v>
      </c>
      <c r="H22" s="263">
        <f t="shared" si="0"/>
        <v>1</v>
      </c>
      <c r="I22" s="263">
        <f t="shared" si="0"/>
        <v>0</v>
      </c>
      <c r="J22" s="263">
        <f t="shared" si="1"/>
        <v>1</v>
      </c>
      <c r="K22" s="267"/>
      <c r="L22" s="267"/>
      <c r="M22" s="267"/>
      <c r="N22" s="267"/>
    </row>
    <row r="23" spans="1:14" ht="22" x14ac:dyDescent="0.35">
      <c r="A23" s="264" t="s">
        <v>148</v>
      </c>
      <c r="B23" s="265">
        <v>8</v>
      </c>
      <c r="C23" s="265">
        <v>5</v>
      </c>
      <c r="D23" s="266">
        <v>13</v>
      </c>
      <c r="E23" s="265">
        <f>0</f>
        <v>0</v>
      </c>
      <c r="F23" s="265">
        <f>0</f>
        <v>0</v>
      </c>
      <c r="G23" s="265">
        <v>0</v>
      </c>
      <c r="H23" s="265">
        <f t="shared" si="0"/>
        <v>8</v>
      </c>
      <c r="I23" s="265">
        <f t="shared" si="0"/>
        <v>5</v>
      </c>
      <c r="J23" s="265">
        <f t="shared" si="1"/>
        <v>13</v>
      </c>
      <c r="K23" s="267"/>
      <c r="L23" s="267"/>
      <c r="M23" s="267"/>
      <c r="N23" s="267"/>
    </row>
    <row r="24" spans="1:14" ht="44" x14ac:dyDescent="0.35">
      <c r="A24" s="262" t="s">
        <v>57</v>
      </c>
      <c r="B24" s="263">
        <v>1722</v>
      </c>
      <c r="C24" s="263">
        <v>685</v>
      </c>
      <c r="D24" s="263">
        <v>2407</v>
      </c>
      <c r="E24" s="263">
        <f>0</f>
        <v>0</v>
      </c>
      <c r="F24" s="263">
        <f>0</f>
        <v>0</v>
      </c>
      <c r="G24" s="263">
        <v>0</v>
      </c>
      <c r="H24" s="263">
        <f t="shared" ref="H24:I39" si="2">B24+E24</f>
        <v>1722</v>
      </c>
      <c r="I24" s="263">
        <f t="shared" si="2"/>
        <v>685</v>
      </c>
      <c r="J24" s="263">
        <f t="shared" si="1"/>
        <v>2407</v>
      </c>
      <c r="K24" s="267"/>
      <c r="L24" s="267"/>
      <c r="M24" s="267"/>
      <c r="N24" s="267"/>
    </row>
    <row r="25" spans="1:14" ht="22" x14ac:dyDescent="0.35">
      <c r="A25" s="264" t="s">
        <v>149</v>
      </c>
      <c r="B25" s="265">
        <v>5487</v>
      </c>
      <c r="C25" s="265">
        <v>5729</v>
      </c>
      <c r="D25" s="266">
        <v>11216</v>
      </c>
      <c r="E25" s="265">
        <f>0</f>
        <v>0</v>
      </c>
      <c r="F25" s="265">
        <f>0</f>
        <v>0</v>
      </c>
      <c r="G25" s="265">
        <v>0</v>
      </c>
      <c r="H25" s="265">
        <f t="shared" si="2"/>
        <v>5487</v>
      </c>
      <c r="I25" s="265">
        <f t="shared" si="2"/>
        <v>5729</v>
      </c>
      <c r="J25" s="265">
        <f t="shared" si="1"/>
        <v>11216</v>
      </c>
      <c r="K25" s="267"/>
      <c r="L25" s="267"/>
      <c r="M25" s="267"/>
      <c r="N25" s="267"/>
    </row>
    <row r="26" spans="1:14" ht="22" x14ac:dyDescent="0.35">
      <c r="A26" s="262" t="s">
        <v>58</v>
      </c>
      <c r="B26" s="263">
        <f>0</f>
        <v>0</v>
      </c>
      <c r="C26" s="263">
        <f>0</f>
        <v>0</v>
      </c>
      <c r="D26" s="263">
        <v>0</v>
      </c>
      <c r="E26" s="263">
        <v>53</v>
      </c>
      <c r="F26" s="263">
        <v>13</v>
      </c>
      <c r="G26" s="263">
        <v>66</v>
      </c>
      <c r="H26" s="263">
        <f t="shared" si="2"/>
        <v>53</v>
      </c>
      <c r="I26" s="263">
        <f t="shared" si="2"/>
        <v>13</v>
      </c>
      <c r="J26" s="263">
        <f t="shared" si="1"/>
        <v>66</v>
      </c>
      <c r="K26" s="267"/>
      <c r="L26" s="267"/>
      <c r="M26" s="267"/>
      <c r="N26" s="267"/>
    </row>
    <row r="27" spans="1:14" ht="22" x14ac:dyDescent="0.35">
      <c r="A27" s="264" t="s">
        <v>59</v>
      </c>
      <c r="B27" s="265">
        <v>1125</v>
      </c>
      <c r="C27" s="265">
        <v>1274</v>
      </c>
      <c r="D27" s="266">
        <v>2399</v>
      </c>
      <c r="E27" s="265">
        <f>0</f>
        <v>0</v>
      </c>
      <c r="F27" s="265">
        <f>0</f>
        <v>0</v>
      </c>
      <c r="G27" s="265">
        <v>0</v>
      </c>
      <c r="H27" s="265">
        <f t="shared" si="2"/>
        <v>1125</v>
      </c>
      <c r="I27" s="265">
        <f t="shared" si="2"/>
        <v>1274</v>
      </c>
      <c r="J27" s="265">
        <f t="shared" si="1"/>
        <v>2399</v>
      </c>
      <c r="K27" s="267"/>
      <c r="L27" s="267"/>
      <c r="M27" s="267"/>
      <c r="N27" s="267"/>
    </row>
    <row r="28" spans="1:14" ht="19.899999999999999" customHeight="1" x14ac:dyDescent="0.35">
      <c r="A28" s="262" t="s">
        <v>60</v>
      </c>
      <c r="B28" s="263">
        <v>424</v>
      </c>
      <c r="C28" s="263">
        <v>315</v>
      </c>
      <c r="D28" s="263">
        <v>739</v>
      </c>
      <c r="E28" s="263">
        <f>0</f>
        <v>0</v>
      </c>
      <c r="F28" s="263">
        <f>0</f>
        <v>0</v>
      </c>
      <c r="G28" s="263">
        <v>0</v>
      </c>
      <c r="H28" s="263">
        <f t="shared" si="2"/>
        <v>424</v>
      </c>
      <c r="I28" s="263">
        <f t="shared" si="2"/>
        <v>315</v>
      </c>
      <c r="J28" s="263">
        <f t="shared" si="1"/>
        <v>739</v>
      </c>
      <c r="K28" s="267"/>
      <c r="L28" s="267"/>
      <c r="M28" s="267"/>
      <c r="N28" s="267"/>
    </row>
    <row r="29" spans="1:14" ht="22" x14ac:dyDescent="0.35">
      <c r="A29" s="264" t="s">
        <v>153</v>
      </c>
      <c r="B29" s="265">
        <f>0</f>
        <v>0</v>
      </c>
      <c r="C29" s="265">
        <v>2</v>
      </c>
      <c r="D29" s="266">
        <v>2</v>
      </c>
      <c r="E29" s="265">
        <v>228</v>
      </c>
      <c r="F29" s="265">
        <v>291</v>
      </c>
      <c r="G29" s="265">
        <v>519</v>
      </c>
      <c r="H29" s="265">
        <f t="shared" si="2"/>
        <v>228</v>
      </c>
      <c r="I29" s="265">
        <f t="shared" si="2"/>
        <v>293</v>
      </c>
      <c r="J29" s="265">
        <f t="shared" si="1"/>
        <v>521</v>
      </c>
      <c r="K29" s="267"/>
      <c r="L29" s="267"/>
      <c r="M29" s="267"/>
      <c r="N29" s="267"/>
    </row>
    <row r="30" spans="1:14" ht="22" x14ac:dyDescent="0.35">
      <c r="A30" s="262" t="s">
        <v>61</v>
      </c>
      <c r="B30" s="263">
        <v>184</v>
      </c>
      <c r="C30" s="263">
        <v>275</v>
      </c>
      <c r="D30" s="263">
        <v>459</v>
      </c>
      <c r="E30" s="263">
        <v>284</v>
      </c>
      <c r="F30" s="263">
        <v>17</v>
      </c>
      <c r="G30" s="263">
        <v>301</v>
      </c>
      <c r="H30" s="263">
        <f t="shared" si="2"/>
        <v>468</v>
      </c>
      <c r="I30" s="263">
        <f t="shared" si="2"/>
        <v>292</v>
      </c>
      <c r="J30" s="263">
        <f t="shared" si="1"/>
        <v>760</v>
      </c>
      <c r="K30" s="267"/>
      <c r="L30" s="267"/>
      <c r="M30" s="267"/>
      <c r="N30" s="267"/>
    </row>
    <row r="31" spans="1:14" ht="22" x14ac:dyDescent="0.35">
      <c r="A31" s="264" t="s">
        <v>117</v>
      </c>
      <c r="B31" s="265">
        <f>0</f>
        <v>0</v>
      </c>
      <c r="C31" s="265">
        <f>0</f>
        <v>0</v>
      </c>
      <c r="D31" s="266">
        <f>0</f>
        <v>0</v>
      </c>
      <c r="E31" s="265">
        <f>0</f>
        <v>0</v>
      </c>
      <c r="F31" s="265">
        <f>0</f>
        <v>0</v>
      </c>
      <c r="G31" s="265">
        <v>0</v>
      </c>
      <c r="H31" s="265">
        <f t="shared" si="2"/>
        <v>0</v>
      </c>
      <c r="I31" s="265">
        <f t="shared" si="2"/>
        <v>0</v>
      </c>
      <c r="J31" s="265">
        <f t="shared" si="1"/>
        <v>0</v>
      </c>
      <c r="K31" s="267"/>
      <c r="L31" s="267"/>
      <c r="M31" s="267"/>
      <c r="N31" s="267"/>
    </row>
    <row r="32" spans="1:14" ht="22" x14ac:dyDescent="0.35">
      <c r="A32" s="262" t="s">
        <v>150</v>
      </c>
      <c r="B32" s="263">
        <v>4</v>
      </c>
      <c r="C32" s="263">
        <f>0</f>
        <v>0</v>
      </c>
      <c r="D32" s="263">
        <v>4</v>
      </c>
      <c r="E32" s="263">
        <f>0</f>
        <v>0</v>
      </c>
      <c r="F32" s="263">
        <f>0</f>
        <v>0</v>
      </c>
      <c r="G32" s="263">
        <v>0</v>
      </c>
      <c r="H32" s="263">
        <f t="shared" si="2"/>
        <v>4</v>
      </c>
      <c r="I32" s="263">
        <f t="shared" si="2"/>
        <v>0</v>
      </c>
      <c r="J32" s="263">
        <f t="shared" si="1"/>
        <v>4</v>
      </c>
      <c r="K32" s="267"/>
      <c r="L32" s="267"/>
      <c r="M32" s="267"/>
      <c r="N32" s="267"/>
    </row>
    <row r="33" spans="1:14" ht="22" x14ac:dyDescent="0.35">
      <c r="A33" s="264" t="s">
        <v>121</v>
      </c>
      <c r="B33" s="265">
        <f>0</f>
        <v>0</v>
      </c>
      <c r="C33" s="265">
        <f>0</f>
        <v>0</v>
      </c>
      <c r="D33" s="266">
        <f>0</f>
        <v>0</v>
      </c>
      <c r="E33" s="265">
        <f>0</f>
        <v>0</v>
      </c>
      <c r="F33" s="265">
        <f>0</f>
        <v>0</v>
      </c>
      <c r="G33" s="265">
        <v>0</v>
      </c>
      <c r="H33" s="265">
        <f t="shared" si="2"/>
        <v>0</v>
      </c>
      <c r="I33" s="265">
        <f t="shared" si="2"/>
        <v>0</v>
      </c>
      <c r="J33" s="265">
        <f t="shared" si="1"/>
        <v>0</v>
      </c>
      <c r="L33" s="267"/>
      <c r="M33" s="267"/>
      <c r="N33" s="267"/>
    </row>
    <row r="34" spans="1:14" ht="22" x14ac:dyDescent="0.35">
      <c r="A34" s="262" t="s">
        <v>62</v>
      </c>
      <c r="B34" s="263">
        <v>78</v>
      </c>
      <c r="C34" s="263">
        <v>14</v>
      </c>
      <c r="D34" s="263">
        <v>92</v>
      </c>
      <c r="E34" s="263">
        <v>1</v>
      </c>
      <c r="F34" s="263">
        <v>1</v>
      </c>
      <c r="G34" s="263">
        <v>2</v>
      </c>
      <c r="H34" s="263">
        <f t="shared" si="2"/>
        <v>79</v>
      </c>
      <c r="I34" s="263">
        <f t="shared" si="2"/>
        <v>15</v>
      </c>
      <c r="J34" s="263">
        <f t="shared" si="1"/>
        <v>94</v>
      </c>
      <c r="L34" s="267"/>
      <c r="M34" s="267"/>
      <c r="N34" s="267"/>
    </row>
    <row r="35" spans="1:14" ht="22" x14ac:dyDescent="0.35">
      <c r="A35" s="264" t="s">
        <v>154</v>
      </c>
      <c r="B35" s="265">
        <f>0</f>
        <v>0</v>
      </c>
      <c r="C35" s="265">
        <f>0</f>
        <v>0</v>
      </c>
      <c r="D35" s="266">
        <f>0</f>
        <v>0</v>
      </c>
      <c r="E35" s="265">
        <f>0</f>
        <v>0</v>
      </c>
      <c r="F35" s="265">
        <f>0</f>
        <v>0</v>
      </c>
      <c r="G35" s="265">
        <v>0</v>
      </c>
      <c r="H35" s="265">
        <f t="shared" si="2"/>
        <v>0</v>
      </c>
      <c r="I35" s="265">
        <f t="shared" si="2"/>
        <v>0</v>
      </c>
      <c r="J35" s="265">
        <f t="shared" si="1"/>
        <v>0</v>
      </c>
      <c r="L35" s="267"/>
      <c r="M35" s="267"/>
      <c r="N35" s="267"/>
    </row>
    <row r="36" spans="1:14" ht="22" x14ac:dyDescent="0.35">
      <c r="A36" s="262" t="s">
        <v>174</v>
      </c>
      <c r="B36" s="263">
        <f>0</f>
        <v>0</v>
      </c>
      <c r="C36" s="263">
        <f>0</f>
        <v>0</v>
      </c>
      <c r="D36" s="263">
        <f>0</f>
        <v>0</v>
      </c>
      <c r="E36" s="263">
        <f>0</f>
        <v>0</v>
      </c>
      <c r="F36" s="263">
        <f>0</f>
        <v>0</v>
      </c>
      <c r="G36" s="263">
        <v>0</v>
      </c>
      <c r="H36" s="263">
        <f t="shared" si="2"/>
        <v>0</v>
      </c>
      <c r="I36" s="263">
        <f t="shared" si="2"/>
        <v>0</v>
      </c>
      <c r="J36" s="263">
        <f t="shared" si="1"/>
        <v>0</v>
      </c>
      <c r="L36" s="267"/>
      <c r="M36" s="267"/>
      <c r="N36" s="267"/>
    </row>
    <row r="37" spans="1:14" s="268" customFormat="1" ht="21" customHeight="1" x14ac:dyDescent="0.35">
      <c r="A37" s="264" t="s">
        <v>175</v>
      </c>
      <c r="B37" s="265">
        <v>1</v>
      </c>
      <c r="C37" s="265">
        <f>0</f>
        <v>0</v>
      </c>
      <c r="D37" s="266">
        <v>1</v>
      </c>
      <c r="E37" s="265">
        <f>0</f>
        <v>0</v>
      </c>
      <c r="F37" s="265">
        <f>0</f>
        <v>0</v>
      </c>
      <c r="G37" s="265">
        <v>0</v>
      </c>
      <c r="H37" s="265">
        <f t="shared" si="2"/>
        <v>1</v>
      </c>
      <c r="I37" s="265">
        <f t="shared" si="2"/>
        <v>0</v>
      </c>
      <c r="J37" s="265">
        <f t="shared" si="1"/>
        <v>1</v>
      </c>
      <c r="L37" s="267"/>
      <c r="M37" s="267"/>
      <c r="N37" s="267"/>
    </row>
    <row r="38" spans="1:14" ht="19.899999999999999" customHeight="1" x14ac:dyDescent="0.35">
      <c r="A38" s="262" t="s">
        <v>299</v>
      </c>
      <c r="B38" s="263">
        <v>2</v>
      </c>
      <c r="C38" s="263">
        <v>5</v>
      </c>
      <c r="D38" s="263">
        <v>7</v>
      </c>
      <c r="E38" s="263">
        <v>6086</v>
      </c>
      <c r="F38" s="263">
        <v>285</v>
      </c>
      <c r="G38" s="263">
        <v>6371</v>
      </c>
      <c r="H38" s="263">
        <f t="shared" si="2"/>
        <v>6088</v>
      </c>
      <c r="I38" s="263">
        <f t="shared" si="2"/>
        <v>290</v>
      </c>
      <c r="J38" s="263">
        <f t="shared" si="1"/>
        <v>6378</v>
      </c>
      <c r="K38" s="267"/>
      <c r="L38" s="267"/>
      <c r="M38" s="267"/>
      <c r="N38" s="267"/>
    </row>
    <row r="39" spans="1:14" ht="22" x14ac:dyDescent="0.35">
      <c r="A39" s="264" t="s">
        <v>31</v>
      </c>
      <c r="B39" s="265">
        <f>0</f>
        <v>0</v>
      </c>
      <c r="C39" s="265">
        <f>0</f>
        <v>0</v>
      </c>
      <c r="D39" s="266">
        <f>0</f>
        <v>0</v>
      </c>
      <c r="E39" s="265">
        <f>0</f>
        <v>0</v>
      </c>
      <c r="F39" s="265">
        <f>0</f>
        <v>0</v>
      </c>
      <c r="G39" s="265">
        <f>0</f>
        <v>0</v>
      </c>
      <c r="H39" s="265">
        <f t="shared" si="2"/>
        <v>0</v>
      </c>
      <c r="I39" s="265">
        <f t="shared" si="2"/>
        <v>0</v>
      </c>
      <c r="J39" s="265">
        <f t="shared" si="1"/>
        <v>0</v>
      </c>
      <c r="K39" s="267"/>
      <c r="L39" s="267"/>
      <c r="M39" s="267"/>
      <c r="N39" s="267"/>
    </row>
    <row r="40" spans="1:14" ht="22" x14ac:dyDescent="0.35">
      <c r="A40" s="41" t="s">
        <v>37</v>
      </c>
      <c r="B40" s="19">
        <f>SUM(B8:B39)</f>
        <v>42821</v>
      </c>
      <c r="C40" s="19">
        <f>SUM(C8:C39)</f>
        <v>47142</v>
      </c>
      <c r="D40" s="19">
        <f t="shared" ref="D40:I40" si="3">SUM(D8:D39)</f>
        <v>89963</v>
      </c>
      <c r="E40" s="19">
        <f>SUM(E8:E39)</f>
        <v>61597</v>
      </c>
      <c r="F40" s="19">
        <f>SUM(F8:F39)</f>
        <v>6380</v>
      </c>
      <c r="G40" s="19">
        <f t="shared" si="3"/>
        <v>67977</v>
      </c>
      <c r="H40" s="19">
        <f t="shared" si="3"/>
        <v>104418</v>
      </c>
      <c r="I40" s="19">
        <f t="shared" si="3"/>
        <v>53522</v>
      </c>
      <c r="J40" s="19">
        <f>SUM(J8:J39)</f>
        <v>157940</v>
      </c>
      <c r="L40" s="267"/>
      <c r="M40" s="267"/>
      <c r="N40" s="267"/>
    </row>
    <row r="41" spans="1:14" ht="18" x14ac:dyDescent="0.65">
      <c r="A41" s="269" t="s">
        <v>155</v>
      </c>
      <c r="B41" s="267"/>
      <c r="C41" s="267"/>
      <c r="D41" s="267"/>
      <c r="E41" s="267"/>
      <c r="F41" s="267"/>
      <c r="G41" s="267"/>
      <c r="H41" s="267"/>
      <c r="I41" s="267"/>
      <c r="J41" s="267"/>
    </row>
    <row r="42" spans="1:14" ht="18" x14ac:dyDescent="0.65">
      <c r="A42" s="270" t="s">
        <v>41</v>
      </c>
      <c r="B42" s="267"/>
      <c r="C42" s="267"/>
      <c r="D42" s="267"/>
      <c r="E42" s="267"/>
      <c r="F42" s="267"/>
      <c r="G42" s="267"/>
      <c r="H42" s="267"/>
      <c r="I42" s="267"/>
      <c r="J42" s="267"/>
    </row>
    <row r="43" spans="1:14" ht="18" x14ac:dyDescent="0.35">
      <c r="A43" s="271" t="s">
        <v>156</v>
      </c>
    </row>
    <row r="44" spans="1:14" s="274" customFormat="1" ht="18" x14ac:dyDescent="0.65">
      <c r="A44" s="200" t="s">
        <v>315</v>
      </c>
      <c r="B44" s="272"/>
      <c r="C44" s="272"/>
      <c r="D44" s="272"/>
      <c r="E44" s="272"/>
      <c r="F44" s="272"/>
      <c r="G44" s="272"/>
      <c r="H44" s="272"/>
      <c r="I44" s="272"/>
      <c r="J44" s="273"/>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40"/>
  <sheetViews>
    <sheetView showGridLines="0" rightToLeft="1" view="pageBreakPreview" zoomScale="90" zoomScaleNormal="90" zoomScaleSheetLayoutView="90" workbookViewId="0"/>
  </sheetViews>
  <sheetFormatPr defaultColWidth="8.81640625" defaultRowHeight="14.5" x14ac:dyDescent="0.35"/>
  <cols>
    <col min="1" max="1" width="44.453125" style="210" customWidth="1"/>
    <col min="2" max="4" width="20" style="210" customWidth="1"/>
    <col min="5" max="5" width="9.453125" style="210" bestFit="1" customWidth="1"/>
    <col min="6" max="16384" width="8.81640625" style="210"/>
  </cols>
  <sheetData>
    <row r="1" spans="1:30" ht="15" customHeight="1" x14ac:dyDescent="0.35">
      <c r="B1" s="389" t="s">
        <v>311</v>
      </c>
      <c r="C1" s="389"/>
      <c r="D1" s="389"/>
      <c r="N1" s="211"/>
      <c r="O1" s="211"/>
    </row>
    <row r="2" spans="1:30" ht="25.5" customHeight="1" x14ac:dyDescent="0.35">
      <c r="B2" s="389"/>
      <c r="C2" s="389"/>
      <c r="D2" s="389"/>
      <c r="N2" s="211"/>
      <c r="O2" s="211"/>
    </row>
    <row r="3" spans="1:30" s="212" customFormat="1" x14ac:dyDescent="0.35">
      <c r="H3" s="390"/>
      <c r="I3" s="390"/>
      <c r="J3" s="390"/>
      <c r="K3" s="210"/>
      <c r="L3" s="210"/>
      <c r="M3" s="210"/>
      <c r="N3" s="210"/>
      <c r="O3" s="210"/>
      <c r="P3" s="210"/>
      <c r="Q3" s="210"/>
      <c r="R3" s="210"/>
      <c r="S3" s="210"/>
      <c r="T3" s="210"/>
      <c r="U3" s="210"/>
      <c r="V3" s="210"/>
      <c r="W3" s="210"/>
      <c r="X3" s="210"/>
      <c r="Y3" s="210"/>
      <c r="Z3" s="210"/>
      <c r="AA3" s="210"/>
      <c r="AB3" s="210"/>
      <c r="AC3" s="210"/>
      <c r="AD3" s="210"/>
    </row>
    <row r="4" spans="1:30" ht="22" x14ac:dyDescent="0.35">
      <c r="A4" s="391" t="s">
        <v>116</v>
      </c>
      <c r="B4" s="391"/>
      <c r="C4" s="391"/>
      <c r="D4" s="391"/>
    </row>
    <row r="5" spans="1:30" ht="22" x14ac:dyDescent="0.35">
      <c r="A5" s="213" t="s">
        <v>186</v>
      </c>
      <c r="B5" s="368" t="s">
        <v>137</v>
      </c>
      <c r="C5" s="369"/>
      <c r="D5" s="370"/>
    </row>
    <row r="6" spans="1:30" ht="17.649999999999999" customHeight="1" x14ac:dyDescent="0.35">
      <c r="A6" s="15" t="s">
        <v>63</v>
      </c>
      <c r="B6" s="15" t="s">
        <v>14</v>
      </c>
      <c r="C6" s="15" t="s">
        <v>15</v>
      </c>
      <c r="D6" s="15" t="s">
        <v>2</v>
      </c>
    </row>
    <row r="7" spans="1:30" ht="21.75" customHeight="1" x14ac:dyDescent="0.35">
      <c r="A7" s="214" t="s">
        <v>64</v>
      </c>
      <c r="B7" s="206">
        <v>1606</v>
      </c>
      <c r="C7" s="206">
        <v>2752</v>
      </c>
      <c r="D7" s="206">
        <f t="shared" ref="D7:D15" si="0">B7+C7</f>
        <v>4358</v>
      </c>
      <c r="E7" s="215"/>
    </row>
    <row r="8" spans="1:30" ht="21.75" customHeight="1" x14ac:dyDescent="0.35">
      <c r="A8" s="216" t="s">
        <v>65</v>
      </c>
      <c r="B8" s="209">
        <v>1808199</v>
      </c>
      <c r="C8" s="209">
        <v>191</v>
      </c>
      <c r="D8" s="209">
        <f t="shared" si="0"/>
        <v>1808390</v>
      </c>
      <c r="E8" s="215"/>
    </row>
    <row r="9" spans="1:30" ht="21.75" customHeight="1" x14ac:dyDescent="0.35">
      <c r="A9" s="214" t="s">
        <v>66</v>
      </c>
      <c r="B9" s="206">
        <v>837107</v>
      </c>
      <c r="C9" s="206">
        <v>1217109</v>
      </c>
      <c r="D9" s="206">
        <f t="shared" si="0"/>
        <v>2054216</v>
      </c>
      <c r="E9" s="215"/>
      <c r="G9" s="215"/>
    </row>
    <row r="10" spans="1:30" ht="21.75" customHeight="1" x14ac:dyDescent="0.35">
      <c r="A10" s="216" t="s">
        <v>67</v>
      </c>
      <c r="B10" s="209">
        <v>54596</v>
      </c>
      <c r="C10" s="209">
        <v>2983</v>
      </c>
      <c r="D10" s="209">
        <f t="shared" si="0"/>
        <v>57579</v>
      </c>
      <c r="E10" s="215"/>
    </row>
    <row r="11" spans="1:30" ht="21.75" customHeight="1" x14ac:dyDescent="0.35">
      <c r="A11" s="214" t="s">
        <v>68</v>
      </c>
      <c r="B11" s="206">
        <v>21985</v>
      </c>
      <c r="C11" s="206">
        <v>11</v>
      </c>
      <c r="D11" s="206">
        <f t="shared" si="0"/>
        <v>21996</v>
      </c>
      <c r="E11" s="215"/>
    </row>
    <row r="12" spans="1:30" ht="21.75" customHeight="1" x14ac:dyDescent="0.35">
      <c r="A12" s="216" t="s">
        <v>69</v>
      </c>
      <c r="B12" s="209">
        <v>3932</v>
      </c>
      <c r="C12" s="209">
        <v>0</v>
      </c>
      <c r="D12" s="209">
        <f t="shared" si="0"/>
        <v>3932</v>
      </c>
      <c r="E12" s="215"/>
    </row>
    <row r="13" spans="1:30" ht="21.75" customHeight="1" x14ac:dyDescent="0.35">
      <c r="A13" s="214" t="s">
        <v>70</v>
      </c>
      <c r="B13" s="206">
        <v>662</v>
      </c>
      <c r="C13" s="206">
        <v>631</v>
      </c>
      <c r="D13" s="206">
        <f t="shared" si="0"/>
        <v>1293</v>
      </c>
      <c r="E13" s="215"/>
    </row>
    <row r="14" spans="1:30" ht="21.75" customHeight="1" x14ac:dyDescent="0.35">
      <c r="A14" s="216" t="s">
        <v>71</v>
      </c>
      <c r="B14" s="209">
        <v>514</v>
      </c>
      <c r="C14" s="209">
        <v>1094</v>
      </c>
      <c r="D14" s="209">
        <f>B14+C14</f>
        <v>1608</v>
      </c>
      <c r="E14" s="215"/>
    </row>
    <row r="15" spans="1:30" ht="19.149999999999999" customHeight="1" x14ac:dyDescent="0.35">
      <c r="A15" s="214" t="s">
        <v>72</v>
      </c>
      <c r="B15" s="206">
        <v>24</v>
      </c>
      <c r="C15" s="206">
        <v>4263</v>
      </c>
      <c r="D15" s="206">
        <f t="shared" si="0"/>
        <v>4287</v>
      </c>
      <c r="E15" s="215"/>
    </row>
    <row r="16" spans="1:30" ht="19.5" customHeight="1" x14ac:dyDescent="0.35">
      <c r="A16" s="41" t="s">
        <v>30</v>
      </c>
      <c r="B16" s="17">
        <f>SUM(B7:B15)</f>
        <v>2728625</v>
      </c>
      <c r="C16" s="17">
        <f>SUM(C7:C15)</f>
        <v>1229034</v>
      </c>
      <c r="D16" s="17">
        <f>SUM(D7:D15)</f>
        <v>3957659</v>
      </c>
      <c r="E16" s="215"/>
    </row>
    <row r="17" spans="1:8" ht="18" x14ac:dyDescent="0.55000000000000004">
      <c r="A17" s="217" t="s">
        <v>135</v>
      </c>
      <c r="B17" s="218"/>
      <c r="C17" s="219"/>
      <c r="D17" s="219"/>
    </row>
    <row r="18" spans="1:8" ht="15.5" x14ac:dyDescent="0.35">
      <c r="A18" s="220"/>
      <c r="B18" s="221"/>
      <c r="C18" s="221"/>
      <c r="D18" s="221"/>
    </row>
    <row r="22" spans="1:8" x14ac:dyDescent="0.35">
      <c r="B22" s="279"/>
      <c r="C22"/>
      <c r="D22"/>
      <c r="E22"/>
    </row>
    <row r="23" spans="1:8" x14ac:dyDescent="0.35">
      <c r="B23" s="279"/>
      <c r="C23"/>
      <c r="D23"/>
      <c r="E23"/>
    </row>
    <row r="24" spans="1:8" x14ac:dyDescent="0.35">
      <c r="B24" s="279"/>
      <c r="C24"/>
      <c r="D24"/>
      <c r="E24"/>
    </row>
    <row r="25" spans="1:8" x14ac:dyDescent="0.35">
      <c r="B25" s="279"/>
      <c r="C25"/>
      <c r="D25"/>
      <c r="E25"/>
    </row>
    <row r="26" spans="1:8" x14ac:dyDescent="0.35">
      <c r="B26" s="279"/>
      <c r="C26"/>
      <c r="D26"/>
      <c r="E26"/>
    </row>
    <row r="27" spans="1:8" x14ac:dyDescent="0.35">
      <c r="B27" s="279"/>
      <c r="C27"/>
      <c r="D27"/>
      <c r="E27"/>
    </row>
    <row r="28" spans="1:8" x14ac:dyDescent="0.35">
      <c r="B28" s="279"/>
      <c r="C28"/>
      <c r="D28"/>
      <c r="E28"/>
      <c r="H28" s="221"/>
    </row>
    <row r="29" spans="1:8" x14ac:dyDescent="0.35">
      <c r="B29" s="279"/>
      <c r="C29"/>
      <c r="D29"/>
      <c r="E29"/>
    </row>
    <row r="30" spans="1:8" x14ac:dyDescent="0.35">
      <c r="B30" s="279"/>
      <c r="C30"/>
      <c r="D30"/>
      <c r="E30"/>
    </row>
    <row r="31" spans="1:8" x14ac:dyDescent="0.35">
      <c r="B31" s="221"/>
      <c r="C31" s="221"/>
      <c r="D31" s="221"/>
    </row>
    <row r="32" spans="1:8" x14ac:dyDescent="0.35">
      <c r="B32" s="221"/>
      <c r="C32" s="221"/>
      <c r="D32" s="221"/>
    </row>
    <row r="33" spans="2:4" x14ac:dyDescent="0.35">
      <c r="B33" s="221"/>
      <c r="C33" s="221"/>
      <c r="D33" s="221"/>
    </row>
    <row r="34" spans="2:4" x14ac:dyDescent="0.35">
      <c r="B34" s="221"/>
      <c r="C34" s="221"/>
      <c r="D34" s="221"/>
    </row>
    <row r="35" spans="2:4" x14ac:dyDescent="0.35">
      <c r="B35" s="221"/>
      <c r="C35" s="221"/>
      <c r="D35" s="221"/>
    </row>
    <row r="36" spans="2:4" x14ac:dyDescent="0.35">
      <c r="B36" s="221"/>
      <c r="C36" s="221"/>
      <c r="D36" s="221"/>
    </row>
    <row r="37" spans="2:4" x14ac:dyDescent="0.35">
      <c r="B37" s="221"/>
      <c r="C37" s="221"/>
      <c r="D37" s="221"/>
    </row>
    <row r="38" spans="2:4" x14ac:dyDescent="0.35">
      <c r="B38" s="221"/>
      <c r="C38" s="221"/>
      <c r="D38" s="221"/>
    </row>
    <row r="39" spans="2:4" x14ac:dyDescent="0.35">
      <c r="B39" s="221"/>
      <c r="C39" s="221"/>
      <c r="D39" s="221"/>
    </row>
    <row r="40" spans="2:4" x14ac:dyDescent="0.35">
      <c r="B40" s="221"/>
      <c r="C40" s="221"/>
      <c r="D40" s="221"/>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27"/>
  <sheetViews>
    <sheetView showGridLines="0" rightToLeft="1" view="pageBreakPreview" zoomScale="65" zoomScaleNormal="70" zoomScaleSheetLayoutView="100" workbookViewId="0"/>
  </sheetViews>
  <sheetFormatPr defaultColWidth="9" defaultRowHeight="14.5" x14ac:dyDescent="0.35"/>
  <cols>
    <col min="1" max="1" width="47" style="223" customWidth="1"/>
    <col min="2" max="9" width="12.453125" style="223" customWidth="1"/>
    <col min="10" max="10" width="13.453125" style="223" bestFit="1" customWidth="1"/>
    <col min="11" max="11" width="9.453125" style="223" customWidth="1"/>
    <col min="12" max="12" width="10.453125" style="223" customWidth="1"/>
    <col min="13" max="16384" width="9" style="223"/>
  </cols>
  <sheetData>
    <row r="1" spans="1:31" x14ac:dyDescent="0.35">
      <c r="H1" s="336" t="s">
        <v>310</v>
      </c>
      <c r="I1" s="336"/>
      <c r="J1" s="336"/>
    </row>
    <row r="2" spans="1:31" ht="24.75" customHeight="1" x14ac:dyDescent="0.35">
      <c r="H2" s="336"/>
      <c r="I2" s="336"/>
      <c r="J2" s="336"/>
    </row>
    <row r="3" spans="1:31" s="224" customFormat="1" x14ac:dyDescent="0.35">
      <c r="H3" s="337"/>
      <c r="I3" s="337"/>
      <c r="J3" s="337"/>
      <c r="K3" s="223"/>
      <c r="L3" s="223"/>
      <c r="M3" s="223"/>
      <c r="N3" s="223"/>
      <c r="O3" s="223"/>
      <c r="P3" s="223"/>
      <c r="Q3" s="223"/>
      <c r="R3" s="223"/>
      <c r="S3" s="223"/>
      <c r="T3" s="223"/>
      <c r="U3" s="223"/>
      <c r="V3" s="223"/>
      <c r="W3" s="223"/>
      <c r="X3" s="223"/>
      <c r="Y3" s="223"/>
      <c r="Z3" s="223"/>
      <c r="AA3" s="223"/>
      <c r="AB3" s="223"/>
      <c r="AC3" s="223"/>
      <c r="AD3" s="223"/>
      <c r="AE3" s="223"/>
    </row>
    <row r="4" spans="1:31" s="225" customFormat="1" ht="22" x14ac:dyDescent="0.4">
      <c r="A4" s="338" t="s">
        <v>308</v>
      </c>
      <c r="B4" s="338"/>
      <c r="C4" s="338"/>
      <c r="D4" s="338"/>
      <c r="E4" s="338"/>
      <c r="F4" s="338"/>
      <c r="G4" s="338"/>
      <c r="H4" s="338"/>
      <c r="I4" s="338"/>
      <c r="J4" s="338"/>
      <c r="K4" s="223"/>
      <c r="L4" s="223"/>
      <c r="M4" s="223"/>
      <c r="N4" s="223"/>
      <c r="O4" s="223"/>
      <c r="P4" s="223"/>
      <c r="Q4" s="223"/>
      <c r="R4" s="223"/>
      <c r="S4" s="223"/>
      <c r="T4" s="223"/>
      <c r="U4" s="223"/>
      <c r="V4" s="223"/>
      <c r="W4" s="223"/>
      <c r="X4" s="223"/>
      <c r="Y4" s="223"/>
      <c r="Z4" s="223"/>
      <c r="AA4" s="223"/>
      <c r="AB4" s="223"/>
      <c r="AC4" s="223"/>
      <c r="AD4" s="223"/>
      <c r="AE4" s="223"/>
    </row>
    <row r="5" spans="1:31" ht="22" x14ac:dyDescent="0.8">
      <c r="A5" s="226" t="s">
        <v>168</v>
      </c>
      <c r="B5" s="339" t="s">
        <v>136</v>
      </c>
      <c r="C5" s="340"/>
      <c r="D5" s="340"/>
      <c r="E5" s="340"/>
      <c r="F5" s="340"/>
      <c r="G5" s="340"/>
      <c r="H5" s="340"/>
      <c r="I5" s="340"/>
      <c r="J5" s="341"/>
    </row>
    <row r="6" spans="1:31" ht="22" x14ac:dyDescent="0.35">
      <c r="A6" s="342" t="s">
        <v>34</v>
      </c>
      <c r="B6" s="344" t="s">
        <v>0</v>
      </c>
      <c r="C6" s="344"/>
      <c r="D6" s="344"/>
      <c r="E6" s="344" t="s">
        <v>1</v>
      </c>
      <c r="F6" s="344"/>
      <c r="G6" s="344"/>
      <c r="H6" s="344" t="s">
        <v>2</v>
      </c>
      <c r="I6" s="344"/>
      <c r="J6" s="345"/>
    </row>
    <row r="7" spans="1:31" ht="22" x14ac:dyDescent="0.35">
      <c r="A7" s="343"/>
      <c r="B7" s="15" t="s">
        <v>35</v>
      </c>
      <c r="C7" s="15" t="s">
        <v>36</v>
      </c>
      <c r="D7" s="15" t="s">
        <v>37</v>
      </c>
      <c r="E7" s="15" t="s">
        <v>35</v>
      </c>
      <c r="F7" s="15" t="s">
        <v>36</v>
      </c>
      <c r="G7" s="15" t="s">
        <v>37</v>
      </c>
      <c r="H7" s="15" t="s">
        <v>35</v>
      </c>
      <c r="I7" s="15" t="s">
        <v>36</v>
      </c>
      <c r="J7" s="16" t="s">
        <v>37</v>
      </c>
    </row>
    <row r="8" spans="1:31" ht="22" x14ac:dyDescent="0.35">
      <c r="A8" s="227" t="s">
        <v>75</v>
      </c>
      <c r="B8" s="228">
        <v>658976</v>
      </c>
      <c r="C8" s="228">
        <v>500064</v>
      </c>
      <c r="D8" s="228">
        <f>B8+C8</f>
        <v>1159040</v>
      </c>
      <c r="E8" s="228">
        <v>21464</v>
      </c>
      <c r="F8" s="228">
        <v>19133</v>
      </c>
      <c r="G8" s="228">
        <f>E8+F8</f>
        <v>40597</v>
      </c>
      <c r="H8" s="228">
        <f t="shared" ref="H8:J10" si="0">B8+E8</f>
        <v>680440</v>
      </c>
      <c r="I8" s="228">
        <f t="shared" si="0"/>
        <v>519197</v>
      </c>
      <c r="J8" s="228">
        <f t="shared" si="0"/>
        <v>1199637</v>
      </c>
    </row>
    <row r="9" spans="1:31" ht="22" x14ac:dyDescent="0.35">
      <c r="A9" s="229" t="s">
        <v>76</v>
      </c>
      <c r="B9" s="230">
        <v>1681008</v>
      </c>
      <c r="C9" s="230">
        <v>1091412</v>
      </c>
      <c r="D9" s="230">
        <f>B9+C9</f>
        <v>2772420</v>
      </c>
      <c r="E9" s="230">
        <v>8513538</v>
      </c>
      <c r="F9" s="230">
        <v>420805</v>
      </c>
      <c r="G9" s="230">
        <f>E9+F9</f>
        <v>8934343</v>
      </c>
      <c r="H9" s="230">
        <f t="shared" si="0"/>
        <v>10194546</v>
      </c>
      <c r="I9" s="230">
        <f t="shared" si="0"/>
        <v>1512217</v>
      </c>
      <c r="J9" s="230">
        <f t="shared" si="0"/>
        <v>11706763</v>
      </c>
    </row>
    <row r="10" spans="1:31" ht="22" x14ac:dyDescent="0.35">
      <c r="A10" s="227" t="s">
        <v>48</v>
      </c>
      <c r="B10" s="228">
        <v>0</v>
      </c>
      <c r="C10" s="228">
        <v>0</v>
      </c>
      <c r="D10" s="228">
        <f>B10+C10</f>
        <v>0</v>
      </c>
      <c r="E10" s="228">
        <v>2728625</v>
      </c>
      <c r="F10" s="228">
        <v>1229034</v>
      </c>
      <c r="G10" s="228">
        <f>E10+F10</f>
        <v>3957659</v>
      </c>
      <c r="H10" s="228">
        <f t="shared" si="0"/>
        <v>2728625</v>
      </c>
      <c r="I10" s="228">
        <f t="shared" si="0"/>
        <v>1229034</v>
      </c>
      <c r="J10" s="228">
        <f t="shared" si="0"/>
        <v>3957659</v>
      </c>
    </row>
    <row r="11" spans="1:31" ht="18" x14ac:dyDescent="0.55000000000000004">
      <c r="A11" s="222" t="s">
        <v>38</v>
      </c>
      <c r="B11" s="232"/>
      <c r="C11" s="232"/>
      <c r="D11" s="233"/>
      <c r="E11" s="233"/>
      <c r="F11" s="233"/>
      <c r="G11" s="234"/>
      <c r="H11" s="234"/>
      <c r="I11" s="235"/>
      <c r="J11" s="236"/>
    </row>
    <row r="12" spans="1:31" ht="18" x14ac:dyDescent="0.55000000000000004">
      <c r="A12" s="237" t="s">
        <v>189</v>
      </c>
      <c r="B12" s="238"/>
      <c r="C12" s="239"/>
      <c r="D12" s="239"/>
      <c r="E12" s="239"/>
      <c r="F12" s="239"/>
      <c r="G12" s="240"/>
      <c r="H12" s="241"/>
      <c r="I12" s="241"/>
      <c r="J12" s="242"/>
    </row>
    <row r="13" spans="1:31" ht="18" x14ac:dyDescent="0.55000000000000004">
      <c r="A13" s="222" t="s">
        <v>176</v>
      </c>
      <c r="B13" s="243"/>
      <c r="C13" s="243"/>
      <c r="D13" s="243"/>
      <c r="E13" s="243"/>
      <c r="F13" s="243"/>
      <c r="G13" s="240"/>
      <c r="H13" s="241"/>
      <c r="I13" s="241"/>
      <c r="J13" s="244"/>
    </row>
    <row r="14" spans="1:31" ht="18" x14ac:dyDescent="0.55000000000000004">
      <c r="A14" s="222" t="s">
        <v>33</v>
      </c>
      <c r="B14" s="238"/>
      <c r="C14" s="238"/>
      <c r="D14" s="238"/>
      <c r="E14" s="238"/>
      <c r="F14" s="238"/>
      <c r="G14" s="240"/>
      <c r="I14" s="241"/>
      <c r="J14" s="245"/>
    </row>
    <row r="15" spans="1:31" ht="18" x14ac:dyDescent="0.35">
      <c r="A15" s="222" t="s">
        <v>262</v>
      </c>
    </row>
    <row r="18" spans="2:12" x14ac:dyDescent="0.35">
      <c r="B18" s="231"/>
      <c r="C18" s="231"/>
      <c r="D18" s="231"/>
      <c r="E18" s="231"/>
      <c r="F18" s="231"/>
      <c r="G18" s="231"/>
      <c r="H18" s="231"/>
      <c r="I18" s="231"/>
      <c r="J18" s="231"/>
    </row>
    <row r="23" spans="2:12" x14ac:dyDescent="0.35">
      <c r="B23" s="231"/>
      <c r="C23" s="231"/>
      <c r="D23" s="231"/>
      <c r="E23" s="231"/>
      <c r="F23" s="231"/>
      <c r="G23" s="231"/>
      <c r="H23" s="231"/>
      <c r="I23" s="231"/>
      <c r="J23" s="231"/>
      <c r="K23" s="231"/>
      <c r="L23" s="231"/>
    </row>
    <row r="24" spans="2:12" x14ac:dyDescent="0.35">
      <c r="B24" s="231"/>
      <c r="C24" s="231"/>
      <c r="D24" s="231"/>
      <c r="E24" s="231"/>
      <c r="F24" s="231"/>
      <c r="G24" s="231"/>
      <c r="H24" s="231"/>
      <c r="I24" s="231"/>
      <c r="J24" s="231"/>
      <c r="K24" s="231"/>
      <c r="L24" s="231"/>
    </row>
    <row r="25" spans="2:12" x14ac:dyDescent="0.35">
      <c r="B25" s="231"/>
      <c r="C25" s="231"/>
      <c r="D25" s="231"/>
      <c r="E25" s="231"/>
      <c r="F25" s="231"/>
      <c r="G25" s="231"/>
      <c r="H25" s="231"/>
      <c r="I25" s="231"/>
      <c r="J25" s="231"/>
      <c r="K25" s="231"/>
      <c r="L25" s="231"/>
    </row>
    <row r="26" spans="2:12" x14ac:dyDescent="0.35">
      <c r="B26" s="231"/>
      <c r="C26" s="231"/>
      <c r="D26" s="231"/>
      <c r="E26" s="231"/>
      <c r="F26" s="231"/>
      <c r="G26" s="231"/>
      <c r="H26" s="231"/>
      <c r="I26" s="231"/>
      <c r="J26" s="231"/>
      <c r="K26" s="231"/>
      <c r="L26" s="231"/>
    </row>
    <row r="27" spans="2:12" x14ac:dyDescent="0.35">
      <c r="B27" s="231"/>
      <c r="C27" s="231"/>
      <c r="D27" s="231"/>
      <c r="E27" s="231"/>
      <c r="F27" s="231"/>
      <c r="G27" s="231"/>
      <c r="H27" s="231"/>
      <c r="I27" s="231"/>
      <c r="J27" s="231"/>
      <c r="K27" s="231"/>
      <c r="L27" s="231"/>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Q25"/>
  <sheetViews>
    <sheetView showGridLines="0" rightToLeft="1" view="pageBreakPreview" zoomScale="80" zoomScaleNormal="70" zoomScaleSheetLayoutView="80" workbookViewId="0">
      <selection activeCell="I25" sqref="I25"/>
    </sheetView>
  </sheetViews>
  <sheetFormatPr defaultColWidth="8.81640625" defaultRowHeight="14.5" x14ac:dyDescent="0.35"/>
  <cols>
    <col min="1" max="1" width="32.453125" style="223" customWidth="1"/>
    <col min="2" max="2" width="12.453125" style="223" bestFit="1" customWidth="1"/>
    <col min="3" max="3" width="12" style="223" customWidth="1"/>
    <col min="4" max="4" width="12.81640625" style="223" bestFit="1" customWidth="1"/>
    <col min="5" max="5" width="12.81640625" style="223" customWidth="1"/>
    <col min="6" max="6" width="12" style="223" bestFit="1" customWidth="1"/>
    <col min="7" max="8" width="13.1796875" style="223" customWidth="1"/>
    <col min="9" max="9" width="12" style="223" customWidth="1"/>
    <col min="10" max="10" width="26.36328125" style="223" customWidth="1"/>
    <col min="11" max="16384" width="8.81640625" style="223"/>
  </cols>
  <sheetData>
    <row r="1" spans="1:16" x14ac:dyDescent="0.35">
      <c r="H1" s="347" t="s">
        <v>311</v>
      </c>
      <c r="I1" s="347"/>
      <c r="J1" s="347"/>
    </row>
    <row r="2" spans="1:16" ht="24.75" customHeight="1" x14ac:dyDescent="0.35">
      <c r="H2" s="347"/>
      <c r="I2" s="347"/>
      <c r="J2" s="347"/>
    </row>
    <row r="3" spans="1:16" ht="22" x14ac:dyDescent="0.35">
      <c r="A3" s="338" t="s">
        <v>309</v>
      </c>
      <c r="B3" s="338"/>
      <c r="C3" s="338"/>
      <c r="D3" s="338"/>
      <c r="E3" s="338"/>
      <c r="F3" s="338"/>
      <c r="G3" s="338"/>
      <c r="H3" s="338"/>
      <c r="I3" s="338"/>
      <c r="J3" s="338"/>
    </row>
    <row r="4" spans="1:16" ht="22" x14ac:dyDescent="0.8">
      <c r="A4" s="226" t="s">
        <v>169</v>
      </c>
      <c r="B4" s="339" t="s">
        <v>136</v>
      </c>
      <c r="C4" s="340"/>
      <c r="D4" s="340"/>
      <c r="E4" s="340"/>
      <c r="F4" s="340"/>
      <c r="G4" s="340"/>
      <c r="H4" s="340"/>
      <c r="I4" s="340"/>
      <c r="J4" s="341"/>
    </row>
    <row r="5" spans="1:16" ht="22" x14ac:dyDescent="0.35">
      <c r="A5" s="348" t="s">
        <v>32</v>
      </c>
      <c r="B5" s="348" t="s">
        <v>0</v>
      </c>
      <c r="C5" s="348"/>
      <c r="D5" s="348"/>
      <c r="E5" s="348" t="s">
        <v>1</v>
      </c>
      <c r="F5" s="348"/>
      <c r="G5" s="348"/>
      <c r="H5" s="348" t="s">
        <v>2</v>
      </c>
      <c r="I5" s="348"/>
      <c r="J5" s="348"/>
    </row>
    <row r="6" spans="1:16" ht="22" x14ac:dyDescent="0.35">
      <c r="A6" s="348"/>
      <c r="B6" s="123" t="s">
        <v>35</v>
      </c>
      <c r="C6" s="123" t="s">
        <v>36</v>
      </c>
      <c r="D6" s="123" t="s">
        <v>37</v>
      </c>
      <c r="E6" s="123" t="s">
        <v>35</v>
      </c>
      <c r="F6" s="123" t="s">
        <v>36</v>
      </c>
      <c r="G6" s="123" t="s">
        <v>37</v>
      </c>
      <c r="H6" s="123" t="s">
        <v>35</v>
      </c>
      <c r="I6" s="123" t="s">
        <v>36</v>
      </c>
      <c r="J6" s="123" t="s">
        <v>37</v>
      </c>
    </row>
    <row r="7" spans="1:16" ht="22" x14ac:dyDescent="0.35">
      <c r="A7" s="246" t="s">
        <v>73</v>
      </c>
      <c r="B7" s="228">
        <v>658976</v>
      </c>
      <c r="C7" s="228">
        <v>500064</v>
      </c>
      <c r="D7" s="228">
        <f>B7+C7</f>
        <v>1159040</v>
      </c>
      <c r="E7" s="228">
        <v>21464</v>
      </c>
      <c r="F7" s="228">
        <v>19133</v>
      </c>
      <c r="G7" s="228">
        <f>E7+F7</f>
        <v>40597</v>
      </c>
      <c r="H7" s="228">
        <f>B7+E7</f>
        <v>680440</v>
      </c>
      <c r="I7" s="228">
        <f t="shared" ref="I7:J7" si="0">C7+F7</f>
        <v>519197</v>
      </c>
      <c r="J7" s="228">
        <f t="shared" si="0"/>
        <v>1199637</v>
      </c>
    </row>
    <row r="8" spans="1:16" ht="22" x14ac:dyDescent="0.35">
      <c r="A8" s="247" t="s">
        <v>302</v>
      </c>
      <c r="B8" s="230">
        <v>313686</v>
      </c>
      <c r="C8" s="230">
        <v>140940</v>
      </c>
      <c r="D8" s="230">
        <f>B8+C8</f>
        <v>454626</v>
      </c>
      <c r="E8" s="230">
        <v>72330</v>
      </c>
      <c r="F8" s="230">
        <v>40698</v>
      </c>
      <c r="G8" s="230">
        <f>E8+F8</f>
        <v>113028</v>
      </c>
      <c r="H8" s="230">
        <f t="shared" ref="H8:J8" si="1">B8+E8</f>
        <v>386016</v>
      </c>
      <c r="I8" s="230">
        <f t="shared" si="1"/>
        <v>181638</v>
      </c>
      <c r="J8" s="230">
        <f t="shared" si="1"/>
        <v>567654</v>
      </c>
    </row>
    <row r="9" spans="1:16" ht="22" x14ac:dyDescent="0.35">
      <c r="A9" s="246" t="s">
        <v>77</v>
      </c>
      <c r="B9" s="228">
        <v>1367322</v>
      </c>
      <c r="C9" s="228">
        <v>950472</v>
      </c>
      <c r="D9" s="228">
        <f>B9+C9</f>
        <v>2317794</v>
      </c>
      <c r="E9" s="228">
        <v>8441208</v>
      </c>
      <c r="F9" s="228">
        <v>380107</v>
      </c>
      <c r="G9" s="228">
        <f>E9+F9</f>
        <v>8821315</v>
      </c>
      <c r="H9" s="228">
        <f>B9+E9</f>
        <v>9808530</v>
      </c>
      <c r="I9" s="228">
        <f t="shared" ref="H9:J10" si="2">C9+F9</f>
        <v>1330579</v>
      </c>
      <c r="J9" s="228">
        <f t="shared" si="2"/>
        <v>11139109</v>
      </c>
      <c r="K9" s="231"/>
      <c r="L9" s="231"/>
      <c r="M9" s="231"/>
      <c r="N9" s="231"/>
      <c r="O9" s="231"/>
      <c r="P9" s="231"/>
    </row>
    <row r="10" spans="1:16" ht="22" x14ac:dyDescent="0.35">
      <c r="A10" s="247" t="s">
        <v>306</v>
      </c>
      <c r="B10" s="230">
        <v>0</v>
      </c>
      <c r="C10" s="230">
        <v>0</v>
      </c>
      <c r="D10" s="230">
        <f>B10+C10</f>
        <v>0</v>
      </c>
      <c r="E10" s="230">
        <f>'2-2'!E10</f>
        <v>2728625</v>
      </c>
      <c r="F10" s="230">
        <f>'2-2'!F10</f>
        <v>1229034</v>
      </c>
      <c r="G10" s="230">
        <f>E10+F10</f>
        <v>3957659</v>
      </c>
      <c r="H10" s="230">
        <f t="shared" si="2"/>
        <v>2728625</v>
      </c>
      <c r="I10" s="230">
        <f t="shared" si="2"/>
        <v>1229034</v>
      </c>
      <c r="J10" s="230">
        <f t="shared" si="2"/>
        <v>3957659</v>
      </c>
    </row>
    <row r="11" spans="1:16" ht="18" x14ac:dyDescent="0.65">
      <c r="A11" s="222" t="s">
        <v>39</v>
      </c>
      <c r="B11" s="248"/>
      <c r="C11" s="248"/>
      <c r="D11" s="249"/>
      <c r="E11" s="249"/>
      <c r="F11" s="249"/>
      <c r="G11" s="249"/>
      <c r="H11" s="249"/>
      <c r="I11" s="240"/>
      <c r="J11" s="250"/>
    </row>
    <row r="12" spans="1:16" ht="18" x14ac:dyDescent="0.55000000000000004">
      <c r="A12" s="346" t="s">
        <v>304</v>
      </c>
      <c r="B12" s="346"/>
      <c r="C12" s="346"/>
      <c r="D12" s="346"/>
      <c r="E12" s="346"/>
      <c r="F12" s="346"/>
      <c r="G12" s="346"/>
      <c r="H12" s="346"/>
      <c r="I12" s="240"/>
      <c r="J12" s="252"/>
    </row>
    <row r="13" spans="1:16" ht="18" x14ac:dyDescent="0.55000000000000004">
      <c r="A13" s="251" t="s">
        <v>305</v>
      </c>
      <c r="B13" s="251"/>
      <c r="C13" s="251"/>
      <c r="D13" s="251"/>
      <c r="E13" s="251"/>
      <c r="F13" s="251"/>
      <c r="G13" s="251"/>
      <c r="H13" s="251"/>
      <c r="I13" s="240"/>
      <c r="J13" s="252"/>
    </row>
    <row r="14" spans="1:16" ht="18" x14ac:dyDescent="0.65">
      <c r="A14" s="237" t="s">
        <v>303</v>
      </c>
      <c r="B14" s="248"/>
      <c r="C14" s="253"/>
      <c r="D14" s="249"/>
      <c r="E14" s="249"/>
      <c r="F14" s="249"/>
      <c r="G14" s="249"/>
      <c r="H14" s="249"/>
      <c r="I14" s="240"/>
      <c r="J14" s="254"/>
    </row>
    <row r="15" spans="1:16" ht="18" x14ac:dyDescent="0.65">
      <c r="A15" s="222" t="s">
        <v>40</v>
      </c>
      <c r="B15" s="251"/>
      <c r="C15" s="255"/>
      <c r="D15" s="256"/>
      <c r="E15" s="249"/>
      <c r="F15" s="249"/>
      <c r="G15" s="249"/>
      <c r="H15" s="249"/>
      <c r="I15" s="240"/>
      <c r="J15" s="242"/>
    </row>
    <row r="16" spans="1:16" ht="18" x14ac:dyDescent="0.65">
      <c r="A16" s="222" t="s">
        <v>177</v>
      </c>
      <c r="B16" s="248"/>
      <c r="C16" s="248"/>
      <c r="D16" s="248"/>
      <c r="E16" s="248"/>
      <c r="F16" s="248"/>
      <c r="G16" s="249"/>
      <c r="H16" s="257"/>
      <c r="I16" s="258"/>
      <c r="J16" s="250"/>
    </row>
    <row r="17" spans="1:17" ht="18" x14ac:dyDescent="0.35">
      <c r="A17" s="222" t="s">
        <v>262</v>
      </c>
    </row>
    <row r="19" spans="1:17" x14ac:dyDescent="0.35">
      <c r="B19" s="231"/>
      <c r="C19" s="231"/>
      <c r="D19" s="231"/>
      <c r="E19" s="231"/>
      <c r="F19" s="231"/>
      <c r="G19" s="231"/>
      <c r="H19" s="231"/>
      <c r="I19" s="231"/>
      <c r="J19" s="231"/>
    </row>
    <row r="21" spans="1:17" x14ac:dyDescent="0.35">
      <c r="B21" s="231"/>
      <c r="C21" s="231"/>
      <c r="D21" s="231"/>
      <c r="E21" s="231"/>
      <c r="F21" s="231"/>
      <c r="G21" s="231"/>
      <c r="H21" s="231"/>
      <c r="I21" s="231"/>
      <c r="J21" s="231"/>
    </row>
    <row r="22" spans="1:17" x14ac:dyDescent="0.35">
      <c r="B22"/>
      <c r="C22"/>
      <c r="D22" s="278"/>
      <c r="E22"/>
      <c r="F22"/>
      <c r="G22" s="278"/>
    </row>
    <row r="23" spans="1:17" x14ac:dyDescent="0.35">
      <c r="F23"/>
      <c r="G23"/>
      <c r="H23"/>
      <c r="I23"/>
      <c r="J23"/>
      <c r="K23"/>
      <c r="L23"/>
      <c r="M23"/>
      <c r="N23"/>
      <c r="O23"/>
      <c r="P23"/>
      <c r="Q23"/>
    </row>
    <row r="24" spans="1:17" x14ac:dyDescent="0.35">
      <c r="F24"/>
      <c r="G24"/>
      <c r="H24"/>
      <c r="I24"/>
      <c r="J24"/>
      <c r="K24"/>
      <c r="L24"/>
      <c r="M24"/>
      <c r="N24"/>
      <c r="O24"/>
      <c r="P24"/>
      <c r="Q24"/>
    </row>
    <row r="25" spans="1:17" x14ac:dyDescent="0.35">
      <c r="F25"/>
      <c r="G25"/>
      <c r="H25"/>
      <c r="I25"/>
      <c r="J25"/>
      <c r="K25"/>
      <c r="L25"/>
      <c r="M25"/>
      <c r="N25"/>
      <c r="O25"/>
      <c r="P25"/>
      <c r="Q25"/>
    </row>
  </sheetData>
  <mergeCells count="8">
    <mergeCell ref="A12:H12"/>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42"/>
  <sheetViews>
    <sheetView showGridLines="0" rightToLeft="1" view="pageBreakPreview" zoomScale="60" zoomScaleNormal="100" zoomScaleSheetLayoutView="100" workbookViewId="0">
      <selection activeCell="D42" sqref="D42"/>
    </sheetView>
  </sheetViews>
  <sheetFormatPr defaultRowHeight="14.5" x14ac:dyDescent="0.35"/>
  <cols>
    <col min="1" max="1" width="18.453125" customWidth="1"/>
    <col min="2" max="2" width="13.453125" style="10" customWidth="1"/>
    <col min="3" max="9" width="13.453125" customWidth="1"/>
    <col min="10" max="10" width="15.1796875" customWidth="1"/>
    <col min="12" max="13" width="9.453125" bestFit="1" customWidth="1"/>
  </cols>
  <sheetData>
    <row r="1" spans="1:13" ht="13.9" customHeight="1" x14ac:dyDescent="0.35">
      <c r="A1" s="349"/>
      <c r="B1" s="349"/>
      <c r="C1" s="349"/>
      <c r="D1" s="178"/>
      <c r="E1" s="178"/>
      <c r="F1" s="178"/>
      <c r="G1" s="178"/>
      <c r="H1" s="336" t="s">
        <v>310</v>
      </c>
      <c r="I1" s="336"/>
      <c r="J1" s="336"/>
    </row>
    <row r="2" spans="1:13" ht="13.9" customHeight="1" x14ac:dyDescent="0.35">
      <c r="A2" s="349"/>
      <c r="B2" s="349"/>
      <c r="C2" s="349"/>
      <c r="D2" s="178"/>
      <c r="E2" s="178"/>
      <c r="F2" s="178"/>
      <c r="G2" s="178"/>
      <c r="H2" s="336"/>
      <c r="I2" s="336"/>
      <c r="J2" s="336"/>
    </row>
    <row r="3" spans="1:13" ht="20.5" x14ac:dyDescent="0.75">
      <c r="A3" s="350" t="s">
        <v>264</v>
      </c>
      <c r="B3" s="351"/>
      <c r="C3" s="351"/>
      <c r="D3" s="351"/>
      <c r="E3" s="351"/>
      <c r="F3" s="351"/>
      <c r="G3" s="351"/>
      <c r="H3" s="351"/>
      <c r="I3" s="351"/>
      <c r="J3" s="351"/>
    </row>
    <row r="4" spans="1:13" ht="18.75" customHeight="1" x14ac:dyDescent="0.8">
      <c r="A4" s="179" t="s">
        <v>265</v>
      </c>
      <c r="B4" s="339" t="s">
        <v>136</v>
      </c>
      <c r="C4" s="340"/>
      <c r="D4" s="340"/>
      <c r="E4" s="340"/>
      <c r="F4" s="340"/>
      <c r="G4" s="340"/>
      <c r="H4" s="340"/>
      <c r="I4" s="340"/>
      <c r="J4" s="341"/>
    </row>
    <row r="5" spans="1:13" ht="21.75" customHeight="1" x14ac:dyDescent="0.35">
      <c r="A5" s="352" t="s">
        <v>266</v>
      </c>
      <c r="B5" s="354" t="s">
        <v>267</v>
      </c>
      <c r="C5" s="354"/>
      <c r="D5" s="354"/>
      <c r="E5" s="354" t="s">
        <v>1</v>
      </c>
      <c r="F5" s="354"/>
      <c r="G5" s="354"/>
      <c r="H5" s="354" t="s">
        <v>16</v>
      </c>
      <c r="I5" s="354"/>
      <c r="J5" s="355"/>
    </row>
    <row r="6" spans="1:13" ht="23.65" customHeight="1" x14ac:dyDescent="0.8">
      <c r="A6" s="353"/>
      <c r="B6" s="180" t="s">
        <v>35</v>
      </c>
      <c r="C6" s="39" t="s">
        <v>36</v>
      </c>
      <c r="D6" s="39" t="s">
        <v>16</v>
      </c>
      <c r="E6" s="39" t="s">
        <v>35</v>
      </c>
      <c r="F6" s="39" t="s">
        <v>36</v>
      </c>
      <c r="G6" s="39" t="s">
        <v>16</v>
      </c>
      <c r="H6" s="39" t="s">
        <v>35</v>
      </c>
      <c r="I6" s="39" t="s">
        <v>36</v>
      </c>
      <c r="J6" s="40" t="s">
        <v>16</v>
      </c>
    </row>
    <row r="7" spans="1:13" ht="22" x14ac:dyDescent="0.35">
      <c r="A7" s="181" t="s">
        <v>268</v>
      </c>
      <c r="B7" s="182">
        <v>1319732</v>
      </c>
      <c r="C7" s="182">
        <v>540277</v>
      </c>
      <c r="D7" s="182">
        <f>SUM(B7:C7)</f>
        <v>1860009</v>
      </c>
      <c r="E7" s="182">
        <v>8246580</v>
      </c>
      <c r="F7" s="182">
        <v>202750</v>
      </c>
      <c r="G7" s="182">
        <f>SUM(E7:F7)</f>
        <v>8449330</v>
      </c>
      <c r="H7" s="182">
        <f>B7+E7</f>
        <v>9566312</v>
      </c>
      <c r="I7" s="182">
        <f t="shared" ref="I7:J22" si="0">C7+F7</f>
        <v>743027</v>
      </c>
      <c r="J7" s="182">
        <f t="shared" si="0"/>
        <v>10309339</v>
      </c>
      <c r="M7" s="11"/>
    </row>
    <row r="8" spans="1:13" ht="22" x14ac:dyDescent="0.35">
      <c r="A8" s="183" t="s">
        <v>269</v>
      </c>
      <c r="B8" s="184">
        <v>1326485</v>
      </c>
      <c r="C8" s="184">
        <v>545380</v>
      </c>
      <c r="D8" s="184">
        <f t="shared" ref="D8:D30" si="1">SUM(B8:C8)</f>
        <v>1871865</v>
      </c>
      <c r="E8" s="184">
        <v>8134548</v>
      </c>
      <c r="F8" s="184">
        <v>204382</v>
      </c>
      <c r="G8" s="184">
        <f t="shared" ref="G8:G30" si="2">SUM(E8:F8)</f>
        <v>8338930</v>
      </c>
      <c r="H8" s="184">
        <f t="shared" ref="H8:J29" si="3">B8+E8</f>
        <v>9461033</v>
      </c>
      <c r="I8" s="184">
        <f t="shared" si="0"/>
        <v>749762</v>
      </c>
      <c r="J8" s="184">
        <f t="shared" si="0"/>
        <v>10210795</v>
      </c>
      <c r="M8" s="11"/>
    </row>
    <row r="9" spans="1:13" ht="22" x14ac:dyDescent="0.35">
      <c r="A9" s="181" t="s">
        <v>270</v>
      </c>
      <c r="B9" s="182">
        <v>1333552</v>
      </c>
      <c r="C9" s="182">
        <v>556757</v>
      </c>
      <c r="D9" s="182">
        <f t="shared" si="1"/>
        <v>1890309</v>
      </c>
      <c r="E9" s="182">
        <v>8004205</v>
      </c>
      <c r="F9" s="182">
        <v>206642</v>
      </c>
      <c r="G9" s="182">
        <f t="shared" si="2"/>
        <v>8210847</v>
      </c>
      <c r="H9" s="182">
        <f t="shared" si="3"/>
        <v>9337757</v>
      </c>
      <c r="I9" s="182">
        <f t="shared" si="0"/>
        <v>763399</v>
      </c>
      <c r="J9" s="182">
        <f t="shared" si="0"/>
        <v>10101156</v>
      </c>
      <c r="M9" s="11"/>
    </row>
    <row r="10" spans="1:13" ht="22" x14ac:dyDescent="0.35">
      <c r="A10" s="183" t="s">
        <v>271</v>
      </c>
      <c r="B10" s="184">
        <v>1376418</v>
      </c>
      <c r="C10" s="184">
        <v>605737</v>
      </c>
      <c r="D10" s="184">
        <f t="shared" si="1"/>
        <v>1982155</v>
      </c>
      <c r="E10" s="184">
        <v>7741863</v>
      </c>
      <c r="F10" s="184">
        <v>211755</v>
      </c>
      <c r="G10" s="184">
        <f t="shared" si="2"/>
        <v>7953618</v>
      </c>
      <c r="H10" s="184">
        <f t="shared" si="3"/>
        <v>9118281</v>
      </c>
      <c r="I10" s="184">
        <f t="shared" si="0"/>
        <v>817492</v>
      </c>
      <c r="J10" s="184">
        <f t="shared" si="0"/>
        <v>9935773</v>
      </c>
      <c r="M10" s="11"/>
    </row>
    <row r="11" spans="1:13" ht="22" x14ac:dyDescent="0.35">
      <c r="A11" s="181" t="s">
        <v>272</v>
      </c>
      <c r="B11" s="182">
        <v>1367680</v>
      </c>
      <c r="C11" s="182">
        <v>604401</v>
      </c>
      <c r="D11" s="182">
        <f t="shared" si="1"/>
        <v>1972081</v>
      </c>
      <c r="E11" s="182">
        <v>7516298</v>
      </c>
      <c r="F11" s="182">
        <v>216958</v>
      </c>
      <c r="G11" s="182">
        <f t="shared" si="2"/>
        <v>7733256</v>
      </c>
      <c r="H11" s="182">
        <f t="shared" si="3"/>
        <v>8883978</v>
      </c>
      <c r="I11" s="182">
        <f t="shared" si="0"/>
        <v>821359</v>
      </c>
      <c r="J11" s="182">
        <f t="shared" si="0"/>
        <v>9705337</v>
      </c>
      <c r="M11" s="11"/>
    </row>
    <row r="12" spans="1:13" ht="22" x14ac:dyDescent="0.35">
      <c r="A12" s="183" t="s">
        <v>273</v>
      </c>
      <c r="B12" s="184">
        <v>1352785</v>
      </c>
      <c r="C12" s="184">
        <v>593356</v>
      </c>
      <c r="D12" s="184">
        <f t="shared" si="1"/>
        <v>1946141</v>
      </c>
      <c r="E12" s="184">
        <v>7204592</v>
      </c>
      <c r="F12" s="184">
        <v>216860</v>
      </c>
      <c r="G12" s="184">
        <f t="shared" si="2"/>
        <v>7421452</v>
      </c>
      <c r="H12" s="184">
        <f t="shared" si="3"/>
        <v>8557377</v>
      </c>
      <c r="I12" s="184">
        <f t="shared" si="0"/>
        <v>810216</v>
      </c>
      <c r="J12" s="184">
        <f t="shared" si="0"/>
        <v>9367593</v>
      </c>
      <c r="M12" s="11"/>
    </row>
    <row r="13" spans="1:13" ht="22" x14ac:dyDescent="0.35">
      <c r="A13" s="181" t="s">
        <v>274</v>
      </c>
      <c r="B13" s="182">
        <v>1344380</v>
      </c>
      <c r="C13" s="182">
        <v>592088</v>
      </c>
      <c r="D13" s="182">
        <f t="shared" si="1"/>
        <v>1936468</v>
      </c>
      <c r="E13" s="182">
        <v>6936917</v>
      </c>
      <c r="F13" s="182">
        <v>220348</v>
      </c>
      <c r="G13" s="182">
        <f t="shared" si="2"/>
        <v>7157265</v>
      </c>
      <c r="H13" s="182">
        <f t="shared" si="3"/>
        <v>8281297</v>
      </c>
      <c r="I13" s="182">
        <f t="shared" si="0"/>
        <v>812436</v>
      </c>
      <c r="J13" s="182">
        <f t="shared" si="0"/>
        <v>9093733</v>
      </c>
      <c r="M13" s="11"/>
    </row>
    <row r="14" spans="1:13" ht="22" x14ac:dyDescent="0.35">
      <c r="A14" s="183" t="s">
        <v>275</v>
      </c>
      <c r="B14" s="184">
        <v>1338688</v>
      </c>
      <c r="C14" s="184">
        <v>592494</v>
      </c>
      <c r="D14" s="184">
        <f t="shared" si="1"/>
        <v>1931182</v>
      </c>
      <c r="E14" s="184">
        <v>6702549</v>
      </c>
      <c r="F14" s="184">
        <v>222446</v>
      </c>
      <c r="G14" s="184">
        <f t="shared" si="2"/>
        <v>6924995</v>
      </c>
      <c r="H14" s="184">
        <f t="shared" si="3"/>
        <v>8041237</v>
      </c>
      <c r="I14" s="184">
        <f t="shared" si="0"/>
        <v>814940</v>
      </c>
      <c r="J14" s="184">
        <f t="shared" si="0"/>
        <v>8856177</v>
      </c>
      <c r="M14" s="11"/>
    </row>
    <row r="15" spans="1:13" ht="22" x14ac:dyDescent="0.35">
      <c r="A15" s="181" t="s">
        <v>276</v>
      </c>
      <c r="B15" s="182">
        <v>1336400</v>
      </c>
      <c r="C15" s="182">
        <v>596712</v>
      </c>
      <c r="D15" s="182">
        <f t="shared" si="1"/>
        <v>1933112</v>
      </c>
      <c r="E15" s="182">
        <v>6513607</v>
      </c>
      <c r="F15" s="182">
        <v>226788</v>
      </c>
      <c r="G15" s="182">
        <f t="shared" si="2"/>
        <v>6740395</v>
      </c>
      <c r="H15" s="182">
        <f t="shared" si="3"/>
        <v>7850007</v>
      </c>
      <c r="I15" s="182">
        <f t="shared" si="0"/>
        <v>823500</v>
      </c>
      <c r="J15" s="182">
        <f t="shared" si="0"/>
        <v>8673507</v>
      </c>
      <c r="M15" s="11"/>
    </row>
    <row r="16" spans="1:13" ht="22" x14ac:dyDescent="0.35">
      <c r="A16" s="183" t="s">
        <v>277</v>
      </c>
      <c r="B16" s="184">
        <v>1324208</v>
      </c>
      <c r="C16" s="184">
        <v>583615</v>
      </c>
      <c r="D16" s="184">
        <f t="shared" si="1"/>
        <v>1907823</v>
      </c>
      <c r="E16" s="184">
        <v>6381675</v>
      </c>
      <c r="F16" s="184">
        <v>226993</v>
      </c>
      <c r="G16" s="184">
        <f t="shared" si="2"/>
        <v>6608668</v>
      </c>
      <c r="H16" s="184">
        <f t="shared" si="3"/>
        <v>7705883</v>
      </c>
      <c r="I16" s="184">
        <f t="shared" si="0"/>
        <v>810608</v>
      </c>
      <c r="J16" s="184">
        <f t="shared" si="0"/>
        <v>8516491</v>
      </c>
      <c r="M16" s="11"/>
    </row>
    <row r="17" spans="1:19" ht="22" x14ac:dyDescent="0.35">
      <c r="A17" s="181" t="s">
        <v>278</v>
      </c>
      <c r="B17" s="182">
        <v>1318166</v>
      </c>
      <c r="C17" s="182">
        <v>595924</v>
      </c>
      <c r="D17" s="182">
        <f t="shared" si="1"/>
        <v>1914090</v>
      </c>
      <c r="E17" s="182">
        <v>6321333</v>
      </c>
      <c r="F17" s="182">
        <v>232142</v>
      </c>
      <c r="G17" s="182">
        <f t="shared" si="2"/>
        <v>6553475</v>
      </c>
      <c r="H17" s="182">
        <f t="shared" si="3"/>
        <v>7639499</v>
      </c>
      <c r="I17" s="182">
        <f t="shared" si="0"/>
        <v>828066</v>
      </c>
      <c r="J17" s="182">
        <f t="shared" si="0"/>
        <v>8467565</v>
      </c>
      <c r="M17" s="11"/>
    </row>
    <row r="18" spans="1:19" ht="22" x14ac:dyDescent="0.35">
      <c r="A18" s="183" t="s">
        <v>279</v>
      </c>
      <c r="B18" s="184">
        <v>1334483</v>
      </c>
      <c r="C18" s="184">
        <v>619287</v>
      </c>
      <c r="D18" s="184">
        <f t="shared" si="1"/>
        <v>1953770</v>
      </c>
      <c r="E18" s="184">
        <v>6245756</v>
      </c>
      <c r="F18" s="184">
        <v>237360</v>
      </c>
      <c r="G18" s="184">
        <f t="shared" si="2"/>
        <v>6483116</v>
      </c>
      <c r="H18" s="184">
        <f t="shared" si="3"/>
        <v>7580239</v>
      </c>
      <c r="I18" s="184">
        <f t="shared" si="0"/>
        <v>856647</v>
      </c>
      <c r="J18" s="184">
        <f t="shared" si="0"/>
        <v>8436886</v>
      </c>
      <c r="M18" s="11"/>
    </row>
    <row r="19" spans="1:19" ht="22" x14ac:dyDescent="0.35">
      <c r="A19" s="181" t="s">
        <v>280</v>
      </c>
      <c r="B19" s="182">
        <v>1340874</v>
      </c>
      <c r="C19" s="182">
        <v>634650</v>
      </c>
      <c r="D19" s="182">
        <f t="shared" si="1"/>
        <v>1975524</v>
      </c>
      <c r="E19" s="182">
        <v>6468961</v>
      </c>
      <c r="F19" s="182">
        <v>256418</v>
      </c>
      <c r="G19" s="182">
        <f t="shared" si="2"/>
        <v>6725379</v>
      </c>
      <c r="H19" s="182">
        <f t="shared" si="3"/>
        <v>7809835</v>
      </c>
      <c r="I19" s="182">
        <f t="shared" si="0"/>
        <v>891068</v>
      </c>
      <c r="J19" s="182">
        <f t="shared" si="0"/>
        <v>8700903</v>
      </c>
      <c r="M19" s="11"/>
    </row>
    <row r="20" spans="1:19" ht="22" x14ac:dyDescent="0.35">
      <c r="A20" s="183" t="s">
        <v>281</v>
      </c>
      <c r="B20" s="184">
        <v>1328321</v>
      </c>
      <c r="C20" s="184">
        <v>612290</v>
      </c>
      <c r="D20" s="184">
        <f t="shared" si="1"/>
        <v>1940611</v>
      </c>
      <c r="E20" s="184">
        <v>6448182</v>
      </c>
      <c r="F20" s="184">
        <v>258266</v>
      </c>
      <c r="G20" s="184">
        <f t="shared" si="2"/>
        <v>6706448</v>
      </c>
      <c r="H20" s="184">
        <f t="shared" si="3"/>
        <v>7776503</v>
      </c>
      <c r="I20" s="184">
        <f t="shared" si="0"/>
        <v>870556</v>
      </c>
      <c r="J20" s="184">
        <f t="shared" si="0"/>
        <v>8647059</v>
      </c>
      <c r="M20" s="11"/>
    </row>
    <row r="21" spans="1:19" ht="22" x14ac:dyDescent="0.35">
      <c r="A21" s="181" t="s">
        <v>282</v>
      </c>
      <c r="B21" s="182">
        <v>1374833</v>
      </c>
      <c r="C21" s="182">
        <v>652468</v>
      </c>
      <c r="D21" s="182">
        <f t="shared" si="1"/>
        <v>2027301</v>
      </c>
      <c r="E21" s="182">
        <v>6228204</v>
      </c>
      <c r="F21" s="182">
        <v>246810</v>
      </c>
      <c r="G21" s="182">
        <f t="shared" si="2"/>
        <v>6475014</v>
      </c>
      <c r="H21" s="182">
        <f t="shared" si="3"/>
        <v>7603037</v>
      </c>
      <c r="I21" s="182">
        <f t="shared" si="0"/>
        <v>899278</v>
      </c>
      <c r="J21" s="182">
        <f t="shared" si="0"/>
        <v>8502315</v>
      </c>
      <c r="M21" s="11"/>
    </row>
    <row r="22" spans="1:19" ht="22" x14ac:dyDescent="0.35">
      <c r="A22" s="183" t="s">
        <v>283</v>
      </c>
      <c r="B22" s="184">
        <v>1357241</v>
      </c>
      <c r="C22" s="184">
        <v>670296</v>
      </c>
      <c r="D22" s="184">
        <f t="shared" si="1"/>
        <v>2027537</v>
      </c>
      <c r="E22" s="184">
        <v>6108520</v>
      </c>
      <c r="F22" s="184">
        <v>245167</v>
      </c>
      <c r="G22" s="184">
        <f t="shared" si="2"/>
        <v>6353687</v>
      </c>
      <c r="H22" s="184">
        <f t="shared" si="3"/>
        <v>7465761</v>
      </c>
      <c r="I22" s="184">
        <f t="shared" si="0"/>
        <v>915463</v>
      </c>
      <c r="J22" s="184">
        <f t="shared" si="0"/>
        <v>8381224</v>
      </c>
      <c r="M22" s="11"/>
    </row>
    <row r="23" spans="1:19" ht="22" x14ac:dyDescent="0.35">
      <c r="A23" s="181" t="s">
        <v>284</v>
      </c>
      <c r="B23" s="182">
        <v>1365654</v>
      </c>
      <c r="C23" s="182">
        <v>723789</v>
      </c>
      <c r="D23" s="182">
        <f t="shared" si="1"/>
        <v>2089443</v>
      </c>
      <c r="E23" s="182">
        <v>6051404</v>
      </c>
      <c r="F23" s="182">
        <v>250388</v>
      </c>
      <c r="G23" s="182">
        <f t="shared" si="2"/>
        <v>6301792</v>
      </c>
      <c r="H23" s="182">
        <f t="shared" si="3"/>
        <v>7417058</v>
      </c>
      <c r="I23" s="182">
        <f t="shared" si="3"/>
        <v>974177</v>
      </c>
      <c r="J23" s="182">
        <f t="shared" si="3"/>
        <v>8391235</v>
      </c>
      <c r="M23" s="11"/>
    </row>
    <row r="24" spans="1:19" ht="22" x14ac:dyDescent="0.35">
      <c r="A24" s="183" t="s">
        <v>285</v>
      </c>
      <c r="B24" s="184">
        <v>1385268</v>
      </c>
      <c r="C24" s="184">
        <v>680070</v>
      </c>
      <c r="D24" s="184">
        <f t="shared" si="1"/>
        <v>2065338</v>
      </c>
      <c r="E24" s="184">
        <v>5869394</v>
      </c>
      <c r="F24" s="184">
        <v>255438</v>
      </c>
      <c r="G24" s="184">
        <f t="shared" si="2"/>
        <v>6124832</v>
      </c>
      <c r="H24" s="184">
        <f t="shared" si="3"/>
        <v>7254662</v>
      </c>
      <c r="I24" s="184">
        <f t="shared" si="3"/>
        <v>935508</v>
      </c>
      <c r="J24" s="184">
        <f t="shared" si="3"/>
        <v>8190170</v>
      </c>
      <c r="M24" s="11"/>
    </row>
    <row r="25" spans="1:19" ht="22" x14ac:dyDescent="0.35">
      <c r="A25" s="181" t="s">
        <v>286</v>
      </c>
      <c r="B25" s="182">
        <v>1416888</v>
      </c>
      <c r="C25" s="182">
        <v>718420</v>
      </c>
      <c r="D25" s="182">
        <f t="shared" si="1"/>
        <v>2135308</v>
      </c>
      <c r="E25" s="182">
        <v>5762323</v>
      </c>
      <c r="F25" s="182">
        <v>260754</v>
      </c>
      <c r="G25" s="182">
        <f t="shared" si="2"/>
        <v>6023077</v>
      </c>
      <c r="H25" s="182">
        <f t="shared" si="3"/>
        <v>7179211</v>
      </c>
      <c r="I25" s="182">
        <f t="shared" si="3"/>
        <v>979174</v>
      </c>
      <c r="J25" s="182">
        <f t="shared" si="3"/>
        <v>8158385</v>
      </c>
      <c r="M25" s="11"/>
    </row>
    <row r="26" spans="1:19" ht="22" x14ac:dyDescent="0.35">
      <c r="A26" s="183" t="s">
        <v>287</v>
      </c>
      <c r="B26" s="184">
        <v>1469850</v>
      </c>
      <c r="C26" s="184">
        <v>770962</v>
      </c>
      <c r="D26" s="184">
        <f t="shared" si="1"/>
        <v>2240812</v>
      </c>
      <c r="E26" s="184">
        <v>6010505</v>
      </c>
      <c r="F26" s="184">
        <v>279991</v>
      </c>
      <c r="G26" s="184">
        <f t="shared" si="2"/>
        <v>6290496</v>
      </c>
      <c r="H26" s="184">
        <f t="shared" si="3"/>
        <v>7480355</v>
      </c>
      <c r="I26" s="184">
        <f t="shared" si="3"/>
        <v>1050953</v>
      </c>
      <c r="J26" s="184">
        <f t="shared" si="3"/>
        <v>8531308</v>
      </c>
      <c r="M26" s="11"/>
    </row>
    <row r="27" spans="1:19" ht="22" x14ac:dyDescent="0.35">
      <c r="A27" s="181" t="s">
        <v>288</v>
      </c>
      <c r="B27" s="182">
        <v>1531720</v>
      </c>
      <c r="C27" s="182">
        <v>841770</v>
      </c>
      <c r="D27" s="182">
        <f t="shared" si="1"/>
        <v>2373490</v>
      </c>
      <c r="E27" s="182">
        <v>6424480</v>
      </c>
      <c r="F27" s="182">
        <v>298509</v>
      </c>
      <c r="G27" s="182">
        <f t="shared" si="2"/>
        <v>6722989</v>
      </c>
      <c r="H27" s="182">
        <f t="shared" si="3"/>
        <v>7956200</v>
      </c>
      <c r="I27" s="182">
        <f t="shared" si="3"/>
        <v>1140279</v>
      </c>
      <c r="J27" s="182">
        <f t="shared" si="3"/>
        <v>9096479</v>
      </c>
      <c r="M27" s="11"/>
    </row>
    <row r="28" spans="1:19" ht="22" x14ac:dyDescent="0.35">
      <c r="A28" s="183" t="s">
        <v>289</v>
      </c>
      <c r="B28" s="184">
        <v>1563771</v>
      </c>
      <c r="C28" s="184">
        <v>879182</v>
      </c>
      <c r="D28" s="184">
        <f t="shared" si="1"/>
        <v>2442953</v>
      </c>
      <c r="E28" s="184">
        <v>6787008</v>
      </c>
      <c r="F28" s="184">
        <v>311661</v>
      </c>
      <c r="G28" s="184">
        <f t="shared" si="2"/>
        <v>7098669</v>
      </c>
      <c r="H28" s="184">
        <f t="shared" si="3"/>
        <v>8350779</v>
      </c>
      <c r="I28" s="184">
        <f t="shared" si="3"/>
        <v>1190843</v>
      </c>
      <c r="J28" s="184">
        <f t="shared" si="3"/>
        <v>9541622</v>
      </c>
      <c r="K28" s="11"/>
      <c r="L28" s="11"/>
      <c r="M28" s="11"/>
      <c r="N28" s="11"/>
      <c r="O28" s="11"/>
      <c r="P28" s="11"/>
      <c r="Q28" s="11"/>
      <c r="R28" s="11"/>
      <c r="S28" s="11"/>
    </row>
    <row r="29" spans="1:19" ht="22" x14ac:dyDescent="0.35">
      <c r="A29" s="181" t="s">
        <v>290</v>
      </c>
      <c r="B29" s="182">
        <v>1582946</v>
      </c>
      <c r="C29" s="182">
        <v>926180</v>
      </c>
      <c r="D29" s="182">
        <f t="shared" si="1"/>
        <v>2509126</v>
      </c>
      <c r="E29" s="182">
        <v>6955296</v>
      </c>
      <c r="F29" s="182">
        <v>318392</v>
      </c>
      <c r="G29" s="182">
        <f t="shared" si="2"/>
        <v>7273688</v>
      </c>
      <c r="H29" s="182">
        <f t="shared" si="3"/>
        <v>8538242</v>
      </c>
      <c r="I29" s="182">
        <f t="shared" si="3"/>
        <v>1244572</v>
      </c>
      <c r="J29" s="182">
        <f t="shared" si="3"/>
        <v>9782814</v>
      </c>
      <c r="K29" s="11"/>
      <c r="L29" s="11"/>
      <c r="M29" s="11"/>
      <c r="N29" s="11"/>
      <c r="O29" s="11"/>
      <c r="P29" s="11"/>
      <c r="Q29" s="11"/>
      <c r="R29" s="11"/>
      <c r="S29" s="11"/>
    </row>
    <row r="30" spans="1:19" ht="22" x14ac:dyDescent="0.35">
      <c r="A30" s="183" t="s">
        <v>291</v>
      </c>
      <c r="B30" s="184">
        <v>1611085</v>
      </c>
      <c r="C30" s="184">
        <v>970330</v>
      </c>
      <c r="D30" s="184">
        <f t="shared" si="1"/>
        <v>2581415</v>
      </c>
      <c r="E30" s="184">
        <v>7019759</v>
      </c>
      <c r="F30" s="184">
        <v>321864</v>
      </c>
      <c r="G30" s="184">
        <f t="shared" si="2"/>
        <v>7341623</v>
      </c>
      <c r="H30" s="184">
        <f>B30+E30</f>
        <v>8630844</v>
      </c>
      <c r="I30" s="184">
        <f>C30+F30</f>
        <v>1292194</v>
      </c>
      <c r="J30" s="184">
        <f>D30+G30</f>
        <v>9923038</v>
      </c>
      <c r="M30" s="11"/>
    </row>
    <row r="31" spans="1:19" ht="27.5" customHeight="1" x14ac:dyDescent="0.35">
      <c r="A31" s="181" t="s">
        <v>296</v>
      </c>
      <c r="B31" s="182">
        <v>1610069</v>
      </c>
      <c r="C31" s="182">
        <v>996770</v>
      </c>
      <c r="D31" s="182">
        <v>2606839</v>
      </c>
      <c r="E31" s="182">
        <v>7463179</v>
      </c>
      <c r="F31" s="182">
        <v>346764</v>
      </c>
      <c r="G31" s="182">
        <v>7809943</v>
      </c>
      <c r="H31" s="182">
        <v>9073248</v>
      </c>
      <c r="I31" s="182">
        <v>1343534</v>
      </c>
      <c r="J31" s="182">
        <v>10416782</v>
      </c>
      <c r="K31" s="11"/>
      <c r="L31" s="11"/>
      <c r="M31" s="11"/>
      <c r="N31" s="11"/>
      <c r="O31" s="11"/>
      <c r="P31" s="11"/>
      <c r="Q31" s="11"/>
      <c r="R31" s="11"/>
      <c r="S31" s="11"/>
    </row>
    <row r="32" spans="1:19" ht="22" x14ac:dyDescent="0.35">
      <c r="A32" s="183" t="s">
        <v>295</v>
      </c>
      <c r="B32" s="184">
        <v>1620404</v>
      </c>
      <c r="C32" s="184">
        <v>1010800</v>
      </c>
      <c r="D32" s="184">
        <v>2631204</v>
      </c>
      <c r="E32" s="184">
        <v>7515184</v>
      </c>
      <c r="F32" s="184">
        <v>348698</v>
      </c>
      <c r="G32" s="184">
        <v>7863882</v>
      </c>
      <c r="H32" s="184">
        <v>9135588</v>
      </c>
      <c r="I32" s="184">
        <v>1359498</v>
      </c>
      <c r="J32" s="184">
        <v>10495086</v>
      </c>
      <c r="M32" s="11"/>
    </row>
    <row r="33" spans="1:13" ht="22" x14ac:dyDescent="0.35">
      <c r="A33" s="181" t="s">
        <v>298</v>
      </c>
      <c r="B33" s="182">
        <v>1641761</v>
      </c>
      <c r="C33" s="182">
        <v>1055036</v>
      </c>
      <c r="D33" s="182">
        <f>SUM(B33:C33)</f>
        <v>2696797</v>
      </c>
      <c r="E33" s="182">
        <v>7757421</v>
      </c>
      <c r="F33" s="182">
        <v>358770</v>
      </c>
      <c r="G33" s="182">
        <f>SUM(E33:F33)</f>
        <v>8116191</v>
      </c>
      <c r="H33" s="182">
        <f t="shared" ref="H33:J35" si="4">B33+E33</f>
        <v>9399182</v>
      </c>
      <c r="I33" s="182">
        <f t="shared" si="4"/>
        <v>1413806</v>
      </c>
      <c r="J33" s="182">
        <f t="shared" si="4"/>
        <v>10812988</v>
      </c>
      <c r="M33" s="11"/>
    </row>
    <row r="34" spans="1:13" ht="22" x14ac:dyDescent="0.35">
      <c r="A34" s="183" t="s">
        <v>300</v>
      </c>
      <c r="B34" s="184">
        <v>1661612</v>
      </c>
      <c r="C34" s="184">
        <v>1076818</v>
      </c>
      <c r="D34" s="184">
        <f>SUM(B34:C34)</f>
        <v>2738430</v>
      </c>
      <c r="E34" s="184">
        <v>7744022</v>
      </c>
      <c r="F34" s="184">
        <v>360281</v>
      </c>
      <c r="G34" s="184">
        <f>SUM(E34:F34)</f>
        <v>8104303</v>
      </c>
      <c r="H34" s="184">
        <f t="shared" si="4"/>
        <v>9405634</v>
      </c>
      <c r="I34" s="184">
        <f t="shared" si="4"/>
        <v>1437099</v>
      </c>
      <c r="J34" s="184">
        <f t="shared" si="4"/>
        <v>10842733</v>
      </c>
      <c r="M34" s="11"/>
    </row>
    <row r="35" spans="1:13" ht="22" x14ac:dyDescent="0.35">
      <c r="A35" s="181" t="s">
        <v>301</v>
      </c>
      <c r="B35" s="182">
        <v>1674637</v>
      </c>
      <c r="C35" s="182">
        <v>1096048</v>
      </c>
      <c r="D35" s="182">
        <f>B35+C35</f>
        <v>2770685</v>
      </c>
      <c r="E35" s="182">
        <v>8231270</v>
      </c>
      <c r="F35" s="182">
        <v>391477</v>
      </c>
      <c r="G35" s="182">
        <f>SUM(E35:F35)</f>
        <v>8622747</v>
      </c>
      <c r="H35" s="182">
        <f t="shared" si="4"/>
        <v>9905907</v>
      </c>
      <c r="I35" s="182">
        <f t="shared" si="4"/>
        <v>1487525</v>
      </c>
      <c r="J35" s="182">
        <f t="shared" si="4"/>
        <v>11393432</v>
      </c>
      <c r="M35" s="11"/>
    </row>
    <row r="36" spans="1:13" ht="22" x14ac:dyDescent="0.35">
      <c r="A36" s="183" t="s">
        <v>312</v>
      </c>
      <c r="B36" s="184">
        <v>1681008</v>
      </c>
      <c r="C36" s="184">
        <v>1091412</v>
      </c>
      <c r="D36" s="184">
        <v>2772420</v>
      </c>
      <c r="E36" s="184">
        <v>8513538</v>
      </c>
      <c r="F36" s="184">
        <v>420805</v>
      </c>
      <c r="G36" s="184">
        <v>8934343</v>
      </c>
      <c r="H36" s="184">
        <f>B36+E36</f>
        <v>10194546</v>
      </c>
      <c r="I36" s="184">
        <f>C36+F36</f>
        <v>1512217</v>
      </c>
      <c r="J36" s="184">
        <f>D36+G36</f>
        <v>11706763</v>
      </c>
      <c r="M36" s="11"/>
    </row>
    <row r="37" spans="1:13" s="185" customFormat="1" ht="18" x14ac:dyDescent="0.35">
      <c r="A37" s="195" t="s">
        <v>292</v>
      </c>
      <c r="B37" s="195"/>
      <c r="C37" s="195"/>
      <c r="D37" s="195"/>
      <c r="E37" s="195"/>
      <c r="F37" s="195"/>
      <c r="G37" s="195"/>
      <c r="H37" s="195"/>
      <c r="I37" s="195"/>
      <c r="J37" s="195"/>
      <c r="K37"/>
    </row>
    <row r="38" spans="1:13" s="185" customFormat="1" ht="18" x14ac:dyDescent="0.65">
      <c r="A38" s="199" t="s">
        <v>41</v>
      </c>
      <c r="B38" s="199"/>
      <c r="C38" s="199"/>
      <c r="D38" s="199"/>
      <c r="E38" s="199"/>
      <c r="F38" s="199"/>
      <c r="G38" s="199"/>
      <c r="H38" s="199"/>
      <c r="I38" s="199"/>
      <c r="J38" s="199"/>
      <c r="K38"/>
    </row>
    <row r="39" spans="1:13" ht="18" x14ac:dyDescent="0.35">
      <c r="A39" s="195" t="s">
        <v>297</v>
      </c>
      <c r="B39" s="195"/>
      <c r="C39" s="195"/>
      <c r="D39" s="195"/>
      <c r="E39" s="195"/>
      <c r="F39" s="195"/>
      <c r="G39" s="195"/>
      <c r="H39" s="195"/>
      <c r="I39" s="195"/>
      <c r="J39" s="195"/>
    </row>
    <row r="42" spans="1:13" x14ac:dyDescent="0.35">
      <c r="B42" s="275"/>
      <c r="C42" s="275"/>
      <c r="D42" s="275"/>
      <c r="E42" s="275"/>
      <c r="F42" s="275"/>
      <c r="G42" s="275"/>
      <c r="H42" s="275"/>
      <c r="I42" s="275"/>
      <c r="J42" s="275"/>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6"/>
  <sheetViews>
    <sheetView showGridLines="0" rightToLeft="1" view="pageBreakPreview" zoomScale="90" zoomScaleNormal="40" zoomScaleSheetLayoutView="90" workbookViewId="0">
      <selection activeCell="A8" sqref="A8"/>
    </sheetView>
  </sheetViews>
  <sheetFormatPr defaultColWidth="8.81640625" defaultRowHeight="14.5" x14ac:dyDescent="0.35"/>
  <cols>
    <col min="1" max="1" width="31.453125" style="186" customWidth="1"/>
    <col min="2" max="2" width="13.81640625" style="186" bestFit="1" customWidth="1"/>
    <col min="3" max="3" width="11.453125" style="186" bestFit="1" customWidth="1"/>
    <col min="4" max="4" width="13.453125" style="186" customWidth="1"/>
    <col min="5" max="5" width="13.81640625" style="186" bestFit="1" customWidth="1"/>
    <col min="6" max="6" width="12.453125" style="186" customWidth="1"/>
    <col min="7" max="7" width="13.81640625" style="186" bestFit="1" customWidth="1"/>
    <col min="8" max="8" width="12.453125" style="186" customWidth="1"/>
    <col min="9" max="9" width="16" style="186" customWidth="1"/>
    <col min="10" max="10" width="14.453125" style="186" customWidth="1"/>
    <col min="11" max="16384" width="8.81640625" style="186"/>
  </cols>
  <sheetData>
    <row r="1" spans="1:30" ht="13.9" customHeight="1" x14ac:dyDescent="0.35">
      <c r="H1" s="336" t="s">
        <v>310</v>
      </c>
      <c r="I1" s="336"/>
      <c r="J1" s="336"/>
    </row>
    <row r="2" spans="1:30" ht="13.9" customHeight="1" x14ac:dyDescent="0.35">
      <c r="H2" s="336"/>
      <c r="I2" s="336"/>
      <c r="J2" s="336"/>
    </row>
    <row r="3" spans="1:30" s="187" customFormat="1" x14ac:dyDescent="0.35">
      <c r="H3" s="356"/>
      <c r="I3" s="356"/>
      <c r="J3" s="356"/>
      <c r="K3" s="186"/>
      <c r="L3" s="186"/>
      <c r="M3" s="186"/>
      <c r="N3" s="186"/>
      <c r="O3" s="186"/>
      <c r="P3" s="186"/>
      <c r="Q3" s="186"/>
      <c r="R3" s="186"/>
      <c r="S3" s="186"/>
      <c r="T3" s="186"/>
      <c r="U3" s="186"/>
      <c r="V3" s="186"/>
      <c r="W3" s="186"/>
      <c r="X3" s="186"/>
      <c r="Y3" s="186"/>
      <c r="Z3" s="186"/>
      <c r="AA3" s="186"/>
      <c r="AB3" s="186"/>
      <c r="AC3" s="186"/>
      <c r="AD3" s="186"/>
    </row>
    <row r="4" spans="1:30" ht="16.899999999999999" customHeight="1" x14ac:dyDescent="0.35">
      <c r="A4" s="357" t="s">
        <v>122</v>
      </c>
      <c r="B4" s="357"/>
      <c r="C4" s="357"/>
      <c r="D4" s="357"/>
      <c r="E4" s="357"/>
      <c r="F4" s="357"/>
      <c r="G4" s="357"/>
      <c r="H4" s="357"/>
      <c r="I4" s="357"/>
      <c r="J4" s="357"/>
    </row>
    <row r="5" spans="1:30" ht="22" x14ac:dyDescent="0.8">
      <c r="A5" s="188" t="s">
        <v>185</v>
      </c>
      <c r="B5" s="339" t="s">
        <v>136</v>
      </c>
      <c r="C5" s="340"/>
      <c r="D5" s="340"/>
      <c r="E5" s="340"/>
      <c r="F5" s="340"/>
      <c r="G5" s="340"/>
      <c r="H5" s="340"/>
      <c r="I5" s="340"/>
      <c r="J5" s="341"/>
    </row>
    <row r="6" spans="1:30" ht="22" x14ac:dyDescent="0.35">
      <c r="A6" s="344" t="s">
        <v>52</v>
      </c>
      <c r="B6" s="344" t="s">
        <v>0</v>
      </c>
      <c r="C6" s="344"/>
      <c r="D6" s="344"/>
      <c r="E6" s="344" t="s">
        <v>1</v>
      </c>
      <c r="F6" s="344"/>
      <c r="G6" s="344"/>
      <c r="H6" s="344" t="s">
        <v>2</v>
      </c>
      <c r="I6" s="344"/>
      <c r="J6" s="345"/>
    </row>
    <row r="7" spans="1:30" ht="22" x14ac:dyDescent="0.35">
      <c r="A7" s="354"/>
      <c r="B7" s="15" t="s">
        <v>35</v>
      </c>
      <c r="C7" s="15" t="s">
        <v>36</v>
      </c>
      <c r="D7" s="15" t="s">
        <v>37</v>
      </c>
      <c r="E7" s="15" t="s">
        <v>35</v>
      </c>
      <c r="F7" s="15" t="s">
        <v>36</v>
      </c>
      <c r="G7" s="15" t="s">
        <v>37</v>
      </c>
      <c r="H7" s="15" t="s">
        <v>35</v>
      </c>
      <c r="I7" s="15" t="s">
        <v>36</v>
      </c>
      <c r="J7" s="16" t="s">
        <v>37</v>
      </c>
    </row>
    <row r="8" spans="1:30" ht="22" x14ac:dyDescent="0.35">
      <c r="A8" s="189" t="s">
        <v>80</v>
      </c>
      <c r="B8" s="190">
        <v>313686</v>
      </c>
      <c r="C8" s="190">
        <v>140940</v>
      </c>
      <c r="D8" s="190">
        <f>B8+C8</f>
        <v>454626</v>
      </c>
      <c r="E8" s="190">
        <v>72330</v>
      </c>
      <c r="F8" s="190">
        <v>40698</v>
      </c>
      <c r="G8" s="190">
        <f>E8+F8</f>
        <v>113028</v>
      </c>
      <c r="H8" s="190">
        <f t="shared" ref="H8:J9" si="0">B8+E8</f>
        <v>386016</v>
      </c>
      <c r="I8" s="190">
        <f t="shared" si="0"/>
        <v>181638</v>
      </c>
      <c r="J8" s="190">
        <f t="shared" si="0"/>
        <v>567654</v>
      </c>
    </row>
    <row r="9" spans="1:30" ht="22" x14ac:dyDescent="0.35">
      <c r="A9" s="192" t="s">
        <v>77</v>
      </c>
      <c r="B9" s="193">
        <v>1367322</v>
      </c>
      <c r="C9" s="193">
        <v>950472</v>
      </c>
      <c r="D9" s="193">
        <f>B9+C9</f>
        <v>2317794</v>
      </c>
      <c r="E9" s="193">
        <v>8441208</v>
      </c>
      <c r="F9" s="193">
        <v>380107</v>
      </c>
      <c r="G9" s="193">
        <f>E9+F9</f>
        <v>8821315</v>
      </c>
      <c r="H9" s="193">
        <f t="shared" si="0"/>
        <v>9808530</v>
      </c>
      <c r="I9" s="193">
        <f t="shared" si="0"/>
        <v>1330579</v>
      </c>
      <c r="J9" s="194">
        <f t="shared" si="0"/>
        <v>11139109</v>
      </c>
    </row>
    <row r="10" spans="1:30" ht="22" x14ac:dyDescent="0.35">
      <c r="A10" s="122" t="s">
        <v>78</v>
      </c>
      <c r="B10" s="20">
        <f>SUM(B8:B9)</f>
        <v>1681008</v>
      </c>
      <c r="C10" s="20">
        <f>SUM(C8:C9)</f>
        <v>1091412</v>
      </c>
      <c r="D10" s="20">
        <f>SUM(D8:D9)</f>
        <v>2772420</v>
      </c>
      <c r="E10" s="20">
        <f>SUM(E8:E9)</f>
        <v>8513538</v>
      </c>
      <c r="F10" s="20">
        <f>SUM(F8:F9)</f>
        <v>420805</v>
      </c>
      <c r="G10" s="20">
        <f>E10+F10</f>
        <v>8934343</v>
      </c>
      <c r="H10" s="20">
        <f>SUM(H8:H9)</f>
        <v>10194546</v>
      </c>
      <c r="I10" s="20">
        <f>SUM(I8:I9)</f>
        <v>1512217</v>
      </c>
      <c r="J10" s="20">
        <f>SUM(J8:J9)</f>
        <v>11706763</v>
      </c>
    </row>
    <row r="11" spans="1:30" ht="18" x14ac:dyDescent="0.55000000000000004">
      <c r="A11" s="195" t="s">
        <v>178</v>
      </c>
      <c r="B11" s="196"/>
      <c r="C11" s="196"/>
      <c r="D11" s="197"/>
      <c r="E11" s="196"/>
      <c r="F11" s="196"/>
      <c r="G11" s="197"/>
      <c r="H11" s="196"/>
      <c r="I11" s="196"/>
      <c r="J11" s="198"/>
    </row>
    <row r="12" spans="1:30" ht="18" x14ac:dyDescent="0.65">
      <c r="A12" s="199" t="s">
        <v>41</v>
      </c>
      <c r="B12" s="197"/>
      <c r="C12" s="197"/>
      <c r="D12" s="197"/>
      <c r="E12" s="197"/>
      <c r="F12" s="197"/>
      <c r="G12" s="197"/>
      <c r="H12" s="197"/>
      <c r="I12" s="197"/>
      <c r="J12" s="198"/>
    </row>
    <row r="13" spans="1:30" ht="18" x14ac:dyDescent="0.65">
      <c r="A13" s="200" t="s">
        <v>315</v>
      </c>
      <c r="B13" s="197"/>
      <c r="C13" s="197"/>
      <c r="D13" s="197"/>
      <c r="E13" s="197"/>
      <c r="F13" s="197"/>
      <c r="G13" s="197"/>
      <c r="H13" s="197"/>
      <c r="I13" s="197"/>
      <c r="J13" s="198"/>
    </row>
    <row r="16" spans="1:30" x14ac:dyDescent="0.35">
      <c r="B16" s="207"/>
      <c r="C16" s="207"/>
      <c r="D16" s="207"/>
      <c r="E16" s="207"/>
      <c r="F16" s="207"/>
      <c r="G16" s="207"/>
      <c r="H16" s="207"/>
      <c r="I16" s="207"/>
      <c r="J16" s="207"/>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6"/>
  <sheetViews>
    <sheetView showGridLines="0" rightToLeft="1" view="pageBreakPreview" zoomScale="70" zoomScaleNormal="85" zoomScaleSheetLayoutView="70" workbookViewId="0"/>
  </sheetViews>
  <sheetFormatPr defaultColWidth="8.81640625" defaultRowHeight="14.5" x14ac:dyDescent="0.35"/>
  <cols>
    <col min="1" max="1" width="20.453125" style="186" customWidth="1"/>
    <col min="2" max="10" width="14.453125" style="186" customWidth="1"/>
    <col min="11" max="16384" width="8.81640625" style="186"/>
  </cols>
  <sheetData>
    <row r="1" spans="1:30" x14ac:dyDescent="0.35">
      <c r="H1" s="358" t="s">
        <v>311</v>
      </c>
      <c r="I1" s="358"/>
      <c r="J1" s="358"/>
    </row>
    <row r="2" spans="1:30" x14ac:dyDescent="0.35">
      <c r="H2" s="358"/>
      <c r="I2" s="358"/>
      <c r="J2" s="358"/>
    </row>
    <row r="3" spans="1:30" s="187" customFormat="1" x14ac:dyDescent="0.35">
      <c r="H3" s="356"/>
      <c r="I3" s="356"/>
      <c r="J3" s="356"/>
      <c r="K3" s="186"/>
      <c r="L3" s="186"/>
      <c r="M3" s="186"/>
      <c r="N3" s="186"/>
      <c r="O3" s="186"/>
      <c r="P3" s="186"/>
      <c r="Q3" s="186"/>
      <c r="R3" s="186"/>
      <c r="S3" s="186"/>
      <c r="T3" s="186"/>
      <c r="U3" s="186"/>
      <c r="V3" s="186"/>
      <c r="W3" s="186"/>
      <c r="X3" s="186"/>
      <c r="Y3" s="186"/>
      <c r="Z3" s="186"/>
      <c r="AA3" s="186"/>
      <c r="AB3" s="186"/>
      <c r="AC3" s="186"/>
      <c r="AD3" s="186"/>
    </row>
    <row r="4" spans="1:30" ht="22" x14ac:dyDescent="0.35">
      <c r="A4" s="359" t="s">
        <v>123</v>
      </c>
      <c r="B4" s="359"/>
      <c r="C4" s="359"/>
      <c r="D4" s="359"/>
      <c r="E4" s="359"/>
      <c r="F4" s="359"/>
      <c r="G4" s="359"/>
      <c r="H4" s="359"/>
      <c r="I4" s="359"/>
      <c r="J4" s="359"/>
    </row>
    <row r="5" spans="1:30" ht="22" x14ac:dyDescent="0.8">
      <c r="A5" s="201" t="s">
        <v>166</v>
      </c>
      <c r="B5" s="339" t="s">
        <v>136</v>
      </c>
      <c r="C5" s="340"/>
      <c r="D5" s="340"/>
      <c r="E5" s="340"/>
      <c r="F5" s="340"/>
      <c r="G5" s="340"/>
      <c r="H5" s="340"/>
      <c r="I5" s="340"/>
      <c r="J5" s="341"/>
    </row>
    <row r="6" spans="1:30" ht="22" x14ac:dyDescent="0.35">
      <c r="A6" s="342" t="s">
        <v>42</v>
      </c>
      <c r="B6" s="344" t="s">
        <v>0</v>
      </c>
      <c r="C6" s="344"/>
      <c r="D6" s="344"/>
      <c r="E6" s="344" t="s">
        <v>1</v>
      </c>
      <c r="F6" s="344"/>
      <c r="G6" s="344"/>
      <c r="H6" s="344" t="s">
        <v>2</v>
      </c>
      <c r="I6" s="344"/>
      <c r="J6" s="345"/>
      <c r="L6"/>
      <c r="M6"/>
      <c r="N6"/>
      <c r="O6"/>
      <c r="P6"/>
    </row>
    <row r="7" spans="1:30" ht="22" x14ac:dyDescent="0.35">
      <c r="A7" s="343"/>
      <c r="B7" s="15" t="s">
        <v>14</v>
      </c>
      <c r="C7" s="15" t="s">
        <v>15</v>
      </c>
      <c r="D7" s="15" t="s">
        <v>43</v>
      </c>
      <c r="E7" s="15" t="s">
        <v>14</v>
      </c>
      <c r="F7" s="15" t="s">
        <v>15</v>
      </c>
      <c r="G7" s="15" t="s">
        <v>43</v>
      </c>
      <c r="H7" s="15" t="s">
        <v>14</v>
      </c>
      <c r="I7" s="15" t="s">
        <v>15</v>
      </c>
      <c r="J7" s="16" t="s">
        <v>43</v>
      </c>
      <c r="L7"/>
      <c r="M7"/>
      <c r="N7"/>
      <c r="O7"/>
      <c r="P7"/>
    </row>
    <row r="8" spans="1:30" ht="24" customHeight="1" x14ac:dyDescent="0.35">
      <c r="A8" s="190" t="s">
        <v>5</v>
      </c>
      <c r="B8" s="21">
        <v>42055</v>
      </c>
      <c r="C8" s="21">
        <v>19505</v>
      </c>
      <c r="D8" s="190">
        <v>61560</v>
      </c>
      <c r="E8" s="21">
        <v>2399</v>
      </c>
      <c r="F8" s="21">
        <v>261</v>
      </c>
      <c r="G8" s="190">
        <v>2660</v>
      </c>
      <c r="H8" s="190">
        <f>B8+E8</f>
        <v>44454</v>
      </c>
      <c r="I8" s="190">
        <f t="shared" ref="I8:J19" si="0">C8+F8</f>
        <v>19766</v>
      </c>
      <c r="J8" s="191">
        <f t="shared" si="0"/>
        <v>64220</v>
      </c>
      <c r="L8"/>
      <c r="M8"/>
      <c r="N8"/>
      <c r="O8"/>
      <c r="P8"/>
    </row>
    <row r="9" spans="1:30" ht="24" customHeight="1" x14ac:dyDescent="0.35">
      <c r="A9" s="202" t="s">
        <v>6</v>
      </c>
      <c r="B9" s="22">
        <v>257381</v>
      </c>
      <c r="C9" s="22">
        <v>133720</v>
      </c>
      <c r="D9" s="202">
        <v>391101</v>
      </c>
      <c r="E9" s="22">
        <v>615253</v>
      </c>
      <c r="F9" s="22">
        <v>28649</v>
      </c>
      <c r="G9" s="202">
        <v>643902</v>
      </c>
      <c r="H9" s="202">
        <f t="shared" ref="H9:H19" si="1">B9+E9</f>
        <v>872634</v>
      </c>
      <c r="I9" s="202">
        <f t="shared" si="0"/>
        <v>162369</v>
      </c>
      <c r="J9" s="203">
        <f t="shared" si="0"/>
        <v>1035003</v>
      </c>
      <c r="L9"/>
      <c r="M9"/>
      <c r="N9"/>
      <c r="O9"/>
      <c r="P9"/>
    </row>
    <row r="10" spans="1:30" ht="24" customHeight="1" x14ac:dyDescent="0.35">
      <c r="A10" s="190" t="s">
        <v>7</v>
      </c>
      <c r="B10" s="21">
        <v>353490</v>
      </c>
      <c r="C10" s="21">
        <v>257096</v>
      </c>
      <c r="D10" s="190">
        <v>610586</v>
      </c>
      <c r="E10" s="21">
        <v>1454712</v>
      </c>
      <c r="F10" s="21">
        <v>80192</v>
      </c>
      <c r="G10" s="190">
        <v>1534904</v>
      </c>
      <c r="H10" s="190">
        <f t="shared" si="1"/>
        <v>1808202</v>
      </c>
      <c r="I10" s="190">
        <f t="shared" si="0"/>
        <v>337288</v>
      </c>
      <c r="J10" s="191">
        <f t="shared" si="0"/>
        <v>2145490</v>
      </c>
      <c r="L10"/>
      <c r="M10"/>
      <c r="N10"/>
      <c r="O10"/>
      <c r="P10"/>
    </row>
    <row r="11" spans="1:30" ht="24" customHeight="1" x14ac:dyDescent="0.35">
      <c r="A11" s="202" t="s">
        <v>8</v>
      </c>
      <c r="B11" s="22">
        <v>336573</v>
      </c>
      <c r="C11" s="22">
        <v>243503</v>
      </c>
      <c r="D11" s="202">
        <v>580076</v>
      </c>
      <c r="E11" s="22">
        <v>1453403</v>
      </c>
      <c r="F11" s="22">
        <v>88629</v>
      </c>
      <c r="G11" s="202">
        <v>1542032</v>
      </c>
      <c r="H11" s="202">
        <f t="shared" si="1"/>
        <v>1789976</v>
      </c>
      <c r="I11" s="202">
        <f t="shared" si="0"/>
        <v>332132</v>
      </c>
      <c r="J11" s="203">
        <f t="shared" si="0"/>
        <v>2122108</v>
      </c>
      <c r="L11"/>
      <c r="M11"/>
      <c r="N11"/>
      <c r="O11"/>
      <c r="P11"/>
    </row>
    <row r="12" spans="1:30" ht="24" customHeight="1" x14ac:dyDescent="0.35">
      <c r="A12" s="190" t="s">
        <v>9</v>
      </c>
      <c r="B12" s="21">
        <v>255093</v>
      </c>
      <c r="C12" s="21">
        <v>175442</v>
      </c>
      <c r="D12" s="190">
        <v>430535</v>
      </c>
      <c r="E12" s="21">
        <v>1604801</v>
      </c>
      <c r="F12" s="21">
        <v>86458</v>
      </c>
      <c r="G12" s="190">
        <v>1691259</v>
      </c>
      <c r="H12" s="190">
        <f t="shared" si="1"/>
        <v>1859894</v>
      </c>
      <c r="I12" s="190">
        <f t="shared" si="0"/>
        <v>261900</v>
      </c>
      <c r="J12" s="191">
        <f t="shared" si="0"/>
        <v>2121794</v>
      </c>
      <c r="L12"/>
      <c r="M12"/>
      <c r="N12"/>
      <c r="O12"/>
      <c r="P12"/>
    </row>
    <row r="13" spans="1:30" ht="24" customHeight="1" x14ac:dyDescent="0.35">
      <c r="A13" s="202" t="s">
        <v>10</v>
      </c>
      <c r="B13" s="22">
        <v>180396</v>
      </c>
      <c r="C13" s="22">
        <v>113986</v>
      </c>
      <c r="D13" s="202">
        <v>294382</v>
      </c>
      <c r="E13" s="22">
        <v>1281351</v>
      </c>
      <c r="F13" s="22">
        <v>59007</v>
      </c>
      <c r="G13" s="202">
        <v>1340358</v>
      </c>
      <c r="H13" s="202">
        <f t="shared" si="1"/>
        <v>1461747</v>
      </c>
      <c r="I13" s="202">
        <f t="shared" si="0"/>
        <v>172993</v>
      </c>
      <c r="J13" s="203">
        <f t="shared" si="0"/>
        <v>1634740</v>
      </c>
      <c r="L13"/>
      <c r="M13"/>
      <c r="N13"/>
      <c r="O13"/>
      <c r="P13"/>
    </row>
    <row r="14" spans="1:30" ht="24" customHeight="1" x14ac:dyDescent="0.35">
      <c r="A14" s="190" t="s">
        <v>11</v>
      </c>
      <c r="B14" s="21">
        <v>111253</v>
      </c>
      <c r="C14" s="21">
        <v>64437</v>
      </c>
      <c r="D14" s="190">
        <v>175690</v>
      </c>
      <c r="E14" s="21">
        <v>838824</v>
      </c>
      <c r="F14" s="21">
        <v>33270</v>
      </c>
      <c r="G14" s="190">
        <v>872094</v>
      </c>
      <c r="H14" s="190">
        <f t="shared" si="1"/>
        <v>950077</v>
      </c>
      <c r="I14" s="190">
        <f t="shared" si="0"/>
        <v>97707</v>
      </c>
      <c r="J14" s="191">
        <f t="shared" si="0"/>
        <v>1047784</v>
      </c>
      <c r="L14"/>
      <c r="M14"/>
      <c r="N14"/>
      <c r="O14"/>
      <c r="P14"/>
    </row>
    <row r="15" spans="1:30" ht="24" customHeight="1" x14ac:dyDescent="0.35">
      <c r="A15" s="202" t="s">
        <v>12</v>
      </c>
      <c r="B15" s="22">
        <v>67368</v>
      </c>
      <c r="C15" s="22">
        <v>40118</v>
      </c>
      <c r="D15" s="202">
        <v>107486</v>
      </c>
      <c r="E15" s="22">
        <v>549683</v>
      </c>
      <c r="F15" s="22">
        <v>20305</v>
      </c>
      <c r="G15" s="202">
        <v>569988</v>
      </c>
      <c r="H15" s="202">
        <f t="shared" si="1"/>
        <v>617051</v>
      </c>
      <c r="I15" s="202">
        <f t="shared" si="0"/>
        <v>60423</v>
      </c>
      <c r="J15" s="203">
        <f t="shared" si="0"/>
        <v>677474</v>
      </c>
      <c r="L15"/>
      <c r="M15"/>
      <c r="N15"/>
      <c r="O15"/>
      <c r="P15"/>
    </row>
    <row r="16" spans="1:30" ht="24" customHeight="1" x14ac:dyDescent="0.35">
      <c r="A16" s="190" t="s">
        <v>13</v>
      </c>
      <c r="B16" s="21">
        <v>50166</v>
      </c>
      <c r="C16" s="21">
        <v>28229</v>
      </c>
      <c r="D16" s="190">
        <v>78395</v>
      </c>
      <c r="E16" s="21">
        <v>366422</v>
      </c>
      <c r="F16" s="21">
        <v>12541</v>
      </c>
      <c r="G16" s="190">
        <v>378963</v>
      </c>
      <c r="H16" s="190">
        <f t="shared" si="1"/>
        <v>416588</v>
      </c>
      <c r="I16" s="190">
        <f t="shared" si="0"/>
        <v>40770</v>
      </c>
      <c r="J16" s="191">
        <f t="shared" si="0"/>
        <v>457358</v>
      </c>
      <c r="L16"/>
      <c r="M16"/>
      <c r="N16"/>
      <c r="O16"/>
      <c r="P16"/>
    </row>
    <row r="17" spans="1:16" ht="24" customHeight="1" x14ac:dyDescent="0.35">
      <c r="A17" s="202" t="s">
        <v>44</v>
      </c>
      <c r="B17" s="22">
        <v>17948</v>
      </c>
      <c r="C17" s="22">
        <v>10504</v>
      </c>
      <c r="D17" s="202">
        <v>28452</v>
      </c>
      <c r="E17" s="22">
        <v>197958</v>
      </c>
      <c r="F17" s="22">
        <v>6021</v>
      </c>
      <c r="G17" s="202">
        <v>203979</v>
      </c>
      <c r="H17" s="202">
        <f t="shared" si="1"/>
        <v>215906</v>
      </c>
      <c r="I17" s="202">
        <f t="shared" si="0"/>
        <v>16525</v>
      </c>
      <c r="J17" s="203">
        <f t="shared" si="0"/>
        <v>232431</v>
      </c>
      <c r="L17"/>
      <c r="M17"/>
      <c r="N17"/>
      <c r="O17"/>
      <c r="P17"/>
    </row>
    <row r="18" spans="1:16" ht="24" customHeight="1" x14ac:dyDescent="0.35">
      <c r="A18" s="190" t="s">
        <v>45</v>
      </c>
      <c r="B18" s="21">
        <v>9285</v>
      </c>
      <c r="C18" s="21">
        <v>4872</v>
      </c>
      <c r="D18" s="190">
        <v>14157</v>
      </c>
      <c r="E18" s="21">
        <v>148732</v>
      </c>
      <c r="F18" s="21">
        <v>5472</v>
      </c>
      <c r="G18" s="190">
        <v>154204</v>
      </c>
      <c r="H18" s="190">
        <f t="shared" si="1"/>
        <v>158017</v>
      </c>
      <c r="I18" s="190">
        <f t="shared" si="0"/>
        <v>10344</v>
      </c>
      <c r="J18" s="191">
        <f t="shared" si="0"/>
        <v>168361</v>
      </c>
      <c r="L18"/>
      <c r="M18"/>
      <c r="N18"/>
      <c r="O18"/>
      <c r="P18"/>
    </row>
    <row r="19" spans="1:16" ht="24" customHeight="1" x14ac:dyDescent="0.35">
      <c r="A19" s="41" t="s">
        <v>49</v>
      </c>
      <c r="B19" s="23">
        <f t="shared" ref="B19:G19" si="2">SUM(B8:B18)</f>
        <v>1681008</v>
      </c>
      <c r="C19" s="23">
        <f t="shared" si="2"/>
        <v>1091412</v>
      </c>
      <c r="D19" s="23">
        <f t="shared" si="2"/>
        <v>2772420</v>
      </c>
      <c r="E19" s="23">
        <f t="shared" si="2"/>
        <v>8513538</v>
      </c>
      <c r="F19" s="23">
        <f t="shared" si="2"/>
        <v>420805</v>
      </c>
      <c r="G19" s="23">
        <f t="shared" si="2"/>
        <v>8934343</v>
      </c>
      <c r="H19" s="23">
        <f t="shared" si="1"/>
        <v>10194546</v>
      </c>
      <c r="I19" s="23">
        <f t="shared" si="0"/>
        <v>1512217</v>
      </c>
      <c r="J19" s="23">
        <f t="shared" si="0"/>
        <v>11706763</v>
      </c>
      <c r="L19"/>
      <c r="M19"/>
      <c r="N19"/>
      <c r="O19"/>
      <c r="P19"/>
    </row>
    <row r="20" spans="1:16" ht="18.75" customHeight="1" x14ac:dyDescent="0.65">
      <c r="A20" s="199" t="s">
        <v>179</v>
      </c>
      <c r="B20" s="196"/>
      <c r="C20" s="196"/>
      <c r="D20" s="196"/>
      <c r="E20" s="196"/>
      <c r="F20" s="196"/>
      <c r="G20" s="196"/>
      <c r="H20" s="196"/>
      <c r="I20" s="196"/>
      <c r="J20" s="198"/>
      <c r="L20"/>
      <c r="M20"/>
      <c r="N20"/>
      <c r="O20"/>
      <c r="P20"/>
    </row>
    <row r="21" spans="1:16" ht="18" x14ac:dyDescent="0.65">
      <c r="A21" s="199" t="s">
        <v>41</v>
      </c>
      <c r="B21" s="196"/>
      <c r="C21" s="197"/>
      <c r="D21" s="197"/>
      <c r="E21" s="196"/>
      <c r="F21" s="196"/>
      <c r="G21" s="196"/>
      <c r="H21" s="196"/>
      <c r="I21" s="204"/>
      <c r="J21" s="198"/>
    </row>
    <row r="22" spans="1:16" ht="18" x14ac:dyDescent="0.65">
      <c r="A22" s="200" t="s">
        <v>315</v>
      </c>
    </row>
    <row r="24" spans="1:16" x14ac:dyDescent="0.35">
      <c r="B24" s="207"/>
      <c r="C24" s="207"/>
      <c r="D24" s="207"/>
      <c r="E24" s="207"/>
      <c r="F24" s="207"/>
      <c r="G24" s="207"/>
      <c r="H24" s="207"/>
      <c r="I24" s="207"/>
      <c r="J24" s="207"/>
    </row>
    <row r="26" spans="1:16" x14ac:dyDescent="0.35">
      <c r="B26" s="207"/>
      <c r="C26" s="207"/>
      <c r="D26" s="207"/>
      <c r="E26" s="207"/>
      <c r="F26" s="207"/>
      <c r="G26" s="207"/>
      <c r="H26" s="207"/>
      <c r="I26" s="207"/>
      <c r="J26" s="207"/>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6"/>
  <sheetViews>
    <sheetView showGridLines="0" rightToLeft="1" view="pageBreakPreview" zoomScale="70" zoomScaleNormal="80" zoomScaleSheetLayoutView="70" workbookViewId="0"/>
  </sheetViews>
  <sheetFormatPr defaultColWidth="8.81640625" defaultRowHeight="14.5" x14ac:dyDescent="0.35"/>
  <cols>
    <col min="1" max="1" width="18.453125" style="186" customWidth="1"/>
    <col min="2" max="9" width="12.453125" style="186" customWidth="1"/>
    <col min="10" max="10" width="14.453125" style="186" bestFit="1" customWidth="1"/>
    <col min="11" max="16384" width="8.81640625" style="186"/>
  </cols>
  <sheetData>
    <row r="1" spans="1:30" x14ac:dyDescent="0.35">
      <c r="H1" s="358" t="s">
        <v>311</v>
      </c>
      <c r="I1" s="358"/>
      <c r="J1" s="358"/>
    </row>
    <row r="2" spans="1:30" x14ac:dyDescent="0.35">
      <c r="H2" s="358"/>
      <c r="I2" s="358"/>
      <c r="J2" s="358"/>
    </row>
    <row r="3" spans="1:30" s="187" customFormat="1" x14ac:dyDescent="0.35">
      <c r="H3" s="356"/>
      <c r="I3" s="356"/>
      <c r="J3" s="356"/>
      <c r="K3" s="186"/>
      <c r="L3" s="186"/>
      <c r="M3" s="186"/>
      <c r="N3" s="186"/>
      <c r="O3" s="186"/>
      <c r="P3" s="186"/>
      <c r="Q3" s="186"/>
      <c r="R3" s="186"/>
      <c r="S3" s="186"/>
      <c r="T3" s="186"/>
      <c r="U3" s="186"/>
      <c r="V3" s="186"/>
      <c r="W3" s="186"/>
      <c r="X3" s="186"/>
      <c r="Y3" s="186"/>
      <c r="Z3" s="186"/>
      <c r="AA3" s="186"/>
      <c r="AB3" s="186"/>
      <c r="AC3" s="186"/>
      <c r="AD3" s="186"/>
    </row>
    <row r="4" spans="1:30" ht="22" x14ac:dyDescent="0.35">
      <c r="A4" s="357" t="s">
        <v>124</v>
      </c>
      <c r="B4" s="357"/>
      <c r="C4" s="357"/>
      <c r="D4" s="357"/>
      <c r="E4" s="357"/>
      <c r="F4" s="357"/>
      <c r="G4" s="357"/>
      <c r="H4" s="357"/>
      <c r="I4" s="357"/>
      <c r="J4" s="357"/>
    </row>
    <row r="5" spans="1:30" ht="22" x14ac:dyDescent="0.8">
      <c r="A5" s="188" t="s">
        <v>167</v>
      </c>
      <c r="B5" s="339" t="s">
        <v>136</v>
      </c>
      <c r="C5" s="340"/>
      <c r="D5" s="340"/>
      <c r="E5" s="340"/>
      <c r="F5" s="340"/>
      <c r="G5" s="340"/>
      <c r="H5" s="340"/>
      <c r="I5" s="340"/>
      <c r="J5" s="341"/>
    </row>
    <row r="6" spans="1:30" ht="22" x14ac:dyDescent="0.35">
      <c r="A6" s="344" t="s">
        <v>17</v>
      </c>
      <c r="B6" s="342" t="s">
        <v>0</v>
      </c>
      <c r="C6" s="344"/>
      <c r="D6" s="344"/>
      <c r="E6" s="344" t="s">
        <v>1</v>
      </c>
      <c r="F6" s="344"/>
      <c r="G6" s="344"/>
      <c r="H6" s="344" t="s">
        <v>2</v>
      </c>
      <c r="I6" s="344"/>
      <c r="J6" s="345"/>
    </row>
    <row r="7" spans="1:30" ht="22" x14ac:dyDescent="0.35">
      <c r="A7" s="344"/>
      <c r="B7" s="18" t="s">
        <v>14</v>
      </c>
      <c r="C7" s="15" t="s">
        <v>15</v>
      </c>
      <c r="D7" s="15" t="s">
        <v>43</v>
      </c>
      <c r="E7" s="15" t="s">
        <v>14</v>
      </c>
      <c r="F7" s="15" t="s">
        <v>15</v>
      </c>
      <c r="G7" s="15" t="s">
        <v>43</v>
      </c>
      <c r="H7" s="15" t="s">
        <v>14</v>
      </c>
      <c r="I7" s="15" t="s">
        <v>15</v>
      </c>
      <c r="J7" s="16" t="s">
        <v>43</v>
      </c>
      <c r="L7" s="12"/>
      <c r="M7" s="13"/>
    </row>
    <row r="8" spans="1:30" ht="24" customHeight="1" x14ac:dyDescent="0.35">
      <c r="A8" s="205" t="s">
        <v>18</v>
      </c>
      <c r="B8" s="206">
        <v>776837</v>
      </c>
      <c r="C8" s="206">
        <v>528044</v>
      </c>
      <c r="D8" s="206">
        <v>1304881</v>
      </c>
      <c r="E8" s="206">
        <v>3977988</v>
      </c>
      <c r="F8" s="206">
        <v>234219</v>
      </c>
      <c r="G8" s="206">
        <v>4212207</v>
      </c>
      <c r="H8" s="206">
        <f>B8+E8</f>
        <v>4754825</v>
      </c>
      <c r="I8" s="206">
        <f t="shared" ref="I8:J20" si="0">C8+F8</f>
        <v>762263</v>
      </c>
      <c r="J8" s="206">
        <f t="shared" si="0"/>
        <v>5517088</v>
      </c>
      <c r="N8" s="13"/>
      <c r="O8"/>
      <c r="P8" s="207"/>
    </row>
    <row r="9" spans="1:30" ht="24" customHeight="1" x14ac:dyDescent="0.35">
      <c r="A9" s="208" t="s">
        <v>19</v>
      </c>
      <c r="B9" s="209">
        <v>285726</v>
      </c>
      <c r="C9" s="209">
        <v>222483</v>
      </c>
      <c r="D9" s="209">
        <v>508209</v>
      </c>
      <c r="E9" s="209">
        <v>1479155</v>
      </c>
      <c r="F9" s="209">
        <v>68717</v>
      </c>
      <c r="G9" s="209">
        <v>1547872</v>
      </c>
      <c r="H9" s="209">
        <f t="shared" ref="H9:H20" si="1">B9+E9</f>
        <v>1764881</v>
      </c>
      <c r="I9" s="209">
        <f t="shared" si="0"/>
        <v>291200</v>
      </c>
      <c r="J9" s="209">
        <f t="shared" si="0"/>
        <v>2056081</v>
      </c>
      <c r="N9" s="13"/>
      <c r="O9"/>
      <c r="P9" s="207"/>
    </row>
    <row r="10" spans="1:30" ht="24" customHeight="1" x14ac:dyDescent="0.35">
      <c r="A10" s="205" t="s">
        <v>20</v>
      </c>
      <c r="B10" s="206">
        <v>54256</v>
      </c>
      <c r="C10" s="206">
        <v>34356</v>
      </c>
      <c r="D10" s="206">
        <v>88612</v>
      </c>
      <c r="E10" s="206">
        <v>282335</v>
      </c>
      <c r="F10" s="206">
        <v>11508</v>
      </c>
      <c r="G10" s="206">
        <v>293843</v>
      </c>
      <c r="H10" s="206">
        <f t="shared" si="1"/>
        <v>336591</v>
      </c>
      <c r="I10" s="206">
        <f t="shared" si="0"/>
        <v>45864</v>
      </c>
      <c r="J10" s="206">
        <f t="shared" si="0"/>
        <v>382455</v>
      </c>
      <c r="N10" s="13"/>
      <c r="O10"/>
      <c r="P10" s="207"/>
    </row>
    <row r="11" spans="1:30" ht="24" customHeight="1" x14ac:dyDescent="0.35">
      <c r="A11" s="208" t="s">
        <v>21</v>
      </c>
      <c r="B11" s="209">
        <v>38427</v>
      </c>
      <c r="C11" s="209">
        <v>27090</v>
      </c>
      <c r="D11" s="209">
        <v>65517</v>
      </c>
      <c r="E11" s="209">
        <v>350803</v>
      </c>
      <c r="F11" s="209">
        <v>10871</v>
      </c>
      <c r="G11" s="209">
        <v>361674</v>
      </c>
      <c r="H11" s="209">
        <f t="shared" si="1"/>
        <v>389230</v>
      </c>
      <c r="I11" s="209">
        <f t="shared" si="0"/>
        <v>37961</v>
      </c>
      <c r="J11" s="209">
        <f t="shared" si="0"/>
        <v>427191</v>
      </c>
      <c r="N11" s="13"/>
      <c r="O11"/>
      <c r="P11" s="207"/>
    </row>
    <row r="12" spans="1:30" ht="24" customHeight="1" x14ac:dyDescent="0.35">
      <c r="A12" s="205" t="s">
        <v>22</v>
      </c>
      <c r="B12" s="206">
        <v>411487</v>
      </c>
      <c r="C12" s="206">
        <v>188681</v>
      </c>
      <c r="D12" s="206">
        <v>600168</v>
      </c>
      <c r="E12" s="206">
        <v>1548181</v>
      </c>
      <c r="F12" s="206">
        <v>59925</v>
      </c>
      <c r="G12" s="206">
        <v>1608106</v>
      </c>
      <c r="H12" s="206">
        <f t="shared" si="1"/>
        <v>1959668</v>
      </c>
      <c r="I12" s="206">
        <f t="shared" si="0"/>
        <v>248606</v>
      </c>
      <c r="J12" s="206">
        <f t="shared" si="0"/>
        <v>2208274</v>
      </c>
      <c r="N12" s="13"/>
      <c r="O12"/>
      <c r="P12" s="207"/>
    </row>
    <row r="13" spans="1:30" ht="24" customHeight="1" x14ac:dyDescent="0.35">
      <c r="A13" s="208" t="s">
        <v>23</v>
      </c>
      <c r="B13" s="209">
        <v>39723</v>
      </c>
      <c r="C13" s="209">
        <v>29564</v>
      </c>
      <c r="D13" s="209">
        <v>69287</v>
      </c>
      <c r="E13" s="209">
        <v>263184</v>
      </c>
      <c r="F13" s="209">
        <v>16923</v>
      </c>
      <c r="G13" s="209">
        <v>280107</v>
      </c>
      <c r="H13" s="209">
        <f t="shared" si="1"/>
        <v>302907</v>
      </c>
      <c r="I13" s="209">
        <f t="shared" si="0"/>
        <v>46487</v>
      </c>
      <c r="J13" s="209">
        <f t="shared" si="0"/>
        <v>349394</v>
      </c>
      <c r="N13" s="13"/>
      <c r="O13"/>
      <c r="P13" s="207"/>
    </row>
    <row r="14" spans="1:30" ht="24" customHeight="1" x14ac:dyDescent="0.35">
      <c r="A14" s="205" t="s">
        <v>24</v>
      </c>
      <c r="B14" s="206">
        <v>14413</v>
      </c>
      <c r="C14" s="206">
        <v>12507</v>
      </c>
      <c r="D14" s="206">
        <v>26920</v>
      </c>
      <c r="E14" s="206">
        <v>101124</v>
      </c>
      <c r="F14" s="206">
        <v>3174</v>
      </c>
      <c r="G14" s="206">
        <v>104298</v>
      </c>
      <c r="H14" s="206">
        <f t="shared" si="1"/>
        <v>115537</v>
      </c>
      <c r="I14" s="206">
        <f t="shared" si="0"/>
        <v>15681</v>
      </c>
      <c r="J14" s="206">
        <f t="shared" si="0"/>
        <v>131218</v>
      </c>
      <c r="N14" s="13"/>
      <c r="O14"/>
      <c r="P14" s="207"/>
    </row>
    <row r="15" spans="1:30" ht="24" customHeight="1" x14ac:dyDescent="0.35">
      <c r="A15" s="208" t="s">
        <v>25</v>
      </c>
      <c r="B15" s="209">
        <v>11689</v>
      </c>
      <c r="C15" s="209">
        <v>10103</v>
      </c>
      <c r="D15" s="209">
        <v>21792</v>
      </c>
      <c r="E15" s="209">
        <v>124228</v>
      </c>
      <c r="F15" s="209">
        <v>4112</v>
      </c>
      <c r="G15" s="209">
        <v>128340</v>
      </c>
      <c r="H15" s="209">
        <f t="shared" si="1"/>
        <v>135917</v>
      </c>
      <c r="I15" s="209">
        <f t="shared" si="0"/>
        <v>14215</v>
      </c>
      <c r="J15" s="209">
        <f t="shared" si="0"/>
        <v>150132</v>
      </c>
      <c r="N15" s="13"/>
      <c r="O15"/>
      <c r="P15" s="207"/>
    </row>
    <row r="16" spans="1:30" ht="24" customHeight="1" x14ac:dyDescent="0.35">
      <c r="A16" s="205" t="s">
        <v>46</v>
      </c>
      <c r="B16" s="206">
        <v>5095</v>
      </c>
      <c r="C16" s="206">
        <v>4240</v>
      </c>
      <c r="D16" s="206">
        <v>9335</v>
      </c>
      <c r="E16" s="206">
        <v>42163</v>
      </c>
      <c r="F16" s="206">
        <v>1722</v>
      </c>
      <c r="G16" s="206">
        <v>43885</v>
      </c>
      <c r="H16" s="206">
        <f t="shared" si="1"/>
        <v>47258</v>
      </c>
      <c r="I16" s="206">
        <f t="shared" si="0"/>
        <v>5962</v>
      </c>
      <c r="J16" s="206">
        <f t="shared" si="0"/>
        <v>53220</v>
      </c>
      <c r="N16" s="13"/>
      <c r="O16"/>
      <c r="P16" s="207"/>
    </row>
    <row r="17" spans="1:16" ht="24" customHeight="1" x14ac:dyDescent="0.35">
      <c r="A17" s="208" t="s">
        <v>26</v>
      </c>
      <c r="B17" s="209">
        <v>16445</v>
      </c>
      <c r="C17" s="209">
        <v>14697</v>
      </c>
      <c r="D17" s="209">
        <v>31142</v>
      </c>
      <c r="E17" s="209">
        <v>137970</v>
      </c>
      <c r="F17" s="209">
        <v>4515</v>
      </c>
      <c r="G17" s="209">
        <v>142485</v>
      </c>
      <c r="H17" s="209">
        <f t="shared" si="1"/>
        <v>154415</v>
      </c>
      <c r="I17" s="209">
        <f t="shared" si="0"/>
        <v>19212</v>
      </c>
      <c r="J17" s="209">
        <f t="shared" si="0"/>
        <v>173627</v>
      </c>
      <c r="N17" s="13"/>
      <c r="O17"/>
      <c r="P17" s="207"/>
    </row>
    <row r="18" spans="1:16" ht="24" customHeight="1" x14ac:dyDescent="0.35">
      <c r="A18" s="205" t="s">
        <v>27</v>
      </c>
      <c r="B18" s="206">
        <v>13144</v>
      </c>
      <c r="C18" s="206">
        <v>9745</v>
      </c>
      <c r="D18" s="206">
        <v>22889</v>
      </c>
      <c r="E18" s="206">
        <v>114929</v>
      </c>
      <c r="F18" s="206">
        <v>2830</v>
      </c>
      <c r="G18" s="206">
        <v>117759</v>
      </c>
      <c r="H18" s="206">
        <f t="shared" si="1"/>
        <v>128073</v>
      </c>
      <c r="I18" s="206">
        <f t="shared" si="0"/>
        <v>12575</v>
      </c>
      <c r="J18" s="206">
        <f t="shared" si="0"/>
        <v>140648</v>
      </c>
      <c r="N18" s="13"/>
      <c r="O18"/>
      <c r="P18" s="207"/>
    </row>
    <row r="19" spans="1:16" ht="24" customHeight="1" x14ac:dyDescent="0.35">
      <c r="A19" s="208" t="s">
        <v>28</v>
      </c>
      <c r="B19" s="209">
        <v>5471</v>
      </c>
      <c r="C19" s="209">
        <v>3784</v>
      </c>
      <c r="D19" s="209">
        <v>9255</v>
      </c>
      <c r="E19" s="209">
        <v>35650</v>
      </c>
      <c r="F19" s="209">
        <v>711</v>
      </c>
      <c r="G19" s="209">
        <v>36361</v>
      </c>
      <c r="H19" s="209">
        <f t="shared" si="1"/>
        <v>41121</v>
      </c>
      <c r="I19" s="209">
        <f t="shared" si="0"/>
        <v>4495</v>
      </c>
      <c r="J19" s="209">
        <f t="shared" si="0"/>
        <v>45616</v>
      </c>
      <c r="N19" s="13"/>
      <c r="O19"/>
      <c r="P19" s="207"/>
    </row>
    <row r="20" spans="1:16" ht="24" customHeight="1" x14ac:dyDescent="0.35">
      <c r="A20" s="205" t="s">
        <v>29</v>
      </c>
      <c r="B20" s="206">
        <v>8295</v>
      </c>
      <c r="C20" s="206">
        <v>6118</v>
      </c>
      <c r="D20" s="206">
        <v>14413</v>
      </c>
      <c r="E20" s="206">
        <v>55828</v>
      </c>
      <c r="F20" s="206">
        <v>1578</v>
      </c>
      <c r="G20" s="206">
        <v>57406</v>
      </c>
      <c r="H20" s="206">
        <f t="shared" si="1"/>
        <v>64123</v>
      </c>
      <c r="I20" s="206">
        <f t="shared" si="0"/>
        <v>7696</v>
      </c>
      <c r="J20" s="206">
        <f t="shared" si="0"/>
        <v>71819</v>
      </c>
      <c r="N20" s="13"/>
      <c r="O20"/>
      <c r="P20" s="207"/>
    </row>
    <row r="21" spans="1:16" ht="24" customHeight="1" x14ac:dyDescent="0.35">
      <c r="A21" s="15" t="s">
        <v>30</v>
      </c>
      <c r="B21" s="24">
        <f t="shared" ref="B21:I21" si="2">SUM(B8:B20)</f>
        <v>1681008</v>
      </c>
      <c r="C21" s="24">
        <f t="shared" si="2"/>
        <v>1091412</v>
      </c>
      <c r="D21" s="24">
        <f t="shared" si="2"/>
        <v>2772420</v>
      </c>
      <c r="E21" s="24">
        <f t="shared" si="2"/>
        <v>8513538</v>
      </c>
      <c r="F21" s="24">
        <f t="shared" si="2"/>
        <v>420805</v>
      </c>
      <c r="G21" s="24">
        <f t="shared" si="2"/>
        <v>8934343</v>
      </c>
      <c r="H21" s="24">
        <f t="shared" si="2"/>
        <v>10194546</v>
      </c>
      <c r="I21" s="24">
        <f t="shared" si="2"/>
        <v>1512217</v>
      </c>
      <c r="J21" s="24">
        <f>SUM(J8:J20)</f>
        <v>11706763</v>
      </c>
      <c r="L21" s="13"/>
      <c r="M21"/>
      <c r="P21" s="207"/>
    </row>
    <row r="22" spans="1:16" ht="18" x14ac:dyDescent="0.55000000000000004">
      <c r="A22" s="195" t="s">
        <v>180</v>
      </c>
      <c r="B22" s="196"/>
      <c r="C22" s="196"/>
      <c r="D22" s="196"/>
      <c r="E22" s="196"/>
      <c r="F22" s="196"/>
      <c r="G22" s="196"/>
      <c r="H22" s="196"/>
      <c r="I22" s="196"/>
      <c r="J22" s="196"/>
    </row>
    <row r="23" spans="1:16" ht="18" x14ac:dyDescent="0.65">
      <c r="A23" s="199" t="s">
        <v>41</v>
      </c>
      <c r="B23" s="196"/>
      <c r="C23" s="197"/>
      <c r="D23" s="197"/>
      <c r="E23" s="196"/>
      <c r="F23" s="196"/>
      <c r="G23" s="196"/>
      <c r="H23" s="196"/>
      <c r="I23" s="204"/>
      <c r="J23" s="196"/>
    </row>
    <row r="24" spans="1:16" ht="18" x14ac:dyDescent="0.65">
      <c r="A24" s="200" t="s">
        <v>315</v>
      </c>
      <c r="B24" s="197"/>
      <c r="C24" s="197"/>
      <c r="D24" s="197"/>
      <c r="E24" s="197"/>
      <c r="F24" s="197"/>
      <c r="G24" s="197"/>
      <c r="H24" s="197"/>
      <c r="I24" s="197"/>
      <c r="J24" s="198"/>
    </row>
    <row r="26" spans="1:16" x14ac:dyDescent="0.35">
      <c r="B26" s="207"/>
      <c r="C26" s="207"/>
      <c r="D26" s="207"/>
      <c r="E26" s="207"/>
      <c r="F26" s="207"/>
      <c r="G26" s="207"/>
      <c r="H26" s="207"/>
      <c r="I26" s="207"/>
      <c r="J26" s="207"/>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zoomScale="60" zoomScaleNormal="60" workbookViewId="0"/>
  </sheetViews>
  <sheetFormatPr defaultColWidth="8.81640625" defaultRowHeight="14.5" x14ac:dyDescent="0.35"/>
  <cols>
    <col min="1" max="1" width="51" style="44" customWidth="1"/>
    <col min="2" max="8" width="12.1796875" style="44" customWidth="1"/>
    <col min="9" max="9" width="12.453125" style="44" bestFit="1" customWidth="1"/>
    <col min="10" max="10" width="16" style="44" customWidth="1"/>
    <col min="11" max="16384" width="8.81640625" style="44"/>
  </cols>
  <sheetData>
    <row r="1" spans="1:27" x14ac:dyDescent="0.35">
      <c r="H1" s="363" t="s">
        <v>311</v>
      </c>
      <c r="I1" s="363"/>
      <c r="J1" s="363"/>
    </row>
    <row r="2" spans="1:27" x14ac:dyDescent="0.35">
      <c r="H2" s="363"/>
      <c r="I2" s="363"/>
      <c r="J2" s="363"/>
    </row>
    <row r="3" spans="1:27" s="45" customFormat="1" x14ac:dyDescent="0.35">
      <c r="H3" s="364"/>
      <c r="I3" s="364"/>
      <c r="J3" s="364"/>
      <c r="K3" s="44"/>
      <c r="L3" s="44"/>
      <c r="M3" s="44"/>
      <c r="N3" s="44"/>
      <c r="O3" s="44"/>
      <c r="P3" s="44"/>
      <c r="Q3" s="44"/>
      <c r="R3" s="44"/>
      <c r="S3" s="44"/>
      <c r="T3" s="44"/>
      <c r="U3" s="44"/>
      <c r="V3" s="44"/>
      <c r="W3" s="44"/>
      <c r="X3" s="44"/>
      <c r="Y3" s="44"/>
      <c r="Z3" s="44"/>
      <c r="AA3" s="44"/>
    </row>
    <row r="4" spans="1:27" ht="22" x14ac:dyDescent="0.35">
      <c r="A4" s="365" t="s">
        <v>207</v>
      </c>
      <c r="B4" s="365"/>
      <c r="C4" s="365"/>
      <c r="D4" s="365"/>
      <c r="E4" s="365"/>
      <c r="F4" s="365"/>
      <c r="G4" s="365"/>
      <c r="H4" s="365"/>
      <c r="I4" s="365"/>
      <c r="J4" s="365"/>
    </row>
    <row r="5" spans="1:27" ht="22" x14ac:dyDescent="0.8">
      <c r="A5" s="46" t="s">
        <v>208</v>
      </c>
      <c r="B5" s="339" t="s">
        <v>136</v>
      </c>
      <c r="C5" s="340"/>
      <c r="D5" s="340"/>
      <c r="E5" s="340"/>
      <c r="F5" s="340"/>
      <c r="G5" s="340"/>
      <c r="H5" s="340"/>
      <c r="I5" s="340"/>
      <c r="J5" s="341"/>
    </row>
    <row r="6" spans="1:27" ht="22" x14ac:dyDescent="0.35">
      <c r="A6" s="344" t="s">
        <v>209</v>
      </c>
      <c r="B6" s="342" t="s">
        <v>0</v>
      </c>
      <c r="C6" s="344"/>
      <c r="D6" s="344"/>
      <c r="E6" s="344" t="s">
        <v>1</v>
      </c>
      <c r="F6" s="344"/>
      <c r="G6" s="344"/>
      <c r="H6" s="344" t="s">
        <v>2</v>
      </c>
      <c r="I6" s="344"/>
      <c r="J6" s="345"/>
    </row>
    <row r="7" spans="1:27" ht="22" x14ac:dyDescent="0.35">
      <c r="A7" s="344"/>
      <c r="B7" s="18" t="s">
        <v>14</v>
      </c>
      <c r="C7" s="15" t="s">
        <v>15</v>
      </c>
      <c r="D7" s="15" t="s">
        <v>43</v>
      </c>
      <c r="E7" s="15" t="s">
        <v>14</v>
      </c>
      <c r="F7" s="15" t="s">
        <v>15</v>
      </c>
      <c r="G7" s="15" t="s">
        <v>43</v>
      </c>
      <c r="H7" s="15" t="s">
        <v>14</v>
      </c>
      <c r="I7" s="15" t="s">
        <v>15</v>
      </c>
      <c r="J7" s="16" t="s">
        <v>43</v>
      </c>
    </row>
    <row r="8" spans="1:27" ht="22.5" customHeight="1" x14ac:dyDescent="0.35">
      <c r="A8" s="47" t="s">
        <v>210</v>
      </c>
      <c r="B8" s="48">
        <v>167224</v>
      </c>
      <c r="C8" s="48">
        <v>77705</v>
      </c>
      <c r="D8" s="48">
        <f>B8+C8</f>
        <v>244929</v>
      </c>
      <c r="E8" s="48">
        <v>111972</v>
      </c>
      <c r="F8" s="48">
        <v>5257</v>
      </c>
      <c r="G8" s="48">
        <f>E8+F8</f>
        <v>117229</v>
      </c>
      <c r="H8" s="48">
        <f>B8+E8</f>
        <v>279196</v>
      </c>
      <c r="I8" s="48">
        <f>C8+F8</f>
        <v>82962</v>
      </c>
      <c r="J8" s="48">
        <f t="shared" ref="J8:J17" si="0">SUM(H8:I8)</f>
        <v>362158</v>
      </c>
    </row>
    <row r="9" spans="1:27" ht="22.5" customHeight="1" x14ac:dyDescent="0.35">
      <c r="A9" s="49" t="s">
        <v>211</v>
      </c>
      <c r="B9" s="50">
        <v>430886</v>
      </c>
      <c r="C9" s="50">
        <v>392326</v>
      </c>
      <c r="D9" s="50">
        <f t="shared" ref="D9:D17" si="1">B9+C9</f>
        <v>823212</v>
      </c>
      <c r="E9" s="50">
        <v>629167</v>
      </c>
      <c r="F9" s="50">
        <v>118087</v>
      </c>
      <c r="G9" s="50">
        <f t="shared" ref="G9:G17" si="2">E9+F9</f>
        <v>747254</v>
      </c>
      <c r="H9" s="50">
        <f t="shared" ref="H9:I17" si="3">B9+E9</f>
        <v>1060053</v>
      </c>
      <c r="I9" s="50">
        <f t="shared" si="3"/>
        <v>510413</v>
      </c>
      <c r="J9" s="50">
        <f t="shared" si="0"/>
        <v>1570466</v>
      </c>
    </row>
    <row r="10" spans="1:27" ht="22.5" customHeight="1" x14ac:dyDescent="0.35">
      <c r="A10" s="47" t="s">
        <v>260</v>
      </c>
      <c r="B10" s="48">
        <v>348102</v>
      </c>
      <c r="C10" s="48">
        <v>169417</v>
      </c>
      <c r="D10" s="48">
        <f t="shared" si="1"/>
        <v>517519</v>
      </c>
      <c r="E10" s="48">
        <v>505464</v>
      </c>
      <c r="F10" s="48">
        <v>43747</v>
      </c>
      <c r="G10" s="48">
        <f t="shared" si="2"/>
        <v>549211</v>
      </c>
      <c r="H10" s="48">
        <f t="shared" si="3"/>
        <v>853566</v>
      </c>
      <c r="I10" s="48">
        <f t="shared" si="3"/>
        <v>213164</v>
      </c>
      <c r="J10" s="48">
        <f t="shared" si="0"/>
        <v>1066730</v>
      </c>
    </row>
    <row r="11" spans="1:27" ht="22.5" customHeight="1" x14ac:dyDescent="0.35">
      <c r="A11" s="49" t="s">
        <v>213</v>
      </c>
      <c r="B11" s="50">
        <v>260792</v>
      </c>
      <c r="C11" s="50">
        <v>299135</v>
      </c>
      <c r="D11" s="50">
        <f t="shared" si="1"/>
        <v>559927</v>
      </c>
      <c r="E11" s="50">
        <v>43595</v>
      </c>
      <c r="F11" s="50">
        <v>6589</v>
      </c>
      <c r="G11" s="50">
        <f t="shared" si="2"/>
        <v>50184</v>
      </c>
      <c r="H11" s="50">
        <f t="shared" si="3"/>
        <v>304387</v>
      </c>
      <c r="I11" s="50">
        <f t="shared" si="3"/>
        <v>305724</v>
      </c>
      <c r="J11" s="50">
        <f t="shared" si="0"/>
        <v>610111</v>
      </c>
    </row>
    <row r="12" spans="1:27" ht="22.5" customHeight="1" x14ac:dyDescent="0.35">
      <c r="A12" s="47" t="s">
        <v>214</v>
      </c>
      <c r="B12" s="48">
        <v>229416</v>
      </c>
      <c r="C12" s="48">
        <v>110289</v>
      </c>
      <c r="D12" s="48">
        <f t="shared" si="1"/>
        <v>339705</v>
      </c>
      <c r="E12" s="48">
        <v>529729</v>
      </c>
      <c r="F12" s="48">
        <v>42262</v>
      </c>
      <c r="G12" s="48">
        <f t="shared" si="2"/>
        <v>571991</v>
      </c>
      <c r="H12" s="48">
        <f t="shared" si="3"/>
        <v>759145</v>
      </c>
      <c r="I12" s="48">
        <f t="shared" si="3"/>
        <v>152551</v>
      </c>
      <c r="J12" s="48">
        <f t="shared" si="0"/>
        <v>911696</v>
      </c>
    </row>
    <row r="13" spans="1:27" ht="22.5" customHeight="1" x14ac:dyDescent="0.35">
      <c r="A13" s="49" t="s">
        <v>215</v>
      </c>
      <c r="B13" s="50">
        <v>1413</v>
      </c>
      <c r="C13" s="50">
        <v>162</v>
      </c>
      <c r="D13" s="50">
        <f t="shared" si="1"/>
        <v>1575</v>
      </c>
      <c r="E13" s="50">
        <v>32602</v>
      </c>
      <c r="F13" s="50">
        <v>11</v>
      </c>
      <c r="G13" s="50">
        <f t="shared" si="2"/>
        <v>32613</v>
      </c>
      <c r="H13" s="50">
        <f t="shared" si="3"/>
        <v>34015</v>
      </c>
      <c r="I13" s="50">
        <f t="shared" si="3"/>
        <v>173</v>
      </c>
      <c r="J13" s="50">
        <f t="shared" si="0"/>
        <v>34188</v>
      </c>
    </row>
    <row r="14" spans="1:27" ht="22.5" customHeight="1" x14ac:dyDescent="0.35">
      <c r="A14" s="47" t="s">
        <v>216</v>
      </c>
      <c r="B14" s="48">
        <v>45376</v>
      </c>
      <c r="C14" s="48">
        <v>5970</v>
      </c>
      <c r="D14" s="48">
        <f t="shared" si="1"/>
        <v>51346</v>
      </c>
      <c r="E14" s="48">
        <v>1247813</v>
      </c>
      <c r="F14" s="48">
        <v>7539</v>
      </c>
      <c r="G14" s="48">
        <f t="shared" si="2"/>
        <v>1255352</v>
      </c>
      <c r="H14" s="48">
        <f t="shared" si="3"/>
        <v>1293189</v>
      </c>
      <c r="I14" s="48">
        <f t="shared" si="3"/>
        <v>13509</v>
      </c>
      <c r="J14" s="48">
        <f t="shared" si="0"/>
        <v>1306698</v>
      </c>
    </row>
    <row r="15" spans="1:27" ht="22.5" customHeight="1" x14ac:dyDescent="0.35">
      <c r="A15" s="49" t="s">
        <v>217</v>
      </c>
      <c r="B15" s="50">
        <v>66341</v>
      </c>
      <c r="C15" s="50">
        <v>3764</v>
      </c>
      <c r="D15" s="50">
        <f t="shared" si="1"/>
        <v>70105</v>
      </c>
      <c r="E15" s="50">
        <v>1118271</v>
      </c>
      <c r="F15" s="50">
        <v>880</v>
      </c>
      <c r="G15" s="50">
        <f t="shared" si="2"/>
        <v>1119151</v>
      </c>
      <c r="H15" s="50">
        <f t="shared" si="3"/>
        <v>1184612</v>
      </c>
      <c r="I15" s="50">
        <f t="shared" si="3"/>
        <v>4644</v>
      </c>
      <c r="J15" s="50">
        <f t="shared" si="0"/>
        <v>1189256</v>
      </c>
    </row>
    <row r="16" spans="1:27" ht="22.5" customHeight="1" x14ac:dyDescent="0.35">
      <c r="A16" s="47" t="s">
        <v>218</v>
      </c>
      <c r="B16" s="48">
        <v>94996</v>
      </c>
      <c r="C16" s="48">
        <v>30809</v>
      </c>
      <c r="D16" s="48">
        <f t="shared" si="1"/>
        <v>125805</v>
      </c>
      <c r="E16" s="48">
        <v>4258103</v>
      </c>
      <c r="F16" s="48">
        <v>196156</v>
      </c>
      <c r="G16" s="48">
        <f t="shared" si="2"/>
        <v>4454259</v>
      </c>
      <c r="H16" s="48">
        <f t="shared" si="3"/>
        <v>4353099</v>
      </c>
      <c r="I16" s="48">
        <f t="shared" si="3"/>
        <v>226965</v>
      </c>
      <c r="J16" s="48">
        <f t="shared" si="0"/>
        <v>4580064</v>
      </c>
    </row>
    <row r="17" spans="1:11" ht="22.5" customHeight="1" x14ac:dyDescent="0.35">
      <c r="A17" s="49" t="s">
        <v>219</v>
      </c>
      <c r="B17" s="50">
        <v>36462</v>
      </c>
      <c r="C17" s="50">
        <v>1835</v>
      </c>
      <c r="D17" s="50">
        <f t="shared" si="1"/>
        <v>38297</v>
      </c>
      <c r="E17" s="50">
        <v>36822</v>
      </c>
      <c r="F17" s="50">
        <v>277</v>
      </c>
      <c r="G17" s="50">
        <f t="shared" si="2"/>
        <v>37099</v>
      </c>
      <c r="H17" s="50">
        <f t="shared" si="3"/>
        <v>73284</v>
      </c>
      <c r="I17" s="50">
        <f t="shared" si="3"/>
        <v>2112</v>
      </c>
      <c r="J17" s="50">
        <f t="shared" si="0"/>
        <v>75396</v>
      </c>
    </row>
    <row r="18" spans="1:11" ht="22" x14ac:dyDescent="0.35">
      <c r="A18" s="41" t="s">
        <v>49</v>
      </c>
      <c r="B18" s="17">
        <f>SUM(B8:B17)</f>
        <v>1681008</v>
      </c>
      <c r="C18" s="17">
        <f t="shared" ref="C18:J18" si="4">SUM(C8:C17)</f>
        <v>1091412</v>
      </c>
      <c r="D18" s="17">
        <f t="shared" si="4"/>
        <v>2772420</v>
      </c>
      <c r="E18" s="17">
        <f t="shared" si="4"/>
        <v>8513538</v>
      </c>
      <c r="F18" s="17">
        <f t="shared" si="4"/>
        <v>420805</v>
      </c>
      <c r="G18" s="17">
        <f t="shared" si="4"/>
        <v>8934343</v>
      </c>
      <c r="H18" s="17">
        <f t="shared" si="4"/>
        <v>10194546</v>
      </c>
      <c r="I18" s="17">
        <f t="shared" si="4"/>
        <v>1512217</v>
      </c>
      <c r="J18" s="17">
        <f t="shared" si="4"/>
        <v>11706763</v>
      </c>
      <c r="K18" s="17"/>
    </row>
    <row r="19" spans="1:11" ht="18" x14ac:dyDescent="0.55000000000000004">
      <c r="A19" s="51" t="s">
        <v>181</v>
      </c>
      <c r="B19" s="51"/>
      <c r="C19" s="51"/>
      <c r="D19" s="51"/>
      <c r="E19" s="52"/>
      <c r="F19" s="53"/>
      <c r="G19" s="53"/>
      <c r="H19" s="53"/>
      <c r="I19" s="53"/>
      <c r="J19" s="53"/>
    </row>
    <row r="20" spans="1:11" ht="18" x14ac:dyDescent="0.35">
      <c r="A20" s="54" t="s">
        <v>41</v>
      </c>
      <c r="B20" s="55"/>
      <c r="C20" s="55"/>
      <c r="D20" s="55"/>
      <c r="E20" s="55"/>
      <c r="F20" s="55"/>
      <c r="G20" s="55"/>
      <c r="H20" s="55"/>
      <c r="I20" s="55"/>
      <c r="J20" s="55"/>
    </row>
    <row r="21" spans="1:11" ht="18" x14ac:dyDescent="0.55000000000000004">
      <c r="A21" s="360" t="s">
        <v>220</v>
      </c>
      <c r="B21" s="360"/>
      <c r="C21" s="360"/>
      <c r="D21" s="360"/>
      <c r="E21" s="361"/>
      <c r="F21" s="361"/>
      <c r="G21" s="361"/>
      <c r="H21" s="361"/>
      <c r="I21" s="361"/>
      <c r="J21" s="361"/>
    </row>
    <row r="22" spans="1:11" s="57" customFormat="1" ht="21" customHeight="1" x14ac:dyDescent="0.35">
      <c r="A22" s="362" t="s">
        <v>221</v>
      </c>
      <c r="B22" s="362"/>
      <c r="C22" s="362"/>
      <c r="D22" s="362"/>
      <c r="E22" s="362"/>
      <c r="F22" s="362"/>
      <c r="G22" s="56" t="s">
        <v>187</v>
      </c>
      <c r="H22" s="56" t="s">
        <v>187</v>
      </c>
      <c r="I22" s="56" t="s">
        <v>187</v>
      </c>
      <c r="J22" s="56" t="s">
        <v>187</v>
      </c>
    </row>
    <row r="23" spans="1:11" s="127" customFormat="1" ht="18" x14ac:dyDescent="0.65">
      <c r="A23" s="200" t="s">
        <v>315</v>
      </c>
      <c r="B23" s="143"/>
      <c r="C23" s="143"/>
      <c r="D23" s="143"/>
      <c r="E23" s="143"/>
      <c r="F23" s="143"/>
      <c r="G23" s="143"/>
      <c r="H23" s="143"/>
      <c r="I23" s="143"/>
      <c r="J23" s="141"/>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33E1B4-E01F-4CF4-8FE1-BD16F261EBBD}">
  <ds:schemaRefs>
    <ds:schemaRef ds:uri="http://purl.org/dc/elements/1.1/"/>
    <ds:schemaRef ds:uri="a17a1987-68b7-4fdb-a976-18c8d1413576"/>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3.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الفهرس</vt:lpstr>
      <vt:lpstr>1</vt:lpstr>
      <vt:lpstr>2-2</vt:lpstr>
      <vt:lpstr>2-3</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 </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'3-1'!Print_Area</vt:lpstr>
      <vt:lpstr>'3-10'!Print_Area</vt:lpstr>
      <vt:lpstr>'3-2 '!Print_Area</vt:lpstr>
      <vt:lpstr>'3-3'!Print_Area</vt:lpstr>
      <vt:lpstr>'3-4'!Print_Area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 '!Print_Area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AlKhaldi;ambaqshi@stats.gov.sa</dc:creator>
  <cp:lastModifiedBy>ثامر الراشد - Thamer Alrashed</cp:lastModifiedBy>
  <cp:lastPrinted>2022-12-01T08:54:30Z</cp:lastPrinted>
  <dcterms:created xsi:type="dcterms:W3CDTF">2021-01-09T14:56:48Z</dcterms:created>
  <dcterms:modified xsi:type="dcterms:W3CDTF">2024-09-15T07:59:15Z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