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9" activeTab="0"/>
  </bookViews>
  <sheets>
    <sheet name="العمالة على رأس العمل" sheetId="1" r:id="rId1"/>
  </sheets>
  <definedNames>
    <definedName name="_xlnm.Print_Area" localSheetId="0">'العمالة على رأس العمل'!$A$1:$I$13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<sst xmlns="http://schemas.openxmlformats.org/spreadsheetml/2006/main" count="36" uniqueCount="27">
  <si>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الف نسمة  </t>
  </si>
  <si>
    <t>Year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</si>
  <si>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</si>
  <si>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</si>
  <si>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</si>
  <si>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</si>
  <si>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</si>
  <si>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قطر </t>
  </si>
  <si>
    <t xml:space="preserve">الكويت </t>
  </si>
  <si>
    <t>دول المجلس</t>
  </si>
  <si>
    <t xml:space="preserve">GCC </t>
  </si>
  <si>
    <t xml:space="preserve">السنة </t>
  </si>
  <si>
    <t>Bahrain</t>
  </si>
  <si>
    <t xml:space="preserve"> Oman</t>
  </si>
  <si>
    <t>Qatar</t>
  </si>
  <si>
    <t>Kuwait</t>
  </si>
  <si>
    <t>Thousand</t>
  </si>
  <si>
    <t xml:space="preserve">الإمارات </t>
  </si>
  <si>
    <t xml:space="preserve">   المصدر : المركز الإحصائي لدول مجلس التعاون لدول الخليج العربية</t>
  </si>
  <si>
    <t>...</t>
  </si>
  <si>
    <t xml:space="preserve">سوق العمل والحماية الاجتماعية </t>
  </si>
  <si>
    <t xml:space="preserve">Labor Market &amp; Social Security
</t>
  </si>
  <si>
    <t>جدول 11-26</t>
  </si>
  <si>
    <t>Table 11-26</t>
  </si>
  <si>
    <t>Source: Secretariat General of GCC.</t>
  </si>
  <si>
    <t>Labours on Jobs in GCC: 2012-2016 A.D</t>
  </si>
  <si>
    <t xml:space="preserve">العمالة على رأس العمل في دول مجلس التعاون للأعوام: 2012 - 2016م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</si>
</sst>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0.0"/>
    <numFmt numFmtId="187" formatCode="0.000"/>
    <numFmt numFmtId="188" formatCode="0.00000"/>
    <numFmt numFmtId="189" formatCode="_-* #,##0.0_-;_-* #,##0.0\-;_-* &quot;-&quot;??_-;_-@_-"/>
    <numFmt numFmtId="190" formatCode="_-* #,##0_-;_-* #,##0\-;_-* &quot;-&quot;??_-;_-@_-"/>
    <numFmt numFmtId="191" formatCode="[$-401]hh:mm:ss\ AM/PM"/>
    <numFmt numFmtId="192" formatCode="&quot;نعم&quot;\,\ &quot;نعم&quot;\,\ &quot;لا&quot;"/>
    <numFmt numFmtId="193" formatCode="&quot;True&quot;;&quot;True&quot;;&quot;False&quot;"/>
    <numFmt numFmtId="194" formatCode="&quot;تشغيل&quot;\,\ &quot;تشغيل&quot;\,\ &quot;إيقاف تشغيل&quot;"/>
    <numFmt numFmtId="195" formatCode="[$€-2]\ #,##0.00_);[Red]\([$€-2]\ #,##0.00\)"/>
  </numFmts>
  <fonts count="41">
    <font>
      <sz val="10"/>
      <name val="Arabic Transparent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0"/>
      <color indexed="9"/>
      <name val="Frutiger LT Arabic 55 Roman"/>
      <family val="0"/>
    </font>
    <font>
      <sz val="8"/>
      <color indexed="55"/>
      <name val="Neo Sans Arabic Regular"/>
      <family val="0"/>
    </font>
    <font>
      <sz val="8"/>
      <color indexed="55"/>
      <name val="Frutiger LT Arabic 55 Roman"/>
      <family val="0"/>
    </font>
    <font>
      <sz val="13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u val="single"/>
      <sz val="10"/>
      <color theme="11"/>
      <name val="Arabic Transparent"/>
      <family val="0"/>
    </font>
    <font>
      <u val="single"/>
      <sz val="10"/>
      <color theme="10"/>
      <name val="Arabic Transparent"/>
      <family val="0"/>
    </font>
    <font>
      <sz val="10"/>
      <color theme="0"/>
      <name val="Frutiger LT Arabic 55 Roman"/>
      <family val="0"/>
    </font>
    <font>
      <sz val="8"/>
      <color rgb="FF8C96A7"/>
      <name val="Neo Sans Arabic Regular"/>
      <family val="0"/>
    </font>
    <font>
      <sz val="8"/>
      <color rgb="FF8C96A7"/>
      <name val="Frutiger LT Arabic 55 Roman"/>
      <family val="0"/>
    </font>
    <font>
      <sz val="13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  <font>
      <sz val="12"/>
      <color rgb="FF474D9B"/>
      <name val="Frutiger LT Arabic 45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6" borderId="1" applyNumberFormat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2" applyNumberFormat="0" applyAlignment="0" applyProtection="0"/>
    <xf numFmtId="0" fontId="14" fillId="21" borderId="4" applyNumberFormat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1" fontId="20" fillId="24" borderId="10" xfId="33" applyNumberFormat="1" applyFont="1" applyFill="1" applyBorder="1" applyAlignment="1">
      <alignment horizontal="center" vertical="center"/>
    </xf>
    <xf numFmtId="3" fontId="20" fillId="25" borderId="10" xfId="0" applyNumberFormat="1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 wrapText="1" shrinkToFit="1"/>
    </xf>
    <xf numFmtId="0" fontId="35" fillId="26" borderId="12" xfId="0" applyFont="1" applyFill="1" applyBorder="1" applyAlignment="1">
      <alignment horizontal="center" vertical="center" wrapText="1" shrinkToFit="1"/>
    </xf>
    <xf numFmtId="3" fontId="20" fillId="24" borderId="10" xfId="0" applyNumberFormat="1" applyFont="1" applyFill="1" applyBorder="1" applyAlignment="1">
      <alignment horizontal="center" vertical="center"/>
    </xf>
    <xf numFmtId="0" fontId="35" fillId="26" borderId="13" xfId="0" applyFont="1" applyFill="1" applyBorder="1" applyAlignment="1">
      <alignment horizontal="center" vertical="center" wrapText="1" shrinkToFit="1"/>
    </xf>
    <xf numFmtId="0" fontId="35" fillId="26" borderId="14" xfId="0" applyFont="1" applyFill="1" applyBorder="1" applyAlignment="1">
      <alignment horizontal="center" vertical="center" wrapText="1" shrinkToFit="1"/>
    </xf>
    <xf numFmtId="0" fontId="35" fillId="26" borderId="15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right" vertical="center"/>
    </xf>
    <xf numFmtId="186" fontId="20" fillId="0" borderId="0" xfId="0" applyNumberFormat="1" applyFont="1" applyBorder="1" applyAlignment="1">
      <alignment horizontal="justify" vertical="center"/>
    </xf>
    <xf numFmtId="186" fontId="20" fillId="0" borderId="0" xfId="0" applyNumberFormat="1" applyFont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justify" vertical="justify"/>
    </xf>
    <xf numFmtId="0" fontId="22" fillId="0" borderId="0" xfId="0" applyFont="1" applyBorder="1" applyAlignment="1">
      <alignment/>
    </xf>
    <xf numFmtId="186" fontId="22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 readingOrder="2"/>
    </xf>
    <xf numFmtId="0" fontId="20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 readingOrder="1"/>
    </xf>
    <xf numFmtId="0" fontId="20" fillId="24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2" fontId="20" fillId="24" borderId="10" xfId="33" applyNumberFormat="1" applyFont="1" applyFill="1" applyBorder="1" applyAlignment="1">
      <alignment horizontal="center" vertical="center"/>
    </xf>
    <xf numFmtId="2" fontId="20" fillId="25" borderId="10" xfId="0" applyNumberFormat="1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readingOrder="1"/>
    </xf>
    <xf numFmtId="0" fontId="39" fillId="27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readingOrder="2"/>
    </xf>
    <xf numFmtId="0" fontId="37" fillId="0" borderId="16" xfId="0" applyFont="1" applyBorder="1" applyAlignment="1">
      <alignment horizontal="left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rightToLeft="1" tabSelected="1" zoomScaleSheetLayoutView="100" zoomScalePageLayoutView="0" workbookViewId="0" topLeftCell="A1">
      <selection activeCell="F4" sqref="F4"/>
    </sheetView>
  </sheetViews>
  <sheetFormatPr defaultColWidth="9.00390625" defaultRowHeight="19.5" customHeight="1"/>
  <cols>
    <col min="1" max="8" width="16.25390625" style="24" customWidth="1"/>
    <col min="9" max="9" width="3.25390625" style="24" hidden="1" customWidth="1"/>
    <col min="10" max="16384" width="9.125" style="24" customWidth="1"/>
  </cols>
  <sheetData>
    <row r="1" spans="1:10" s="18" customFormat="1" ht="19.5" customHeight="1">
      <c r="A1" s="36" t="s">
        <v>20</v>
      </c>
      <c r="B1" s="36"/>
      <c r="C1" s="11"/>
      <c r="D1" s="17"/>
      <c r="E1" s="11"/>
      <c r="F1" s="33" t="s">
        <v>21</v>
      </c>
      <c r="G1" s="33"/>
      <c r="H1" s="33"/>
      <c r="I1" s="12"/>
      <c r="J1" s="12"/>
    </row>
    <row r="2" spans="1:10" s="20" customFormat="1" ht="36" customHeight="1">
      <c r="A2" s="34" t="s">
        <v>26</v>
      </c>
      <c r="B2" s="34"/>
      <c r="C2" s="34"/>
      <c r="D2" s="34"/>
      <c r="E2" s="34"/>
      <c r="F2" s="34" t="s">
        <v>25</v>
      </c>
      <c r="G2" s="34"/>
      <c r="H2" s="34"/>
      <c r="I2" s="19"/>
      <c r="J2" s="19"/>
    </row>
    <row r="3" spans="1:8" s="15" customFormat="1" ht="19.5" customHeight="1">
      <c r="A3" s="13" t="s">
        <v>22</v>
      </c>
      <c r="B3" s="14"/>
      <c r="C3" s="14"/>
      <c r="D3" s="14"/>
      <c r="E3" s="14"/>
      <c r="F3" s="14"/>
      <c r="G3" s="14"/>
      <c r="H3" s="29" t="s">
        <v>23</v>
      </c>
    </row>
    <row r="4" spans="1:8" s="21" customFormat="1" ht="19.5" customHeight="1">
      <c r="A4" s="7" t="s">
        <v>0</v>
      </c>
      <c r="B4" s="9"/>
      <c r="C4" s="9"/>
      <c r="D4" s="9"/>
      <c r="E4" s="9"/>
      <c r="F4" s="9"/>
      <c r="G4" s="9"/>
      <c r="H4" s="4" t="s">
        <v>16</v>
      </c>
    </row>
    <row r="5" spans="1:8" s="21" customFormat="1" ht="19.5" customHeight="1">
      <c r="A5" s="8" t="s">
        <v>11</v>
      </c>
      <c r="B5" s="8" t="s">
        <v>17</v>
      </c>
      <c r="C5" s="8" t="s">
        <v>3</v>
      </c>
      <c r="D5" s="8" t="s">
        <v>4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s="21" customFormat="1" ht="19.5" customHeight="1">
      <c r="A6" s="5" t="s">
        <v>1</v>
      </c>
      <c r="B6" s="5" t="s">
        <v>2</v>
      </c>
      <c r="C6" s="5" t="s">
        <v>12</v>
      </c>
      <c r="D6" s="5" t="s">
        <v>5</v>
      </c>
      <c r="E6" s="5" t="s">
        <v>13</v>
      </c>
      <c r="F6" s="5" t="s">
        <v>14</v>
      </c>
      <c r="G6" s="5" t="s">
        <v>15</v>
      </c>
      <c r="H6" s="5" t="s">
        <v>10</v>
      </c>
    </row>
    <row r="7" spans="1:8" s="21" customFormat="1" ht="19.5" customHeight="1">
      <c r="A7" s="27">
        <v>2012</v>
      </c>
      <c r="B7" s="6" t="s">
        <v>19</v>
      </c>
      <c r="C7" s="31">
        <f>192119/1000</f>
        <v>192.119</v>
      </c>
      <c r="D7" s="31">
        <f>1397371/1000</f>
        <v>1397.371</v>
      </c>
      <c r="E7" s="31">
        <f>338870/1000</f>
        <v>338.87</v>
      </c>
      <c r="F7" s="31">
        <f>82601/1000</f>
        <v>82.601</v>
      </c>
      <c r="G7" s="31">
        <f>325602/1000</f>
        <v>325.602</v>
      </c>
      <c r="H7" s="6" t="s">
        <v>19</v>
      </c>
    </row>
    <row r="8" spans="1:8" s="21" customFormat="1" ht="19.5" customHeight="1">
      <c r="A8" s="28">
        <v>2013</v>
      </c>
      <c r="B8" s="3" t="s">
        <v>19</v>
      </c>
      <c r="C8" s="32">
        <f>193496/1000</f>
        <v>193.496</v>
      </c>
      <c r="D8" s="32">
        <f>4717127/1000</f>
        <v>4717.127</v>
      </c>
      <c r="E8" s="32">
        <f>362597/1000</f>
        <v>362.597</v>
      </c>
      <c r="F8" s="32">
        <f>91133/1000</f>
        <v>91.133</v>
      </c>
      <c r="G8" s="32">
        <f>325602/1000</f>
        <v>325.602</v>
      </c>
      <c r="H8" s="3" t="s">
        <v>19</v>
      </c>
    </row>
    <row r="9" spans="1:8" s="21" customFormat="1" ht="19.5" customHeight="1">
      <c r="A9" s="27">
        <v>2014</v>
      </c>
      <c r="B9" s="6" t="s">
        <v>19</v>
      </c>
      <c r="C9" s="31">
        <f>200346/1000</f>
        <v>200.346</v>
      </c>
      <c r="D9" s="31">
        <f>4926184/1000</f>
        <v>4926.184</v>
      </c>
      <c r="E9" s="31">
        <f>394429/1000</f>
        <v>394.429</v>
      </c>
      <c r="F9" s="31">
        <f>93484/1000</f>
        <v>93.484</v>
      </c>
      <c r="G9" s="31">
        <f>325074/1000</f>
        <v>325.074</v>
      </c>
      <c r="H9" s="2" t="s">
        <v>19</v>
      </c>
    </row>
    <row r="10" spans="1:8" s="21" customFormat="1" ht="19.5" customHeight="1">
      <c r="A10" s="28">
        <v>2015</v>
      </c>
      <c r="B10" s="3" t="s">
        <v>19</v>
      </c>
      <c r="C10" s="32">
        <f>204112/1000</f>
        <v>204.112</v>
      </c>
      <c r="D10" s="32">
        <f>4976105/1000</f>
        <v>4976.105</v>
      </c>
      <c r="E10" s="32">
        <f>403585/1000</f>
        <v>403.585</v>
      </c>
      <c r="F10" s="32">
        <f>98423/1000</f>
        <v>98.423</v>
      </c>
      <c r="G10" s="32">
        <f>348380/1000</f>
        <v>348.38</v>
      </c>
      <c r="H10" s="3" t="s">
        <v>19</v>
      </c>
    </row>
    <row r="11" spans="1:8" s="21" customFormat="1" ht="19.5" customHeight="1">
      <c r="A11" s="27">
        <v>2016</v>
      </c>
      <c r="B11" s="6" t="s">
        <v>19</v>
      </c>
      <c r="C11" s="31">
        <f>208146/1000</f>
        <v>208.146</v>
      </c>
      <c r="D11" s="31">
        <f>5021579/1000</f>
        <v>5021.579</v>
      </c>
      <c r="E11" s="31">
        <f>429806/1000</f>
        <v>429.806</v>
      </c>
      <c r="F11" s="31">
        <f>101445/1000</f>
        <v>101.445</v>
      </c>
      <c r="G11" s="31">
        <f>348380/1000</f>
        <v>348.38</v>
      </c>
      <c r="H11" s="2" t="s">
        <v>19</v>
      </c>
    </row>
    <row r="12" spans="1:10" s="22" customFormat="1" ht="19.5" customHeight="1">
      <c r="A12" s="37" t="s">
        <v>18</v>
      </c>
      <c r="B12" s="37"/>
      <c r="C12" s="37"/>
      <c r="D12" s="13"/>
      <c r="E12" s="13"/>
      <c r="F12" s="30"/>
      <c r="G12" s="38" t="s">
        <v>24</v>
      </c>
      <c r="H12" s="38"/>
      <c r="I12" s="16"/>
      <c r="J12" s="16"/>
    </row>
    <row r="13" spans="1:10" s="1" customFormat="1" ht="19.5" customHeight="1">
      <c r="A13" s="26"/>
      <c r="B13" s="26"/>
      <c r="C13" s="26"/>
      <c r="D13" s="13"/>
      <c r="E13" s="13"/>
      <c r="F13" s="13"/>
      <c r="G13" s="13"/>
      <c r="H13" s="25"/>
      <c r="I13" s="25"/>
      <c r="J13" s="25"/>
    </row>
    <row r="14" spans="1:8" s="23" customFormat="1" ht="19.5" customHeight="1">
      <c r="A14" s="10"/>
      <c r="B14" s="10"/>
      <c r="C14" s="10"/>
      <c r="D14" s="10"/>
      <c r="E14" s="10"/>
      <c r="F14" s="10"/>
      <c r="G14" s="10"/>
      <c r="H14" s="10"/>
    </row>
    <row r="15" s="23" customFormat="1" ht="19.5" customHeight="1"/>
    <row r="16" spans="1:2" s="23" customFormat="1" ht="19.5" customHeight="1">
      <c r="A16" s="35"/>
      <c r="B16" s="35"/>
    </row>
    <row r="17" s="23" customFormat="1" ht="19.5" customHeight="1"/>
    <row r="18" s="23" customFormat="1" ht="19.5" customHeight="1"/>
    <row r="19" s="23" customFormat="1" ht="19.5" customHeight="1"/>
    <row r="20" s="23" customFormat="1" ht="19.5" customHeight="1"/>
    <row r="21" s="23" customFormat="1" ht="19.5" customHeight="1"/>
    <row r="22" s="23" customFormat="1" ht="19.5" customHeight="1"/>
    <row r="23" s="23" customFormat="1" ht="19.5" customHeight="1"/>
    <row r="24" s="23" customFormat="1" ht="19.5" customHeight="1"/>
    <row r="25" s="23" customFormat="1" ht="19.5" customHeight="1"/>
    <row r="26" s="23" customFormat="1" ht="19.5" customHeight="1"/>
    <row r="27" s="23" customFormat="1" ht="19.5" customHeight="1"/>
    <row r="28" s="23" customFormat="1" ht="19.5" customHeight="1"/>
    <row r="29" s="23" customFormat="1" ht="19.5" customHeight="1"/>
    <row r="30" s="23" customFormat="1" ht="19.5" customHeight="1"/>
    <row r="31" s="23" customFormat="1" ht="19.5" customHeight="1"/>
    <row r="32" s="23" customFormat="1" ht="19.5" customHeight="1"/>
  </sheetData>
  <sheetProtection/>
  <mergeCells count="7">
    <mergeCell ref="A1:B1"/>
    <mergeCell ref="F1:H1"/>
    <mergeCell ref="A16:B16"/>
    <mergeCell ref="A12:C12"/>
    <mergeCell ref="G12:H12"/>
    <mergeCell ref="F2:H2"/>
    <mergeCell ref="A2:E2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admin</cp:lastModifiedBy>
  <cp:lastPrinted>2016-03-23T23:01:18Z</cp:lastPrinted>
  <dcterms:created xsi:type="dcterms:W3CDTF">2000-06-14T07:34:40Z</dcterms:created>
  <dcterms:modified xsi:type="dcterms:W3CDTF">2018-04-22T10:40:31Z</dcterms:modified>
  <cp:category/>
  <cp:version/>
  <cp:contentType/>
  <cp:contentStatus/>
</cp:coreProperties>
</file>