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حج\"/>
    </mc:Choice>
  </mc:AlternateContent>
  <xr:revisionPtr revIDLastSave="0" documentId="8_{8C3A44F1-02A0-4176-AFCB-AFC7B5CF868D}" xr6:coauthVersionLast="47" xr6:coauthVersionMax="47" xr10:uidLastSave="{00000000-0000-0000-0000-000000000000}"/>
  <bookViews>
    <workbookView xWindow="-110" yWindow="-110" windowWidth="21820" windowHeight="14020" tabRatio="853" activeTab="5" xr2:uid="{00000000-000D-0000-FFFF-FFFF00000000}"/>
  </bookViews>
  <sheets>
    <sheet name="Index" sheetId="147" r:id="rId1"/>
    <sheet name="1" sheetId="104" r:id="rId2"/>
    <sheet name="2" sheetId="175" r:id="rId3"/>
    <sheet name="3" sheetId="131" r:id="rId4"/>
    <sheet name="4" sheetId="170" r:id="rId5"/>
    <sheet name="5" sheetId="171" r:id="rId6"/>
    <sheet name="6" sheetId="173" r:id="rId7"/>
  </sheets>
  <definedNames>
    <definedName name="_xlnm.Print_Area" localSheetId="1">'1'!$A$1:$D$9</definedName>
    <definedName name="_xlnm.Print_Area" localSheetId="2">'2'!$A$1:$D$10</definedName>
    <definedName name="_xlnm.Print_Area" localSheetId="3">'3'!$A$1:$B$14</definedName>
    <definedName name="_xlnm.Print_Area" localSheetId="4">'4'!$A$1:$D$14</definedName>
    <definedName name="_xlnm.Print_Area" localSheetId="5">'5'!$A$1:$E$12</definedName>
    <definedName name="_xlnm.Print_Area" localSheetId="6">'6'!$A$1:$D$12</definedName>
    <definedName name="_xlnm.Print_Area" localSheetId="0">Index!$A$1:$B$11</definedName>
    <definedName name="مقارنة_أعداد_الحجاج_غير_السعوديين_من_الداخل_والخارج_القادمين_إلى_مدينة_مكة_المكرمة_بين_عام_1439ه_وعام_1443هـ_حسب_مجموعات_الدول" localSheetId="4">#REF!</definedName>
    <definedName name="مقارنة_أعداد_الحجاج_غير_السعوديين_من_الداخل_والخارج_القادمين_إلى_مدينة_مكة_المكرمة_بين_عام_1439ه_وعام_1443هـ_حسب_مجموعات_الدول" localSheetId="0">Index!#REF!</definedName>
    <definedName name="مقارنة_أعداد_الحجاج_غير_السعوديين_من_الداخل_والخارج_القادمين_إلى_مدينة_مكة_المكرمة_بين_عام_1439ه_وعام_1443هـ_حسب_مجموعات_الدول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75" l="1"/>
  <c r="D7" i="175"/>
  <c r="D9" i="175" s="1"/>
  <c r="C9" i="175"/>
  <c r="B9" i="175"/>
  <c r="B8" i="104"/>
  <c r="D10" i="171"/>
  <c r="D9" i="171"/>
  <c r="D8" i="171"/>
  <c r="D11" i="171" s="1"/>
  <c r="E8" i="171" s="1"/>
  <c r="B13" i="131"/>
  <c r="D8" i="104"/>
  <c r="C8" i="104"/>
  <c r="C13" i="170"/>
  <c r="D13" i="170"/>
  <c r="E9" i="171" l="1"/>
  <c r="E10" i="171"/>
  <c r="D11" i="173"/>
  <c r="B11" i="173"/>
  <c r="C11" i="171" l="1"/>
  <c r="B11" i="171"/>
  <c r="B13" i="170" l="1"/>
  <c r="E11" i="171"/>
</calcChain>
</file>

<file path=xl/sharedStrings.xml><?xml version="1.0" encoding="utf-8"?>
<sst xmlns="http://schemas.openxmlformats.org/spreadsheetml/2006/main" count="89" uniqueCount="57">
  <si>
    <t>Table No</t>
  </si>
  <si>
    <t>Title</t>
  </si>
  <si>
    <t>Number of pilgrims 2024</t>
  </si>
  <si>
    <t>Number of internal pilgrims by sex and nationality 2024</t>
  </si>
  <si>
    <t xml:space="preserve">Number of pilgrims benefiting from the Makkah Route  Initiative by country of departure 2024  </t>
  </si>
  <si>
    <t xml:space="preserve"> Number of external pilgrims by groups of countries 2024 </t>
  </si>
  <si>
    <t xml:space="preserve">External pilgrims by sex and methods of arrival 2024 </t>
  </si>
  <si>
    <t xml:space="preserve">Relative distribution of external pilgrims by  date of arrival and departure 2024 </t>
  </si>
  <si>
    <t>Total pilgrims 2024</t>
  </si>
  <si>
    <t>Destination of arrival</t>
  </si>
  <si>
    <t>Males</t>
  </si>
  <si>
    <t>Females</t>
  </si>
  <si>
    <t>Total</t>
  </si>
  <si>
    <t xml:space="preserve"> Internal</t>
  </si>
  <si>
    <t xml:space="preserve">External </t>
  </si>
  <si>
    <t>Source: Ministry of Interior</t>
  </si>
  <si>
    <t>Number of internal pilgrims by sex and nationality for 2024</t>
  </si>
  <si>
    <t xml:space="preserve">Nationality </t>
  </si>
  <si>
    <t xml:space="preserve">Sex </t>
  </si>
  <si>
    <t>Saudi</t>
  </si>
  <si>
    <t>Non-Saudi</t>
  </si>
  <si>
    <t>Index</t>
  </si>
  <si>
    <t>Country</t>
  </si>
  <si>
    <t xml:space="preserve">Number of pilgrims </t>
  </si>
  <si>
    <t>Indonesia</t>
  </si>
  <si>
    <t>Bangladesh</t>
  </si>
  <si>
    <t>Pakistan</t>
  </si>
  <si>
    <t>Malaysia</t>
  </si>
  <si>
    <t>Turkey</t>
  </si>
  <si>
    <t>Morocco</t>
  </si>
  <si>
    <t>The Ivory Coast</t>
  </si>
  <si>
    <t>Country groups</t>
  </si>
  <si>
    <t>Sex</t>
  </si>
  <si>
    <t>GCC Countries</t>
  </si>
  <si>
    <t>Arab countries other than the GCC countries</t>
  </si>
  <si>
    <t>Asian countries other than Arab countries</t>
  </si>
  <si>
    <t>African countries other than Arab countries</t>
  </si>
  <si>
    <t>European countries</t>
  </si>
  <si>
    <t>Type of port</t>
  </si>
  <si>
    <t>Number of pilgrims</t>
  </si>
  <si>
    <t>Percentage</t>
  </si>
  <si>
    <t>By air</t>
  </si>
  <si>
    <t>By land</t>
  </si>
  <si>
    <t>By sea</t>
  </si>
  <si>
    <t>Arrival</t>
  </si>
  <si>
    <t xml:space="preserve"> Departure </t>
  </si>
  <si>
    <t>Date</t>
  </si>
  <si>
    <t>From the beginning of the season to the end of 11/10</t>
  </si>
  <si>
    <t>From 10/12 to 20/12</t>
  </si>
  <si>
    <t>From 12/12 to 30/12</t>
  </si>
  <si>
    <t>from 1 /1  to 10/1</t>
  </si>
  <si>
    <t>From 1/11 to the end of the season</t>
  </si>
  <si>
    <t>From 1 /12 to 9/12</t>
  </si>
  <si>
    <t>From 21/11 to 29/11</t>
  </si>
  <si>
    <t>From 11/11 to 20/11</t>
  </si>
  <si>
    <t xml:space="preserve"> Index</t>
  </si>
  <si>
    <t>North and South America and Australia Countries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</si>
</sst>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_-;_-* #,##0.00\-;_-* &quot;-&quot;??_-;_-@_-"/>
    <numFmt numFmtId="165" formatCode="0.0%"/>
    <numFmt numFmtId="166" formatCode="_-* #,##0_-;\-* #,##0_-;_-* &quot;-&quot;??_-;_-@_-"/>
    <numFmt numFmtId="167" formatCode="_-* #,##0.00\ _ر_._س_._‏_-;\-* #,##0.00\ _ر_._س_._‏_-;_-* &quot;-&quot;??\ _ر_._س_._‏_-;_-@_-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4"/>
      <name val="Arial"/>
      <family val="2"/>
      <charset val="178"/>
    </font>
    <font>
      <sz val="12"/>
      <color theme="0"/>
      <name val="Frutiger LT Arabic 55 Roman"/>
    </font>
    <font>
      <sz val="16"/>
      <color theme="4" tint="-0.249977111117893"/>
      <name val="Frutiger LT Arabic 45 Light"/>
    </font>
    <font>
      <sz val="11"/>
      <name val="Calibri"/>
      <family val="2"/>
    </font>
    <font>
      <sz val="10"/>
      <name val="Frutiger LT Arabic 55 Roman"/>
    </font>
    <font>
      <sz val="10"/>
      <name val="Arial"/>
      <family val="2"/>
    </font>
    <font>
      <sz val="16"/>
      <color theme="4" tint="-0.249977111117893"/>
      <name val="Frutiger LT Arabic 55 Roman"/>
    </font>
    <font>
      <sz val="8"/>
      <color theme="0"/>
      <name val="Frutiger LT Arabic 55 Roman"/>
    </font>
    <font>
      <sz val="8"/>
      <color rgb="FFFFFFFF"/>
      <name val="Frutiger LT Arabic 55 Roman"/>
    </font>
    <font>
      <b/>
      <sz val="12"/>
      <color rgb="FF44546A"/>
      <name val="Frutiger LT Arabic 55 Roman"/>
    </font>
    <font>
      <sz val="11"/>
      <color theme="1"/>
      <name val="Calibri"/>
      <family val="2"/>
      <charset val="178"/>
      <scheme val="minor"/>
    </font>
    <font>
      <b/>
      <sz val="12"/>
      <name val="Sakkal Majalla"/>
    </font>
    <font>
      <b/>
      <sz val="8"/>
      <name val="Sakkal Majalla"/>
    </font>
    <font>
      <sz val="10"/>
      <name val="Sakkal Majalla"/>
    </font>
    <font>
      <u/>
      <sz val="10"/>
      <color theme="10"/>
      <name val="Frutiger LT Arabic 55 Roman"/>
    </font>
    <font>
      <sz val="8"/>
      <color rgb="FF000000"/>
      <name val="Frutiger LT Arabic 55 Roman"/>
    </font>
    <font>
      <sz val="7"/>
      <color rgb="FF8C96A7"/>
      <name val="Frutiger LT Arabic 55 Roman"/>
    </font>
    <font>
      <sz val="8"/>
      <color theme="1"/>
      <name val="Frutiger LT Arabic 55 Roman"/>
    </font>
    <font>
      <sz val="7"/>
      <color theme="4" tint="-0.499984740745262"/>
      <name val="Frutiger LT Arabic 55 Roman"/>
    </font>
    <font>
      <sz val="7"/>
      <name val="Frutiger LT Arabic 55 Roman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E9CBC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8E9CBC"/>
        <bgColor rgb="FF000000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9" fontId="9" fillId="0" borderId="0" applyFont="0" applyFill="0" applyBorder="0" applyAlignment="0" applyProtection="0"/>
    <xf numFmtId="0" fontId="14" fillId="0" borderId="0"/>
    <xf numFmtId="0" fontId="2" fillId="0" borderId="0"/>
    <xf numFmtId="0" fontId="1" fillId="0" borderId="0"/>
    <xf numFmtId="0" fontId="2" fillId="0" borderId="0"/>
    <xf numFmtId="43" fontId="9" fillId="0" borderId="0" applyFont="0" applyFill="0" applyBorder="0" applyAlignment="0" applyProtection="0"/>
    <xf numFmtId="167" fontId="14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3" applyAlignment="1">
      <alignment wrapText="1"/>
    </xf>
    <xf numFmtId="0" fontId="4" fillId="0" borderId="0" xfId="3" applyFont="1" applyAlignment="1">
      <alignment wrapText="1"/>
    </xf>
    <xf numFmtId="0" fontId="2" fillId="0" borderId="6" xfId="3" applyBorder="1" applyAlignment="1">
      <alignment wrapText="1"/>
    </xf>
    <xf numFmtId="0" fontId="6" fillId="0" borderId="0" xfId="0" applyFont="1" applyAlignment="1">
      <alignment vertical="center" wrapText="1"/>
    </xf>
    <xf numFmtId="0" fontId="5" fillId="4" borderId="6" xfId="3" applyFont="1" applyFill="1" applyBorder="1" applyAlignment="1">
      <alignment horizontal="center" vertical="center" wrapText="1"/>
    </xf>
    <xf numFmtId="0" fontId="8" fillId="0" borderId="3" xfId="0" applyFont="1" applyBorder="1"/>
    <xf numFmtId="0" fontId="8" fillId="0" borderId="0" xfId="0" applyFont="1"/>
    <xf numFmtId="0" fontId="8" fillId="0" borderId="6" xfId="0" applyFont="1" applyBorder="1"/>
    <xf numFmtId="0" fontId="8" fillId="0" borderId="4" xfId="0" applyFont="1" applyBorder="1"/>
    <xf numFmtId="9" fontId="8" fillId="0" borderId="0" xfId="7" applyFont="1"/>
    <xf numFmtId="9" fontId="8" fillId="0" borderId="0" xfId="0" applyNumberFormat="1" applyFont="1"/>
    <xf numFmtId="3" fontId="8" fillId="0" borderId="0" xfId="0" applyNumberFormat="1" applyFont="1"/>
    <xf numFmtId="165" fontId="8" fillId="0" borderId="0" xfId="7" applyNumberFormat="1" applyFont="1"/>
    <xf numFmtId="3" fontId="11" fillId="3" borderId="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3" fontId="11" fillId="3" borderId="6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3" fontId="12" fillId="6" borderId="2" xfId="4" applyNumberFormat="1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9" fontId="11" fillId="3" borderId="1" xfId="5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9" fontId="11" fillId="6" borderId="6" xfId="5" applyFont="1" applyFill="1" applyBorder="1" applyAlignment="1">
      <alignment horizontal="center" vertical="center" wrapText="1"/>
    </xf>
    <xf numFmtId="9" fontId="11" fillId="6" borderId="3" xfId="5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5" fillId="9" borderId="0" xfId="9" applyFont="1" applyFill="1" applyAlignment="1">
      <alignment horizontal="left" vertical="center" shrinkToFit="1"/>
    </xf>
    <xf numFmtId="0" fontId="15" fillId="9" borderId="0" xfId="9" applyFont="1" applyFill="1" applyAlignment="1">
      <alignment horizontal="center" vertical="center" shrinkToFit="1"/>
    </xf>
    <xf numFmtId="0" fontId="16" fillId="9" borderId="0" xfId="9" applyFont="1" applyFill="1" applyAlignment="1">
      <alignment horizontal="right" vertical="center"/>
    </xf>
    <xf numFmtId="0" fontId="17" fillId="9" borderId="0" xfId="9" applyFont="1" applyFill="1" applyAlignment="1">
      <alignment vertical="center" shrinkToFit="1"/>
    </xf>
    <xf numFmtId="0" fontId="17" fillId="9" borderId="0" xfId="9" applyFont="1" applyFill="1" applyAlignment="1">
      <alignment vertical="center"/>
    </xf>
    <xf numFmtId="0" fontId="8" fillId="10" borderId="0" xfId="0" applyFont="1" applyFill="1"/>
    <xf numFmtId="3" fontId="0" fillId="0" borderId="0" xfId="0" applyNumberFormat="1"/>
    <xf numFmtId="165" fontId="0" fillId="0" borderId="0" xfId="7" applyNumberFormat="1" applyFont="1"/>
    <xf numFmtId="10" fontId="0" fillId="0" borderId="0" xfId="7" applyNumberFormat="1" applyFont="1"/>
    <xf numFmtId="166" fontId="8" fillId="0" borderId="0" xfId="12" applyNumberFormat="1" applyFont="1" applyAlignment="1"/>
    <xf numFmtId="0" fontId="5" fillId="4" borderId="9" xfId="3" applyFont="1" applyFill="1" applyBorder="1" applyAlignment="1">
      <alignment horizontal="center" vertical="center" wrapText="1"/>
    </xf>
    <xf numFmtId="3" fontId="19" fillId="8" borderId="12" xfId="8" applyNumberFormat="1" applyFont="1" applyFill="1" applyBorder="1" applyAlignment="1">
      <alignment horizontal="center" vertical="center" wrapText="1"/>
    </xf>
    <xf numFmtId="3" fontId="19" fillId="7" borderId="12" xfId="8" applyNumberFormat="1" applyFont="1" applyFill="1" applyBorder="1" applyAlignment="1">
      <alignment horizontal="center" vertical="center" wrapText="1"/>
    </xf>
    <xf numFmtId="3" fontId="21" fillId="8" borderId="12" xfId="8" applyNumberFormat="1" applyFont="1" applyFill="1" applyBorder="1" applyAlignment="1">
      <alignment horizontal="center" vertical="center" wrapText="1"/>
    </xf>
    <xf numFmtId="0" fontId="20" fillId="0" borderId="3" xfId="0" applyFont="1" applyBorder="1" applyAlignment="1">
      <alignment vertical="center" wrapText="1"/>
    </xf>
    <xf numFmtId="3" fontId="21" fillId="7" borderId="12" xfId="8" applyNumberFormat="1" applyFont="1" applyFill="1" applyBorder="1" applyAlignment="1">
      <alignment horizontal="center" vertical="center" wrapText="1"/>
    </xf>
    <xf numFmtId="0" fontId="23" fillId="0" borderId="0" xfId="0" applyFont="1"/>
    <xf numFmtId="165" fontId="19" fillId="8" borderId="12" xfId="7" applyNumberFormat="1" applyFont="1" applyFill="1" applyBorder="1" applyAlignment="1">
      <alignment horizontal="center" vertical="center" wrapText="1"/>
    </xf>
    <xf numFmtId="165" fontId="19" fillId="7" borderId="12" xfId="7" applyNumberFormat="1" applyFont="1" applyFill="1" applyBorder="1" applyAlignment="1">
      <alignment horizontal="center" vertical="center" wrapText="1"/>
    </xf>
    <xf numFmtId="165" fontId="21" fillId="8" borderId="12" xfId="7" applyNumberFormat="1" applyFont="1" applyFill="1" applyBorder="1" applyAlignment="1">
      <alignment horizontal="center" vertical="center" wrapText="1"/>
    </xf>
    <xf numFmtId="165" fontId="21" fillId="7" borderId="12" xfId="7" applyNumberFormat="1" applyFont="1" applyFill="1" applyBorder="1" applyAlignment="1">
      <alignment horizontal="center" vertical="center" wrapText="1"/>
    </xf>
    <xf numFmtId="0" fontId="23" fillId="0" borderId="3" xfId="0" applyFont="1" applyBorder="1"/>
    <xf numFmtId="0" fontId="23" fillId="0" borderId="8" xfId="0" applyFont="1" applyBorder="1"/>
    <xf numFmtId="0" fontId="18" fillId="5" borderId="6" xfId="1" applyFont="1" applyFill="1" applyBorder="1" applyAlignment="1">
      <alignment horizontal="left" vertical="center" wrapText="1"/>
    </xf>
    <xf numFmtId="0" fontId="18" fillId="2" borderId="6" xfId="1" applyFont="1" applyFill="1" applyBorder="1" applyAlignment="1">
      <alignment horizontal="left" vertical="center" wrapText="1"/>
    </xf>
    <xf numFmtId="0" fontId="22" fillId="0" borderId="3" xfId="1" applyFont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3" fontId="11" fillId="3" borderId="13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3" fontId="11" fillId="3" borderId="9" xfId="0" applyNumberFormat="1" applyFont="1" applyFill="1" applyBorder="1" applyAlignment="1">
      <alignment horizontal="center" vertical="center" wrapText="1"/>
    </xf>
    <xf numFmtId="3" fontId="11" fillId="3" borderId="11" xfId="0" applyNumberFormat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</cellXfs>
  <cellStyles count="14">
    <cellStyle name="Comma" xfId="12" builtinId="3"/>
    <cellStyle name="Comma 2" xfId="4" xr:uid="{00000000-0005-0000-0000-000000000000}"/>
    <cellStyle name="Comma 2 7 2 3" xfId="13" xr:uid="{C5EBF1EB-4166-4E72-AD5E-34A31C035142}"/>
    <cellStyle name="Normal 12 10" xfId="9" xr:uid="{E1CA0ED4-3FBC-49BB-92BA-FB6E936CBEC0}"/>
    <cellStyle name="Normal 2" xfId="2" xr:uid="{00000000-0005-0000-0000-000003000000}"/>
    <cellStyle name="Normal 2 2 2 2" xfId="8" xr:uid="{63DA9E37-6069-4F4F-AAF9-B9BF6817AEB4}"/>
    <cellStyle name="Normal 3" xfId="11" xr:uid="{7B4FD99D-9ECD-461A-A863-7255D0C96063}"/>
    <cellStyle name="Percent" xfId="7" builtinId="5"/>
    <cellStyle name="Percent 2" xfId="5" xr:uid="{00000000-0005-0000-0000-000004000000}"/>
    <cellStyle name="ارتباط تشعبي" xfId="1" builtinId="8"/>
    <cellStyle name="عادي" xfId="0" builtinId="0"/>
    <cellStyle name="عادي 11" xfId="6" xr:uid="{00000000-0005-0000-0000-000005000000}"/>
    <cellStyle name="عادي 2" xfId="3" xr:uid="{00000000-0005-0000-0000-000006000000}"/>
    <cellStyle name="عادي 3 4" xfId="10" xr:uid="{C3CFD47C-7BC8-4776-A987-9F479C454536}"/>
  </cellStyles>
  <dxfs count="0"/>
  <tableStyles count="0" defaultTableStyle="TableStyleMedium9" defaultPivotStyle="PivotStyleLight16"/>
  <colors>
    <mruColors>
      <color rgb="FFD6DCE4"/>
      <color rgb="FF44546A"/>
      <color rgb="FF8E9CBC"/>
      <color rgb="FFE6E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1</xdr:col>
      <xdr:colOff>581025</xdr:colOff>
      <xdr:row>2</xdr:row>
      <xdr:rowOff>19050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FA7FE1E5-3734-4373-ACF7-D5C5E2296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3535400" y="76200"/>
          <a:ext cx="16097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0</xdr:col>
      <xdr:colOff>1714500</xdr:colOff>
      <xdr:row>2</xdr:row>
      <xdr:rowOff>9525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B6C38B36-41B5-47DA-AA83-6BB8EEA83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991200" y="66675"/>
          <a:ext cx="16097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2507988" cy="708660"/>
    <xdr:pic>
      <xdr:nvPicPr>
        <xdr:cNvPr id="2" name="Picture 4">
          <a:extLst>
            <a:ext uri="{FF2B5EF4-FFF2-40B4-BE49-F238E27FC236}">
              <a16:creationId xmlns:a16="http://schemas.microsoft.com/office/drawing/2014/main" id="{D3755F61-BD9A-48A5-A939-E5C5C65C2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89498412" y="1"/>
          <a:ext cx="2507988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76200</xdr:rowOff>
    </xdr:from>
    <xdr:to>
      <xdr:col>0</xdr:col>
      <xdr:colOff>1663700</xdr:colOff>
      <xdr:row>2</xdr:row>
      <xdr:rowOff>19050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255ECA6E-6DC4-4B09-A377-DD69AA59D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058250" y="76200"/>
          <a:ext cx="16097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76200</xdr:rowOff>
    </xdr:from>
    <xdr:to>
      <xdr:col>0</xdr:col>
      <xdr:colOff>1663700</xdr:colOff>
      <xdr:row>2</xdr:row>
      <xdr:rowOff>19050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8B7255BC-D8FD-4E18-AFB0-B3FFE5F62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34525" y="76200"/>
          <a:ext cx="16097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44097</xdr:colOff>
      <xdr:row>0</xdr:row>
      <xdr:rowOff>70556</xdr:rowOff>
    </xdr:from>
    <xdr:to>
      <xdr:col>0</xdr:col>
      <xdr:colOff>1647472</xdr:colOff>
      <xdr:row>2</xdr:row>
      <xdr:rowOff>17639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D8EC28DC-840C-4012-BD92-0F86C7827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776247" y="70556"/>
          <a:ext cx="16097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66675</xdr:rowOff>
    </xdr:from>
    <xdr:to>
      <xdr:col>1</xdr:col>
      <xdr:colOff>190500</xdr:colOff>
      <xdr:row>2</xdr:row>
      <xdr:rowOff>10583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10E49737-5864-4F77-BAAF-E7AA88D66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705825" y="66675"/>
          <a:ext cx="1609725" cy="480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showGridLines="0" view="pageBreakPreview" zoomScaleNormal="100" zoomScaleSheetLayoutView="100" workbookViewId="0">
      <selection activeCell="B17" sqref="B17"/>
    </sheetView>
  </sheetViews>
  <sheetFormatPr defaultColWidth="9.453125" defaultRowHeight="12.5" x14ac:dyDescent="0.25"/>
  <cols>
    <col min="1" max="1" width="16.1796875" style="1" customWidth="1"/>
    <col min="2" max="2" width="83.54296875" style="1" customWidth="1"/>
    <col min="3" max="3" width="53.08984375" style="1" customWidth="1"/>
    <col min="4" max="16384" width="9.453125" style="1"/>
  </cols>
  <sheetData>
    <row r="1" spans="1:6" ht="21" customHeight="1" x14ac:dyDescent="0.25">
      <c r="A1" s="3"/>
    </row>
    <row r="2" spans="1:6" ht="21" customHeight="1" x14ac:dyDescent="0.25">
      <c r="A2" s="3"/>
    </row>
    <row r="3" spans="1:6" ht="21" customHeight="1" x14ac:dyDescent="0.25">
      <c r="A3" s="3"/>
    </row>
    <row r="4" spans="1:6" ht="21" customHeight="1" x14ac:dyDescent="0.25">
      <c r="A4" s="55"/>
      <c r="B4" s="56"/>
      <c r="C4" s="4"/>
      <c r="D4" s="4"/>
      <c r="E4" s="4"/>
      <c r="F4" s="4"/>
    </row>
    <row r="5" spans="1:6" s="2" customFormat="1" ht="21" customHeight="1" x14ac:dyDescent="0.35">
      <c r="A5" s="5" t="s">
        <v>0</v>
      </c>
      <c r="B5" s="5" t="s">
        <v>1</v>
      </c>
    </row>
    <row r="6" spans="1:6" ht="21" customHeight="1" x14ac:dyDescent="0.25">
      <c r="A6" s="39">
        <v>1</v>
      </c>
      <c r="B6" s="52" t="s">
        <v>2</v>
      </c>
    </row>
    <row r="7" spans="1:6" ht="21" customHeight="1" x14ac:dyDescent="0.25">
      <c r="A7" s="5">
        <v>2</v>
      </c>
      <c r="B7" s="53" t="s">
        <v>3</v>
      </c>
    </row>
    <row r="8" spans="1:6" ht="21" customHeight="1" x14ac:dyDescent="0.25">
      <c r="A8" s="5">
        <v>3</v>
      </c>
      <c r="B8" s="52" t="s">
        <v>4</v>
      </c>
    </row>
    <row r="9" spans="1:6" ht="21" customHeight="1" x14ac:dyDescent="0.25">
      <c r="A9" s="5">
        <v>4</v>
      </c>
      <c r="B9" s="53" t="s">
        <v>5</v>
      </c>
    </row>
    <row r="10" spans="1:6" ht="21" customHeight="1" x14ac:dyDescent="0.25">
      <c r="A10" s="5">
        <v>5</v>
      </c>
      <c r="B10" s="52" t="s">
        <v>6</v>
      </c>
    </row>
    <row r="11" spans="1:6" ht="21" customHeight="1" x14ac:dyDescent="0.25">
      <c r="A11" s="5">
        <v>6</v>
      </c>
      <c r="B11" s="53" t="s">
        <v>7</v>
      </c>
    </row>
  </sheetData>
  <mergeCells count="1">
    <mergeCell ref="A4:B4"/>
  </mergeCells>
  <hyperlinks>
    <hyperlink ref="B8" location="'3'!A1" display="عدد الحجاج المستفيدين من مبادرة طريق مكة لعام  2024م حسب دولة القدوم " xr:uid="{00000000-0004-0000-0000-000002000000}"/>
    <hyperlink ref="B9" location="'4'!A1" display=" أعداد حجاج الخارج  عام 2024م حسب مجموعات الدول " xr:uid="{DB301971-BD0D-4609-8036-44AE01BAF940}"/>
    <hyperlink ref="B10" location="'5'!A1" display="الحجاج القادمون من الخارج لعام 2024م حسب الجنس وطرق القدوم" xr:uid="{D7D29D38-C986-423D-B769-C7F1D0CAD8A9}"/>
    <hyperlink ref="B11" location="'6'!A1" display="التوزيع النسبي للحجاج القادمون من الخارج لعام2024م حسب تاريخ القدوم والمغادرة" xr:uid="{CDA21D83-320F-458F-B63A-FA62A5B2AFBE}"/>
    <hyperlink ref="B6" location="'1'!A1" display="أعداد الحجاج حسب جهة القدوم والجنس لعام 2024م." xr:uid="{622E890B-E6E1-4AC6-9DC6-CC64B2310446}"/>
    <hyperlink ref="B7" location="'2'!A1" display="أعداد حجاج الداخل حسب الجنس والجنسية لعام 2024م." xr:uid="{A3B6480E-6F2A-4E87-9BED-3C048C7A853B}"/>
  </hyperlinks>
  <pageMargins left="0.7" right="0.7" top="0.75" bottom="0.75" header="0.3" footer="0.3"/>
  <pageSetup paperSize="9" scale="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ورقة3"/>
  <dimension ref="A1:G16"/>
  <sheetViews>
    <sheetView showGridLines="0" view="pageBreakPreview" zoomScaleNormal="100" zoomScaleSheetLayoutView="100" workbookViewId="0">
      <selection activeCell="D15" sqref="D15"/>
    </sheetView>
  </sheetViews>
  <sheetFormatPr defaultColWidth="9.1796875" defaultRowHeight="18" x14ac:dyDescent="0.65"/>
  <cols>
    <col min="1" max="4" width="27.54296875" style="7" customWidth="1"/>
    <col min="5" max="16384" width="9.1796875" style="7"/>
  </cols>
  <sheetData>
    <row r="1" spans="1:7" ht="21" customHeight="1" x14ac:dyDescent="0.65">
      <c r="A1" s="6"/>
      <c r="B1" s="6"/>
      <c r="C1" s="6"/>
      <c r="D1" s="6"/>
    </row>
    <row r="2" spans="1:7" ht="21" customHeight="1" x14ac:dyDescent="0.65">
      <c r="A2" s="6"/>
      <c r="B2" s="6"/>
      <c r="C2" s="8"/>
      <c r="D2" s="9"/>
    </row>
    <row r="3" spans="1:7" ht="21" customHeight="1" x14ac:dyDescent="0.65">
      <c r="A3" s="6"/>
      <c r="B3" s="6"/>
      <c r="C3" s="8"/>
      <c r="D3" s="9"/>
    </row>
    <row r="4" spans="1:7" ht="55" customHeight="1" x14ac:dyDescent="0.65">
      <c r="A4" s="57" t="s">
        <v>8</v>
      </c>
      <c r="B4" s="58"/>
      <c r="C4" s="58"/>
      <c r="D4" s="58"/>
    </row>
    <row r="5" spans="1:7" ht="27" customHeight="1" x14ac:dyDescent="0.65">
      <c r="A5" s="18" t="s">
        <v>9</v>
      </c>
      <c r="B5" s="18" t="s">
        <v>10</v>
      </c>
      <c r="C5" s="18" t="s">
        <v>11</v>
      </c>
      <c r="D5" s="18" t="s">
        <v>12</v>
      </c>
    </row>
    <row r="6" spans="1:7" ht="27" customHeight="1" x14ac:dyDescent="0.65">
      <c r="A6" s="18" t="s">
        <v>13</v>
      </c>
      <c r="B6" s="42">
        <v>122597</v>
      </c>
      <c r="C6" s="40">
        <v>99257</v>
      </c>
      <c r="D6" s="40">
        <v>221854</v>
      </c>
      <c r="E6" s="13"/>
      <c r="F6" s="10"/>
      <c r="G6" s="11"/>
    </row>
    <row r="7" spans="1:7" ht="27" customHeight="1" x14ac:dyDescent="0.65">
      <c r="A7" s="18" t="s">
        <v>14</v>
      </c>
      <c r="B7" s="41">
        <v>835540</v>
      </c>
      <c r="C7" s="41">
        <v>775770</v>
      </c>
      <c r="D7" s="41">
        <v>1611310</v>
      </c>
      <c r="F7" s="10"/>
    </row>
    <row r="8" spans="1:7" ht="27" customHeight="1" x14ac:dyDescent="0.65">
      <c r="A8" s="18" t="s">
        <v>12</v>
      </c>
      <c r="B8" s="18">
        <f>SUM(B6:B7)</f>
        <v>958137</v>
      </c>
      <c r="C8" s="18">
        <f>SUM(C6:C7)</f>
        <v>875027</v>
      </c>
      <c r="D8" s="18">
        <f>IF(AND(D6="",D7=""),"",SUM(D6:D7))</f>
        <v>1833164</v>
      </c>
      <c r="E8" s="10"/>
      <c r="F8" s="10"/>
    </row>
    <row r="9" spans="1:7" ht="20.149999999999999" customHeight="1" x14ac:dyDescent="0.65">
      <c r="A9" s="59" t="s">
        <v>15</v>
      </c>
      <c r="B9" s="60"/>
      <c r="C9" s="60"/>
      <c r="D9" s="54" t="s">
        <v>55</v>
      </c>
    </row>
    <row r="10" spans="1:7" x14ac:dyDescent="0.65">
      <c r="B10" s="13"/>
      <c r="C10" s="13"/>
      <c r="D10" s="12"/>
    </row>
    <row r="11" spans="1:7" x14ac:dyDescent="0.65">
      <c r="C11" s="12"/>
    </row>
    <row r="13" spans="1:7" x14ac:dyDescent="0.65">
      <c r="D13" s="13"/>
    </row>
    <row r="14" spans="1:7" x14ac:dyDescent="0.65">
      <c r="D14" s="13"/>
    </row>
    <row r="16" spans="1:7" x14ac:dyDescent="0.65">
      <c r="B16" s="12"/>
      <c r="C16" s="12"/>
      <c r="D16" s="12"/>
    </row>
  </sheetData>
  <mergeCells count="2">
    <mergeCell ref="A4:D4"/>
    <mergeCell ref="A9:C9"/>
  </mergeCells>
  <hyperlinks>
    <hyperlink ref="D9" location="'Index'!A1" display="الفهرس" xr:uid="{00000000-0004-0000-0100-000000000000}"/>
  </hyperlinks>
  <pageMargins left="0.7" right="0.7" top="0.75" bottom="0.75" header="0.3" footer="0.3"/>
  <pageSetup scale="5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C0724-B117-4DBB-82F2-EEEBF4C5140C}">
  <dimension ref="A1:F17"/>
  <sheetViews>
    <sheetView view="pageBreakPreview" topLeftCell="A4" zoomScaleNormal="100" zoomScaleSheetLayoutView="100" workbookViewId="0">
      <selection activeCell="D10" sqref="D10"/>
    </sheetView>
  </sheetViews>
  <sheetFormatPr defaultRowHeight="12.5" x14ac:dyDescent="0.25"/>
  <cols>
    <col min="1" max="4" width="27.54296875" customWidth="1"/>
  </cols>
  <sheetData>
    <row r="1" spans="1:6" ht="18.5" x14ac:dyDescent="0.25">
      <c r="A1" s="29"/>
      <c r="B1" s="30"/>
      <c r="C1" s="30"/>
      <c r="D1" s="30"/>
    </row>
    <row r="2" spans="1:6" ht="15" x14ac:dyDescent="0.25">
      <c r="A2" s="31"/>
      <c r="B2" s="32"/>
      <c r="C2" s="32"/>
      <c r="D2" s="33"/>
    </row>
    <row r="3" spans="1:6" ht="15" x14ac:dyDescent="0.25">
      <c r="B3" s="33"/>
      <c r="C3" s="33"/>
      <c r="D3" s="33"/>
    </row>
    <row r="4" spans="1:6" ht="45.65" customHeight="1" x14ac:dyDescent="0.25">
      <c r="A4" s="57" t="s">
        <v>16</v>
      </c>
      <c r="B4" s="58"/>
      <c r="C4" s="58"/>
      <c r="D4" s="65"/>
    </row>
    <row r="5" spans="1:6" ht="27" customHeight="1" x14ac:dyDescent="0.25">
      <c r="A5" s="61" t="s">
        <v>17</v>
      </c>
      <c r="B5" s="63" t="s">
        <v>18</v>
      </c>
      <c r="C5" s="64"/>
      <c r="D5" s="61" t="s">
        <v>12</v>
      </c>
    </row>
    <row r="6" spans="1:6" ht="27" customHeight="1" x14ac:dyDescent="0.25">
      <c r="A6" s="62"/>
      <c r="B6" s="18" t="s">
        <v>10</v>
      </c>
      <c r="C6" s="18" t="s">
        <v>11</v>
      </c>
      <c r="D6" s="62"/>
    </row>
    <row r="7" spans="1:6" ht="27" customHeight="1" x14ac:dyDescent="0.25">
      <c r="A7" s="18" t="s">
        <v>19</v>
      </c>
      <c r="B7" s="42">
        <v>72299</v>
      </c>
      <c r="C7" s="40">
        <v>74722</v>
      </c>
      <c r="D7" s="40">
        <f>SUM(B7:C7)</f>
        <v>147021</v>
      </c>
      <c r="F7" s="37"/>
    </row>
    <row r="8" spans="1:6" ht="27" customHeight="1" x14ac:dyDescent="0.25">
      <c r="A8" s="18" t="s">
        <v>20</v>
      </c>
      <c r="B8" s="41">
        <v>50298</v>
      </c>
      <c r="C8" s="41">
        <v>24535</v>
      </c>
      <c r="D8" s="41">
        <f>SUM(B8:C8)</f>
        <v>74833</v>
      </c>
    </row>
    <row r="9" spans="1:6" ht="27" customHeight="1" x14ac:dyDescent="0.25">
      <c r="A9" s="18" t="s">
        <v>12</v>
      </c>
      <c r="B9" s="18">
        <f>IF(AND(B7="",B8=""),"",SUM(B7:B8))</f>
        <v>122597</v>
      </c>
      <c r="C9" s="18">
        <f>IF(AND(C7="",C8=""),"",SUM(C7:C8))</f>
        <v>99257</v>
      </c>
      <c r="D9" s="18">
        <f>SUM(D7:D8)</f>
        <v>221854</v>
      </c>
    </row>
    <row r="10" spans="1:6" x14ac:dyDescent="0.25">
      <c r="A10" s="59" t="s">
        <v>15</v>
      </c>
      <c r="B10" s="60"/>
      <c r="C10" s="60"/>
      <c r="D10" s="54" t="s">
        <v>21</v>
      </c>
    </row>
    <row r="11" spans="1:6" x14ac:dyDescent="0.25">
      <c r="B11" s="36"/>
      <c r="C11" s="36"/>
    </row>
    <row r="12" spans="1:6" x14ac:dyDescent="0.25">
      <c r="B12" s="36"/>
      <c r="C12" s="36"/>
    </row>
    <row r="14" spans="1:6" x14ac:dyDescent="0.25">
      <c r="B14" s="35"/>
      <c r="C14" s="35"/>
      <c r="D14" s="35"/>
    </row>
    <row r="17" spans="2:3" x14ac:dyDescent="0.25">
      <c r="B17" s="36"/>
      <c r="C17" s="36"/>
    </row>
  </sheetData>
  <protectedRanges>
    <protectedRange sqref="A5:A9" name="نطاق1_6"/>
    <protectedRange sqref="A4 C4:D4" name="نطاق1_7_3"/>
  </protectedRanges>
  <mergeCells count="5">
    <mergeCell ref="A5:A6"/>
    <mergeCell ref="B5:C5"/>
    <mergeCell ref="D5:D6"/>
    <mergeCell ref="A10:C10"/>
    <mergeCell ref="A4:D4"/>
  </mergeCells>
  <hyperlinks>
    <hyperlink ref="D10" location="'Index'!A1" display="الفهرس" xr:uid="{3175A6C9-DF80-40FB-888D-4EAD56D5D1C8}"/>
  </hyperlinks>
  <pageMargins left="0.7" right="0.7" top="0.75" bottom="0.75" header="0.3" footer="0.3"/>
  <pageSetup paperSize="9"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6"/>
  <sheetViews>
    <sheetView view="pageBreakPreview" zoomScaleNormal="100" zoomScaleSheetLayoutView="100" workbookViewId="0">
      <selection activeCell="B14" sqref="B14"/>
    </sheetView>
  </sheetViews>
  <sheetFormatPr defaultColWidth="9.1796875" defaultRowHeight="18" x14ac:dyDescent="0.65"/>
  <cols>
    <col min="1" max="2" width="45.54296875" style="7" customWidth="1"/>
    <col min="3" max="16384" width="9.1796875" style="7"/>
  </cols>
  <sheetData>
    <row r="1" spans="1:3" ht="21" customHeight="1" x14ac:dyDescent="0.65">
      <c r="A1" s="6"/>
      <c r="B1" s="6"/>
    </row>
    <row r="2" spans="1:3" ht="21" customHeight="1" x14ac:dyDescent="0.65">
      <c r="A2" s="6"/>
      <c r="B2" s="6"/>
    </row>
    <row r="3" spans="1:3" s="15" customFormat="1" ht="21" customHeight="1" x14ac:dyDescent="0.25">
      <c r="A3" s="66"/>
      <c r="B3" s="66"/>
    </row>
    <row r="4" spans="1:3" ht="55" customHeight="1" x14ac:dyDescent="0.65">
      <c r="A4" s="57" t="s">
        <v>4</v>
      </c>
      <c r="B4" s="65"/>
    </row>
    <row r="5" spans="1:3" ht="21" customHeight="1" x14ac:dyDescent="0.65">
      <c r="A5" s="16" t="s">
        <v>22</v>
      </c>
      <c r="B5" s="16" t="s">
        <v>23</v>
      </c>
    </row>
    <row r="6" spans="1:3" ht="21" customHeight="1" x14ac:dyDescent="0.65">
      <c r="A6" s="16" t="s">
        <v>24</v>
      </c>
      <c r="B6" s="42">
        <v>128949</v>
      </c>
    </row>
    <row r="7" spans="1:3" ht="21" customHeight="1" x14ac:dyDescent="0.65">
      <c r="A7" s="16" t="s">
        <v>25</v>
      </c>
      <c r="B7" s="44">
        <v>75579</v>
      </c>
    </row>
    <row r="8" spans="1:3" ht="21" customHeight="1" x14ac:dyDescent="0.65">
      <c r="A8" s="16" t="s">
        <v>26</v>
      </c>
      <c r="B8" s="42">
        <v>53295</v>
      </c>
    </row>
    <row r="9" spans="1:3" ht="21" customHeight="1" x14ac:dyDescent="0.65">
      <c r="A9" s="16" t="s">
        <v>27</v>
      </c>
      <c r="B9" s="41">
        <v>30762</v>
      </c>
    </row>
    <row r="10" spans="1:3" ht="21" customHeight="1" x14ac:dyDescent="0.65">
      <c r="A10" s="16" t="s">
        <v>28</v>
      </c>
      <c r="B10" s="40">
        <v>18848</v>
      </c>
    </row>
    <row r="11" spans="1:3" ht="21" customHeight="1" x14ac:dyDescent="0.65">
      <c r="A11" s="16" t="s">
        <v>29</v>
      </c>
      <c r="B11" s="41">
        <v>9082</v>
      </c>
    </row>
    <row r="12" spans="1:3" ht="21" customHeight="1" x14ac:dyDescent="0.65">
      <c r="A12" s="16" t="s">
        <v>30</v>
      </c>
      <c r="B12" s="40">
        <v>6386</v>
      </c>
    </row>
    <row r="13" spans="1:3" ht="21" customHeight="1" x14ac:dyDescent="0.65">
      <c r="A13" s="16" t="s">
        <v>12</v>
      </c>
      <c r="B13" s="17">
        <f>SUM(B6:B12)</f>
        <v>322901</v>
      </c>
      <c r="C13" s="13"/>
    </row>
    <row r="14" spans="1:3" ht="20.149999999999999" customHeight="1" x14ac:dyDescent="0.65">
      <c r="A14" s="43" t="s">
        <v>15</v>
      </c>
      <c r="B14" s="54" t="s">
        <v>21</v>
      </c>
    </row>
    <row r="16" spans="1:3" x14ac:dyDescent="0.65">
      <c r="B16" s="12"/>
    </row>
  </sheetData>
  <mergeCells count="2">
    <mergeCell ref="A3:B3"/>
    <mergeCell ref="A4:B4"/>
  </mergeCells>
  <hyperlinks>
    <hyperlink ref="B14" location="'Index'!A1" display="الفهرس" xr:uid="{00000000-0004-0000-0200-000000000000}"/>
  </hyperlinks>
  <pageMargins left="0.7" right="0.7" top="0.75" bottom="0.75" header="0.3" footer="0.3"/>
  <pageSetup scale="5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6"/>
  <sheetViews>
    <sheetView view="pageBreakPreview" zoomScaleNormal="100" zoomScaleSheetLayoutView="100" workbookViewId="0">
      <selection activeCell="A14" sqref="A14"/>
    </sheetView>
  </sheetViews>
  <sheetFormatPr defaultColWidth="9.1796875" defaultRowHeight="18" x14ac:dyDescent="0.65"/>
  <cols>
    <col min="1" max="1" width="45.54296875" style="7" customWidth="1"/>
    <col min="2" max="4" width="27.54296875" style="7" customWidth="1"/>
    <col min="5" max="16384" width="9.1796875" style="7"/>
  </cols>
  <sheetData>
    <row r="1" spans="1:4" ht="21" customHeight="1" x14ac:dyDescent="0.65">
      <c r="A1" s="6"/>
      <c r="B1" s="6"/>
      <c r="C1" s="66"/>
      <c r="D1" s="66"/>
    </row>
    <row r="2" spans="1:4" ht="21" customHeight="1" x14ac:dyDescent="0.65">
      <c r="A2" s="6"/>
      <c r="B2" s="6"/>
      <c r="C2" s="66"/>
      <c r="D2" s="66"/>
    </row>
    <row r="3" spans="1:4" s="15" customFormat="1" ht="21" customHeight="1" x14ac:dyDescent="0.25">
      <c r="A3" s="66"/>
      <c r="B3" s="66"/>
      <c r="C3" s="66"/>
      <c r="D3" s="66"/>
    </row>
    <row r="4" spans="1:4" ht="55" customHeight="1" x14ac:dyDescent="0.65">
      <c r="A4" s="57" t="s">
        <v>5</v>
      </c>
      <c r="B4" s="58"/>
      <c r="C4" s="58"/>
      <c r="D4" s="65"/>
    </row>
    <row r="5" spans="1:4" ht="27" customHeight="1" x14ac:dyDescent="0.65">
      <c r="A5" s="67" t="s">
        <v>31</v>
      </c>
      <c r="B5" s="69" t="s">
        <v>32</v>
      </c>
      <c r="C5" s="70"/>
      <c r="D5" s="67" t="s">
        <v>12</v>
      </c>
    </row>
    <row r="6" spans="1:4" ht="27" customHeight="1" x14ac:dyDescent="0.65">
      <c r="A6" s="68"/>
      <c r="B6" s="28" t="s">
        <v>10</v>
      </c>
      <c r="C6" s="28" t="s">
        <v>11</v>
      </c>
      <c r="D6" s="68"/>
    </row>
    <row r="7" spans="1:4" ht="27" customHeight="1" x14ac:dyDescent="0.65">
      <c r="A7" s="18" t="s">
        <v>33</v>
      </c>
      <c r="B7" s="42">
        <v>17471</v>
      </c>
      <c r="C7" s="40">
        <v>20045</v>
      </c>
      <c r="D7" s="40">
        <v>37516</v>
      </c>
    </row>
    <row r="8" spans="1:4" ht="27" customHeight="1" x14ac:dyDescent="0.65">
      <c r="A8" s="14" t="s">
        <v>34</v>
      </c>
      <c r="B8" s="44">
        <v>163795</v>
      </c>
      <c r="C8" s="41">
        <v>158158</v>
      </c>
      <c r="D8" s="41">
        <v>321953</v>
      </c>
    </row>
    <row r="9" spans="1:4" ht="27" customHeight="1" x14ac:dyDescent="0.65">
      <c r="A9" s="18" t="s">
        <v>35</v>
      </c>
      <c r="B9" s="42">
        <v>525769</v>
      </c>
      <c r="C9" s="40">
        <v>493807</v>
      </c>
      <c r="D9" s="40">
        <v>1019576</v>
      </c>
    </row>
    <row r="10" spans="1:4" ht="27" customHeight="1" x14ac:dyDescent="0.65">
      <c r="A10" s="14" t="s">
        <v>36</v>
      </c>
      <c r="B10" s="44">
        <v>100709</v>
      </c>
      <c r="C10" s="41">
        <v>80743</v>
      </c>
      <c r="D10" s="41">
        <v>181452</v>
      </c>
    </row>
    <row r="11" spans="1:4" ht="27" customHeight="1" x14ac:dyDescent="0.65">
      <c r="A11" s="18" t="s">
        <v>37</v>
      </c>
      <c r="B11" s="40">
        <v>20239</v>
      </c>
      <c r="C11" s="40">
        <v>16387</v>
      </c>
      <c r="D11" s="40">
        <v>36626</v>
      </c>
    </row>
    <row r="12" spans="1:4" ht="27" customHeight="1" x14ac:dyDescent="0.65">
      <c r="A12" s="14" t="s">
        <v>56</v>
      </c>
      <c r="B12" s="41">
        <v>7557</v>
      </c>
      <c r="C12" s="41">
        <v>6630</v>
      </c>
      <c r="D12" s="41">
        <v>14187</v>
      </c>
    </row>
    <row r="13" spans="1:4" ht="27" customHeight="1" x14ac:dyDescent="0.65">
      <c r="A13" s="19" t="s">
        <v>12</v>
      </c>
      <c r="B13" s="20">
        <f>SUM(B7:B12)</f>
        <v>835540</v>
      </c>
      <c r="C13" s="20">
        <f t="shared" ref="C13:D13" si="0">SUM(C7:C12)</f>
        <v>775770</v>
      </c>
      <c r="D13" s="20">
        <f t="shared" si="0"/>
        <v>1611310</v>
      </c>
    </row>
    <row r="14" spans="1:4" ht="21" customHeight="1" x14ac:dyDescent="0.65">
      <c r="A14" s="43" t="s">
        <v>15</v>
      </c>
      <c r="B14" s="45"/>
      <c r="C14" s="45"/>
      <c r="D14" s="54" t="s">
        <v>21</v>
      </c>
    </row>
    <row r="16" spans="1:4" x14ac:dyDescent="0.65">
      <c r="B16" s="12"/>
      <c r="C16" s="12"/>
      <c r="D16" s="12"/>
    </row>
  </sheetData>
  <mergeCells count="8">
    <mergeCell ref="A5:A6"/>
    <mergeCell ref="B5:C5"/>
    <mergeCell ref="D5:D6"/>
    <mergeCell ref="C1:D1"/>
    <mergeCell ref="C2:D2"/>
    <mergeCell ref="C3:D3"/>
    <mergeCell ref="A4:D4"/>
    <mergeCell ref="A3:B3"/>
  </mergeCells>
  <hyperlinks>
    <hyperlink ref="D14" location="'Index'!A1" display="الفهرس" xr:uid="{00000000-0004-0000-0300-000001000000}"/>
  </hyperlinks>
  <pageMargins left="0.7" right="0.7" top="0.75" bottom="0.75" header="0.3" footer="0.3"/>
  <pageSetup scale="4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2"/>
  <sheetViews>
    <sheetView tabSelected="1" view="pageBreakPreview" topLeftCell="A3" zoomScaleNormal="100" zoomScaleSheetLayoutView="100" workbookViewId="0">
      <selection activeCell="J5" sqref="J5"/>
    </sheetView>
  </sheetViews>
  <sheetFormatPr defaultColWidth="9.1796875" defaultRowHeight="18" x14ac:dyDescent="0.65"/>
  <cols>
    <col min="1" max="1" width="43" style="7" customWidth="1"/>
    <col min="2" max="2" width="15.1796875" style="7" customWidth="1"/>
    <col min="3" max="3" width="14.453125" style="7" customWidth="1"/>
    <col min="4" max="4" width="15.453125" style="7" customWidth="1"/>
    <col min="5" max="5" width="18.81640625" style="7" customWidth="1"/>
    <col min="6" max="6" width="14.453125" style="7" bestFit="1" customWidth="1"/>
    <col min="7" max="16384" width="9.1796875" style="7"/>
  </cols>
  <sheetData>
    <row r="1" spans="1:7" ht="21" customHeight="1" x14ac:dyDescent="0.65">
      <c r="A1" s="6"/>
      <c r="B1" s="6"/>
      <c r="C1" s="6"/>
      <c r="D1" s="6"/>
      <c r="E1" s="6"/>
    </row>
    <row r="2" spans="1:7" ht="21" customHeight="1" x14ac:dyDescent="0.65">
      <c r="A2" s="6"/>
      <c r="B2" s="6"/>
      <c r="C2" s="6"/>
      <c r="D2" s="6"/>
      <c r="E2" s="6"/>
    </row>
    <row r="3" spans="1:7" ht="21" customHeight="1" x14ac:dyDescent="0.65">
      <c r="A3" s="6"/>
      <c r="B3" s="6"/>
      <c r="C3" s="6"/>
      <c r="D3" s="6"/>
      <c r="E3" s="6"/>
    </row>
    <row r="4" spans="1:7" ht="55" customHeight="1" x14ac:dyDescent="0.65">
      <c r="A4" s="72" t="s">
        <v>6</v>
      </c>
      <c r="B4" s="73"/>
      <c r="C4" s="73"/>
      <c r="D4" s="73"/>
      <c r="E4" s="73"/>
    </row>
    <row r="5" spans="1:7" ht="21" customHeight="1" x14ac:dyDescent="0.65">
      <c r="A5" s="71" t="s">
        <v>38</v>
      </c>
      <c r="B5" s="71" t="s">
        <v>39</v>
      </c>
      <c r="C5" s="71"/>
      <c r="D5" s="71"/>
      <c r="E5" s="71" t="s">
        <v>40</v>
      </c>
    </row>
    <row r="6" spans="1:7" ht="21" customHeight="1" x14ac:dyDescent="0.65">
      <c r="A6" s="71"/>
      <c r="B6" s="71"/>
      <c r="C6" s="71"/>
      <c r="D6" s="71"/>
      <c r="E6" s="71"/>
    </row>
    <row r="7" spans="1:7" ht="21" customHeight="1" x14ac:dyDescent="0.65">
      <c r="A7" s="71"/>
      <c r="B7" s="22" t="s">
        <v>10</v>
      </c>
      <c r="C7" s="22" t="s">
        <v>11</v>
      </c>
      <c r="D7" s="22" t="s">
        <v>12</v>
      </c>
      <c r="E7" s="71"/>
    </row>
    <row r="8" spans="1:7" ht="21" customHeight="1" x14ac:dyDescent="0.65">
      <c r="A8" s="18" t="s">
        <v>41</v>
      </c>
      <c r="B8" s="42">
        <v>799836</v>
      </c>
      <c r="C8" s="40">
        <v>746509</v>
      </c>
      <c r="D8" s="40">
        <f>SUM(B8:C8)</f>
        <v>1546345</v>
      </c>
      <c r="E8" s="46">
        <f>D8/D11</f>
        <v>0.95968187375489511</v>
      </c>
      <c r="F8" s="38"/>
      <c r="G8" s="13"/>
    </row>
    <row r="9" spans="1:7" ht="21" customHeight="1" x14ac:dyDescent="0.65">
      <c r="A9" s="14" t="s">
        <v>42</v>
      </c>
      <c r="B9" s="44">
        <v>33214</v>
      </c>
      <c r="C9" s="41">
        <v>27037</v>
      </c>
      <c r="D9" s="41">
        <f>SUM(B9:C9)</f>
        <v>60251</v>
      </c>
      <c r="E9" s="46">
        <f>D9/D11</f>
        <v>3.7392556367179502E-2</v>
      </c>
      <c r="F9" s="38"/>
      <c r="G9" s="13"/>
    </row>
    <row r="10" spans="1:7" ht="21" customHeight="1" x14ac:dyDescent="0.65">
      <c r="A10" s="14" t="s">
        <v>43</v>
      </c>
      <c r="B10" s="40">
        <v>2490</v>
      </c>
      <c r="C10" s="40">
        <v>2224</v>
      </c>
      <c r="D10" s="40">
        <f>SUM(B10:C10)</f>
        <v>4714</v>
      </c>
      <c r="E10" s="46">
        <f>D10/D11</f>
        <v>2.9255698779254149E-3</v>
      </c>
      <c r="F10" s="38"/>
      <c r="G10" s="13"/>
    </row>
    <row r="11" spans="1:7" ht="21" customHeight="1" x14ac:dyDescent="0.65">
      <c r="A11" s="22" t="s">
        <v>12</v>
      </c>
      <c r="B11" s="14">
        <f>SUM(B8:B10)</f>
        <v>835540</v>
      </c>
      <c r="C11" s="14">
        <f>SUM(C8:C10)</f>
        <v>775770</v>
      </c>
      <c r="D11" s="14">
        <f>SUM(D8:D10)</f>
        <v>1611310</v>
      </c>
      <c r="E11" s="23">
        <f t="shared" ref="E11" si="0">D11/D$11</f>
        <v>1</v>
      </c>
      <c r="F11" s="38"/>
      <c r="G11" s="13"/>
    </row>
    <row r="12" spans="1:7" ht="21" customHeight="1" x14ac:dyDescent="0.65">
      <c r="A12" s="43" t="s">
        <v>15</v>
      </c>
      <c r="B12" s="51"/>
      <c r="C12" s="51"/>
      <c r="D12" s="51"/>
      <c r="E12" s="54" t="s">
        <v>21</v>
      </c>
    </row>
  </sheetData>
  <mergeCells count="4">
    <mergeCell ref="A5:A7"/>
    <mergeCell ref="E5:E7"/>
    <mergeCell ref="B5:D6"/>
    <mergeCell ref="A4:E4"/>
  </mergeCells>
  <hyperlinks>
    <hyperlink ref="E12" location="'Index'!A1" display="الفهرس" xr:uid="{00000000-0004-0000-0400-000000000000}"/>
  </hyperlinks>
  <pageMargins left="0.7" right="0.7" top="0.75" bottom="0.75" header="0.3" footer="0.3"/>
  <pageSetup scale="7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4"/>
  <sheetViews>
    <sheetView view="pageBreakPreview" topLeftCell="A4" zoomScaleNormal="100" zoomScaleSheetLayoutView="100" workbookViewId="0">
      <selection activeCell="D12" sqref="D12"/>
    </sheetView>
  </sheetViews>
  <sheetFormatPr defaultColWidth="9.1796875" defaultRowHeight="18" x14ac:dyDescent="0.65"/>
  <cols>
    <col min="1" max="1" width="21.81640625" style="7" customWidth="1"/>
    <col min="2" max="2" width="20" style="7" customWidth="1"/>
    <col min="3" max="3" width="23.54296875" style="7" customWidth="1"/>
    <col min="4" max="4" width="23.453125" style="7" customWidth="1"/>
    <col min="5" max="5" width="20.453125" style="7" customWidth="1"/>
    <col min="6" max="16384" width="9.1796875" style="7"/>
  </cols>
  <sheetData>
    <row r="1" spans="1:4" ht="21" customHeight="1" x14ac:dyDescent="0.65">
      <c r="A1" s="6"/>
      <c r="B1" s="6"/>
      <c r="C1" s="6"/>
      <c r="D1" s="6"/>
    </row>
    <row r="2" spans="1:4" ht="21" customHeight="1" x14ac:dyDescent="0.65">
      <c r="A2" s="6"/>
      <c r="B2" s="6"/>
      <c r="C2" s="6"/>
      <c r="D2" s="8"/>
    </row>
    <row r="3" spans="1:4" ht="21" customHeight="1" x14ac:dyDescent="0.65">
      <c r="A3" s="6"/>
      <c r="B3" s="6"/>
      <c r="C3" s="6"/>
      <c r="D3" s="8"/>
    </row>
    <row r="4" spans="1:4" ht="55" customHeight="1" x14ac:dyDescent="0.65">
      <c r="A4" s="57" t="s">
        <v>7</v>
      </c>
      <c r="B4" s="58"/>
      <c r="C4" s="58"/>
      <c r="D4" s="58"/>
    </row>
    <row r="5" spans="1:4" ht="21" customHeight="1" x14ac:dyDescent="0.65">
      <c r="A5" s="74" t="s">
        <v>44</v>
      </c>
      <c r="B5" s="74"/>
      <c r="C5" s="74" t="s">
        <v>45</v>
      </c>
      <c r="D5" s="74"/>
    </row>
    <row r="6" spans="1:4" ht="21" customHeight="1" x14ac:dyDescent="0.65">
      <c r="A6" s="24" t="s">
        <v>46</v>
      </c>
      <c r="B6" s="24" t="s">
        <v>40</v>
      </c>
      <c r="C6" s="25" t="s">
        <v>46</v>
      </c>
      <c r="D6" s="24" t="s">
        <v>40</v>
      </c>
    </row>
    <row r="7" spans="1:4" ht="31" customHeight="1" x14ac:dyDescent="0.65">
      <c r="A7" s="18" t="s">
        <v>47</v>
      </c>
      <c r="B7" s="48">
        <v>0.14764694565291595</v>
      </c>
      <c r="C7" s="18" t="s">
        <v>48</v>
      </c>
      <c r="D7" s="46">
        <v>0.38118599675464254</v>
      </c>
    </row>
    <row r="8" spans="1:4" ht="31" customHeight="1" x14ac:dyDescent="0.65">
      <c r="A8" s="14" t="s">
        <v>54</v>
      </c>
      <c r="B8" s="49">
        <v>0.24228795203902415</v>
      </c>
      <c r="C8" s="14" t="s">
        <v>49</v>
      </c>
      <c r="D8" s="47">
        <v>0.3859999850902413</v>
      </c>
    </row>
    <row r="9" spans="1:4" ht="31" customHeight="1" x14ac:dyDescent="0.65">
      <c r="A9" s="18" t="s">
        <v>53</v>
      </c>
      <c r="B9" s="46">
        <v>0.37346072450366474</v>
      </c>
      <c r="C9" s="18" t="s">
        <v>50</v>
      </c>
      <c r="D9" s="46">
        <v>0.1794656590983075</v>
      </c>
    </row>
    <row r="10" spans="1:4" ht="31" customHeight="1" x14ac:dyDescent="0.65">
      <c r="A10" s="14" t="s">
        <v>52</v>
      </c>
      <c r="B10" s="46">
        <v>0.23660437780439519</v>
      </c>
      <c r="C10" s="14" t="s">
        <v>51</v>
      </c>
      <c r="D10" s="47">
        <v>5.3348359056808667E-2</v>
      </c>
    </row>
    <row r="11" spans="1:4" ht="21" customHeight="1" x14ac:dyDescent="0.65">
      <c r="A11" s="21" t="s">
        <v>12</v>
      </c>
      <c r="B11" s="26">
        <f>SUM(B7:B10)</f>
        <v>1</v>
      </c>
      <c r="C11" s="21" t="s">
        <v>12</v>
      </c>
      <c r="D11" s="27">
        <f>SUM(D7:D10)</f>
        <v>1</v>
      </c>
    </row>
    <row r="12" spans="1:4" ht="21" customHeight="1" x14ac:dyDescent="0.65">
      <c r="A12" s="43" t="s">
        <v>15</v>
      </c>
      <c r="B12" s="45"/>
      <c r="C12" s="50"/>
      <c r="D12" s="54" t="s">
        <v>21</v>
      </c>
    </row>
    <row r="14" spans="1:4" x14ac:dyDescent="0.65">
      <c r="C14" s="34"/>
    </row>
  </sheetData>
  <mergeCells count="3">
    <mergeCell ref="A5:B5"/>
    <mergeCell ref="C5:D5"/>
    <mergeCell ref="A4:D4"/>
  </mergeCells>
  <hyperlinks>
    <hyperlink ref="D12" location="'Index'!A1" display="الفهرس" xr:uid="{62F94A3F-EA6E-4D15-9259-E9BB51F6C33A}"/>
  </hyperlink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07b9b363-24ea-465c-aebb-17332a84c89c" origin="userSelected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CDC5862E806D45A14CCA95CE24254D" ma:contentTypeVersion="4" ma:contentTypeDescription="Create a new document." ma:contentTypeScope="" ma:versionID="0ff59ceee89aded2adda24e987ee1b96">
  <xsd:schema xmlns:xsd="http://www.w3.org/2001/XMLSchema" xmlns:xs="http://www.w3.org/2001/XMLSchema" xmlns:p="http://schemas.microsoft.com/office/2006/metadata/properties" xmlns:ns2="c031eb85-fb64-4344-b89e-0c9148a8db62" targetNamespace="http://schemas.microsoft.com/office/2006/metadata/properties" ma:root="true" ma:fieldsID="7584d9ca58a9d3a82c6f906f51c0ad69" ns2:_="">
    <xsd:import namespace="c031eb85-fb64-4344-b89e-0c9148a8db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1eb85-fb64-4344-b89e-0c9148a8db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D67CB3-CFAC-457A-A3E7-37D81A330B1F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F627BC2B-6972-4606-8F05-CDBA8ED8A41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9EEFBF0-D47D-4649-9DC5-9EC7A3E61E5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1B804F6-1DE3-45A7-A17C-342864833D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1eb85-fb64-4344-b89e-0c9148a8db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7</vt:i4>
      </vt:variant>
      <vt:variant>
        <vt:lpstr>النطاقات المسماة</vt:lpstr>
      </vt:variant>
      <vt:variant>
        <vt:i4>7</vt:i4>
      </vt:variant>
    </vt:vector>
  </HeadingPairs>
  <TitlesOfParts>
    <vt:vector size="14" baseType="lpstr">
      <vt:lpstr>Index</vt:lpstr>
      <vt:lpstr>1</vt:lpstr>
      <vt:lpstr>2</vt:lpstr>
      <vt:lpstr>3</vt:lpstr>
      <vt:lpstr>4</vt:lpstr>
      <vt:lpstr>5</vt:lpstr>
      <vt:lpstr>6</vt:lpstr>
      <vt:lpstr>'1'!Print_Area</vt:lpstr>
      <vt:lpstr>'2'!Print_Area</vt:lpstr>
      <vt:lpstr>'3'!Print_Area</vt:lpstr>
      <vt:lpstr>'4'!Print_Area</vt:lpstr>
      <vt:lpstr>'5'!Print_Area</vt:lpstr>
      <vt:lpstr>'6'!Print_Area</vt:lpstr>
      <vt:lpstr>Index!Print_Area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حسين</dc:creator>
  <cp:keywords/>
  <dc:description/>
  <cp:lastModifiedBy>سهام الثقفي - Seham Althaqafi</cp:lastModifiedBy>
  <cp:revision/>
  <dcterms:created xsi:type="dcterms:W3CDTF">1996-10-14T23:33:28Z</dcterms:created>
  <dcterms:modified xsi:type="dcterms:W3CDTF">2024-12-19T04:57:55Z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812e54fa-ddc5-4967-8e7b-9befa8b48594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CcGSS0u5TARPw/uTqkwuX2iqqBup0+OB</vt:lpwstr>
  </property>
  <property fmtid="{D5CDD505-2E9C-101B-9397-08002B2CF9AE}" pid="5" name="bjClsUserRVM">
    <vt:lpwstr>[]</vt:lpwstr>
  </property>
  <property fmtid="{D5CDD505-2E9C-101B-9397-08002B2CF9AE}" pid="6" name="ContentTypeId">
    <vt:lpwstr>0x01010038CDC5862E806D45A14CCA95CE24254D</vt:lpwstr>
  </property>
</Properties>
</file>