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otaibi\AppData\Local\Microsoft\Windows\INetCache\Content.Outlook\CYF77MHP\"/>
    </mc:Choice>
  </mc:AlternateContent>
  <xr:revisionPtr revIDLastSave="0" documentId="13_ncr:1_{2BAFE776-2205-4DDD-9BC1-05163A293349}" xr6:coauthVersionLast="47" xr6:coauthVersionMax="47" xr10:uidLastSave="{00000000-0000-0000-0000-000000000000}"/>
  <bookViews>
    <workbookView xWindow="-28920" yWindow="-3555" windowWidth="29040" windowHeight="15840" tabRatio="853" activeTab="12" xr2:uid="{00000000-000D-0000-FFFF-FFFF00000000}"/>
  </bookViews>
  <sheets>
    <sheet name="Index" sheetId="147" r:id="rId1"/>
    <sheet name="1" sheetId="104" r:id="rId2"/>
    <sheet name="2" sheetId="175" r:id="rId3"/>
    <sheet name="3" sheetId="131" r:id="rId4"/>
    <sheet name="4" sheetId="181" r:id="rId5"/>
    <sheet name="5" sheetId="185" r:id="rId6"/>
    <sheet name="6" sheetId="171" r:id="rId7"/>
    <sheet name="7" sheetId="173" r:id="rId8"/>
    <sheet name="8" sheetId="178" r:id="rId9"/>
    <sheet name="9" sheetId="179" r:id="rId10"/>
    <sheet name="10" sheetId="180" r:id="rId11"/>
    <sheet name="11" sheetId="183" r:id="rId12"/>
    <sheet name="12" sheetId="186" r:id="rId13"/>
    <sheet name="13" sheetId="187" r:id="rId14"/>
  </sheets>
  <definedNames>
    <definedName name="_xlnm.Print_Area" localSheetId="1">'1'!$A$1:$D$9</definedName>
    <definedName name="_xlnm.Print_Area" localSheetId="10">'10'!$A$1:$D$9</definedName>
    <definedName name="_xlnm.Print_Area" localSheetId="11">'11'!$A$1:$C$7</definedName>
    <definedName name="_xlnm.Print_Area" localSheetId="12">'12'!$A$1:$D$7</definedName>
    <definedName name="_xlnm.Print_Area" localSheetId="13">'13'!$A$1:$B$7</definedName>
    <definedName name="_xlnm.Print_Area" localSheetId="2">'2'!$A$1:$D$10</definedName>
    <definedName name="_xlnm.Print_Area" localSheetId="3">'3'!$A$1:$B$7</definedName>
    <definedName name="_xlnm.Print_Area" localSheetId="4">'4'!$A$1:$B$7</definedName>
    <definedName name="_xlnm.Print_Area" localSheetId="6">'6'!$A$1:$E$12</definedName>
    <definedName name="_xlnm.Print_Area" localSheetId="7">'7'!$A$1:$B$12</definedName>
    <definedName name="_xlnm.Print_Area" localSheetId="8">'8'!$A$1:$D$9</definedName>
    <definedName name="_xlnm.Print_Area" localSheetId="9">'9'!$A$1:$D$9</definedName>
    <definedName name="_xlnm.Print_Area" localSheetId="0">Index!$A$1:$B$17</definedName>
    <definedName name="مقارنة_أعداد_الحجاج_غير_السعوديين_من_الداخل_والخارج_القادمين_إلى_مدينة_مكة_المكرمة_بين_عام_1439ه_وعام_1443هـ_حسب_مجموعات_الدول" localSheetId="12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13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Index!#REF!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85" l="1"/>
  <c r="C13" i="185"/>
  <c r="B13" i="185"/>
  <c r="D8" i="175" l="1"/>
  <c r="D7" i="175"/>
  <c r="C9" i="175"/>
  <c r="B9" i="175"/>
  <c r="B8" i="104"/>
  <c r="D11" i="171"/>
  <c r="E10" i="171" s="1"/>
  <c r="D8" i="104"/>
  <c r="C8" i="104"/>
  <c r="D9" i="175" l="1"/>
  <c r="E9" i="171"/>
  <c r="E8" i="171"/>
  <c r="B11" i="173"/>
  <c r="C11" i="171" l="1"/>
  <c r="B11" i="171"/>
  <c r="E11" i="171" l="1"/>
</calcChain>
</file>

<file path=xl/sharedStrings.xml><?xml version="1.0" encoding="utf-8"?>
<sst xmlns="http://schemas.openxmlformats.org/spreadsheetml/2006/main" count="145" uniqueCount="84">
  <si>
    <t>Table Number</t>
  </si>
  <si>
    <t>Total number of pilgrims 2025</t>
  </si>
  <si>
    <t>Number of internal pilgrims by gender and nationality 2025</t>
  </si>
  <si>
    <t xml:space="preserve"> Number of external pilgrims by groups of countries 2025 </t>
  </si>
  <si>
    <t xml:space="preserve">External pilgrims by gender and ways of arrival 2025 </t>
  </si>
  <si>
    <t xml:space="preserve">Relative distribution of external pilgrims by date of arrival and departure 2025 </t>
  </si>
  <si>
    <t xml:space="preserve">Rate of change in the number of male pilgrims from 2024 to 2025 </t>
  </si>
  <si>
    <t xml:space="preserve">Rate of change in the number of female pilgrims from 2024 to 2025 </t>
  </si>
  <si>
    <t xml:space="preserve">Rate of change in the number of pilgrims by the total number of pilgrims from 2024 to 2025 </t>
  </si>
  <si>
    <t>Destination of arrival</t>
  </si>
  <si>
    <t>Males</t>
  </si>
  <si>
    <t>Females</t>
  </si>
  <si>
    <t>Total</t>
  </si>
  <si>
    <t>Internal</t>
  </si>
  <si>
    <t>External</t>
  </si>
  <si>
    <t>Source: Ministry of Interior</t>
  </si>
  <si>
    <t xml:space="preserve"> Index</t>
  </si>
  <si>
    <t xml:space="preserve">Nationality </t>
  </si>
  <si>
    <t xml:space="preserve">Sex </t>
  </si>
  <si>
    <t>Saudi</t>
  </si>
  <si>
    <t>Non-Saudi</t>
  </si>
  <si>
    <t>Index</t>
  </si>
  <si>
    <t>Country groups</t>
  </si>
  <si>
    <t>Sex</t>
  </si>
  <si>
    <t>GCC Countries</t>
  </si>
  <si>
    <t>Arab countries other than the GCC countries</t>
  </si>
  <si>
    <t>Asian countries other than Arab countries</t>
  </si>
  <si>
    <t>African countries other than Arab countries</t>
  </si>
  <si>
    <t>European countries</t>
  </si>
  <si>
    <t>North and South America Countries</t>
  </si>
  <si>
    <t>Type of port</t>
  </si>
  <si>
    <t>Number of pilgrims</t>
  </si>
  <si>
    <t>Percentage</t>
  </si>
  <si>
    <t>By air</t>
  </si>
  <si>
    <t>By sea</t>
  </si>
  <si>
    <t>Arrival</t>
  </si>
  <si>
    <t>Date</t>
  </si>
  <si>
    <t>From the beginning of the season to the end of 11/10</t>
  </si>
  <si>
    <t>From 11/11 to 20/11</t>
  </si>
  <si>
    <t>From 21/11 to 29/11</t>
  </si>
  <si>
    <t>Males 2024</t>
  </si>
  <si>
    <t>Males 2025</t>
  </si>
  <si>
    <t>Rate of change</t>
  </si>
  <si>
    <t xml:space="preserve">Total </t>
  </si>
  <si>
    <t xml:space="preserve">Females 2024 </t>
  </si>
  <si>
    <t xml:space="preserve">Females 2025 </t>
  </si>
  <si>
    <t xml:space="preserve">Total number of pilgrims 2024 </t>
  </si>
  <si>
    <t xml:space="preserve">Total number of pilgrims 2025  </t>
  </si>
  <si>
    <t xml:space="preserve">Rate of change </t>
  </si>
  <si>
    <t>By land</t>
  </si>
  <si>
    <t>From 1 /12 to 9/12</t>
  </si>
  <si>
    <t xml:space="preserve">Number of nationalities of international pilgrims in 2025 </t>
  </si>
  <si>
    <t>Number of nationalities of international pilgrims</t>
  </si>
  <si>
    <t>Total namber of pilgrims benefiting from the Makkah Route Initiative by 2025</t>
  </si>
  <si>
    <t xml:space="preserve"> Number of workforce participating in Hajj 2025</t>
  </si>
  <si>
    <t>Percentage of employed males</t>
  </si>
  <si>
    <t>Percentage of employed females</t>
  </si>
  <si>
    <t>Totale</t>
  </si>
  <si>
    <t>Source: Secretariat of the Supreme Hajj Committee</t>
  </si>
  <si>
    <t xml:space="preserve"> Number of volunteers for Hajj 2025</t>
  </si>
  <si>
    <t>Number of workforce participating in Hajj 2025</t>
  </si>
  <si>
    <t>volunteers participating in Hajj</t>
  </si>
  <si>
    <t xml:space="preserve"> Percentage of pilgrims benefiting from the Makkah Route Initiative out of total external pilgrims 2025 </t>
  </si>
  <si>
    <t>Indicator</t>
  </si>
  <si>
    <t>Workforce participating in Hajj</t>
  </si>
  <si>
    <t>Total Number of pilgrims 2025</t>
  </si>
  <si>
    <t xml:space="preserve">Relative distribution of external pilgrims by date of arrival  2025 </t>
  </si>
  <si>
    <t>Total namber of pilgrims benefiting from the Makkah Route Initiative</t>
  </si>
  <si>
    <t>Percentage of pilgrims benefiting from the Makkah Route Initiative out of total external pilgrims</t>
  </si>
  <si>
    <t>Table Title</t>
  </si>
  <si>
    <t>Hajj Statistics 2025</t>
  </si>
  <si>
    <t>Table (1)</t>
  </si>
  <si>
    <t>Table (2)</t>
  </si>
  <si>
    <t>Table (3)</t>
  </si>
  <si>
    <t>Table (4)</t>
  </si>
  <si>
    <t>Table (5)</t>
  </si>
  <si>
    <t>Table (6)</t>
  </si>
  <si>
    <t>Table (7)</t>
  </si>
  <si>
    <t>Table (8)</t>
  </si>
  <si>
    <t>Table (9)</t>
  </si>
  <si>
    <t>Table (10)</t>
  </si>
  <si>
    <t>Table (11)</t>
  </si>
  <si>
    <t>Table (12)</t>
  </si>
  <si>
    <t>Table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</si>
</sst>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_-;_-* #,##0.00\-;_-* &quot;-&quot;??_-;_-@_-"/>
    <numFmt numFmtId="166" formatCode="0.0%"/>
    <numFmt numFmtId="167" formatCode="_-* #,##0_-;\-* #,##0_-;_-* &quot;-&quot;??_-;_-@_-"/>
    <numFmt numFmtId="168" formatCode="_-* #,##0.00\ _ر_._س_._‏_-;\-* #,##0.00\ _ر_._س_._‏_-;_-* &quot;-&quot;??\ _ر_._س_._‏_-;_-@_-"/>
  </numFmts>
  <fonts count="3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1"/>
      <name val="Calibri"/>
      <family val="2"/>
    </font>
    <font>
      <sz val="10"/>
      <name val="Frutiger LT Arabic 55 Roman"/>
    </font>
    <font>
      <sz val="10"/>
      <name val="Arial"/>
      <family val="2"/>
    </font>
    <font>
      <sz val="16"/>
      <color theme="4" tint="-0.249977111117893"/>
      <name val="Frutiger LT Arabic 55 Roman"/>
    </font>
    <font>
      <sz val="8"/>
      <color theme="0"/>
      <name val="Frutiger LT Arabic 55 Roman"/>
    </font>
    <font>
      <sz val="11"/>
      <color theme="1"/>
      <name val="Calibri"/>
      <family val="2"/>
      <charset val="178"/>
      <scheme val="minor"/>
    </font>
    <font>
      <b/>
      <sz val="12"/>
      <name val="Sakkal Majalla"/>
    </font>
    <font>
      <b/>
      <sz val="8"/>
      <name val="Sakkal Majalla"/>
    </font>
    <font>
      <sz val="10"/>
      <name val="Sakkal Majalla"/>
    </font>
    <font>
      <sz val="7"/>
      <color rgb="FF8C96A7"/>
      <name val="Frutiger LT Arabic 55 Roman"/>
    </font>
    <font>
      <sz val="7"/>
      <color theme="4" tint="-0.499984740745262"/>
      <name val="Frutiger LT Arabic 55 Roman"/>
    </font>
    <font>
      <sz val="7"/>
      <name val="Frutiger LT Arabic 55 Roman"/>
    </font>
    <font>
      <sz val="8"/>
      <name val="Arial"/>
      <family val="2"/>
    </font>
    <font>
      <sz val="10"/>
      <name val="Arial (Arabic)"/>
      <charset val="178"/>
    </font>
    <font>
      <sz val="26"/>
      <color theme="1" tint="0.34998626667073579"/>
      <name val="Arial"/>
      <family val="2"/>
    </font>
    <font>
      <b/>
      <sz val="12"/>
      <color theme="1" tint="0.34998626667073579"/>
      <name val="Frutiger LT Arabic 55 Roman"/>
    </font>
    <font>
      <sz val="8"/>
      <color theme="1" tint="0.34998626667073579"/>
      <name val="Frutiger LT Arabic 55 Roman"/>
    </font>
    <font>
      <sz val="7"/>
      <color theme="0" tint="-0.499984740745262"/>
      <name val="Frutiger LT Arabic 55 Roman"/>
    </font>
    <font>
      <sz val="11"/>
      <color rgb="FF000000"/>
      <name val="Calibri"/>
      <family val="2"/>
      <scheme val="minor"/>
    </font>
    <font>
      <b/>
      <sz val="12"/>
      <color theme="0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E8EBF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9" fontId="10" fillId="0" borderId="0" applyFont="0" applyFill="0" applyBorder="0" applyAlignment="0" applyProtection="0"/>
    <xf numFmtId="0" fontId="13" fillId="0" borderId="0"/>
    <xf numFmtId="0" fontId="5" fillId="0" borderId="0"/>
    <xf numFmtId="0" fontId="4" fillId="0" borderId="0"/>
    <xf numFmtId="0" fontId="5" fillId="0" borderId="0"/>
    <xf numFmtId="164" fontId="10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" fillId="0" borderId="0"/>
    <xf numFmtId="0" fontId="21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26" fillId="0" borderId="0"/>
    <xf numFmtId="0" fontId="30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3" applyAlignment="1">
      <alignment wrapText="1"/>
    </xf>
    <xf numFmtId="0" fontId="7" fillId="0" borderId="0" xfId="3" applyFont="1" applyAlignment="1">
      <alignment wrapText="1"/>
    </xf>
    <xf numFmtId="0" fontId="9" fillId="0" borderId="3" xfId="0" applyFont="1" applyBorder="1"/>
    <xf numFmtId="0" fontId="9" fillId="0" borderId="0" xfId="0" applyFont="1"/>
    <xf numFmtId="0" fontId="9" fillId="0" borderId="6" xfId="0" applyFont="1" applyBorder="1"/>
    <xf numFmtId="0" fontId="9" fillId="0" borderId="4" xfId="0" applyFont="1" applyBorder="1"/>
    <xf numFmtId="9" fontId="9" fillId="0" borderId="0" xfId="7" applyFont="1"/>
    <xf numFmtId="9" fontId="9" fillId="0" borderId="0" xfId="0" applyNumberFormat="1" applyFont="1"/>
    <xf numFmtId="3" fontId="9" fillId="0" borderId="0" xfId="0" applyNumberFormat="1" applyFont="1"/>
    <xf numFmtId="166" fontId="9" fillId="0" borderId="0" xfId="7" applyNumberFormat="1" applyFont="1"/>
    <xf numFmtId="0" fontId="9" fillId="0" borderId="0" xfId="0" applyFont="1" applyAlignment="1">
      <alignment horizontal="center" vertical="center"/>
    </xf>
    <xf numFmtId="0" fontId="14" fillId="6" borderId="0" xfId="9" applyFont="1" applyFill="1" applyAlignment="1">
      <alignment horizontal="left" vertical="center" shrinkToFit="1"/>
    </xf>
    <xf numFmtId="0" fontId="14" fillId="6" borderId="0" xfId="9" applyFont="1" applyFill="1" applyAlignment="1">
      <alignment horizontal="center" vertical="center" shrinkToFit="1"/>
    </xf>
    <xf numFmtId="0" fontId="15" fillId="6" borderId="0" xfId="9" applyFont="1" applyFill="1" applyAlignment="1">
      <alignment horizontal="right" vertical="center"/>
    </xf>
    <xf numFmtId="0" fontId="16" fillId="6" borderId="0" xfId="9" applyFont="1" applyFill="1" applyAlignment="1">
      <alignment vertical="center" shrinkToFit="1"/>
    </xf>
    <xf numFmtId="0" fontId="16" fillId="6" borderId="0" xfId="9" applyFont="1" applyFill="1" applyAlignment="1">
      <alignment vertical="center"/>
    </xf>
    <xf numFmtId="3" fontId="0" fillId="0" borderId="0" xfId="0" applyNumberFormat="1"/>
    <xf numFmtId="166" fontId="0" fillId="0" borderId="0" xfId="7" applyNumberFormat="1" applyFont="1"/>
    <xf numFmtId="10" fontId="0" fillId="0" borderId="0" xfId="7" applyNumberFormat="1" applyFont="1"/>
    <xf numFmtId="167" fontId="9" fillId="0" borderId="0" xfId="12" applyNumberFormat="1" applyFont="1" applyAlignment="1"/>
    <xf numFmtId="0" fontId="17" fillId="0" borderId="3" xfId="0" applyFont="1" applyBorder="1" applyAlignment="1">
      <alignment vertical="center" wrapText="1"/>
    </xf>
    <xf numFmtId="0" fontId="19" fillId="0" borderId="8" xfId="0" applyFont="1" applyBorder="1"/>
    <xf numFmtId="0" fontId="17" fillId="0" borderId="8" xfId="0" applyFont="1" applyBorder="1" applyAlignment="1">
      <alignment vertical="center" wrapText="1"/>
    </xf>
    <xf numFmtId="0" fontId="19" fillId="0" borderId="0" xfId="0" applyFont="1"/>
    <xf numFmtId="0" fontId="9" fillId="0" borderId="3" xfId="0" applyFont="1" applyBorder="1" applyAlignment="1">
      <alignment horizontal="left"/>
    </xf>
    <xf numFmtId="166" fontId="9" fillId="0" borderId="0" xfId="5" applyNumberFormat="1" applyFont="1"/>
    <xf numFmtId="9" fontId="9" fillId="0" borderId="0" xfId="5" applyFont="1"/>
    <xf numFmtId="0" fontId="17" fillId="0" borderId="8" xfId="0" applyFont="1" applyBorder="1" applyAlignment="1">
      <alignment horizontal="left" vertical="center" wrapText="1" readingOrder="2"/>
    </xf>
    <xf numFmtId="0" fontId="18" fillId="0" borderId="3" xfId="1" applyFont="1" applyBorder="1" applyAlignment="1">
      <alignment horizontal="right" vertical="center" wrapText="1"/>
    </xf>
    <xf numFmtId="3" fontId="24" fillId="5" borderId="11" xfId="8" applyNumberFormat="1" applyFont="1" applyFill="1" applyBorder="1" applyAlignment="1">
      <alignment horizontal="center" vertical="center" wrapText="1"/>
    </xf>
    <xf numFmtId="3" fontId="24" fillId="4" borderId="11" xfId="8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24" fillId="5" borderId="11" xfId="14" applyNumberFormat="1" applyFont="1" applyFill="1" applyBorder="1" applyAlignment="1">
      <alignment horizontal="center" vertical="center" wrapText="1"/>
    </xf>
    <xf numFmtId="3" fontId="24" fillId="4" borderId="11" xfId="14" applyNumberFormat="1" applyFont="1" applyFill="1" applyBorder="1" applyAlignment="1">
      <alignment horizontal="center" vertical="center" wrapText="1"/>
    </xf>
    <xf numFmtId="10" fontId="24" fillId="5" borderId="11" xfId="8" applyNumberFormat="1" applyFont="1" applyFill="1" applyBorder="1" applyAlignment="1">
      <alignment horizontal="center" vertical="center" wrapText="1"/>
    </xf>
    <xf numFmtId="10" fontId="24" fillId="4" borderId="11" xfId="8" applyNumberFormat="1" applyFont="1" applyFill="1" applyBorder="1" applyAlignment="1">
      <alignment horizontal="center" vertical="center" wrapText="1"/>
    </xf>
    <xf numFmtId="10" fontId="24" fillId="5" borderId="11" xfId="7" applyNumberFormat="1" applyFont="1" applyFill="1" applyBorder="1" applyAlignment="1">
      <alignment horizontal="center" vertical="center" wrapText="1"/>
    </xf>
    <xf numFmtId="10" fontId="24" fillId="4" borderId="11" xfId="7" applyNumberFormat="1" applyFont="1" applyFill="1" applyBorder="1" applyAlignment="1">
      <alignment horizontal="center" vertical="center" wrapText="1"/>
    </xf>
    <xf numFmtId="3" fontId="24" fillId="5" borderId="11" xfId="19" applyNumberFormat="1" applyFont="1" applyFill="1" applyBorder="1" applyAlignment="1">
      <alignment horizontal="center" vertical="center" wrapText="1"/>
    </xf>
    <xf numFmtId="9" fontId="24" fillId="5" borderId="11" xfId="5" applyFont="1" applyFill="1" applyBorder="1" applyAlignment="1">
      <alignment horizontal="center" vertical="center" wrapText="1"/>
    </xf>
    <xf numFmtId="3" fontId="24" fillId="4" borderId="11" xfId="19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22" fillId="0" borderId="0" xfId="3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5" fillId="2" borderId="0" xfId="20" applyFont="1" applyFill="1" applyAlignment="1">
      <alignment horizontal="left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 readingOrder="1"/>
    </xf>
    <xf numFmtId="0" fontId="28" fillId="3" borderId="0" xfId="0" applyFont="1" applyFill="1" applyAlignment="1">
      <alignment horizontal="center" vertical="center" wrapText="1"/>
    </xf>
    <xf numFmtId="0" fontId="29" fillId="0" borderId="0" xfId="22" applyFont="1" applyBorder="1" applyAlignment="1">
      <alignment horizontal="center" vertical="center" wrapText="1"/>
    </xf>
    <xf numFmtId="0" fontId="29" fillId="8" borderId="0" xfId="22" applyFont="1" applyFill="1" applyBorder="1" applyAlignment="1">
      <alignment horizontal="center" vertical="center" wrapText="1"/>
    </xf>
    <xf numFmtId="1" fontId="29" fillId="8" borderId="0" xfId="22" applyNumberFormat="1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left" vertical="center" wrapText="1"/>
    </xf>
    <xf numFmtId="49" fontId="29" fillId="8" borderId="0" xfId="0" applyNumberFormat="1" applyFont="1" applyFill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9" fontId="12" fillId="3" borderId="3" xfId="7" applyFont="1" applyFill="1" applyBorder="1" applyAlignment="1">
      <alignment horizontal="center" vertical="center" wrapText="1"/>
    </xf>
    <xf numFmtId="10" fontId="12" fillId="3" borderId="3" xfId="7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10" fontId="9" fillId="0" borderId="0" xfId="0" applyNumberFormat="1" applyFont="1"/>
    <xf numFmtId="0" fontId="27" fillId="7" borderId="1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6" borderId="0" xfId="9" applyFont="1" applyFill="1" applyAlignment="1">
      <alignment horizontal="center" wrapText="1"/>
    </xf>
    <xf numFmtId="0" fontId="23" fillId="6" borderId="15" xfId="9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3" fontId="24" fillId="4" borderId="8" xfId="8" applyNumberFormat="1" applyFont="1" applyFill="1" applyBorder="1" applyAlignment="1">
      <alignment horizontal="center" vertical="center" wrapText="1"/>
    </xf>
    <xf numFmtId="3" fontId="24" fillId="4" borderId="9" xfId="8" applyNumberFormat="1" applyFont="1" applyFill="1" applyBorder="1" applyAlignment="1">
      <alignment horizontal="center" vertical="center" wrapText="1"/>
    </xf>
    <xf numFmtId="166" fontId="24" fillId="4" borderId="8" xfId="7" applyNumberFormat="1" applyFont="1" applyFill="1" applyBorder="1" applyAlignment="1">
      <alignment horizontal="center" vertical="center" wrapText="1"/>
    </xf>
    <xf numFmtId="166" fontId="24" fillId="4" borderId="9" xfId="7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 readingOrder="1"/>
    </xf>
    <xf numFmtId="0" fontId="23" fillId="0" borderId="7" xfId="0" applyFont="1" applyBorder="1" applyAlignment="1">
      <alignment horizontal="center" vertical="center" wrapText="1" readingOrder="1"/>
    </xf>
    <xf numFmtId="3" fontId="24" fillId="5" borderId="11" xfId="14" applyNumberFormat="1" applyFont="1" applyFill="1" applyBorder="1" applyAlignment="1">
      <alignment horizontal="center" vertical="center" wrapText="1" readingOrder="1"/>
    </xf>
    <xf numFmtId="3" fontId="24" fillId="5" borderId="0" xfId="14" applyNumberFormat="1" applyFont="1" applyFill="1" applyAlignment="1">
      <alignment horizontal="center" vertical="center" wrapText="1" readingOrder="1"/>
    </xf>
    <xf numFmtId="0" fontId="18" fillId="0" borderId="0" xfId="1" applyFont="1" applyBorder="1" applyAlignment="1">
      <alignment horizontal="right" vertical="center" wrapText="1"/>
    </xf>
    <xf numFmtId="0" fontId="18" fillId="0" borderId="14" xfId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 readingOrder="2"/>
    </xf>
    <xf numFmtId="0" fontId="17" fillId="0" borderId="7" xfId="0" applyFont="1" applyBorder="1" applyAlignment="1">
      <alignment horizontal="left" vertical="center" wrapText="1" readingOrder="2"/>
    </xf>
  </cellXfs>
  <cellStyles count="23">
    <cellStyle name="Comma" xfId="12" builtinId="3"/>
    <cellStyle name="Comma 2" xfId="4" xr:uid="{00000000-0005-0000-0000-000000000000}"/>
    <cellStyle name="Comma 2 7 2 3" xfId="13" xr:uid="{C5EBF1EB-4166-4E72-AD5E-34A31C035142}"/>
    <cellStyle name="Hyperlink" xfId="1" builtinId="8"/>
    <cellStyle name="Normal" xfId="0" builtinId="0"/>
    <cellStyle name="Normal 12 10" xfId="9" xr:uid="{E1CA0ED4-3FBC-49BB-92BA-FB6E936CBEC0}"/>
    <cellStyle name="Normal 2" xfId="2" xr:uid="{00000000-0005-0000-0000-000003000000}"/>
    <cellStyle name="Normal 2 2 2 2" xfId="8" xr:uid="{63DA9E37-6069-4F4F-AAF9-B9BF6817AEB4}"/>
    <cellStyle name="Normal 2 2 2 2 2" xfId="14" xr:uid="{C84647C6-47B6-4D71-B93E-086D649CBEFC}"/>
    <cellStyle name="Normal 2 2 2 2 3" xfId="19" xr:uid="{B5899B99-E56F-429F-A00A-E21243D08553}"/>
    <cellStyle name="Normal 2 4 4" xfId="20" xr:uid="{A2F754D7-D34C-4AAA-B2CD-CBEE865AA13B}"/>
    <cellStyle name="Normal 2 5" xfId="15" xr:uid="{98CDA322-2609-4DF4-AFB1-DB7A3FAD8B97}"/>
    <cellStyle name="Normal 3" xfId="11" xr:uid="{7B4FD99D-9ECD-461A-A863-7255D0C96063}"/>
    <cellStyle name="Percent" xfId="7" builtinId="5"/>
    <cellStyle name="Percent 2" xfId="5" xr:uid="{00000000-0005-0000-0000-000004000000}"/>
    <cellStyle name="ارتباط تشعبي 2" xfId="22" xr:uid="{789148FD-D0C4-4557-AA05-24884923DE93}"/>
    <cellStyle name="عادي 11" xfId="6" xr:uid="{00000000-0005-0000-0000-000005000000}"/>
    <cellStyle name="عادي 2" xfId="3" xr:uid="{00000000-0005-0000-0000-000006000000}"/>
    <cellStyle name="عادي 2 3 2 2" xfId="21" xr:uid="{04097503-237B-4DC3-A102-3576E77FCF53}"/>
    <cellStyle name="عادي 2 3 2 2 4 2" xfId="17" xr:uid="{2260865D-4FCD-43DE-BD29-481A95FA5FB0}"/>
    <cellStyle name="عادي 3 4" xfId="10" xr:uid="{C3CFD47C-7BC8-4776-A987-9F479C454536}"/>
    <cellStyle name="عادي 5 2" xfId="16" xr:uid="{1B29CF27-2771-4B4C-8363-BBAAC50B004A}"/>
    <cellStyle name="عادي 5 2 2" xfId="18" xr:uid="{BD6EF712-088B-462D-B6B3-218D58719378}"/>
  </cellStyles>
  <dxfs count="0"/>
  <tableStyles count="0" defaultTableStyle="TableStyleMedium9" defaultPivotStyle="PivotStyleLight16"/>
  <colors>
    <mruColors>
      <color rgb="FF005392"/>
      <color rgb="FF453789"/>
      <color rgb="FF005EA4"/>
      <color rgb="FF2E6EBC"/>
      <color rgb="FF275C9D"/>
      <color rgb="FFD6DCE4"/>
      <color rgb="FF44546A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14941</xdr:rowOff>
    </xdr:from>
    <xdr:to>
      <xdr:col>0</xdr:col>
      <xdr:colOff>2546350</xdr:colOff>
      <xdr:row>1</xdr:row>
      <xdr:rowOff>403168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2EC7ECC7-23FA-8C47-EAB5-E7FF0B72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4941"/>
          <a:ext cx="2546350" cy="6549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830118</xdr:colOff>
      <xdr:row>2</xdr:row>
      <xdr:rowOff>104775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99FCA88-25D4-47E7-AF54-901917C7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477943" cy="641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752475</xdr:colOff>
      <xdr:row>2</xdr:row>
      <xdr:rowOff>69663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BB602AC-F45A-47F3-BD8F-80E50C472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317750" cy="5998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647700</xdr:colOff>
      <xdr:row>2</xdr:row>
      <xdr:rowOff>37204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6736B250-3063-4E21-9BA5-D487D30D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38100"/>
          <a:ext cx="2057400" cy="5325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1024948</xdr:colOff>
      <xdr:row>2</xdr:row>
      <xdr:rowOff>146050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2F03F0C1-8E16-4117-A2C9-EF9218DF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625148" cy="6794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177800</xdr:colOff>
      <xdr:row>2</xdr:row>
      <xdr:rowOff>10608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71337ED-6CE0-41DA-9C7C-DA681C9B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101850" cy="544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19050</xdr:rowOff>
    </xdr:from>
    <xdr:to>
      <xdr:col>1</xdr:col>
      <xdr:colOff>716107</xdr:colOff>
      <xdr:row>2</xdr:row>
      <xdr:rowOff>234950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2D7A35F-425F-4739-A55E-1DE608DE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750" y="19050"/>
          <a:ext cx="2379807" cy="74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3</xdr:row>
      <xdr:rowOff>85725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FE2BA8F-8BA9-4F60-A081-937D0275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866900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1962150</xdr:colOff>
      <xdr:row>2</xdr:row>
      <xdr:rowOff>163843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36D6D47-634E-4C66-8E72-6895953F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962150" cy="6972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2120900</xdr:colOff>
      <xdr:row>2</xdr:row>
      <xdr:rowOff>69850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546EA9D-5A1C-49D0-9AF9-9A1C3B6E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120900" cy="603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901700</xdr:colOff>
      <xdr:row>2</xdr:row>
      <xdr:rowOff>39178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B11BE4AF-C825-4F0B-AF58-E16E87FA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279650" cy="7376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152400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1EFF715-F184-402F-B43A-8766FA7C8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40030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2</xdr:row>
      <xdr:rowOff>41835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DD1E439-998E-4AAA-A0C3-058AD255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222500" cy="5752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749990</xdr:colOff>
      <xdr:row>1</xdr:row>
      <xdr:rowOff>259105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E393876-1FB8-40ED-A817-911048F5C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023165" cy="520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showGridLines="0" view="pageBreakPreview" zoomScaleNormal="100" zoomScaleSheetLayoutView="100" workbookViewId="0">
      <selection activeCell="A20" sqref="A20"/>
    </sheetView>
  </sheetViews>
  <sheetFormatPr defaultColWidth="9.453125" defaultRowHeight="12.5"/>
  <cols>
    <col min="1" max="1" width="119.6328125" style="1" customWidth="1"/>
    <col min="2" max="2" width="21.6328125" style="1" customWidth="1"/>
    <col min="3" max="16384" width="9.453125" style="1"/>
  </cols>
  <sheetData>
    <row r="1" spans="1:2" ht="21" customHeight="1">
      <c r="A1" s="43"/>
      <c r="B1" s="43"/>
    </row>
    <row r="2" spans="1:2" ht="37" customHeight="1" thickBot="1">
      <c r="A2" s="43"/>
      <c r="B2" s="43"/>
    </row>
    <row r="3" spans="1:2" ht="46" customHeight="1" thickBot="1">
      <c r="A3" s="60" t="s">
        <v>70</v>
      </c>
      <c r="B3" s="60"/>
    </row>
    <row r="4" spans="1:2" s="2" customFormat="1" ht="21" customHeight="1">
      <c r="A4" s="49" t="s">
        <v>69</v>
      </c>
      <c r="B4" s="49" t="s">
        <v>0</v>
      </c>
    </row>
    <row r="5" spans="1:2" ht="16" customHeight="1">
      <c r="A5" s="53" t="s">
        <v>1</v>
      </c>
      <c r="B5" s="50">
        <v>1</v>
      </c>
    </row>
    <row r="6" spans="1:2" ht="16" customHeight="1">
      <c r="A6" s="54" t="s">
        <v>2</v>
      </c>
      <c r="B6" s="51">
        <v>2</v>
      </c>
    </row>
    <row r="7" spans="1:2" ht="16" customHeight="1">
      <c r="A7" s="53" t="s">
        <v>53</v>
      </c>
      <c r="B7" s="50">
        <v>3</v>
      </c>
    </row>
    <row r="8" spans="1:2" ht="16" customHeight="1">
      <c r="A8" s="54" t="s">
        <v>62</v>
      </c>
      <c r="B8" s="51">
        <v>4</v>
      </c>
    </row>
    <row r="9" spans="1:2" ht="16" customHeight="1">
      <c r="A9" s="53" t="s">
        <v>3</v>
      </c>
      <c r="B9" s="50">
        <v>5</v>
      </c>
    </row>
    <row r="10" spans="1:2" ht="16" customHeight="1">
      <c r="A10" s="54" t="s">
        <v>4</v>
      </c>
      <c r="B10" s="51">
        <v>6</v>
      </c>
    </row>
    <row r="11" spans="1:2" ht="16" customHeight="1">
      <c r="A11" s="53" t="s">
        <v>5</v>
      </c>
      <c r="B11" s="50">
        <v>7</v>
      </c>
    </row>
    <row r="12" spans="1:2" ht="16" customHeight="1">
      <c r="A12" s="54" t="s">
        <v>6</v>
      </c>
      <c r="B12" s="51">
        <v>8</v>
      </c>
    </row>
    <row r="13" spans="1:2" ht="16" customHeight="1">
      <c r="A13" s="53" t="s">
        <v>7</v>
      </c>
      <c r="B13" s="50">
        <v>9</v>
      </c>
    </row>
    <row r="14" spans="1:2" ht="16" customHeight="1">
      <c r="A14" s="54" t="s">
        <v>8</v>
      </c>
      <c r="B14" s="52">
        <v>10</v>
      </c>
    </row>
    <row r="15" spans="1:2" ht="16" customHeight="1">
      <c r="A15" s="53" t="s">
        <v>51</v>
      </c>
      <c r="B15" s="50">
        <v>11</v>
      </c>
    </row>
    <row r="16" spans="1:2" ht="16" customHeight="1">
      <c r="A16" s="54" t="s">
        <v>60</v>
      </c>
      <c r="B16" s="51">
        <v>12</v>
      </c>
    </row>
    <row r="17" spans="1:2" ht="16" customHeight="1">
      <c r="A17" s="53" t="s">
        <v>59</v>
      </c>
      <c r="B17" s="50">
        <v>13</v>
      </c>
    </row>
    <row r="18" spans="1:2" ht="18">
      <c r="A18" s="42"/>
    </row>
  </sheetData>
  <mergeCells count="1">
    <mergeCell ref="A3:B3"/>
  </mergeCells>
  <hyperlinks>
    <hyperlink ref="A7" location="'3'!A1" display="عدد الحجاج المستفيدين من مبادرة طريق مكة لعام  2024م حسب دولة القدوم " xr:uid="{00000000-0004-0000-0000-000002000000}"/>
    <hyperlink ref="A5" location="'1'!A1" display="أعداد الحجاج حسب جهة القدوم والجنس لعام 2024م." xr:uid="{622E890B-E6E1-4AC6-9DC6-CC64B2310446}"/>
    <hyperlink ref="A6" location="'2'!A1" display="أعداد حجاج الداخل حسب الجنس والجنسية لعام 2024م." xr:uid="{A3B6480E-6F2A-4E87-9BED-3C048C7A853B}"/>
    <hyperlink ref="A8" location="'4'!A1" display="نسبة الحجاج المستفيدين من مبادرة طريق مكة من اجمالي حجاج الخارج  لعام  2025م " xr:uid="{B4BFAF22-D0B0-4BE7-A284-1A96951F5767}"/>
    <hyperlink ref="A9" location="'5'!A1" display=" أعداد حجاج الخارج حسب مجموعات الدول لعام 2025م " xr:uid="{12F8247C-E080-448F-B8E4-764661FD0D46}"/>
    <hyperlink ref="A10" location="'6'!A1" display="الحجاج القادمون من الخارج حسب الجنس وطرق القدوم لعام 2025م " xr:uid="{AED7BD10-4C8F-4D88-8447-38FBA4EAD39F}"/>
    <hyperlink ref="A11" location="'7'!A1" display="التوزيع النسبي للحجاج القادمون من الخارج حسب تاريخ القدوم والمغادرة لعام2025م " xr:uid="{2F0B324D-ADE4-4E04-98BB-11D13596C22A}"/>
    <hyperlink ref="A12" location="'8'!A1" display="معدل التغير لأعداد الحجاج الذكور  لعام 2024 ـ 2025 " xr:uid="{239C8D69-6FAA-4977-828B-F7E27C21E421}"/>
    <hyperlink ref="A13" location="'9'!A1" display="معدل التغير لأعداد الحجاج الاناث لعام 2024 ـ 2025 " xr:uid="{89B66DC7-8BE2-43FF-9133-CD2134B7AF7C}"/>
    <hyperlink ref="A14" location="'10'!A1" display="معدل التغير لأعداد الحجاج حسب إجمالي الحجاج لعام 2024 ـ 2025 " xr:uid="{75DB6A88-EDEC-446D-97C6-617253D571AD}"/>
    <hyperlink ref="A15" location="'11'!A1" display="Number of nationalities of international pilgrims in 2025 " xr:uid="{012A2A6C-82C3-4ACD-80E3-C217688AD6F3}"/>
    <hyperlink ref="A16:A17" location="'12'!A1" display="→ Number of workforce participating in Hajj 2025" xr:uid="{26DEBBD3-6DDE-4532-A8B9-2906F19B0AD4}"/>
    <hyperlink ref="A17" location="'13'!A1" display="'13'!A1" xr:uid="{93694909-369E-47C8-A689-C3B3F99F29C5}"/>
  </hyperlinks>
  <pageMargins left="0.7" right="0.7" top="0.75" bottom="0.75" header="0.3" footer="0.3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15C2-03DC-46AC-BFE4-899F4A6A7843}">
  <dimension ref="A1:D14"/>
  <sheetViews>
    <sheetView showGridLines="0" view="pageBreakPreview" zoomScaleNormal="100" zoomScaleSheetLayoutView="100" workbookViewId="0">
      <selection activeCell="B15" sqref="B15"/>
    </sheetView>
  </sheetViews>
  <sheetFormatPr defaultColWidth="23.6328125" defaultRowHeight="18"/>
  <cols>
    <col min="1" max="16384" width="23.6328125" style="4"/>
  </cols>
  <sheetData>
    <row r="1" spans="1:4" ht="21" customHeight="1">
      <c r="A1" s="3"/>
      <c r="B1" s="3"/>
      <c r="C1" s="3"/>
    </row>
    <row r="2" spans="1:4" ht="21" customHeight="1">
      <c r="A2" s="3"/>
      <c r="B2" s="3"/>
      <c r="C2" s="5"/>
    </row>
    <row r="3" spans="1:4" ht="55" customHeight="1">
      <c r="A3" s="85" t="s">
        <v>7</v>
      </c>
      <c r="B3" s="86"/>
      <c r="C3" s="86"/>
      <c r="D3" s="86"/>
    </row>
    <row r="4" spans="1:4" ht="22" customHeight="1">
      <c r="A4" s="45" t="s">
        <v>79</v>
      </c>
      <c r="B4" s="47"/>
      <c r="C4" s="47"/>
      <c r="D4" s="47"/>
    </row>
    <row r="5" spans="1:4" ht="27" customHeight="1">
      <c r="A5" s="55" t="s">
        <v>9</v>
      </c>
      <c r="B5" s="55" t="s">
        <v>44</v>
      </c>
      <c r="C5" s="55" t="s">
        <v>45</v>
      </c>
      <c r="D5" s="55" t="s">
        <v>42</v>
      </c>
    </row>
    <row r="6" spans="1:4" ht="27" customHeight="1">
      <c r="A6" s="55" t="s">
        <v>13</v>
      </c>
      <c r="B6" s="30">
        <v>99257</v>
      </c>
      <c r="C6" s="30">
        <v>78343</v>
      </c>
      <c r="D6" s="35">
        <v>-0.2107</v>
      </c>
    </row>
    <row r="7" spans="1:4" ht="27" customHeight="1">
      <c r="A7" s="55" t="s">
        <v>14</v>
      </c>
      <c r="B7" s="31">
        <v>775770</v>
      </c>
      <c r="C7" s="31">
        <v>717046</v>
      </c>
      <c r="D7" s="36">
        <v>-7.5700000000000003E-2</v>
      </c>
    </row>
    <row r="8" spans="1:4" ht="27" customHeight="1">
      <c r="A8" s="55" t="s">
        <v>43</v>
      </c>
      <c r="B8" s="58">
        <v>875027</v>
      </c>
      <c r="C8" s="58">
        <v>795389</v>
      </c>
      <c r="D8" s="57">
        <v>-9.0999999999999998E-2</v>
      </c>
    </row>
    <row r="9" spans="1:4">
      <c r="A9" s="23" t="s">
        <v>15</v>
      </c>
      <c r="D9" s="29" t="s">
        <v>16</v>
      </c>
    </row>
    <row r="14" spans="1:4">
      <c r="B14" s="9"/>
      <c r="C14" s="9"/>
    </row>
  </sheetData>
  <protectedRanges>
    <protectedRange sqref="A4" name="نطاق1_7_3_1"/>
  </protectedRanges>
  <mergeCells count="1">
    <mergeCell ref="A3:D3"/>
  </mergeCells>
  <hyperlinks>
    <hyperlink ref="D9" location="'Index'!A1" display="الفهرس" xr:uid="{823956A7-262D-435C-88BC-034298111DFB}"/>
  </hyperlinks>
  <pageMargins left="0.7" right="0.7" top="0.75" bottom="0.75" header="0.3" footer="0.3"/>
  <pageSetup scale="5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340E-2C6B-45DA-9EEF-6F4200C71D9E}">
  <dimension ref="A1:D14"/>
  <sheetViews>
    <sheetView showGridLines="0" view="pageBreakPreview" zoomScaleNormal="100" zoomScaleSheetLayoutView="100" workbookViewId="0">
      <selection activeCell="B8" sqref="B8:C8"/>
    </sheetView>
  </sheetViews>
  <sheetFormatPr defaultColWidth="22.36328125" defaultRowHeight="18"/>
  <cols>
    <col min="1" max="16384" width="22.36328125" style="4"/>
  </cols>
  <sheetData>
    <row r="1" spans="1:4" ht="21" customHeight="1">
      <c r="A1" s="3"/>
      <c r="B1" s="3"/>
      <c r="C1" s="3"/>
    </row>
    <row r="2" spans="1:4" ht="21" customHeight="1">
      <c r="A2" s="3"/>
      <c r="B2" s="3"/>
      <c r="C2" s="5"/>
    </row>
    <row r="3" spans="1:4" ht="55" customHeight="1">
      <c r="A3" s="85" t="s">
        <v>8</v>
      </c>
      <c r="B3" s="86"/>
      <c r="C3" s="86"/>
      <c r="D3" s="86"/>
    </row>
    <row r="4" spans="1:4" ht="22" customHeight="1">
      <c r="A4" s="45" t="s">
        <v>80</v>
      </c>
      <c r="B4" s="47"/>
      <c r="C4" s="47"/>
      <c r="D4" s="47"/>
    </row>
    <row r="5" spans="1:4" ht="27" customHeight="1">
      <c r="A5" s="55" t="s">
        <v>9</v>
      </c>
      <c r="B5" s="55" t="s">
        <v>46</v>
      </c>
      <c r="C5" s="55" t="s">
        <v>47</v>
      </c>
      <c r="D5" s="55" t="s">
        <v>48</v>
      </c>
    </row>
    <row r="6" spans="1:4" ht="27" customHeight="1">
      <c r="A6" s="55" t="s">
        <v>13</v>
      </c>
      <c r="B6" s="30">
        <v>221854</v>
      </c>
      <c r="C6" s="30">
        <v>166654</v>
      </c>
      <c r="D6" s="35">
        <v>-0.24879999999999999</v>
      </c>
    </row>
    <row r="7" spans="1:4" ht="27" customHeight="1">
      <c r="A7" s="55" t="s">
        <v>14</v>
      </c>
      <c r="B7" s="31">
        <v>1611310</v>
      </c>
      <c r="C7" s="31">
        <v>1506576</v>
      </c>
      <c r="D7" s="36">
        <v>-6.5000000000000002E-2</v>
      </c>
    </row>
    <row r="8" spans="1:4" ht="27" customHeight="1">
      <c r="A8" s="55" t="s">
        <v>43</v>
      </c>
      <c r="B8" s="58">
        <v>1833164</v>
      </c>
      <c r="C8" s="58">
        <v>1673230</v>
      </c>
      <c r="D8" s="57">
        <v>-8.72E-2</v>
      </c>
    </row>
    <row r="9" spans="1:4">
      <c r="A9" s="23" t="s">
        <v>15</v>
      </c>
      <c r="D9" s="29" t="s">
        <v>16</v>
      </c>
    </row>
    <row r="14" spans="1:4">
      <c r="B14" s="9"/>
      <c r="C14" s="9"/>
    </row>
  </sheetData>
  <protectedRanges>
    <protectedRange sqref="A4" name="نطاق1_7_3_1"/>
  </protectedRanges>
  <mergeCells count="1">
    <mergeCell ref="A3:D3"/>
  </mergeCells>
  <hyperlinks>
    <hyperlink ref="D9" location="'Index'!A1" display="الفهرس" xr:uid="{8D850FEA-2F48-4B33-95FE-10C0DB439109}"/>
  </hyperlinks>
  <pageMargins left="0.7" right="0.7" top="0.75" bottom="0.75" header="0.3" footer="0.3"/>
  <pageSetup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D1AD-4D74-49C9-8162-202183FA60F8}">
  <dimension ref="A1:C12"/>
  <sheetViews>
    <sheetView showGridLines="0" view="pageBreakPreview" zoomScaleNormal="100" zoomScaleSheetLayoutView="100" workbookViewId="0">
      <selection activeCell="C18" sqref="C18"/>
    </sheetView>
  </sheetViews>
  <sheetFormatPr defaultColWidth="20.90625" defaultRowHeight="18"/>
  <cols>
    <col min="1" max="16384" width="20.90625" style="4"/>
  </cols>
  <sheetData>
    <row r="1" spans="1:3" ht="21" customHeight="1">
      <c r="A1" s="3"/>
      <c r="B1" s="3"/>
      <c r="C1" s="3"/>
    </row>
    <row r="2" spans="1:3" ht="21" customHeight="1">
      <c r="A2" s="3"/>
      <c r="B2" s="3"/>
      <c r="C2" s="5"/>
    </row>
    <row r="3" spans="1:3" customFormat="1" ht="55" customHeight="1">
      <c r="A3" s="87" t="s">
        <v>51</v>
      </c>
      <c r="B3" s="88"/>
      <c r="C3" s="88"/>
    </row>
    <row r="4" spans="1:3" customFormat="1" ht="22" customHeight="1">
      <c r="A4" s="45" t="s">
        <v>81</v>
      </c>
      <c r="B4" s="48"/>
      <c r="C4" s="48"/>
    </row>
    <row r="5" spans="1:3" customFormat="1" ht="27" customHeight="1">
      <c r="A5" s="67" t="s">
        <v>52</v>
      </c>
      <c r="B5" s="89">
        <v>171</v>
      </c>
      <c r="C5" s="90"/>
    </row>
    <row r="6" spans="1:3" customFormat="1" ht="27" customHeight="1">
      <c r="A6" s="68"/>
      <c r="B6" s="89"/>
      <c r="C6" s="90"/>
    </row>
    <row r="7" spans="1:3">
      <c r="A7" s="23" t="s">
        <v>15</v>
      </c>
      <c r="B7" s="91" t="s">
        <v>16</v>
      </c>
      <c r="C7" s="92"/>
    </row>
    <row r="12" spans="1:3">
      <c r="B12" s="9"/>
      <c r="C12" s="9"/>
    </row>
  </sheetData>
  <protectedRanges>
    <protectedRange sqref="A4" name="نطاق1_7_3_1"/>
  </protectedRanges>
  <mergeCells count="4">
    <mergeCell ref="A3:C3"/>
    <mergeCell ref="A5:A6"/>
    <mergeCell ref="B5:C6"/>
    <mergeCell ref="B7:C7"/>
  </mergeCells>
  <hyperlinks>
    <hyperlink ref="B7" location="'Index'!A1" display="الفهرس" xr:uid="{9CBFEFD9-5573-4571-90B6-8DF9795CD141}"/>
  </hyperlinks>
  <pageMargins left="0.7" right="0.7" top="0.75" bottom="0.75" header="0.3" footer="0.3"/>
  <pageSetup scale="5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2E0C-72BB-436F-A5A2-B7A2DECD949C}">
  <dimension ref="A1:G14"/>
  <sheetViews>
    <sheetView showGridLines="0" tabSelected="1" view="pageBreakPreview" zoomScaleNormal="100" zoomScaleSheetLayoutView="100" workbookViewId="0">
      <selection activeCell="D15" sqref="D15"/>
    </sheetView>
  </sheetViews>
  <sheetFormatPr defaultColWidth="22.90625" defaultRowHeight="18"/>
  <cols>
    <col min="1" max="16384" width="22.90625" style="4"/>
  </cols>
  <sheetData>
    <row r="1" spans="1:7" ht="21" customHeight="1">
      <c r="A1" s="3"/>
      <c r="B1" s="3"/>
      <c r="C1" s="3"/>
      <c r="D1" s="3"/>
    </row>
    <row r="2" spans="1:7" ht="21" customHeight="1">
      <c r="A2" s="3"/>
      <c r="B2" s="3"/>
      <c r="C2" s="5"/>
      <c r="D2" s="6"/>
    </row>
    <row r="3" spans="1:7" ht="55" customHeight="1">
      <c r="A3" s="63" t="s">
        <v>54</v>
      </c>
      <c r="B3" s="64"/>
      <c r="C3" s="64"/>
      <c r="D3" s="64"/>
    </row>
    <row r="4" spans="1:7" ht="22" customHeight="1">
      <c r="A4" s="45" t="s">
        <v>82</v>
      </c>
      <c r="B4" s="44"/>
      <c r="C4" s="44"/>
      <c r="D4" s="44"/>
    </row>
    <row r="5" spans="1:7" ht="27" customHeight="1">
      <c r="A5" s="55" t="s">
        <v>63</v>
      </c>
      <c r="B5" s="55" t="s">
        <v>57</v>
      </c>
      <c r="C5" s="55" t="s">
        <v>55</v>
      </c>
      <c r="D5" s="55" t="s">
        <v>56</v>
      </c>
    </row>
    <row r="6" spans="1:7" ht="27" customHeight="1">
      <c r="A6" s="55" t="s">
        <v>64</v>
      </c>
      <c r="B6" s="39">
        <v>420070</v>
      </c>
      <c r="C6" s="40">
        <v>0.92</v>
      </c>
      <c r="D6" s="40">
        <v>0.08</v>
      </c>
      <c r="E6" s="26"/>
      <c r="F6" s="27"/>
      <c r="G6" s="8"/>
    </row>
    <row r="7" spans="1:7" ht="20.149999999999999" customHeight="1">
      <c r="A7" s="93" t="s">
        <v>58</v>
      </c>
      <c r="B7" s="94"/>
      <c r="C7" s="94"/>
      <c r="D7" s="29" t="s">
        <v>16</v>
      </c>
    </row>
    <row r="8" spans="1:7">
      <c r="B8" s="26"/>
      <c r="C8" s="26"/>
      <c r="D8" s="9"/>
    </row>
    <row r="9" spans="1:7">
      <c r="C9" s="9"/>
    </row>
    <row r="11" spans="1:7">
      <c r="D11" s="26"/>
    </row>
    <row r="12" spans="1:7">
      <c r="D12" s="26"/>
    </row>
    <row r="14" spans="1:7">
      <c r="B14" s="9"/>
      <c r="C14" s="9"/>
      <c r="D14" s="9"/>
    </row>
  </sheetData>
  <protectedRanges>
    <protectedRange sqref="A4" name="نطاق1_7_3_1"/>
  </protectedRanges>
  <mergeCells count="2">
    <mergeCell ref="A7:C7"/>
    <mergeCell ref="A3:D3"/>
  </mergeCells>
  <hyperlinks>
    <hyperlink ref="D7" location="'Index'!A1" display="الفهرس" xr:uid="{D6ADAD38-B4BA-4A48-B8CC-B9D618FCFD0A}"/>
  </hyperlinks>
  <pageMargins left="0.7" right="0.7" top="0.75" bottom="0.75" header="0.3" footer="0.3"/>
  <pageSetup scale="5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D467-85AF-4FF8-B8DD-472355138209}">
  <dimension ref="A1:D14"/>
  <sheetViews>
    <sheetView showGridLines="0" view="pageBreakPreview" zoomScaleNormal="100" zoomScaleSheetLayoutView="100" workbookViewId="0">
      <selection activeCell="H7" sqref="H7"/>
    </sheetView>
  </sheetViews>
  <sheetFormatPr defaultColWidth="9.1796875" defaultRowHeight="18"/>
  <cols>
    <col min="1" max="2" width="27.54296875" style="4" customWidth="1"/>
    <col min="3" max="16384" width="9.1796875" style="4"/>
  </cols>
  <sheetData>
    <row r="1" spans="1:4" ht="21" customHeight="1">
      <c r="A1" s="3"/>
      <c r="B1" s="3"/>
    </row>
    <row r="2" spans="1:4" ht="21" customHeight="1">
      <c r="A2" s="3"/>
      <c r="B2" s="3"/>
    </row>
    <row r="3" spans="1:4" ht="55" customHeight="1">
      <c r="A3" s="63" t="s">
        <v>59</v>
      </c>
      <c r="B3" s="64"/>
    </row>
    <row r="4" spans="1:4" ht="22" customHeight="1">
      <c r="A4" s="45" t="s">
        <v>83</v>
      </c>
      <c r="B4" s="44"/>
    </row>
    <row r="5" spans="1:4" ht="27" customHeight="1">
      <c r="A5" s="55" t="s">
        <v>63</v>
      </c>
      <c r="B5" s="55" t="s">
        <v>57</v>
      </c>
    </row>
    <row r="6" spans="1:4" ht="27" customHeight="1">
      <c r="A6" s="55" t="s">
        <v>61</v>
      </c>
      <c r="B6" s="41">
        <v>34540</v>
      </c>
      <c r="D6" s="27"/>
    </row>
    <row r="7" spans="1:4" ht="25">
      <c r="A7" s="28" t="s">
        <v>58</v>
      </c>
      <c r="B7" s="29" t="s">
        <v>16</v>
      </c>
    </row>
    <row r="8" spans="1:4">
      <c r="B8" s="26"/>
    </row>
    <row r="14" spans="1:4">
      <c r="B14" s="9"/>
    </row>
  </sheetData>
  <protectedRanges>
    <protectedRange sqref="A4" name="نطاق1_7_3_1"/>
  </protectedRanges>
  <mergeCells count="1">
    <mergeCell ref="A3:B3"/>
  </mergeCells>
  <hyperlinks>
    <hyperlink ref="B7" location="'Index'!A1" display="الفهرس" xr:uid="{A7D711BC-D48D-41D4-BF25-E70BC51E01EB}"/>
  </hyperlink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16"/>
  <sheetViews>
    <sheetView showGridLines="0" view="pageBreakPreview" zoomScaleNormal="100" zoomScaleSheetLayoutView="100" workbookViewId="0">
      <selection activeCell="C17" sqref="C17"/>
    </sheetView>
  </sheetViews>
  <sheetFormatPr defaultColWidth="24.26953125" defaultRowHeight="18"/>
  <cols>
    <col min="1" max="16384" width="24.26953125" style="4"/>
  </cols>
  <sheetData>
    <row r="1" spans="1:7" ht="21" customHeight="1">
      <c r="A1" s="3"/>
      <c r="B1" s="3"/>
      <c r="C1" s="3"/>
      <c r="D1" s="3"/>
    </row>
    <row r="2" spans="1:7" ht="21" customHeight="1">
      <c r="A2" s="3"/>
      <c r="B2" s="3"/>
      <c r="C2" s="5"/>
      <c r="D2" s="6"/>
    </row>
    <row r="3" spans="1:7" ht="55" customHeight="1">
      <c r="A3" s="63" t="s">
        <v>65</v>
      </c>
      <c r="B3" s="64"/>
      <c r="C3" s="64"/>
      <c r="D3" s="64"/>
    </row>
    <row r="4" spans="1:7" ht="33" customHeight="1">
      <c r="A4" s="45" t="s">
        <v>71</v>
      </c>
      <c r="B4" s="44"/>
      <c r="C4" s="44"/>
      <c r="D4" s="44"/>
    </row>
    <row r="5" spans="1:7" ht="27" customHeight="1">
      <c r="A5" s="55" t="s">
        <v>9</v>
      </c>
      <c r="B5" s="55" t="s">
        <v>10</v>
      </c>
      <c r="C5" s="55" t="s">
        <v>11</v>
      </c>
      <c r="D5" s="55" t="s">
        <v>12</v>
      </c>
    </row>
    <row r="6" spans="1:7" ht="27" customHeight="1">
      <c r="A6" s="55" t="s">
        <v>13</v>
      </c>
      <c r="B6" s="30">
        <v>88311</v>
      </c>
      <c r="C6" s="30">
        <v>78343</v>
      </c>
      <c r="D6" s="30">
        <v>166654</v>
      </c>
      <c r="E6" s="10"/>
      <c r="F6" s="7"/>
      <c r="G6" s="8"/>
    </row>
    <row r="7" spans="1:7" ht="27" customHeight="1">
      <c r="A7" s="55" t="s">
        <v>14</v>
      </c>
      <c r="B7" s="31">
        <v>789530</v>
      </c>
      <c r="C7" s="31">
        <v>717046</v>
      </c>
      <c r="D7" s="31">
        <v>1506576</v>
      </c>
      <c r="F7" s="7"/>
    </row>
    <row r="8" spans="1:7" ht="27" customHeight="1">
      <c r="A8" s="55" t="s">
        <v>12</v>
      </c>
      <c r="B8" s="58">
        <f>SUM(B6:B7)</f>
        <v>877841</v>
      </c>
      <c r="C8" s="58">
        <f>SUM(C6:C7)</f>
        <v>795389</v>
      </c>
      <c r="D8" s="58">
        <f>IF(AND(D6="",D7=""),"",SUM(D6:D7))</f>
        <v>1673230</v>
      </c>
      <c r="E8" s="7"/>
      <c r="F8" s="7"/>
    </row>
    <row r="9" spans="1:7" ht="20.149999999999999" customHeight="1">
      <c r="A9" s="61" t="s">
        <v>15</v>
      </c>
      <c r="B9" s="62"/>
      <c r="C9" s="62"/>
      <c r="D9" s="29" t="s">
        <v>16</v>
      </c>
    </row>
    <row r="10" spans="1:7">
      <c r="B10" s="10"/>
      <c r="C10" s="10"/>
      <c r="D10" s="9"/>
    </row>
    <row r="11" spans="1:7">
      <c r="C11" s="9"/>
    </row>
    <row r="13" spans="1:7">
      <c r="D13" s="10"/>
    </row>
    <row r="14" spans="1:7">
      <c r="D14" s="10"/>
    </row>
    <row r="16" spans="1:7">
      <c r="B16" s="9"/>
      <c r="C16" s="9"/>
      <c r="D16" s="9"/>
    </row>
  </sheetData>
  <protectedRanges>
    <protectedRange sqref="A4" name="نطاق1_7_3"/>
  </protectedRanges>
  <mergeCells count="2">
    <mergeCell ref="A9:C9"/>
    <mergeCell ref="A3:D3"/>
  </mergeCells>
  <hyperlinks>
    <hyperlink ref="D9" location="'Index'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724-B117-4DBB-82F2-EEEBF4C5140C}">
  <dimension ref="A1:F17"/>
  <sheetViews>
    <sheetView view="pageBreakPreview" zoomScaleNormal="100" zoomScaleSheetLayoutView="100" workbookViewId="0">
      <selection activeCell="D9" sqref="D9"/>
    </sheetView>
  </sheetViews>
  <sheetFormatPr defaultColWidth="20.453125" defaultRowHeight="12.5"/>
  <cols>
    <col min="4" max="4" width="22.6328125" customWidth="1"/>
  </cols>
  <sheetData>
    <row r="1" spans="1:6" ht="18.5">
      <c r="A1" s="12"/>
      <c r="B1" s="13"/>
      <c r="C1" s="13"/>
      <c r="D1" s="13"/>
    </row>
    <row r="2" spans="1:6" ht="15">
      <c r="A2" s="14"/>
      <c r="B2" s="15"/>
      <c r="C2" s="15"/>
      <c r="D2" s="16"/>
    </row>
    <row r="3" spans="1:6" ht="15" customHeight="1">
      <c r="B3" s="65" t="s">
        <v>2</v>
      </c>
      <c r="C3" s="65"/>
      <c r="D3" s="65"/>
    </row>
    <row r="4" spans="1:6" ht="45.65" customHeight="1">
      <c r="A4" s="45" t="s">
        <v>72</v>
      </c>
      <c r="B4" s="66"/>
      <c r="C4" s="66"/>
      <c r="D4" s="66"/>
    </row>
    <row r="5" spans="1:6" ht="27" customHeight="1">
      <c r="A5" s="67" t="s">
        <v>17</v>
      </c>
      <c r="B5" s="69" t="s">
        <v>18</v>
      </c>
      <c r="C5" s="70"/>
      <c r="D5" s="67" t="s">
        <v>12</v>
      </c>
    </row>
    <row r="6" spans="1:6" ht="27" customHeight="1">
      <c r="A6" s="68"/>
      <c r="B6" s="55" t="s">
        <v>10</v>
      </c>
      <c r="C6" s="55" t="s">
        <v>11</v>
      </c>
      <c r="D6" s="68"/>
    </row>
    <row r="7" spans="1:6" ht="27" customHeight="1">
      <c r="A7" s="55" t="s">
        <v>19</v>
      </c>
      <c r="B7" s="30">
        <v>53479</v>
      </c>
      <c r="C7" s="30">
        <v>59512</v>
      </c>
      <c r="D7" s="30">
        <f>SUM(B7:C7)</f>
        <v>112991</v>
      </c>
      <c r="F7" s="19"/>
    </row>
    <row r="8" spans="1:6" ht="27" customHeight="1">
      <c r="A8" s="55" t="s">
        <v>20</v>
      </c>
      <c r="B8" s="31">
        <v>34832</v>
      </c>
      <c r="C8" s="31">
        <v>18831</v>
      </c>
      <c r="D8" s="31">
        <f>SUM(B8:C8)</f>
        <v>53663</v>
      </c>
    </row>
    <row r="9" spans="1:6" ht="27" customHeight="1">
      <c r="A9" s="55" t="s">
        <v>12</v>
      </c>
      <c r="B9" s="58">
        <f>IF(AND(B7="",B8=""),"",SUM(B7:B8))</f>
        <v>88311</v>
      </c>
      <c r="C9" s="58">
        <f>IF(AND(C7="",C8=""),"",SUM(C7:C8))</f>
        <v>78343</v>
      </c>
      <c r="D9" s="58">
        <f>SUM(D7:D8)</f>
        <v>166654</v>
      </c>
    </row>
    <row r="10" spans="1:6">
      <c r="A10" s="61" t="s">
        <v>15</v>
      </c>
      <c r="B10" s="62"/>
      <c r="C10" s="62"/>
      <c r="D10" s="29" t="s">
        <v>21</v>
      </c>
    </row>
    <row r="11" spans="1:6">
      <c r="B11" s="18"/>
      <c r="C11" s="18"/>
    </row>
    <row r="12" spans="1:6">
      <c r="B12" s="18"/>
      <c r="C12" s="18"/>
    </row>
    <row r="14" spans="1:6">
      <c r="B14" s="17"/>
      <c r="C14" s="17"/>
      <c r="D14" s="17"/>
    </row>
    <row r="17" spans="2:3">
      <c r="B17" s="18"/>
      <c r="C17" s="18"/>
    </row>
  </sheetData>
  <protectedRanges>
    <protectedRange sqref="A5:A9" name="نطاق1_6"/>
    <protectedRange sqref="C4:D4" name="نطاق1_7_3"/>
    <protectedRange sqref="A4" name="نطاق1_7_3_1"/>
  </protectedRanges>
  <mergeCells count="5">
    <mergeCell ref="B3:D4"/>
    <mergeCell ref="A5:A6"/>
    <mergeCell ref="B5:C5"/>
    <mergeCell ref="D5:D6"/>
    <mergeCell ref="A10:C10"/>
  </mergeCells>
  <hyperlinks>
    <hyperlink ref="D10" location="'Index'!A1" display="الفهرس" xr:uid="{3175A6C9-DF80-40FB-888D-4EAD56D5D1C8}"/>
  </hyperlink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view="pageBreakPreview" zoomScaleNormal="100" zoomScaleSheetLayoutView="100" workbookViewId="0">
      <selection activeCell="B22" sqref="B22"/>
    </sheetView>
  </sheetViews>
  <sheetFormatPr defaultColWidth="39" defaultRowHeight="18"/>
  <cols>
    <col min="1" max="1" width="39" style="4"/>
    <col min="2" max="2" width="29.36328125" style="4" customWidth="1"/>
    <col min="3" max="16384" width="39" style="4"/>
  </cols>
  <sheetData>
    <row r="1" spans="1:2" ht="21" customHeight="1">
      <c r="A1" s="25"/>
      <c r="B1" s="5"/>
    </row>
    <row r="2" spans="1:2" ht="21" customHeight="1">
      <c r="A2" s="3"/>
      <c r="B2" s="5"/>
    </row>
    <row r="3" spans="1:2" s="11" customFormat="1" ht="66" customHeight="1">
      <c r="A3" s="63" t="s">
        <v>53</v>
      </c>
      <c r="B3" s="64"/>
    </row>
    <row r="4" spans="1:2" ht="22" customHeight="1">
      <c r="A4" s="45" t="s">
        <v>73</v>
      </c>
      <c r="B4" s="44"/>
    </row>
    <row r="5" spans="1:2" ht="21" customHeight="1">
      <c r="A5" s="71" t="s">
        <v>67</v>
      </c>
      <c r="B5" s="73">
        <v>314337</v>
      </c>
    </row>
    <row r="6" spans="1:2" ht="21" customHeight="1">
      <c r="A6" s="72"/>
      <c r="B6" s="74"/>
    </row>
    <row r="7" spans="1:2" ht="20.149999999999999" customHeight="1">
      <c r="A7" s="21" t="s">
        <v>15</v>
      </c>
      <c r="B7" s="29" t="s">
        <v>21</v>
      </c>
    </row>
    <row r="9" spans="1:2">
      <c r="A9" s="32"/>
      <c r="B9" s="9"/>
    </row>
  </sheetData>
  <protectedRanges>
    <protectedRange sqref="A4" name="نطاق1_7_3_1"/>
  </protectedRanges>
  <mergeCells count="3">
    <mergeCell ref="A3:B3"/>
    <mergeCell ref="A5:A6"/>
    <mergeCell ref="B5:B6"/>
  </mergeCells>
  <hyperlinks>
    <hyperlink ref="B7" location="'Index'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98FC-53CD-4796-989F-2EAA26B556EF}">
  <dimension ref="A1:B7"/>
  <sheetViews>
    <sheetView view="pageBreakPreview" zoomScaleNormal="100" zoomScaleSheetLayoutView="100" workbookViewId="0">
      <selection activeCell="A5" sqref="A5:A6"/>
    </sheetView>
  </sheetViews>
  <sheetFormatPr defaultColWidth="38.453125" defaultRowHeight="18"/>
  <cols>
    <col min="1" max="16384" width="38.453125" style="4"/>
  </cols>
  <sheetData>
    <row r="1" spans="1:2" ht="21" customHeight="1">
      <c r="A1" s="3"/>
      <c r="B1" s="3"/>
    </row>
    <row r="2" spans="1:2" ht="21" customHeight="1">
      <c r="A2" s="3"/>
      <c r="B2" s="3"/>
    </row>
    <row r="3" spans="1:2" s="11" customFormat="1" ht="55" customHeight="1">
      <c r="A3" s="63" t="s">
        <v>62</v>
      </c>
      <c r="B3" s="77"/>
    </row>
    <row r="4" spans="1:2" ht="22" customHeight="1">
      <c r="A4" s="45" t="s">
        <v>74</v>
      </c>
      <c r="B4" s="46"/>
    </row>
    <row r="5" spans="1:2" ht="21" customHeight="1">
      <c r="A5" s="71" t="s">
        <v>68</v>
      </c>
      <c r="B5" s="75">
        <v>0.20864330773887274</v>
      </c>
    </row>
    <row r="6" spans="1:2" ht="21" customHeight="1">
      <c r="A6" s="72"/>
      <c r="B6" s="76"/>
    </row>
    <row r="7" spans="1:2" ht="20.149999999999999" customHeight="1">
      <c r="A7" s="21" t="s">
        <v>15</v>
      </c>
      <c r="B7" s="29" t="s">
        <v>21</v>
      </c>
    </row>
  </sheetData>
  <protectedRanges>
    <protectedRange sqref="A4" name="نطاق1_7_3_1"/>
  </protectedRanges>
  <mergeCells count="3">
    <mergeCell ref="B5:B6"/>
    <mergeCell ref="A5:A6"/>
    <mergeCell ref="A3:B3"/>
  </mergeCells>
  <hyperlinks>
    <hyperlink ref="B7" location="'Index'!A1" display="الفهرس" xr:uid="{060D5005-16AE-419E-AAA7-DDFA9A44ABFC}"/>
  </hyperlinks>
  <pageMargins left="0.7" right="0.7" top="0.75" bottom="0.75" header="0.3" footer="0.3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1A31-EFF5-49A5-ADD7-5799EBE3A69D}">
  <dimension ref="A1:D16"/>
  <sheetViews>
    <sheetView showGridLines="0" workbookViewId="0">
      <selection activeCell="D18" sqref="D18"/>
    </sheetView>
  </sheetViews>
  <sheetFormatPr defaultColWidth="19.7265625" defaultRowHeight="18"/>
  <cols>
    <col min="1" max="16384" width="19.7265625" style="4"/>
  </cols>
  <sheetData>
    <row r="1" spans="1:4" ht="27.5">
      <c r="A1" s="3"/>
      <c r="B1" s="3"/>
      <c r="C1" s="79"/>
      <c r="D1" s="79"/>
    </row>
    <row r="2" spans="1:4" ht="27.5">
      <c r="A2" s="3"/>
      <c r="B2" s="3"/>
      <c r="C2" s="79"/>
      <c r="D2" s="79"/>
    </row>
    <row r="3" spans="1:4" s="11" customFormat="1" ht="27.5" customHeight="1">
      <c r="A3" s="63" t="s">
        <v>3</v>
      </c>
      <c r="B3" s="64"/>
      <c r="C3" s="64"/>
      <c r="D3" s="77"/>
    </row>
    <row r="4" spans="1:4" ht="21" customHeight="1">
      <c r="A4" s="45" t="s">
        <v>75</v>
      </c>
      <c r="B4" s="44"/>
      <c r="C4" s="44"/>
      <c r="D4" s="46"/>
    </row>
    <row r="5" spans="1:4">
      <c r="A5" s="67" t="s">
        <v>22</v>
      </c>
      <c r="B5" s="69" t="s">
        <v>23</v>
      </c>
      <c r="C5" s="70"/>
      <c r="D5" s="67" t="s">
        <v>12</v>
      </c>
    </row>
    <row r="6" spans="1:4">
      <c r="A6" s="78"/>
      <c r="B6" s="55" t="s">
        <v>10</v>
      </c>
      <c r="C6" s="55" t="s">
        <v>11</v>
      </c>
      <c r="D6" s="78"/>
    </row>
    <row r="7" spans="1:4">
      <c r="A7" s="55" t="s">
        <v>24</v>
      </c>
      <c r="B7" s="33">
        <v>18068</v>
      </c>
      <c r="C7" s="33">
        <v>19439</v>
      </c>
      <c r="D7" s="33">
        <v>37507</v>
      </c>
    </row>
    <row r="8" spans="1:4" ht="28">
      <c r="A8" s="55" t="s">
        <v>25</v>
      </c>
      <c r="B8" s="34">
        <v>172735</v>
      </c>
      <c r="C8" s="34">
        <v>161922</v>
      </c>
      <c r="D8" s="34">
        <v>334657</v>
      </c>
    </row>
    <row r="9" spans="1:4" ht="28">
      <c r="A9" s="55" t="s">
        <v>26</v>
      </c>
      <c r="B9" s="33">
        <v>470782</v>
      </c>
      <c r="C9" s="33">
        <v>433578</v>
      </c>
      <c r="D9" s="33">
        <v>904360</v>
      </c>
    </row>
    <row r="10" spans="1:4" ht="28">
      <c r="A10" s="55" t="s">
        <v>27</v>
      </c>
      <c r="B10" s="34">
        <v>109271</v>
      </c>
      <c r="C10" s="34">
        <v>87271</v>
      </c>
      <c r="D10" s="34">
        <v>196542</v>
      </c>
    </row>
    <row r="11" spans="1:4">
      <c r="A11" s="55" t="s">
        <v>28</v>
      </c>
      <c r="B11" s="33">
        <v>18376</v>
      </c>
      <c r="C11" s="33">
        <v>14668</v>
      </c>
      <c r="D11" s="33">
        <v>33044</v>
      </c>
    </row>
    <row r="12" spans="1:4" ht="28">
      <c r="A12" s="55" t="s">
        <v>29</v>
      </c>
      <c r="B12" s="34">
        <v>298</v>
      </c>
      <c r="C12" s="34">
        <v>168</v>
      </c>
      <c r="D12" s="34">
        <v>466</v>
      </c>
    </row>
    <row r="13" spans="1:4">
      <c r="A13" s="55" t="s">
        <v>12</v>
      </c>
      <c r="B13" s="58">
        <f>SUM(B7:B12)</f>
        <v>789530</v>
      </c>
      <c r="C13" s="58">
        <f t="shared" ref="C13:D13" si="0">SUM(C7:C12)</f>
        <v>717046</v>
      </c>
      <c r="D13" s="58">
        <f t="shared" si="0"/>
        <v>1506576</v>
      </c>
    </row>
    <row r="14" spans="1:4">
      <c r="A14" s="21" t="s">
        <v>15</v>
      </c>
      <c r="B14" s="24"/>
      <c r="C14" s="24"/>
      <c r="D14" s="29" t="s">
        <v>21</v>
      </c>
    </row>
    <row r="16" spans="1:4">
      <c r="B16" s="9"/>
      <c r="C16" s="9"/>
      <c r="D16" s="9"/>
    </row>
  </sheetData>
  <protectedRanges>
    <protectedRange sqref="A4" name="نطاق1_7_3_1"/>
  </protectedRanges>
  <mergeCells count="6">
    <mergeCell ref="A5:A6"/>
    <mergeCell ref="B5:C5"/>
    <mergeCell ref="D5:D6"/>
    <mergeCell ref="C1:D1"/>
    <mergeCell ref="C2:D2"/>
    <mergeCell ref="A3:D3"/>
  </mergeCells>
  <hyperlinks>
    <hyperlink ref="D14" location="'Index'!A1" display="الفهرس" xr:uid="{5BE227A2-4D99-4838-9E71-9576664EA0BF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view="pageBreakPreview" zoomScaleNormal="100" zoomScaleSheetLayoutView="100" workbookViewId="0">
      <selection activeCell="E22" sqref="E22"/>
    </sheetView>
  </sheetViews>
  <sheetFormatPr defaultColWidth="19.26953125" defaultRowHeight="18"/>
  <cols>
    <col min="1" max="16384" width="19.26953125" style="4"/>
  </cols>
  <sheetData>
    <row r="1" spans="1:7" ht="21" customHeight="1">
      <c r="A1" s="3"/>
      <c r="B1" s="3"/>
      <c r="C1" s="3"/>
      <c r="D1" s="3"/>
      <c r="E1" s="3"/>
    </row>
    <row r="2" spans="1:7" ht="21" customHeight="1">
      <c r="A2" s="3"/>
      <c r="B2" s="3"/>
      <c r="C2" s="3"/>
      <c r="D2" s="3"/>
      <c r="E2" s="3"/>
    </row>
    <row r="3" spans="1:7" ht="55" customHeight="1">
      <c r="A3" s="63" t="s">
        <v>4</v>
      </c>
      <c r="B3" s="64"/>
      <c r="C3" s="64"/>
      <c r="D3" s="64"/>
      <c r="E3" s="64"/>
    </row>
    <row r="4" spans="1:7" ht="22" customHeight="1">
      <c r="A4" s="45" t="s">
        <v>76</v>
      </c>
      <c r="B4" s="3"/>
      <c r="C4" s="3"/>
      <c r="D4" s="3"/>
      <c r="E4" s="3"/>
    </row>
    <row r="5" spans="1:7" ht="21" customHeight="1">
      <c r="A5" s="67" t="s">
        <v>30</v>
      </c>
      <c r="B5" s="80" t="s">
        <v>31</v>
      </c>
      <c r="C5" s="81"/>
      <c r="D5" s="82"/>
      <c r="E5" s="67" t="s">
        <v>32</v>
      </c>
    </row>
    <row r="6" spans="1:7" ht="21" customHeight="1">
      <c r="A6" s="78"/>
      <c r="B6" s="83"/>
      <c r="C6" s="84"/>
      <c r="D6" s="72"/>
      <c r="E6" s="78"/>
    </row>
    <row r="7" spans="1:7" ht="21" customHeight="1">
      <c r="A7" s="68"/>
      <c r="B7" s="55" t="s">
        <v>10</v>
      </c>
      <c r="C7" s="55" t="s">
        <v>11</v>
      </c>
      <c r="D7" s="55" t="s">
        <v>12</v>
      </c>
      <c r="E7" s="68"/>
    </row>
    <row r="8" spans="1:7" ht="21" customHeight="1">
      <c r="A8" s="55" t="s">
        <v>33</v>
      </c>
      <c r="B8" s="30">
        <v>750189</v>
      </c>
      <c r="C8" s="30">
        <v>684828</v>
      </c>
      <c r="D8" s="30">
        <v>1435017</v>
      </c>
      <c r="E8" s="35">
        <f>D8/D11</f>
        <v>0.95250223022270364</v>
      </c>
      <c r="F8" s="20"/>
      <c r="G8" s="10"/>
    </row>
    <row r="9" spans="1:7" ht="21" customHeight="1">
      <c r="A9" s="55" t="s">
        <v>49</v>
      </c>
      <c r="B9" s="31">
        <v>36510</v>
      </c>
      <c r="C9" s="31">
        <v>29955</v>
      </c>
      <c r="D9" s="31">
        <v>66465</v>
      </c>
      <c r="E9" s="36">
        <f>D9/D11</f>
        <v>4.4116592856915285E-2</v>
      </c>
      <c r="F9" s="20"/>
      <c r="G9" s="10"/>
    </row>
    <row r="10" spans="1:7" ht="21" customHeight="1">
      <c r="A10" s="55" t="s">
        <v>34</v>
      </c>
      <c r="B10" s="30">
        <v>2831</v>
      </c>
      <c r="C10" s="30">
        <v>2263</v>
      </c>
      <c r="D10" s="30">
        <v>5094</v>
      </c>
      <c r="E10" s="35">
        <f>D10/D11</f>
        <v>3.3811769203810496E-3</v>
      </c>
      <c r="F10" s="20"/>
      <c r="G10" s="10"/>
    </row>
    <row r="11" spans="1:7" ht="21" customHeight="1">
      <c r="A11" s="55" t="s">
        <v>12</v>
      </c>
      <c r="B11" s="58">
        <f>SUM(B8:B10)</f>
        <v>789530</v>
      </c>
      <c r="C11" s="58">
        <f>SUM(C8:C10)</f>
        <v>717046</v>
      </c>
      <c r="D11" s="58">
        <f>SUM(D8:D10)</f>
        <v>1506576</v>
      </c>
      <c r="E11" s="56">
        <f t="shared" ref="E11" si="0">D11/D$11</f>
        <v>1</v>
      </c>
      <c r="F11" s="20"/>
      <c r="G11" s="10"/>
    </row>
    <row r="12" spans="1:7" ht="21" customHeight="1">
      <c r="A12" s="21" t="s">
        <v>15</v>
      </c>
      <c r="B12" s="22"/>
      <c r="C12" s="22"/>
      <c r="D12" s="22"/>
      <c r="E12" s="29" t="s">
        <v>21</v>
      </c>
    </row>
  </sheetData>
  <protectedRanges>
    <protectedRange sqref="A4" name="نطاق1_7_3_1"/>
  </protectedRanges>
  <mergeCells count="4">
    <mergeCell ref="A5:A7"/>
    <mergeCell ref="E5:E7"/>
    <mergeCell ref="B5:D6"/>
    <mergeCell ref="A3:E3"/>
  </mergeCells>
  <hyperlinks>
    <hyperlink ref="E12" location="'Index'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view="pageBreakPreview" zoomScaleNormal="100" zoomScaleSheetLayoutView="100" workbookViewId="0">
      <selection activeCell="C13" sqref="C13"/>
    </sheetView>
  </sheetViews>
  <sheetFormatPr defaultColWidth="26.90625" defaultRowHeight="18"/>
  <cols>
    <col min="1" max="16384" width="26.90625" style="4"/>
  </cols>
  <sheetData>
    <row r="1" spans="1:2" ht="21" customHeight="1">
      <c r="A1" s="3"/>
      <c r="B1" s="3"/>
    </row>
    <row r="2" spans="1:2" ht="21" customHeight="1">
      <c r="A2" s="3"/>
      <c r="B2" s="3"/>
    </row>
    <row r="3" spans="1:2" ht="55" customHeight="1">
      <c r="A3" s="63" t="s">
        <v>66</v>
      </c>
      <c r="B3" s="64"/>
    </row>
    <row r="4" spans="1:2" ht="22" customHeight="1">
      <c r="A4" s="45" t="s">
        <v>77</v>
      </c>
      <c r="B4" s="3"/>
    </row>
    <row r="5" spans="1:2" ht="21" customHeight="1">
      <c r="A5" s="69" t="s">
        <v>35</v>
      </c>
      <c r="B5" s="70"/>
    </row>
    <row r="6" spans="1:2" ht="21" customHeight="1">
      <c r="A6" s="55" t="s">
        <v>36</v>
      </c>
      <c r="B6" s="55" t="s">
        <v>32</v>
      </c>
    </row>
    <row r="7" spans="1:2" ht="31" customHeight="1">
      <c r="A7" s="55" t="s">
        <v>37</v>
      </c>
      <c r="B7" s="37">
        <v>0.14183088008835931</v>
      </c>
    </row>
    <row r="8" spans="1:2" ht="31" customHeight="1">
      <c r="A8" s="55" t="s">
        <v>38</v>
      </c>
      <c r="B8" s="38">
        <v>0.25169855354127507</v>
      </c>
    </row>
    <row r="9" spans="1:2" ht="31" customHeight="1">
      <c r="A9" s="55" t="s">
        <v>39</v>
      </c>
      <c r="B9" s="35">
        <v>0.38991395057401684</v>
      </c>
    </row>
    <row r="10" spans="1:2" ht="31" customHeight="1">
      <c r="A10" s="55" t="s">
        <v>50</v>
      </c>
      <c r="B10" s="36">
        <v>0.2165566157963488</v>
      </c>
    </row>
    <row r="11" spans="1:2" ht="21" customHeight="1">
      <c r="A11" s="55" t="s">
        <v>12</v>
      </c>
      <c r="B11" s="56">
        <f>SUM(B7:B10)</f>
        <v>1</v>
      </c>
    </row>
    <row r="12" spans="1:2" ht="21" customHeight="1">
      <c r="A12" s="21" t="s">
        <v>15</v>
      </c>
      <c r="B12" s="29" t="s">
        <v>21</v>
      </c>
    </row>
  </sheetData>
  <protectedRanges>
    <protectedRange sqref="A4" name="نطاق1_7_3_1"/>
  </protectedRanges>
  <mergeCells count="2">
    <mergeCell ref="A5:B5"/>
    <mergeCell ref="A3:B3"/>
  </mergeCells>
  <phoneticPr fontId="20" type="noConversion"/>
  <hyperlinks>
    <hyperlink ref="B12" location="'Index'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2F63-0C3D-48B8-B4FC-998591C2A04A}">
  <dimension ref="A1:F14"/>
  <sheetViews>
    <sheetView showGridLines="0" view="pageBreakPreview" zoomScale="115" zoomScaleNormal="100" zoomScaleSheetLayoutView="115" workbookViewId="0">
      <selection activeCell="B14" sqref="B14"/>
    </sheetView>
  </sheetViews>
  <sheetFormatPr defaultColWidth="18.1796875" defaultRowHeight="18"/>
  <cols>
    <col min="1" max="16384" width="18.1796875" style="4"/>
  </cols>
  <sheetData>
    <row r="1" spans="1:6" ht="21" customHeight="1">
      <c r="A1" s="3"/>
      <c r="B1" s="3"/>
      <c r="C1" s="3"/>
    </row>
    <row r="2" spans="1:6" ht="21" customHeight="1">
      <c r="A2" s="3"/>
      <c r="B2" s="3"/>
      <c r="C2" s="5"/>
    </row>
    <row r="3" spans="1:6" ht="55" customHeight="1">
      <c r="A3" s="85" t="s">
        <v>6</v>
      </c>
      <c r="B3" s="86"/>
      <c r="C3" s="86"/>
      <c r="D3" s="86"/>
    </row>
    <row r="4" spans="1:6" ht="22" customHeight="1">
      <c r="A4" s="45" t="s">
        <v>78</v>
      </c>
      <c r="B4" s="47"/>
      <c r="C4" s="47"/>
      <c r="D4" s="47"/>
    </row>
    <row r="5" spans="1:6" ht="27" customHeight="1">
      <c r="A5" s="55" t="s">
        <v>9</v>
      </c>
      <c r="B5" s="55" t="s">
        <v>40</v>
      </c>
      <c r="C5" s="55" t="s">
        <v>41</v>
      </c>
      <c r="D5" s="55" t="s">
        <v>42</v>
      </c>
    </row>
    <row r="6" spans="1:6" ht="27" customHeight="1">
      <c r="A6" s="55" t="s">
        <v>13</v>
      </c>
      <c r="B6" s="30">
        <v>122597</v>
      </c>
      <c r="C6" s="30">
        <v>88311</v>
      </c>
      <c r="D6" s="35">
        <v>-0.2797</v>
      </c>
    </row>
    <row r="7" spans="1:6" ht="27" customHeight="1">
      <c r="A7" s="55" t="s">
        <v>14</v>
      </c>
      <c r="B7" s="31">
        <v>835540</v>
      </c>
      <c r="C7" s="31">
        <v>789530</v>
      </c>
      <c r="D7" s="36">
        <v>-5.5100000000000003E-2</v>
      </c>
      <c r="E7" s="59"/>
    </row>
    <row r="8" spans="1:6" ht="27" customHeight="1">
      <c r="A8" s="55" t="s">
        <v>43</v>
      </c>
      <c r="B8" s="58">
        <v>958137</v>
      </c>
      <c r="C8" s="58">
        <v>877841</v>
      </c>
      <c r="D8" s="57">
        <v>-8.3799999999999999E-2</v>
      </c>
      <c r="F8" s="9"/>
    </row>
    <row r="9" spans="1:6">
      <c r="A9" s="23" t="s">
        <v>15</v>
      </c>
      <c r="D9" s="29" t="s">
        <v>16</v>
      </c>
    </row>
    <row r="14" spans="1:6">
      <c r="B14" s="9"/>
      <c r="C14" s="9"/>
    </row>
  </sheetData>
  <protectedRanges>
    <protectedRange sqref="A4" name="نطاق1_7_3_1"/>
  </protectedRanges>
  <mergeCells count="1">
    <mergeCell ref="A3:D3"/>
  </mergeCells>
  <hyperlinks>
    <hyperlink ref="D9" location="'Index'!A1" display="الفهرس" xr:uid="{477ABB0A-9A4C-4DC7-89B9-C9212F0B9DBD}"/>
  </hyperlinks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627BC2B-6972-4606-8F05-CDBA8ED8A4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EEFBF0-D47D-4649-9DC5-9EC7A3E61E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B804F6-1DE3-45A7-A17C-34286483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'3'!Print_Area</vt:lpstr>
      <vt:lpstr>'4'!Print_Area</vt:lpstr>
      <vt:lpstr>'6'!Print_Area</vt:lpstr>
      <vt:lpstr>'7'!Print_Area</vt:lpstr>
      <vt:lpstr>'8'!Print_Area</vt:lpstr>
      <vt:lpstr>'9'!Print_Area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حسين</dc:creator>
  <cp:keywords/>
  <dc:description/>
  <cp:lastModifiedBy>خلف العتيبي - Khalaf Alotaibi</cp:lastModifiedBy>
  <cp:revision/>
  <dcterms:created xsi:type="dcterms:W3CDTF">1996-10-14T23:33:28Z</dcterms:created>
  <dcterms:modified xsi:type="dcterms:W3CDTF">2025-07-07T10:16:22Z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  <property fmtid="{D5CDD505-2E9C-101B-9397-08002B2CF9AE}" pid="6" name="ContentTypeId">
    <vt:lpwstr>0x01010038CDC5862E806D45A14CCA95CE24254D</vt:lpwstr>
  </property>
</Properties>
</file>