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حج\"/>
    </mc:Choice>
  </mc:AlternateContent>
  <xr:revisionPtr revIDLastSave="0" documentId="13_ncr:1_{DF37373E-AF38-4295-BD6E-7999CA25359B}" xr6:coauthVersionLast="47" xr6:coauthVersionMax="47" xr10:uidLastSave="{00000000-0000-0000-0000-000000000000}"/>
  <bookViews>
    <workbookView xWindow="-110" yWindow="-110" windowWidth="21820" windowHeight="14020" tabRatio="853" xr2:uid="{00000000-000D-0000-FFFF-FFFF00000000}"/>
  </bookViews>
  <sheets>
    <sheet name="الفهرس" sheetId="147" r:id="rId1"/>
    <sheet name="1" sheetId="104" r:id="rId2"/>
    <sheet name="2" sheetId="175" r:id="rId3"/>
    <sheet name="3" sheetId="131" r:id="rId4"/>
    <sheet name="4" sheetId="181" r:id="rId5"/>
    <sheet name="5" sheetId="185" r:id="rId6"/>
    <sheet name="6" sheetId="171" r:id="rId7"/>
    <sheet name="7" sheetId="173" r:id="rId8"/>
    <sheet name="8" sheetId="178" r:id="rId9"/>
    <sheet name="9" sheetId="179" r:id="rId10"/>
    <sheet name="10" sheetId="180" r:id="rId11"/>
    <sheet name="11" sheetId="184" r:id="rId12"/>
    <sheet name="12" sheetId="187" r:id="rId13"/>
    <sheet name="13" sheetId="188" r:id="rId14"/>
  </sheets>
  <definedNames>
    <definedName name="_xlnm.Print_Area" localSheetId="1">'1'!$A$1:$D$9</definedName>
    <definedName name="_xlnm.Print_Area" localSheetId="10">'10'!$A$1:$D$9</definedName>
    <definedName name="_xlnm.Print_Area" localSheetId="11">'11'!$A$1:$C$7</definedName>
    <definedName name="_xlnm.Print_Area" localSheetId="12">'12'!$A$1:$D$7</definedName>
    <definedName name="_xlnm.Print_Area" localSheetId="13">'13'!$A$1:$B$7</definedName>
    <definedName name="_xlnm.Print_Area" localSheetId="2">'2'!$A$1:$D$10</definedName>
    <definedName name="_xlnm.Print_Area" localSheetId="4">'4'!$A$1:$B$7</definedName>
    <definedName name="_xlnm.Print_Area" localSheetId="6">'6'!$A$1:$E$12</definedName>
    <definedName name="_xlnm.Print_Area" localSheetId="7">'7'!$A$1:$B$12</definedName>
    <definedName name="_xlnm.Print_Area" localSheetId="8">'8'!$A$1:$D$9</definedName>
    <definedName name="_xlnm.Print_Area" localSheetId="9">'9'!$A$1:$D$9</definedName>
    <definedName name="_xlnm.Print_Area" localSheetId="0">الفهرس!$A$1:$B$18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الفهرس!#REF!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85" l="1"/>
  <c r="D9" i="185"/>
  <c r="D10" i="185"/>
  <c r="D11" i="185"/>
  <c r="D12" i="185"/>
  <c r="D13" i="185"/>
  <c r="C14" i="185"/>
  <c r="B14" i="185"/>
  <c r="C8" i="178"/>
  <c r="C8" i="179"/>
  <c r="C8" i="180"/>
  <c r="D7" i="104"/>
  <c r="D6" i="104"/>
  <c r="D14" i="185" l="1"/>
  <c r="D8" i="175"/>
  <c r="D7" i="175"/>
  <c r="D9" i="175" s="1"/>
  <c r="C9" i="175"/>
  <c r="B9" i="175"/>
  <c r="B8" i="104"/>
  <c r="D11" i="171"/>
  <c r="E10" i="171" s="1"/>
  <c r="D8" i="104"/>
  <c r="C8" i="104"/>
  <c r="E9" i="171" l="1"/>
  <c r="E8" i="171"/>
  <c r="B11" i="173"/>
  <c r="C11" i="171" l="1"/>
  <c r="B11" i="171"/>
  <c r="E11" i="171" l="1"/>
</calcChain>
</file>

<file path=xl/sharedStrings.xml><?xml version="1.0" encoding="utf-8"?>
<sst xmlns="http://schemas.openxmlformats.org/spreadsheetml/2006/main" count="131" uniqueCount="71">
  <si>
    <t>رقم الجدول</t>
  </si>
  <si>
    <t>العــنــوان</t>
  </si>
  <si>
    <t>جهة القدوم</t>
  </si>
  <si>
    <t>ذكور</t>
  </si>
  <si>
    <t>إناث</t>
  </si>
  <si>
    <t>الإجمالي</t>
  </si>
  <si>
    <t>من داخل المملكة</t>
  </si>
  <si>
    <t>من خارج المملكة</t>
  </si>
  <si>
    <t>المصدر: وزارة الداخلية</t>
  </si>
  <si>
    <t>الفهرس</t>
  </si>
  <si>
    <t xml:space="preserve">الجنسية </t>
  </si>
  <si>
    <t xml:space="preserve">الجنس </t>
  </si>
  <si>
    <t>سعودي</t>
  </si>
  <si>
    <t>غير سعودي</t>
  </si>
  <si>
    <t>مجموعات الدول</t>
  </si>
  <si>
    <t>الجنس</t>
  </si>
  <si>
    <t>اناث</t>
  </si>
  <si>
    <t>دول مجلس التعاون</t>
  </si>
  <si>
    <t>الدول العربية عدا دول مجلس التعاون</t>
  </si>
  <si>
    <t>الدول الآسيوية عدا الدول العربية</t>
  </si>
  <si>
    <t>الدول الإفريقية عدا الدول العربية</t>
  </si>
  <si>
    <t>دول أمريكا الشمالية والجنوبية وأستراليا</t>
  </si>
  <si>
    <t>نوع المنفذ</t>
  </si>
  <si>
    <t>أعداد الحجاج</t>
  </si>
  <si>
    <t>النسبة</t>
  </si>
  <si>
    <t>جوا</t>
  </si>
  <si>
    <t>برا</t>
  </si>
  <si>
    <t>بحرا</t>
  </si>
  <si>
    <t>القدوم</t>
  </si>
  <si>
    <t>التاريخ</t>
  </si>
  <si>
    <t>من بداية الموسم حتى نهاية 11/10</t>
  </si>
  <si>
    <t>من 11/11 حتى نهاية 11/20</t>
  </si>
  <si>
    <t>من 11/21 حتى نهاية 11/29</t>
  </si>
  <si>
    <t>من 12/1 حتى نهاية 12/9</t>
  </si>
  <si>
    <t xml:space="preserve"> الفهرس</t>
  </si>
  <si>
    <t>أعداد حجاج الداخل حسب الجنس والجنسية لعام 2025م</t>
  </si>
  <si>
    <t xml:space="preserve">الحجاج القادمون من الخارج حسب الجنس وطرق القدوم لعام 2025م </t>
  </si>
  <si>
    <t xml:space="preserve">التوزيع النسبي للحجاج القادمون من الخارج حسب تاريخ القدوم والمغادرة لعام2025م </t>
  </si>
  <si>
    <t xml:space="preserve"> أعداد حجاج الخارج حسب مجموعات الدول لعام 2025م </t>
  </si>
  <si>
    <t>إجمالي أعداد الحجاج لعام 2025م</t>
  </si>
  <si>
    <t xml:space="preserve">اجمالي الحجاج لعام 2025 </t>
  </si>
  <si>
    <t xml:space="preserve">الإجمالي </t>
  </si>
  <si>
    <t>الذكور  لعام 2024</t>
  </si>
  <si>
    <t>الذكور 2025</t>
  </si>
  <si>
    <t xml:space="preserve">الاناث لعام 2024 </t>
  </si>
  <si>
    <t>الاناث  لعام 2025</t>
  </si>
  <si>
    <t>اجمالي الحجاج لعام 2024</t>
  </si>
  <si>
    <t xml:space="preserve">معدل التغير لأعداد الحجاج الذكور  لعام 2024 ـ 2025 </t>
  </si>
  <si>
    <t xml:space="preserve">معدل التغير لأعداد الحجاج الاناث لعام 2024 ـ 2025 </t>
  </si>
  <si>
    <t xml:space="preserve">معدل التغير لأعداد الحجاج الاناث  لعام 2024 ـ 2025 </t>
  </si>
  <si>
    <t>معدل التغير</t>
  </si>
  <si>
    <t xml:space="preserve">معدل التغير لأعداد الحجاج حسب إجمالي الحجاج لعام 2024 ـ 2025 </t>
  </si>
  <si>
    <t xml:space="preserve">معدل التغير </t>
  </si>
  <si>
    <t xml:space="preserve">التوزيع النسبي للحجاج القادمون من الخارج حسب تاريخ القدوم  لعام2025م </t>
  </si>
  <si>
    <t>الدول الاوروبية</t>
  </si>
  <si>
    <t xml:space="preserve"> عدد الجنسيات لحجاج الخارج لعام 2025م</t>
  </si>
  <si>
    <t>عدد جنسيات حجاج الخارج</t>
  </si>
  <si>
    <t>المصدر : وزارة الداخلية</t>
  </si>
  <si>
    <t>نسبة المشتغلين الذكور</t>
  </si>
  <si>
    <t>نسبة المشتغلين الاناث</t>
  </si>
  <si>
    <t xml:space="preserve"> المتطوعين المشاركين في الحج</t>
  </si>
  <si>
    <t>عدد المتطوعين لحج عام 2025م</t>
  </si>
  <si>
    <t>المصدر: امانة لجنة الحج العليا</t>
  </si>
  <si>
    <t>المصدر:امانة لجنة الحج العليا</t>
  </si>
  <si>
    <t>عدد القوى العاملة المشاركة في حج عام 2025م</t>
  </si>
  <si>
    <t xml:space="preserve"> القوى العاملة </t>
  </si>
  <si>
    <t xml:space="preserve">اجمالي الحجاج المستفيدين من المبادرة </t>
  </si>
  <si>
    <t>اجمالي الحجاج المستفيدين من مبادرة طريق مكة لعام 2025م</t>
  </si>
  <si>
    <t xml:space="preserve">اجمالي الحجاج المستفيدين من مبادرة طريق مكة المكرمة لعام  2025م  </t>
  </si>
  <si>
    <t xml:space="preserve">اجمالي نسبة الحجاج المستفيدين من مبادرة طريق مكة من اجمالي حجاج الخارج  لعام  2025م </t>
  </si>
  <si>
    <t>اجمالي نسبة الحجاج المستفيدين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</si>
</sst>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_-;_-* #,##0.00\-;_-* &quot;-&quot;??_-;_-@_-"/>
    <numFmt numFmtId="165" formatCode="0.0%"/>
    <numFmt numFmtId="166" formatCode="_-* #,##0_-;\-* #,##0_-;_-* &quot;-&quot;??_-;_-@_-"/>
    <numFmt numFmtId="167" formatCode="_-* #,##0.00\ _ر_._س_._‏_-;\-* #,##0.00\ _ر_._س_._‏_-;_-* &quot;-&quot;??\ _ر_._س_._‏_-;_-@_-"/>
    <numFmt numFmtId="168" formatCode="#,##0_ ;\-#,##0\ "/>
  </numFmts>
  <fonts count="34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  <charset val="178"/>
    </font>
    <font>
      <sz val="12"/>
      <color theme="0"/>
      <name val="Frutiger LT Arabic 55 Roman"/>
    </font>
    <font>
      <sz val="16"/>
      <color theme="4" tint="-0.249977111117893"/>
      <name val="Frutiger LT Arabic 45 Light"/>
    </font>
    <font>
      <sz val="11"/>
      <name val="Calibri"/>
      <family val="2"/>
    </font>
    <font>
      <sz val="10"/>
      <name val="Frutiger LT Arabic 55 Roman"/>
    </font>
    <font>
      <sz val="10"/>
      <name val="Arial"/>
      <family val="2"/>
    </font>
    <font>
      <sz val="16"/>
      <color theme="4" tint="-0.249977111117893"/>
      <name val="Frutiger LT Arabic 55 Roman"/>
    </font>
    <font>
      <sz val="8"/>
      <color theme="0"/>
      <name val="Frutiger LT Arabic 55 Roman"/>
    </font>
    <font>
      <sz val="8"/>
      <color rgb="FFFFFFFF"/>
      <name val="Frutiger LT Arabic 55 Roman"/>
    </font>
    <font>
      <b/>
      <sz val="12"/>
      <color rgb="FF44546A"/>
      <name val="Frutiger LT Arabic 55 Roman"/>
    </font>
    <font>
      <sz val="11"/>
      <color theme="1"/>
      <name val="Calibri"/>
      <family val="2"/>
      <charset val="178"/>
      <scheme val="minor"/>
    </font>
    <font>
      <b/>
      <sz val="12"/>
      <name val="Sakkal Majalla"/>
    </font>
    <font>
      <b/>
      <sz val="8"/>
      <name val="Sakkal Majalla"/>
    </font>
    <font>
      <sz val="10"/>
      <name val="Sakkal Majalla"/>
    </font>
    <font>
      <u/>
      <sz val="10"/>
      <color theme="10"/>
      <name val="Frutiger LT Arabic 55 Roman"/>
    </font>
    <font>
      <sz val="8"/>
      <color rgb="FF000000"/>
      <name val="Frutiger LT Arabic 55 Roman"/>
    </font>
    <font>
      <sz val="7"/>
      <color rgb="FF8C96A7"/>
      <name val="Frutiger LT Arabic 55 Roman"/>
    </font>
    <font>
      <sz val="8"/>
      <color theme="1"/>
      <name val="Frutiger LT Arabic 55 Roman"/>
    </font>
    <font>
      <sz val="7"/>
      <color theme="4" tint="-0.499984740745262"/>
      <name val="Frutiger LT Arabic 55 Roman"/>
    </font>
    <font>
      <sz val="7"/>
      <name val="Frutiger LT Arabic 55 Roman"/>
    </font>
    <font>
      <sz val="8"/>
      <name val="Arial"/>
      <family val="2"/>
    </font>
    <font>
      <sz val="12"/>
      <color rgb="FF44546A"/>
      <name val="Neo Sans Arabic"/>
      <family val="2"/>
    </font>
    <font>
      <sz val="10"/>
      <name val="Arial (Arabic)"/>
      <charset val="178"/>
    </font>
    <font>
      <sz val="10"/>
      <color rgb="FF8C96A7"/>
      <name val="Neo Sans Arabic"/>
      <family val="2"/>
    </font>
    <font>
      <u/>
      <sz val="11"/>
      <color theme="10"/>
      <name val="Calibri"/>
      <family val="2"/>
      <charset val="178"/>
      <scheme val="minor"/>
    </font>
    <font>
      <sz val="8"/>
      <color rgb="FF8C96A7"/>
      <name val="Frutiger LT Arabic 55 Roman"/>
    </font>
    <font>
      <sz val="8"/>
      <color rgb="FF000000"/>
      <name val="System-ui"/>
    </font>
    <font>
      <sz val="14"/>
      <color theme="1"/>
      <name val="Sakkal Majall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9CBC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E9CBC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9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9" fontId="11" fillId="0" borderId="0" applyFont="0" applyFill="0" applyBorder="0" applyAlignment="0" applyProtection="0"/>
    <xf numFmtId="0" fontId="16" fillId="0" borderId="0"/>
    <xf numFmtId="0" fontId="4" fillId="0" borderId="0"/>
    <xf numFmtId="0" fontId="3" fillId="0" borderId="0"/>
    <xf numFmtId="0" fontId="4" fillId="0" borderId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/>
  </cellStyleXfs>
  <cellXfs count="105">
    <xf numFmtId="0" fontId="0" fillId="0" borderId="0" xfId="0"/>
    <xf numFmtId="0" fontId="4" fillId="0" borderId="0" xfId="3" applyAlignment="1">
      <alignment wrapText="1"/>
    </xf>
    <xf numFmtId="0" fontId="6" fillId="0" borderId="0" xfId="3" applyFont="1" applyAlignment="1">
      <alignment wrapText="1"/>
    </xf>
    <xf numFmtId="0" fontId="4" fillId="0" borderId="6" xfId="3" applyBorder="1" applyAlignment="1">
      <alignment wrapText="1"/>
    </xf>
    <xf numFmtId="0" fontId="8" fillId="0" borderId="0" xfId="0" applyFont="1" applyAlignment="1">
      <alignment vertical="center" wrapText="1"/>
    </xf>
    <xf numFmtId="0" fontId="7" fillId="4" borderId="6" xfId="3" applyFont="1" applyFill="1" applyBorder="1" applyAlignment="1">
      <alignment horizontal="center" vertical="center" wrapText="1" readingOrder="2"/>
    </xf>
    <xf numFmtId="0" fontId="10" fillId="0" borderId="3" xfId="0" applyFont="1" applyBorder="1"/>
    <xf numFmtId="0" fontId="10" fillId="0" borderId="0" xfId="0" applyFont="1"/>
    <xf numFmtId="0" fontId="10" fillId="0" borderId="6" xfId="0" applyFont="1" applyBorder="1"/>
    <xf numFmtId="0" fontId="10" fillId="0" borderId="4" xfId="0" applyFont="1" applyBorder="1"/>
    <xf numFmtId="9" fontId="10" fillId="0" borderId="0" xfId="7" applyFont="1"/>
    <xf numFmtId="9" fontId="10" fillId="0" borderId="0" xfId="0" applyNumberFormat="1" applyFont="1"/>
    <xf numFmtId="3" fontId="10" fillId="0" borderId="0" xfId="0" applyNumberFormat="1" applyFont="1"/>
    <xf numFmtId="165" fontId="10" fillId="0" borderId="0" xfId="7" applyNumberFormat="1" applyFont="1"/>
    <xf numFmtId="3" fontId="13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 readingOrder="2"/>
    </xf>
    <xf numFmtId="0" fontId="13" fillId="3" borderId="3" xfId="0" applyFont="1" applyFill="1" applyBorder="1" applyAlignment="1">
      <alignment horizontal="center" vertical="center" wrapText="1"/>
    </xf>
    <xf numFmtId="9" fontId="13" fillId="3" borderId="1" xfId="5" applyFont="1" applyFill="1" applyBorder="1" applyAlignment="1">
      <alignment horizontal="center" vertical="center" wrapText="1" readingOrder="1"/>
    </xf>
    <xf numFmtId="0" fontId="13" fillId="6" borderId="1" xfId="0" applyFont="1" applyFill="1" applyBorder="1" applyAlignment="1">
      <alignment horizontal="center" vertical="center" wrapText="1" readingOrder="2"/>
    </xf>
    <xf numFmtId="9" fontId="13" fillId="6" borderId="6" xfId="5" applyFont="1" applyFill="1" applyBorder="1" applyAlignment="1">
      <alignment horizontal="center" vertical="center" wrapText="1" readingOrder="1"/>
    </xf>
    <xf numFmtId="0" fontId="17" fillId="9" borderId="0" xfId="9" applyFont="1" applyFill="1" applyAlignment="1">
      <alignment horizontal="left" vertical="center" shrinkToFit="1" readingOrder="2"/>
    </xf>
    <xf numFmtId="0" fontId="17" fillId="9" borderId="0" xfId="9" applyFont="1" applyFill="1" applyAlignment="1">
      <alignment horizontal="center" vertical="center" shrinkToFit="1" readingOrder="2"/>
    </xf>
    <xf numFmtId="0" fontId="18" fillId="9" borderId="0" xfId="9" applyFont="1" applyFill="1" applyAlignment="1">
      <alignment horizontal="right" vertical="center" readingOrder="2"/>
    </xf>
    <xf numFmtId="0" fontId="19" fillId="9" borderId="0" xfId="9" applyFont="1" applyFill="1" applyAlignment="1">
      <alignment vertical="center" shrinkToFit="1"/>
    </xf>
    <xf numFmtId="0" fontId="19" fillId="9" borderId="0" xfId="9" applyFont="1" applyFill="1" applyAlignment="1">
      <alignment vertical="center"/>
    </xf>
    <xf numFmtId="3" fontId="0" fillId="0" borderId="0" xfId="0" applyNumberFormat="1"/>
    <xf numFmtId="165" fontId="0" fillId="0" borderId="0" xfId="7" applyNumberFormat="1" applyFont="1"/>
    <xf numFmtId="10" fontId="0" fillId="0" borderId="0" xfId="7" applyNumberFormat="1" applyFont="1"/>
    <xf numFmtId="166" fontId="10" fillId="0" borderId="0" xfId="12" applyNumberFormat="1" applyFont="1" applyAlignment="1"/>
    <xf numFmtId="0" fontId="20" fillId="5" borderId="6" xfId="1" applyFont="1" applyFill="1" applyBorder="1" applyAlignment="1">
      <alignment horizontal="right" vertical="center" wrapText="1" readingOrder="2"/>
    </xf>
    <xf numFmtId="0" fontId="20" fillId="2" borderId="6" xfId="1" applyFont="1" applyFill="1" applyBorder="1" applyAlignment="1">
      <alignment horizontal="right" vertical="center" wrapText="1" readingOrder="2"/>
    </xf>
    <xf numFmtId="0" fontId="7" fillId="4" borderId="9" xfId="3" applyFont="1" applyFill="1" applyBorder="1" applyAlignment="1">
      <alignment horizontal="center" vertical="center" wrapText="1" readingOrder="2"/>
    </xf>
    <xf numFmtId="3" fontId="21" fillId="8" borderId="11" xfId="8" applyNumberFormat="1" applyFont="1" applyFill="1" applyBorder="1" applyAlignment="1">
      <alignment horizontal="center" vertical="center" wrapText="1"/>
    </xf>
    <xf numFmtId="3" fontId="21" fillId="7" borderId="11" xfId="8" applyNumberFormat="1" applyFont="1" applyFill="1" applyBorder="1" applyAlignment="1">
      <alignment horizontal="center" vertical="center" wrapText="1"/>
    </xf>
    <xf numFmtId="3" fontId="23" fillId="8" borderId="11" xfId="8" applyNumberFormat="1" applyFont="1" applyFill="1" applyBorder="1" applyAlignment="1">
      <alignment horizontal="center" vertical="center" wrapText="1"/>
    </xf>
    <xf numFmtId="0" fontId="24" fillId="0" borderId="3" xfId="1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 readingOrder="2"/>
    </xf>
    <xf numFmtId="3" fontId="23" fillId="7" borderId="11" xfId="8" applyNumberFormat="1" applyFont="1" applyFill="1" applyBorder="1" applyAlignment="1">
      <alignment horizontal="center" vertical="center" wrapText="1"/>
    </xf>
    <xf numFmtId="0" fontId="25" fillId="0" borderId="8" xfId="0" applyFont="1" applyBorder="1"/>
    <xf numFmtId="0" fontId="5" fillId="5" borderId="6" xfId="1" applyFill="1" applyBorder="1" applyAlignment="1">
      <alignment horizontal="right" vertical="center" wrapText="1" readingOrder="2"/>
    </xf>
    <xf numFmtId="0" fontId="22" fillId="0" borderId="8" xfId="0" applyFont="1" applyBorder="1" applyAlignment="1">
      <alignment vertical="center" wrapText="1" readingOrder="2"/>
    </xf>
    <xf numFmtId="0" fontId="5" fillId="2" borderId="6" xfId="1" applyFill="1" applyBorder="1" applyAlignment="1">
      <alignment horizontal="right" vertical="center" wrapText="1" readingOrder="2"/>
    </xf>
    <xf numFmtId="0" fontId="12" fillId="0" borderId="3" xfId="0" applyFont="1" applyBorder="1" applyAlignment="1">
      <alignment horizontal="center" vertical="center" wrapText="1"/>
    </xf>
    <xf numFmtId="0" fontId="4" fillId="0" borderId="0" xfId="15" applyAlignment="1">
      <alignment horizontal="right" vertical="top"/>
    </xf>
    <xf numFmtId="0" fontId="4" fillId="0" borderId="0" xfId="17"/>
    <xf numFmtId="3" fontId="23" fillId="8" borderId="8" xfId="8" applyNumberFormat="1" applyFont="1" applyFill="1" applyBorder="1" applyAlignment="1">
      <alignment horizontal="center" vertical="center" wrapText="1"/>
    </xf>
    <xf numFmtId="3" fontId="13" fillId="3" borderId="1" xfId="21" applyNumberFormat="1" applyFont="1" applyFill="1" applyBorder="1" applyAlignment="1">
      <alignment horizontal="center" vertical="center" wrapText="1"/>
    </xf>
    <xf numFmtId="0" fontId="29" fillId="0" borderId="0" xfId="15" applyFont="1" applyAlignment="1">
      <alignment vertical="center" readingOrder="1"/>
    </xf>
    <xf numFmtId="0" fontId="31" fillId="2" borderId="9" xfId="19" applyFont="1" applyFill="1" applyBorder="1" applyAlignment="1">
      <alignment vertical="center"/>
    </xf>
    <xf numFmtId="3" fontId="23" fillId="8" borderId="11" xfId="22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 readingOrder="2"/>
    </xf>
    <xf numFmtId="3" fontId="21" fillId="8" borderId="11" xfId="22" applyNumberFormat="1" applyFont="1" applyFill="1" applyBorder="1" applyAlignment="1">
      <alignment horizontal="center" vertical="center" wrapText="1"/>
    </xf>
    <xf numFmtId="3" fontId="21" fillId="7" borderId="11" xfId="22" applyNumberFormat="1" applyFont="1" applyFill="1" applyBorder="1" applyAlignment="1">
      <alignment horizontal="center" vertical="center" wrapText="1"/>
    </xf>
    <xf numFmtId="3" fontId="14" fillId="6" borderId="4" xfId="0" applyNumberFormat="1" applyFont="1" applyFill="1" applyBorder="1" applyAlignment="1">
      <alignment horizontal="center" vertical="center" wrapText="1" readingOrder="2"/>
    </xf>
    <xf numFmtId="3" fontId="14" fillId="6" borderId="5" xfId="0" applyNumberFormat="1" applyFont="1" applyFill="1" applyBorder="1" applyAlignment="1">
      <alignment horizontal="center" vertical="center" wrapText="1" readingOrder="2"/>
    </xf>
    <xf numFmtId="10" fontId="23" fillId="8" borderId="11" xfId="7" applyNumberFormat="1" applyFont="1" applyFill="1" applyBorder="1" applyAlignment="1">
      <alignment horizontal="center" vertical="center" wrapText="1"/>
    </xf>
    <xf numFmtId="10" fontId="23" fillId="7" borderId="11" xfId="7" applyNumberFormat="1" applyFont="1" applyFill="1" applyBorder="1" applyAlignment="1">
      <alignment horizontal="center" vertical="center" wrapText="1"/>
    </xf>
    <xf numFmtId="10" fontId="32" fillId="0" borderId="0" xfId="0" applyNumberFormat="1" applyFont="1" applyAlignment="1">
      <alignment horizontal="center"/>
    </xf>
    <xf numFmtId="10" fontId="21" fillId="7" borderId="11" xfId="7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0" fontId="13" fillId="3" borderId="1" xfId="7" applyNumberFormat="1" applyFont="1" applyFill="1" applyBorder="1" applyAlignment="1">
      <alignment horizontal="center" vertical="center" wrapText="1"/>
    </xf>
    <xf numFmtId="10" fontId="21" fillId="8" borderId="11" xfId="7" applyNumberFormat="1" applyFont="1" applyFill="1" applyBorder="1" applyAlignment="1">
      <alignment horizontal="center" vertical="center" wrapText="1"/>
    </xf>
    <xf numFmtId="10" fontId="21" fillId="8" borderId="11" xfId="8" applyNumberFormat="1" applyFont="1" applyFill="1" applyBorder="1" applyAlignment="1">
      <alignment horizontal="center" vertical="center" wrapText="1"/>
    </xf>
    <xf numFmtId="3" fontId="4" fillId="0" borderId="0" xfId="17" applyNumberFormat="1"/>
    <xf numFmtId="3" fontId="4" fillId="0" borderId="0" xfId="15" applyNumberFormat="1" applyAlignment="1">
      <alignment horizontal="right" vertical="top"/>
    </xf>
    <xf numFmtId="0" fontId="14" fillId="6" borderId="2" xfId="0" applyFont="1" applyFill="1" applyBorder="1" applyAlignment="1">
      <alignment horizontal="right" vertical="center" wrapText="1" readingOrder="2"/>
    </xf>
    <xf numFmtId="165" fontId="23" fillId="8" borderId="11" xfId="7" applyNumberFormat="1" applyFont="1" applyFill="1" applyBorder="1" applyAlignment="1">
      <alignment horizontal="center" vertical="center" wrapText="1"/>
    </xf>
    <xf numFmtId="165" fontId="23" fillId="7" borderId="11" xfId="7" applyNumberFormat="1" applyFont="1" applyFill="1" applyBorder="1" applyAlignment="1">
      <alignment horizontal="center" vertical="center" wrapText="1"/>
    </xf>
    <xf numFmtId="9" fontId="21" fillId="8" borderId="11" xfId="7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right" vertical="center" wrapText="1" readingOrder="2"/>
    </xf>
    <xf numFmtId="0" fontId="22" fillId="0" borderId="7" xfId="0" applyFont="1" applyBorder="1" applyAlignment="1">
      <alignment horizontal="right" vertical="center" wrapText="1" readingOrder="2"/>
    </xf>
    <xf numFmtId="3" fontId="13" fillId="3" borderId="12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8" fontId="23" fillId="7" borderId="8" xfId="8" applyNumberFormat="1" applyFont="1" applyFill="1" applyBorder="1" applyAlignment="1">
      <alignment horizontal="center" vertical="center" wrapText="1"/>
    </xf>
    <xf numFmtId="168" fontId="23" fillId="7" borderId="9" xfId="8" applyNumberFormat="1" applyFont="1" applyFill="1" applyBorder="1" applyAlignment="1">
      <alignment horizontal="center" vertical="center" wrapText="1"/>
    </xf>
    <xf numFmtId="165" fontId="23" fillId="7" borderId="8" xfId="7" applyNumberFormat="1" applyFont="1" applyFill="1" applyBorder="1" applyAlignment="1">
      <alignment horizontal="center" vertical="center" wrapText="1"/>
    </xf>
    <xf numFmtId="165" fontId="23" fillId="7" borderId="9" xfId="7" applyNumberFormat="1" applyFont="1" applyFill="1" applyBorder="1" applyAlignment="1">
      <alignment horizontal="center" vertical="center" wrapText="1"/>
    </xf>
    <xf numFmtId="49" fontId="27" fillId="2" borderId="13" xfId="16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 readingOrder="2"/>
    </xf>
    <xf numFmtId="0" fontId="14" fillId="6" borderId="12" xfId="0" applyFont="1" applyFill="1" applyBorder="1" applyAlignment="1">
      <alignment horizontal="center" vertical="center" wrapText="1" readingOrder="2"/>
    </xf>
    <xf numFmtId="0" fontId="14" fillId="6" borderId="4" xfId="0" applyFont="1" applyFill="1" applyBorder="1" applyAlignment="1">
      <alignment horizontal="center" vertical="center" wrapText="1" readingOrder="2"/>
    </xf>
    <xf numFmtId="0" fontId="14" fillId="6" borderId="5" xfId="0" applyFont="1" applyFill="1" applyBorder="1" applyAlignment="1">
      <alignment horizontal="center" vertical="center" wrapText="1" readingOrder="2"/>
    </xf>
    <xf numFmtId="0" fontId="13" fillId="3" borderId="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readingOrder="2"/>
    </xf>
    <xf numFmtId="0" fontId="14" fillId="6" borderId="10" xfId="0" applyFont="1" applyFill="1" applyBorder="1" applyAlignment="1">
      <alignment horizontal="center" vertical="center" readingOrder="2"/>
    </xf>
    <xf numFmtId="3" fontId="23" fillId="8" borderId="11" xfId="22" applyNumberFormat="1" applyFont="1" applyFill="1" applyBorder="1" applyAlignment="1">
      <alignment horizontal="center" vertical="center" wrapText="1"/>
    </xf>
    <xf numFmtId="3" fontId="23" fillId="8" borderId="0" xfId="22" applyNumberFormat="1" applyFont="1" applyFill="1" applyAlignment="1">
      <alignment horizontal="center" vertical="center" wrapText="1"/>
    </xf>
  </cellXfs>
  <cellStyles count="29">
    <cellStyle name="Comma" xfId="12" builtinId="3"/>
    <cellStyle name="Comma 2" xfId="4" xr:uid="{00000000-0005-0000-0000-000000000000}"/>
    <cellStyle name="Comma 2 7 2 3" xfId="13" xr:uid="{C5EBF1EB-4166-4E72-AD5E-34A31C035142}"/>
    <cellStyle name="Comma 2 7 2 3 2" xfId="24" xr:uid="{63619223-5B3C-448E-BBA8-6754740CBE52}"/>
    <cellStyle name="Comma 3" xfId="14" xr:uid="{0B2BFE84-0651-43B3-8580-FDF5C4BA4DCD}"/>
    <cellStyle name="Comma 3 2" xfId="26" xr:uid="{F2EDCDB3-DF38-4B3C-A719-1A5270637CC4}"/>
    <cellStyle name="Comma 4" xfId="23" xr:uid="{D936CBF9-8CDC-417A-97E7-CA5EF306DD27}"/>
    <cellStyle name="Normal 12 10" xfId="9" xr:uid="{E1CA0ED4-3FBC-49BB-92BA-FB6E936CBEC0}"/>
    <cellStyle name="Normal 2" xfId="2" xr:uid="{00000000-0005-0000-0000-000003000000}"/>
    <cellStyle name="Normal 2 2 2 2" xfId="8" xr:uid="{63DA9E37-6069-4F4F-AAF9-B9BF6817AEB4}"/>
    <cellStyle name="Normal 2 2 2 2 2" xfId="22" xr:uid="{20DCF2B4-C21E-4C85-9CA2-57B9A53ED756}"/>
    <cellStyle name="Normal 2 5" xfId="19" xr:uid="{91588E54-3A1D-4156-8C58-19A2D824FE2D}"/>
    <cellStyle name="Normal 3" xfId="11" xr:uid="{7B4FD99D-9ECD-461A-A863-7255D0C96063}"/>
    <cellStyle name="Percent" xfId="7" builtinId="5"/>
    <cellStyle name="Percent 2" xfId="5" xr:uid="{00000000-0005-0000-0000-000004000000}"/>
    <cellStyle name="Percent 4" xfId="18" xr:uid="{19E32A68-22E4-416D-80D6-B8FB6CDACF6A}"/>
    <cellStyle name="Percent 4 2" xfId="27" xr:uid="{2074C23C-AAC5-47FE-BE0E-02B8CDC129AE}"/>
    <cellStyle name="ارتباط تشعبي" xfId="1" builtinId="8"/>
    <cellStyle name="ارتباط تشعبي 3" xfId="20" xr:uid="{8BD2F58E-FEA8-4AE8-A947-CD834DB044DE}"/>
    <cellStyle name="عادي" xfId="0" builtinId="0"/>
    <cellStyle name="عادي 11" xfId="6" xr:uid="{00000000-0005-0000-0000-000005000000}"/>
    <cellStyle name="عادي 2" xfId="3" xr:uid="{00000000-0005-0000-0000-000006000000}"/>
    <cellStyle name="عادي 2 3 2 2 4 2" xfId="16" xr:uid="{F205F8FD-3C85-48B5-9FC0-9D41E3F11309}"/>
    <cellStyle name="عادي 2 3 2 2 4 2 2" xfId="25" xr:uid="{8CEA14F2-B3A0-446A-BB11-A12703B0B5E9}"/>
    <cellStyle name="عادي 3" xfId="21" xr:uid="{E74D6B82-0841-4648-B869-9744E963AFA9}"/>
    <cellStyle name="عادي 3 4" xfId="10" xr:uid="{C3CFD47C-7BC8-4776-A987-9F479C454536}"/>
    <cellStyle name="عادي 4" xfId="28" xr:uid="{12FC6C9B-8C2D-46C0-A991-A6884A5F201E}"/>
    <cellStyle name="عادي 5 2" xfId="15" xr:uid="{C15293F3-9E7F-4321-B28D-51A8B655F5EB}"/>
    <cellStyle name="عادي 5 2 2" xfId="17" xr:uid="{B9A306BB-FBD3-4D0A-9B69-28D9EF16C78C}"/>
  </cellStyles>
  <dxfs count="0"/>
  <tableStyles count="0" defaultTableStyle="TableStyleMedium9" defaultPivotStyle="PivotStyleLight16"/>
  <colors>
    <mruColors>
      <color rgb="FF005392"/>
      <color rgb="FF453789"/>
      <color rgb="FF005EA4"/>
      <color rgb="FF2E6EBC"/>
      <color rgb="FF275C9D"/>
      <color rgb="FFD6DCE4"/>
      <color rgb="FF44546A"/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114300</xdr:rowOff>
    </xdr:from>
    <xdr:to>
      <xdr:col>1</xdr:col>
      <xdr:colOff>1656484</xdr:colOff>
      <xdr:row>3</xdr:row>
      <xdr:rowOff>19050</xdr:rowOff>
    </xdr:to>
    <xdr:pic>
      <xdr:nvPicPr>
        <xdr:cNvPr id="4" name="رسم 3">
          <a:extLst>
            <a:ext uri="{FF2B5EF4-FFF2-40B4-BE49-F238E27FC236}">
              <a16:creationId xmlns:a16="http://schemas.microsoft.com/office/drawing/2014/main" id="{AB4A954C-D80F-A4CC-CCCC-D44235647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25899966" y="114300"/>
          <a:ext cx="2723284" cy="704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0</xdr:col>
      <xdr:colOff>1722162</xdr:colOff>
      <xdr:row>2</xdr:row>
      <xdr:rowOff>14014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19F6A79D-C820-4C2A-92FC-79EFE3074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87038" y="0"/>
          <a:ext cx="1690412" cy="5474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0</xdr:col>
      <xdr:colOff>1747562</xdr:colOff>
      <xdr:row>2</xdr:row>
      <xdr:rowOff>33064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DE568004-D446-490C-81F1-E7388AB06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61638" y="19050"/>
          <a:ext cx="1690412" cy="5474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0</xdr:col>
      <xdr:colOff>1715812</xdr:colOff>
      <xdr:row>2</xdr:row>
      <xdr:rowOff>14014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2AC857F8-8F5F-4CE0-8238-16F8D8C04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93388" y="0"/>
          <a:ext cx="1690412" cy="5474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26277</xdr:colOff>
      <xdr:row>0</xdr:row>
      <xdr:rowOff>0</xdr:rowOff>
    </xdr:from>
    <xdr:to>
      <xdr:col>0</xdr:col>
      <xdr:colOff>1716689</xdr:colOff>
      <xdr:row>2</xdr:row>
      <xdr:rowOff>13138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B38768BB-985C-4005-B83D-E76DFD482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92511" y="0"/>
          <a:ext cx="1690412" cy="5465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26277</xdr:colOff>
      <xdr:row>0</xdr:row>
      <xdr:rowOff>0</xdr:rowOff>
    </xdr:from>
    <xdr:to>
      <xdr:col>0</xdr:col>
      <xdr:colOff>1716689</xdr:colOff>
      <xdr:row>2</xdr:row>
      <xdr:rowOff>13138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909A55E2-FB93-437A-8239-2FAE45184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92511" y="0"/>
          <a:ext cx="1690412" cy="546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26277</xdr:colOff>
      <xdr:row>0</xdr:row>
      <xdr:rowOff>0</xdr:rowOff>
    </xdr:from>
    <xdr:to>
      <xdr:col>0</xdr:col>
      <xdr:colOff>1716689</xdr:colOff>
      <xdr:row>2</xdr:row>
      <xdr:rowOff>13138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08FFC289-99CD-3C08-2F4A-047D8B0E3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79006483" y="0"/>
          <a:ext cx="1690412" cy="547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50800</xdr:rowOff>
    </xdr:from>
    <xdr:to>
      <xdr:col>0</xdr:col>
      <xdr:colOff>1741212</xdr:colOff>
      <xdr:row>2</xdr:row>
      <xdr:rowOff>172764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F7AA1D31-94D1-4C06-AA0B-BE204DC0E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1202988" y="50800"/>
          <a:ext cx="1690412" cy="5474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12700</xdr:rowOff>
    </xdr:from>
    <xdr:to>
      <xdr:col>0</xdr:col>
      <xdr:colOff>1728512</xdr:colOff>
      <xdr:row>2</xdr:row>
      <xdr:rowOff>26714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8BBC9EAC-DA84-415A-B6B5-56CC2C90F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3769888" y="12700"/>
          <a:ext cx="1690412" cy="5474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38100</xdr:rowOff>
    </xdr:from>
    <xdr:to>
      <xdr:col>0</xdr:col>
      <xdr:colOff>1722162</xdr:colOff>
      <xdr:row>2</xdr:row>
      <xdr:rowOff>52114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DDE41086-0307-4428-9F24-94BFF4CC7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3776238" y="38100"/>
          <a:ext cx="1690412" cy="5474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31750</xdr:rowOff>
    </xdr:from>
    <xdr:to>
      <xdr:col>1</xdr:col>
      <xdr:colOff>306112</xdr:colOff>
      <xdr:row>3</xdr:row>
      <xdr:rowOff>102914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DC33B763-072D-495B-99DA-5FA881C45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37873088" y="31750"/>
          <a:ext cx="1690412" cy="5474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0</xdr:col>
      <xdr:colOff>1690412</xdr:colOff>
      <xdr:row>2</xdr:row>
      <xdr:rowOff>39414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66B595D8-9FD2-4FBA-B106-38BD06AE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0817138" y="25400"/>
          <a:ext cx="1690412" cy="5474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31750</xdr:rowOff>
    </xdr:from>
    <xdr:to>
      <xdr:col>0</xdr:col>
      <xdr:colOff>1696762</xdr:colOff>
      <xdr:row>2</xdr:row>
      <xdr:rowOff>39414</xdr:rowOff>
    </xdr:to>
    <xdr:pic>
      <xdr:nvPicPr>
        <xdr:cNvPr id="2" name="رسم 1">
          <a:extLst>
            <a:ext uri="{FF2B5EF4-FFF2-40B4-BE49-F238E27FC236}">
              <a16:creationId xmlns:a16="http://schemas.microsoft.com/office/drawing/2014/main" id="{54ED0B6E-19B3-40F5-AEB0-A07D1F209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348088838" y="31750"/>
          <a:ext cx="1690412" cy="5474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25400</xdr:rowOff>
    </xdr:from>
    <xdr:to>
      <xdr:col>0</xdr:col>
      <xdr:colOff>1709462</xdr:colOff>
      <xdr:row>2</xdr:row>
      <xdr:rowOff>82550</xdr:rowOff>
    </xdr:to>
    <xdr:pic>
      <xdr:nvPicPr>
        <xdr:cNvPr id="3" name="رسم 1">
          <a:extLst>
            <a:ext uri="{FF2B5EF4-FFF2-40B4-BE49-F238E27FC236}">
              <a16:creationId xmlns:a16="http://schemas.microsoft.com/office/drawing/2014/main" id="{2BDED410-AC97-496B-B794-E40225AC0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511299738" y="25400"/>
          <a:ext cx="1690412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showGridLines="0" rightToLeft="1" tabSelected="1" view="pageBreakPreview" zoomScaleNormal="100" zoomScaleSheetLayoutView="100" workbookViewId="0">
      <selection activeCell="B17" sqref="B17"/>
    </sheetView>
  </sheetViews>
  <sheetFormatPr defaultColWidth="9.453125" defaultRowHeight="12.5"/>
  <cols>
    <col min="1" max="1" width="16.1796875" style="1" customWidth="1"/>
    <col min="2" max="2" width="83.54296875" style="1" customWidth="1"/>
    <col min="3" max="3" width="53.08984375" style="1" customWidth="1"/>
    <col min="4" max="16384" width="9.453125" style="1"/>
  </cols>
  <sheetData>
    <row r="1" spans="1:6" ht="21" customHeight="1">
      <c r="A1" s="3"/>
    </row>
    <row r="2" spans="1:6" ht="21" customHeight="1">
      <c r="A2" s="3"/>
    </row>
    <row r="3" spans="1:6" ht="21" customHeight="1">
      <c r="A3" s="3"/>
    </row>
    <row r="4" spans="1:6" ht="21" customHeight="1">
      <c r="A4" s="71"/>
      <c r="B4" s="72"/>
      <c r="C4" s="4"/>
      <c r="D4" s="4"/>
      <c r="E4" s="4"/>
      <c r="F4" s="4"/>
    </row>
    <row r="5" spans="1:6" s="2" customFormat="1" ht="21" customHeight="1">
      <c r="A5" s="5" t="s">
        <v>0</v>
      </c>
      <c r="B5" s="5" t="s">
        <v>1</v>
      </c>
    </row>
    <row r="6" spans="1:6" ht="21" customHeight="1">
      <c r="A6" s="33">
        <v>1</v>
      </c>
      <c r="B6" s="31" t="s">
        <v>39</v>
      </c>
    </row>
    <row r="7" spans="1:6" ht="21" customHeight="1">
      <c r="A7" s="5">
        <v>2</v>
      </c>
      <c r="B7" s="32" t="s">
        <v>35</v>
      </c>
    </row>
    <row r="8" spans="1:6" ht="21" customHeight="1">
      <c r="A8" s="33">
        <v>3</v>
      </c>
      <c r="B8" s="31" t="s">
        <v>68</v>
      </c>
    </row>
    <row r="9" spans="1:6" ht="21" customHeight="1">
      <c r="A9" s="5">
        <v>4</v>
      </c>
      <c r="B9" s="32" t="s">
        <v>69</v>
      </c>
    </row>
    <row r="10" spans="1:6" ht="21" customHeight="1">
      <c r="A10" s="33">
        <v>5</v>
      </c>
      <c r="B10" s="41" t="s">
        <v>38</v>
      </c>
    </row>
    <row r="11" spans="1:6" ht="21" customHeight="1">
      <c r="A11" s="5">
        <v>6</v>
      </c>
      <c r="B11" s="43" t="s">
        <v>36</v>
      </c>
    </row>
    <row r="12" spans="1:6" ht="21" customHeight="1">
      <c r="A12" s="33">
        <v>7</v>
      </c>
      <c r="B12" s="41" t="s">
        <v>37</v>
      </c>
    </row>
    <row r="13" spans="1:6" ht="21">
      <c r="A13" s="5">
        <v>8</v>
      </c>
      <c r="B13" s="43" t="s">
        <v>47</v>
      </c>
    </row>
    <row r="14" spans="1:6" ht="21">
      <c r="A14" s="33">
        <v>9</v>
      </c>
      <c r="B14" s="41" t="s">
        <v>48</v>
      </c>
    </row>
    <row r="15" spans="1:6" ht="21">
      <c r="A15" s="5">
        <v>10</v>
      </c>
      <c r="B15" s="43" t="s">
        <v>51</v>
      </c>
    </row>
    <row r="16" spans="1:6" ht="21">
      <c r="A16" s="5">
        <v>11</v>
      </c>
      <c r="B16" s="41" t="s">
        <v>55</v>
      </c>
    </row>
    <row r="17" spans="1:2" ht="21">
      <c r="A17" s="5">
        <v>12</v>
      </c>
      <c r="B17" s="43" t="s">
        <v>64</v>
      </c>
    </row>
    <row r="18" spans="1:2" ht="21">
      <c r="A18" s="5">
        <v>13</v>
      </c>
      <c r="B18" s="41" t="s">
        <v>61</v>
      </c>
    </row>
  </sheetData>
  <mergeCells count="1">
    <mergeCell ref="A4:B4"/>
  </mergeCells>
  <hyperlinks>
    <hyperlink ref="B8" location="'3'!A1" display="عدد الحجاج المستفيدين من مبادرة طريق مكة لعام  2024م حسب دولة القدوم " xr:uid="{00000000-0004-0000-0000-000002000000}"/>
    <hyperlink ref="B6" location="'1'!A1" display="أعداد الحجاج حسب جهة القدوم والجنس لعام 2024م." xr:uid="{622E890B-E6E1-4AC6-9DC6-CC64B2310446}"/>
    <hyperlink ref="B7" location="'2'!A1" display="أعداد حجاج الداخل حسب الجنس والجنسية لعام 2024م." xr:uid="{A3B6480E-6F2A-4E87-9BED-3C048C7A853B}"/>
    <hyperlink ref="B9" location="'4'!A1" display="نسبة الحجاج المستفيدين من مبادرة طريق مكة من اجمالي حجاج الخارج  لعام  2025م " xr:uid="{B4BFAF22-D0B0-4BE7-A284-1A96951F5767}"/>
    <hyperlink ref="B10" location="'5'!A1" display=" أعداد حجاج الخارج حسب مجموعات الدول لعام 2025م " xr:uid="{12F8247C-E080-448F-B8E4-764661FD0D46}"/>
    <hyperlink ref="B11" location="'6'!A1" display="الحجاج القادمون من الخارج حسب الجنس وطرق القدوم لعام 2025م " xr:uid="{AED7BD10-4C8F-4D88-8447-38FBA4EAD39F}"/>
    <hyperlink ref="B12" location="'7'!A1" display="التوزيع النسبي للحجاج القادمون من الخارج حسب تاريخ القدوم والمغادرة لعام2025م " xr:uid="{2F0B324D-ADE4-4E04-98BB-11D13596C22A}"/>
    <hyperlink ref="B13" location="'8'!A1" display="معدل التغير لأعداد الحجاج الذكور  لعام 2024 ـ 2025 " xr:uid="{239C8D69-6FAA-4977-828B-F7E27C21E421}"/>
    <hyperlink ref="B14" location="'9'!A1" display="معدل التغير لأعداد الحجاج الاناث لعام 2024 ـ 2025 " xr:uid="{89B66DC7-8BE2-43FF-9133-CD2134B7AF7C}"/>
    <hyperlink ref="B15" location="'10'!A1" display="معدل التغير لأعداد الحجاج حسب إجمالي الحجاج لعام 2024 ـ 2025 " xr:uid="{75DB6A88-EDEC-446D-97C6-617253D571AD}"/>
    <hyperlink ref="B16" location="'11'!A1" display=" عدد الجنسيات لحجاج الخارج لعام 2025م" xr:uid="{ECD2623B-B67C-4A34-A749-00334F4F93FD}"/>
    <hyperlink ref="B18" location="'13'!A1" display="اجمالي المتطوعين لحج عام 2025م" xr:uid="{26BC189D-DFF1-4410-B05A-89F776FCA06E}"/>
    <hyperlink ref="B17" location="'12'!A1" display="عدد القوى العاملة المشاركة في حج عام 2025م" xr:uid="{10F88B72-461A-4249-A134-B393C30F65A0}"/>
  </hyperlinks>
  <pageMargins left="0.7" right="0.7" top="0.75" bottom="0.75" header="0.3" footer="0.3"/>
  <pageSetup paperSize="9" scale="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15C2-03DC-46AC-BFE4-899F4A6A7843}">
  <dimension ref="A1:D14"/>
  <sheetViews>
    <sheetView showGridLines="0" rightToLeft="1" view="pageBreakPreview" zoomScaleNormal="100" zoomScaleSheetLayoutView="100" workbookViewId="0">
      <selection activeCell="D9" sqref="D9"/>
    </sheetView>
  </sheetViews>
  <sheetFormatPr defaultColWidth="9.1796875" defaultRowHeight="18"/>
  <cols>
    <col min="1" max="4" width="27.54296875" style="7" customWidth="1"/>
    <col min="5" max="16384" width="9.1796875" style="7"/>
  </cols>
  <sheetData>
    <row r="1" spans="1:4" ht="21" customHeight="1">
      <c r="A1" s="6"/>
      <c r="B1" s="6"/>
      <c r="C1" s="6"/>
    </row>
    <row r="2" spans="1:4" ht="21" customHeight="1">
      <c r="A2" s="6"/>
      <c r="B2" s="6"/>
      <c r="C2" s="8"/>
    </row>
    <row r="3" spans="1:4" ht="21" customHeight="1">
      <c r="A3" s="6"/>
      <c r="B3" s="6"/>
      <c r="C3" s="8"/>
    </row>
    <row r="4" spans="1:4" ht="55" customHeight="1">
      <c r="A4" s="99" t="s">
        <v>49</v>
      </c>
      <c r="B4" s="100"/>
      <c r="C4" s="100"/>
      <c r="D4" s="100"/>
    </row>
    <row r="5" spans="1:4" ht="27" customHeight="1">
      <c r="A5" s="16" t="s">
        <v>2</v>
      </c>
      <c r="B5" s="16" t="s">
        <v>44</v>
      </c>
      <c r="C5" s="16" t="s">
        <v>45</v>
      </c>
      <c r="D5" s="16" t="s">
        <v>50</v>
      </c>
    </row>
    <row r="6" spans="1:4" ht="27" customHeight="1">
      <c r="A6" s="16" t="s">
        <v>6</v>
      </c>
      <c r="B6" s="36">
        <v>99257</v>
      </c>
      <c r="C6" s="34">
        <v>78343</v>
      </c>
      <c r="D6" s="60">
        <v>-0.2107</v>
      </c>
    </row>
    <row r="7" spans="1:4" ht="27" customHeight="1">
      <c r="A7" s="16" t="s">
        <v>7</v>
      </c>
      <c r="B7" s="35">
        <v>775770</v>
      </c>
      <c r="C7" s="35">
        <v>717046</v>
      </c>
      <c r="D7" s="59">
        <v>-7.5700000000000003E-2</v>
      </c>
    </row>
    <row r="8" spans="1:4" ht="27" customHeight="1">
      <c r="A8" s="16" t="s">
        <v>41</v>
      </c>
      <c r="B8" s="48">
        <v>875027</v>
      </c>
      <c r="C8" s="16">
        <f>SUM(C6:C7)</f>
        <v>795389</v>
      </c>
      <c r="D8" s="62">
        <v>-9.0999999999999998E-2</v>
      </c>
    </row>
    <row r="9" spans="1:4">
      <c r="A9" s="42" t="s">
        <v>8</v>
      </c>
      <c r="D9" s="37" t="s">
        <v>34</v>
      </c>
    </row>
    <row r="11" spans="1:4">
      <c r="D11" s="61"/>
    </row>
    <row r="14" spans="1:4">
      <c r="B14" s="12"/>
      <c r="C14" s="12"/>
    </row>
  </sheetData>
  <mergeCells count="1">
    <mergeCell ref="A4:D4"/>
  </mergeCells>
  <hyperlinks>
    <hyperlink ref="D9" location="الفهرس!A1" display="الفهرس" xr:uid="{823956A7-262D-435C-88BC-034298111DFB}"/>
  </hyperlinks>
  <pageMargins left="0.7" right="0.7" top="0.75" bottom="0.75" header="0.3" footer="0.3"/>
  <pageSetup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9340E-2C6B-45DA-9EEF-6F4200C71D9E}">
  <dimension ref="A1:D14"/>
  <sheetViews>
    <sheetView showGridLines="0" rightToLeft="1" view="pageBreakPreview" zoomScaleNormal="100" zoomScaleSheetLayoutView="100" workbookViewId="0">
      <selection activeCell="D9" sqref="D9"/>
    </sheetView>
  </sheetViews>
  <sheetFormatPr defaultColWidth="9.1796875" defaultRowHeight="18"/>
  <cols>
    <col min="1" max="4" width="27.54296875" style="7" customWidth="1"/>
    <col min="5" max="16384" width="9.1796875" style="7"/>
  </cols>
  <sheetData>
    <row r="1" spans="1:4" ht="21" customHeight="1">
      <c r="A1" s="6"/>
      <c r="B1" s="6"/>
      <c r="C1" s="6"/>
    </row>
    <row r="2" spans="1:4" ht="21" customHeight="1">
      <c r="A2" s="6"/>
      <c r="B2" s="6"/>
      <c r="C2" s="8"/>
    </row>
    <row r="3" spans="1:4" ht="21" customHeight="1">
      <c r="A3" s="6"/>
      <c r="B3" s="6"/>
      <c r="C3" s="8"/>
    </row>
    <row r="4" spans="1:4" ht="55" customHeight="1">
      <c r="A4" s="99" t="s">
        <v>51</v>
      </c>
      <c r="B4" s="100"/>
      <c r="C4" s="100"/>
      <c r="D4" s="100"/>
    </row>
    <row r="5" spans="1:4" ht="27" customHeight="1">
      <c r="A5" s="16" t="s">
        <v>2</v>
      </c>
      <c r="B5" s="16" t="s">
        <v>46</v>
      </c>
      <c r="C5" s="16" t="s">
        <v>40</v>
      </c>
      <c r="D5" s="16" t="s">
        <v>52</v>
      </c>
    </row>
    <row r="6" spans="1:4" ht="27" customHeight="1">
      <c r="A6" s="16" t="s">
        <v>6</v>
      </c>
      <c r="B6" s="36">
        <v>221854</v>
      </c>
      <c r="C6" s="34">
        <v>166654</v>
      </c>
      <c r="D6" s="64">
        <v>-0.24879999999999999</v>
      </c>
    </row>
    <row r="7" spans="1:4" ht="27" customHeight="1">
      <c r="A7" s="16" t="s">
        <v>7</v>
      </c>
      <c r="B7" s="35">
        <v>1611310</v>
      </c>
      <c r="C7" s="35">
        <v>1506576</v>
      </c>
      <c r="D7" s="59">
        <v>-6.5000000000000002E-2</v>
      </c>
    </row>
    <row r="8" spans="1:4" ht="27" customHeight="1">
      <c r="A8" s="16" t="s">
        <v>41</v>
      </c>
      <c r="B8" s="48">
        <v>1833164</v>
      </c>
      <c r="C8" s="16">
        <f>SUM(C6:C7)</f>
        <v>1673230</v>
      </c>
      <c r="D8" s="62">
        <v>-8.72E-2</v>
      </c>
    </row>
    <row r="9" spans="1:4">
      <c r="A9" s="42" t="s">
        <v>8</v>
      </c>
      <c r="D9" s="37" t="s">
        <v>34</v>
      </c>
    </row>
    <row r="14" spans="1:4">
      <c r="B14" s="12"/>
      <c r="C14" s="12"/>
    </row>
  </sheetData>
  <mergeCells count="1">
    <mergeCell ref="A4:D4"/>
  </mergeCells>
  <hyperlinks>
    <hyperlink ref="D9" location="الفهرس!A1" display="الفهرس" xr:uid="{8D850FEA-2F48-4B33-95FE-10C0DB439109}"/>
  </hyperlinks>
  <pageMargins left="0.7" right="0.7" top="0.75" bottom="0.75" header="0.3" footer="0.3"/>
  <pageSetup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C4C6-509C-4C5B-AEC1-1B1CDE008880}">
  <dimension ref="A1:D11"/>
  <sheetViews>
    <sheetView showGridLines="0" rightToLeft="1" view="pageBreakPreview" zoomScaleNormal="100" zoomScaleSheetLayoutView="100" workbookViewId="0">
      <selection activeCell="C7" sqref="C7"/>
    </sheetView>
  </sheetViews>
  <sheetFormatPr defaultColWidth="9.1796875" defaultRowHeight="18"/>
  <cols>
    <col min="1" max="4" width="27.54296875" style="7" customWidth="1"/>
    <col min="5" max="16384" width="9.1796875" style="7"/>
  </cols>
  <sheetData>
    <row r="1" spans="1:4" ht="21" customHeight="1">
      <c r="A1" s="6"/>
      <c r="B1" s="6"/>
      <c r="C1" s="6"/>
    </row>
    <row r="2" spans="1:4" ht="21" customHeight="1">
      <c r="A2" s="6"/>
      <c r="B2" s="6"/>
      <c r="C2" s="8"/>
    </row>
    <row r="3" spans="1:4" ht="21" customHeight="1">
      <c r="A3" s="6"/>
      <c r="B3" s="6"/>
      <c r="C3" s="8"/>
    </row>
    <row r="4" spans="1:4" ht="55" customHeight="1">
      <c r="A4" s="96" t="s">
        <v>55</v>
      </c>
      <c r="B4" s="97"/>
      <c r="C4" s="97"/>
      <c r="D4"/>
    </row>
    <row r="5" spans="1:4" ht="27" customHeight="1">
      <c r="A5" s="101" t="s">
        <v>56</v>
      </c>
      <c r="B5" s="103">
        <v>171</v>
      </c>
      <c r="C5" s="104"/>
      <c r="D5"/>
    </row>
    <row r="6" spans="1:4">
      <c r="A6" s="102"/>
      <c r="B6" s="103"/>
      <c r="C6" s="104"/>
      <c r="D6"/>
    </row>
    <row r="7" spans="1:4">
      <c r="A7" s="50" t="s">
        <v>57</v>
      </c>
      <c r="B7" s="49"/>
      <c r="C7" s="37" t="s">
        <v>9</v>
      </c>
    </row>
    <row r="11" spans="1:4">
      <c r="B11" s="12"/>
      <c r="C11" s="12"/>
    </row>
  </sheetData>
  <mergeCells count="3">
    <mergeCell ref="A5:A6"/>
    <mergeCell ref="B5:C6"/>
    <mergeCell ref="A4:C4"/>
  </mergeCells>
  <hyperlinks>
    <hyperlink ref="C7" location="الفهرس!A1" display="الفهرس" xr:uid="{6494E529-D17D-42B0-94E1-47182C551D96}"/>
  </hyperlinks>
  <pageMargins left="0.7" right="0.7" top="0.75" bottom="0.75" header="0.3" footer="0.3"/>
  <pageSetup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E3F3-D7CB-4056-8651-DED7C6694A35}">
  <dimension ref="A1:G14"/>
  <sheetViews>
    <sheetView showGridLines="0" rightToLeft="1" view="pageBreakPreview" zoomScaleNormal="100" zoomScaleSheetLayoutView="100" workbookViewId="0"/>
  </sheetViews>
  <sheetFormatPr defaultColWidth="9.1796875" defaultRowHeight="18"/>
  <cols>
    <col min="1" max="4" width="27.54296875" style="7" customWidth="1"/>
    <col min="5" max="16384" width="9.1796875" style="7"/>
  </cols>
  <sheetData>
    <row r="1" spans="1:7" ht="21" customHeight="1">
      <c r="A1" s="6"/>
      <c r="B1" s="6"/>
      <c r="C1" s="6"/>
      <c r="D1" s="6"/>
    </row>
    <row r="2" spans="1:7" ht="21" customHeight="1">
      <c r="A2" s="6"/>
      <c r="B2" s="6"/>
      <c r="C2" s="8"/>
      <c r="D2" s="9"/>
    </row>
    <row r="3" spans="1:7" ht="21" customHeight="1">
      <c r="A3" s="6"/>
      <c r="B3" s="6"/>
      <c r="C3" s="8"/>
      <c r="D3" s="9"/>
    </row>
    <row r="4" spans="1:7" ht="55" customHeight="1">
      <c r="A4" s="73" t="s">
        <v>64</v>
      </c>
      <c r="B4" s="74"/>
      <c r="C4" s="74"/>
      <c r="D4" s="74"/>
    </row>
    <row r="5" spans="1:7" ht="27" customHeight="1">
      <c r="A5" s="16" t="s">
        <v>2</v>
      </c>
      <c r="B5" s="16" t="s">
        <v>5</v>
      </c>
      <c r="C5" s="16" t="s">
        <v>58</v>
      </c>
      <c r="D5" s="16" t="s">
        <v>59</v>
      </c>
    </row>
    <row r="6" spans="1:7" ht="27" customHeight="1">
      <c r="A6" s="16" t="s">
        <v>65</v>
      </c>
      <c r="B6" s="36">
        <v>420070</v>
      </c>
      <c r="C6" s="70">
        <v>0.92</v>
      </c>
      <c r="D6" s="70">
        <v>0.08</v>
      </c>
      <c r="E6" s="13"/>
      <c r="F6" s="10"/>
      <c r="G6" s="11"/>
    </row>
    <row r="7" spans="1:7" ht="20.149999999999999" customHeight="1">
      <c r="A7" s="75" t="s">
        <v>62</v>
      </c>
      <c r="B7" s="76"/>
      <c r="C7" s="76"/>
      <c r="D7" s="37" t="s">
        <v>34</v>
      </c>
    </row>
    <row r="8" spans="1:7">
      <c r="B8" s="13"/>
      <c r="C8" s="13"/>
      <c r="D8" s="12"/>
    </row>
    <row r="9" spans="1:7">
      <c r="C9" s="12"/>
    </row>
    <row r="11" spans="1:7">
      <c r="D11" s="13"/>
    </row>
    <row r="12" spans="1:7">
      <c r="D12" s="13"/>
    </row>
    <row r="14" spans="1:7">
      <c r="B14" s="12"/>
      <c r="C14" s="12"/>
      <c r="D14" s="12"/>
    </row>
  </sheetData>
  <mergeCells count="2">
    <mergeCell ref="A4:D4"/>
    <mergeCell ref="A7:C7"/>
  </mergeCells>
  <hyperlinks>
    <hyperlink ref="D7" location="الفهرس!A1" display="الفهرس" xr:uid="{4CB60DED-1D59-4234-A726-B475C3DBD027}"/>
  </hyperlinks>
  <pageMargins left="0.7" right="0.7" top="0.75" bottom="0.75" header="0.3" footer="0.3"/>
  <pageSetup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502F-F3BA-48BA-8D8B-A98C799A3043}">
  <dimension ref="A1:D14"/>
  <sheetViews>
    <sheetView showGridLines="0" rightToLeft="1" view="pageBreakPreview" zoomScaleNormal="100" zoomScaleSheetLayoutView="100" workbookViewId="0">
      <selection activeCell="B17" sqref="B17"/>
    </sheetView>
  </sheetViews>
  <sheetFormatPr defaultColWidth="9.1796875" defaultRowHeight="18"/>
  <cols>
    <col min="1" max="2" width="27.54296875" style="7" customWidth="1"/>
    <col min="3" max="16384" width="9.1796875" style="7"/>
  </cols>
  <sheetData>
    <row r="1" spans="1:4" ht="21" customHeight="1">
      <c r="A1" s="6"/>
      <c r="B1" s="6"/>
    </row>
    <row r="2" spans="1:4" ht="21" customHeight="1">
      <c r="A2" s="6"/>
      <c r="B2" s="6"/>
    </row>
    <row r="3" spans="1:4" ht="21" customHeight="1">
      <c r="A3" s="6"/>
      <c r="B3" s="6"/>
    </row>
    <row r="4" spans="1:4" ht="55" customHeight="1">
      <c r="A4" s="73" t="s">
        <v>61</v>
      </c>
      <c r="B4" s="74"/>
    </row>
    <row r="5" spans="1:4" ht="27" customHeight="1">
      <c r="A5" s="16" t="s">
        <v>2</v>
      </c>
      <c r="B5" s="16" t="s">
        <v>5</v>
      </c>
    </row>
    <row r="6" spans="1:4" ht="27" customHeight="1">
      <c r="A6" s="16" t="s">
        <v>60</v>
      </c>
      <c r="B6" s="35">
        <v>34540</v>
      </c>
      <c r="D6" s="10"/>
    </row>
    <row r="7" spans="1:4" ht="20.149999999999999" customHeight="1">
      <c r="A7" s="42" t="s">
        <v>63</v>
      </c>
      <c r="B7" s="37" t="s">
        <v>34</v>
      </c>
    </row>
    <row r="8" spans="1:4">
      <c r="B8" s="13"/>
    </row>
    <row r="14" spans="1:4">
      <c r="B14" s="12"/>
    </row>
  </sheetData>
  <mergeCells count="1">
    <mergeCell ref="A4:B4"/>
  </mergeCells>
  <hyperlinks>
    <hyperlink ref="B7" location="الفهرس!A1" display="الفهرس" xr:uid="{364C08BB-F1BF-4B77-95B6-0929E4BAC190}"/>
  </hyperlinks>
  <pageMargins left="0.7" right="0.7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G16"/>
  <sheetViews>
    <sheetView showGridLines="0" rightToLeft="1" view="pageBreakPreview" zoomScale="90" zoomScaleNormal="100" zoomScaleSheetLayoutView="90" workbookViewId="0">
      <selection activeCell="C23" sqref="C23"/>
    </sheetView>
  </sheetViews>
  <sheetFormatPr defaultColWidth="9.1796875" defaultRowHeight="18"/>
  <cols>
    <col min="1" max="4" width="27.54296875" style="7" customWidth="1"/>
    <col min="5" max="16384" width="9.1796875" style="7"/>
  </cols>
  <sheetData>
    <row r="1" spans="1:7" ht="21" customHeight="1">
      <c r="A1" s="6"/>
      <c r="B1" s="6"/>
      <c r="C1" s="6"/>
      <c r="D1" s="6"/>
    </row>
    <row r="2" spans="1:7" ht="21" customHeight="1">
      <c r="A2" s="6"/>
      <c r="B2" s="6"/>
      <c r="C2" s="8"/>
      <c r="D2" s="9"/>
    </row>
    <row r="3" spans="1:7" ht="21" customHeight="1">
      <c r="A3" s="6"/>
      <c r="B3" s="6"/>
      <c r="C3" s="8"/>
      <c r="D3" s="9"/>
    </row>
    <row r="4" spans="1:7" ht="55" customHeight="1">
      <c r="A4" s="73" t="s">
        <v>39</v>
      </c>
      <c r="B4" s="74"/>
      <c r="C4" s="74"/>
      <c r="D4" s="74"/>
    </row>
    <row r="5" spans="1:7" ht="27" customHeight="1">
      <c r="A5" s="16" t="s">
        <v>2</v>
      </c>
      <c r="B5" s="16" t="s">
        <v>3</v>
      </c>
      <c r="C5" s="16" t="s">
        <v>4</v>
      </c>
      <c r="D5" s="16" t="s">
        <v>5</v>
      </c>
    </row>
    <row r="6" spans="1:7" ht="27" customHeight="1">
      <c r="A6" s="16" t="s">
        <v>6</v>
      </c>
      <c r="B6" s="36">
        <v>88311</v>
      </c>
      <c r="C6" s="34">
        <v>78343</v>
      </c>
      <c r="D6" s="34">
        <f>B6+C6</f>
        <v>166654</v>
      </c>
      <c r="E6" s="13"/>
      <c r="F6" s="10"/>
      <c r="G6" s="11"/>
    </row>
    <row r="7" spans="1:7" ht="27" customHeight="1">
      <c r="A7" s="16" t="s">
        <v>7</v>
      </c>
      <c r="B7" s="35">
        <v>789530</v>
      </c>
      <c r="C7" s="35">
        <v>717046</v>
      </c>
      <c r="D7" s="34">
        <f>B7+C7</f>
        <v>1506576</v>
      </c>
      <c r="F7" s="10"/>
    </row>
    <row r="8" spans="1:7" ht="27" customHeight="1">
      <c r="A8" s="16" t="s">
        <v>5</v>
      </c>
      <c r="B8" s="16">
        <f>SUM(B6:B7)</f>
        <v>877841</v>
      </c>
      <c r="C8" s="16">
        <f>SUM(C6:C7)</f>
        <v>795389</v>
      </c>
      <c r="D8" s="16">
        <f>IF(AND(D6="",D7=""),"",SUM(D6:D7))</f>
        <v>1673230</v>
      </c>
      <c r="E8" s="10"/>
      <c r="F8" s="10"/>
    </row>
    <row r="9" spans="1:7" ht="20.149999999999999" customHeight="1">
      <c r="A9" s="75" t="s">
        <v>8</v>
      </c>
      <c r="B9" s="76"/>
      <c r="C9" s="76"/>
      <c r="D9" s="37" t="s">
        <v>34</v>
      </c>
    </row>
    <row r="10" spans="1:7">
      <c r="B10" s="13"/>
      <c r="C10" s="13"/>
      <c r="D10" s="12"/>
    </row>
    <row r="11" spans="1:7">
      <c r="C11" s="12"/>
    </row>
    <row r="13" spans="1:7">
      <c r="D13" s="13"/>
    </row>
    <row r="14" spans="1:7">
      <c r="D14" s="13"/>
    </row>
    <row r="16" spans="1:7">
      <c r="B16" s="12"/>
      <c r="C16" s="12"/>
      <c r="D16" s="12"/>
    </row>
  </sheetData>
  <mergeCells count="2">
    <mergeCell ref="A4:D4"/>
    <mergeCell ref="A9:C9"/>
  </mergeCells>
  <hyperlinks>
    <hyperlink ref="D9" location="الفهرس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0724-B117-4DBB-82F2-EEEBF4C5140C}">
  <dimension ref="A1:F17"/>
  <sheetViews>
    <sheetView rightToLeft="1" view="pageBreakPreview" zoomScaleNormal="100" zoomScaleSheetLayoutView="100" workbookViewId="0">
      <selection activeCell="C19" sqref="C19"/>
    </sheetView>
  </sheetViews>
  <sheetFormatPr defaultRowHeight="12.5"/>
  <cols>
    <col min="1" max="4" width="27.54296875" customWidth="1"/>
  </cols>
  <sheetData>
    <row r="1" spans="1:6" ht="18.5">
      <c r="A1" s="22"/>
      <c r="B1" s="23"/>
      <c r="C1" s="23"/>
      <c r="D1" s="23"/>
    </row>
    <row r="2" spans="1:6" ht="15">
      <c r="A2" s="24"/>
      <c r="B2" s="25"/>
      <c r="C2" s="25"/>
      <c r="D2" s="26"/>
    </row>
    <row r="3" spans="1:6" ht="15">
      <c r="B3" s="26"/>
      <c r="C3" s="26"/>
      <c r="D3" s="26"/>
    </row>
    <row r="4" spans="1:6" ht="45.65" customHeight="1">
      <c r="A4" s="73" t="s">
        <v>35</v>
      </c>
      <c r="B4" s="74"/>
      <c r="C4" s="74"/>
      <c r="D4" s="81"/>
    </row>
    <row r="5" spans="1:6" ht="27" customHeight="1">
      <c r="A5" s="77" t="s">
        <v>10</v>
      </c>
      <c r="B5" s="79" t="s">
        <v>11</v>
      </c>
      <c r="C5" s="80"/>
      <c r="D5" s="77" t="s">
        <v>5</v>
      </c>
    </row>
    <row r="6" spans="1:6" ht="27" customHeight="1">
      <c r="A6" s="78"/>
      <c r="B6" s="16" t="s">
        <v>3</v>
      </c>
      <c r="C6" s="16" t="s">
        <v>4</v>
      </c>
      <c r="D6" s="78"/>
    </row>
    <row r="7" spans="1:6" ht="27" customHeight="1">
      <c r="A7" s="16" t="s">
        <v>12</v>
      </c>
      <c r="B7" s="51">
        <v>53479</v>
      </c>
      <c r="C7" s="53">
        <v>59512</v>
      </c>
      <c r="D7" s="34">
        <f>SUM(B7:C7)</f>
        <v>112991</v>
      </c>
      <c r="F7" s="29"/>
    </row>
    <row r="8" spans="1:6" ht="27" customHeight="1">
      <c r="A8" s="16" t="s">
        <v>13</v>
      </c>
      <c r="B8" s="54">
        <v>34832</v>
      </c>
      <c r="C8" s="54">
        <v>18831</v>
      </c>
      <c r="D8" s="35">
        <f>SUM(B8:C8)</f>
        <v>53663</v>
      </c>
    </row>
    <row r="9" spans="1:6" ht="27" customHeight="1">
      <c r="A9" s="16" t="s">
        <v>5</v>
      </c>
      <c r="B9" s="16">
        <f>IF(AND(B7="",B8=""),"",SUM(B7:B8))</f>
        <v>88311</v>
      </c>
      <c r="C9" s="16">
        <f>IF(AND(C7="",C8=""),"",SUM(C7:C8))</f>
        <v>78343</v>
      </c>
      <c r="D9" s="16">
        <f>SUM(D7:D8)</f>
        <v>166654</v>
      </c>
    </row>
    <row r="10" spans="1:6">
      <c r="A10" s="75" t="s">
        <v>8</v>
      </c>
      <c r="B10" s="76"/>
      <c r="C10" s="76"/>
      <c r="D10" s="37" t="s">
        <v>9</v>
      </c>
    </row>
    <row r="11" spans="1:6">
      <c r="B11" s="28"/>
      <c r="C11" s="28"/>
    </row>
    <row r="12" spans="1:6">
      <c r="B12" s="28"/>
      <c r="C12" s="28"/>
    </row>
    <row r="14" spans="1:6">
      <c r="B14" s="27"/>
      <c r="C14" s="27"/>
      <c r="D14" s="27"/>
    </row>
    <row r="17" spans="2:3">
      <c r="B17" s="28"/>
      <c r="C17" s="28"/>
    </row>
  </sheetData>
  <protectedRanges>
    <protectedRange sqref="A5:A9" name="نطاق1_6"/>
    <protectedRange sqref="A4 C4:D4" name="نطاق1_7_3"/>
  </protectedRanges>
  <mergeCells count="5">
    <mergeCell ref="A5:A6"/>
    <mergeCell ref="B5:C5"/>
    <mergeCell ref="D5:D6"/>
    <mergeCell ref="A10:C10"/>
    <mergeCell ref="A4:D4"/>
  </mergeCells>
  <hyperlinks>
    <hyperlink ref="D10" location="الفهرس!A1" display="الفهرس" xr:uid="{3175A6C9-DF80-40FB-888D-4EAD56D5D1C8}"/>
  </hyperlink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rightToLeft="1" view="pageBreakPreview" zoomScaleNormal="100" zoomScaleSheetLayoutView="100" workbookViewId="0">
      <selection activeCell="B5" sqref="B5:B6"/>
    </sheetView>
  </sheetViews>
  <sheetFormatPr defaultColWidth="9.1796875" defaultRowHeight="18"/>
  <cols>
    <col min="1" max="2" width="45.54296875" style="7" customWidth="1"/>
    <col min="3" max="16384" width="9.1796875" style="7"/>
  </cols>
  <sheetData>
    <row r="1" spans="1:2" ht="21" customHeight="1">
      <c r="A1" s="6"/>
      <c r="B1" s="8"/>
    </row>
    <row r="2" spans="1:2" ht="21" customHeight="1">
      <c r="A2" s="6"/>
      <c r="B2" s="8"/>
    </row>
    <row r="3" spans="1:2" s="15" customFormat="1" ht="21" customHeight="1">
      <c r="A3" s="82"/>
      <c r="B3" s="83"/>
    </row>
    <row r="4" spans="1:2" ht="55" customHeight="1">
      <c r="A4" s="73" t="s">
        <v>67</v>
      </c>
      <c r="B4" s="74"/>
    </row>
    <row r="5" spans="1:2" ht="21" customHeight="1">
      <c r="A5" s="84" t="s">
        <v>66</v>
      </c>
      <c r="B5" s="86">
        <v>314337</v>
      </c>
    </row>
    <row r="6" spans="1:2" ht="21" customHeight="1">
      <c r="A6" s="85"/>
      <c r="B6" s="87"/>
    </row>
    <row r="7" spans="1:2" ht="20.149999999999999" customHeight="1">
      <c r="A7" s="38" t="s">
        <v>8</v>
      </c>
      <c r="B7" s="37" t="s">
        <v>9</v>
      </c>
    </row>
    <row r="9" spans="1:2">
      <c r="B9" s="12"/>
    </row>
  </sheetData>
  <mergeCells count="4">
    <mergeCell ref="A3:B3"/>
    <mergeCell ref="A4:B4"/>
    <mergeCell ref="A5:A6"/>
    <mergeCell ref="B5:B6"/>
  </mergeCells>
  <hyperlinks>
    <hyperlink ref="B7" location="الفهرس!A1" display="الفهرس" xr:uid="{00000000-0004-0000-0200-000000000000}"/>
  </hyperlinks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98FC-53CD-4796-989F-2EAA26B556EF}">
  <dimension ref="A1:B7"/>
  <sheetViews>
    <sheetView rightToLeft="1" view="pageBreakPreview" zoomScaleNormal="100" zoomScaleSheetLayoutView="100" workbookViewId="0">
      <selection activeCell="A24" sqref="A24"/>
    </sheetView>
  </sheetViews>
  <sheetFormatPr defaultColWidth="9.1796875" defaultRowHeight="18"/>
  <cols>
    <col min="1" max="2" width="45.54296875" style="7" customWidth="1"/>
    <col min="3" max="16384" width="9.1796875" style="7"/>
  </cols>
  <sheetData>
    <row r="1" spans="1:2" ht="21" customHeight="1">
      <c r="A1" s="6"/>
      <c r="B1" s="6"/>
    </row>
    <row r="2" spans="1:2" ht="21" customHeight="1">
      <c r="A2" s="6"/>
      <c r="B2" s="6"/>
    </row>
    <row r="3" spans="1:2" s="15" customFormat="1" ht="21" customHeight="1">
      <c r="A3" s="44"/>
      <c r="B3" s="44"/>
    </row>
    <row r="4" spans="1:2" ht="55" customHeight="1">
      <c r="A4" s="73" t="s">
        <v>69</v>
      </c>
      <c r="B4" s="81"/>
    </row>
    <row r="5" spans="1:2" ht="21" customHeight="1">
      <c r="A5" s="84" t="s">
        <v>70</v>
      </c>
      <c r="B5" s="88">
        <v>0.20864330773887277</v>
      </c>
    </row>
    <row r="6" spans="1:2" ht="21" customHeight="1">
      <c r="A6" s="85"/>
      <c r="B6" s="89"/>
    </row>
    <row r="7" spans="1:2" ht="20.149999999999999" customHeight="1">
      <c r="A7" s="38" t="s">
        <v>8</v>
      </c>
      <c r="B7" s="37" t="s">
        <v>9</v>
      </c>
    </row>
  </sheetData>
  <mergeCells count="3">
    <mergeCell ref="A4:B4"/>
    <mergeCell ref="A5:A6"/>
    <mergeCell ref="B5:B6"/>
  </mergeCells>
  <hyperlinks>
    <hyperlink ref="B7" location="الفهرس!A1" display="الفهرس" xr:uid="{060D5005-16AE-419E-AAA7-DDFA9A44ABFC}"/>
  </hyperlinks>
  <pageMargins left="0.7" right="0.7" top="0.75" bottom="0.75" header="0.3" footer="0.3"/>
  <pageSetup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17CB-03F0-44F2-BB50-4BA0835C55D9}">
  <dimension ref="A1:I15"/>
  <sheetViews>
    <sheetView showGridLines="0" rightToLeft="1" workbookViewId="0">
      <selection activeCell="D15" sqref="D15"/>
    </sheetView>
  </sheetViews>
  <sheetFormatPr defaultColWidth="9.81640625" defaultRowHeight="12.5"/>
  <cols>
    <col min="1" max="1" width="22.1796875" style="46" customWidth="1"/>
    <col min="2" max="4" width="19.6328125" style="46" customWidth="1"/>
    <col min="5" max="16384" width="9.81640625" style="46"/>
  </cols>
  <sheetData>
    <row r="1" spans="1:9" s="45" customFormat="1" ht="22.15" customHeight="1"/>
    <row r="2" spans="1:9" s="45" customFormat="1" ht="22.15" customHeight="1">
      <c r="H2" s="66"/>
      <c r="I2" s="66"/>
    </row>
    <row r="3" spans="1:9" s="45" customFormat="1" ht="22.15" customHeight="1">
      <c r="H3" s="66"/>
      <c r="I3" s="66"/>
    </row>
    <row r="4" spans="1:9" ht="42" customHeight="1">
      <c r="A4" s="90" t="s">
        <v>38</v>
      </c>
      <c r="B4" s="90"/>
      <c r="C4" s="90"/>
      <c r="D4" s="90"/>
      <c r="H4" s="65"/>
      <c r="I4" s="65"/>
    </row>
    <row r="5" spans="1:9" ht="21" customHeight="1">
      <c r="A5" s="91" t="s">
        <v>14</v>
      </c>
      <c r="B5" s="93" t="s">
        <v>15</v>
      </c>
      <c r="C5" s="94"/>
      <c r="D5" s="91" t="s">
        <v>5</v>
      </c>
      <c r="H5" s="65"/>
      <c r="I5" s="65"/>
    </row>
    <row r="6" spans="1:9" ht="21" customHeight="1">
      <c r="A6" s="92"/>
      <c r="B6" s="91" t="s">
        <v>3</v>
      </c>
      <c r="C6" s="91" t="s">
        <v>16</v>
      </c>
      <c r="D6" s="92"/>
      <c r="H6" s="65"/>
      <c r="I6" s="65"/>
    </row>
    <row r="7" spans="1:9" ht="21" customHeight="1">
      <c r="A7" s="92"/>
      <c r="B7" s="92"/>
      <c r="C7" s="92"/>
      <c r="D7" s="92"/>
      <c r="H7" s="65"/>
      <c r="I7" s="65"/>
    </row>
    <row r="8" spans="1:9" ht="21" customHeight="1">
      <c r="A8" s="67" t="s">
        <v>17</v>
      </c>
      <c r="B8" s="47">
        <v>18068</v>
      </c>
      <c r="C8" s="47">
        <v>19439</v>
      </c>
      <c r="D8" s="47">
        <f>B8+C8</f>
        <v>37507</v>
      </c>
      <c r="E8" s="65"/>
      <c r="F8" s="65"/>
      <c r="G8" s="65"/>
      <c r="H8" s="65"/>
      <c r="I8" s="65"/>
    </row>
    <row r="9" spans="1:9" ht="21" customHeight="1">
      <c r="A9" s="67" t="s">
        <v>18</v>
      </c>
      <c r="B9" s="39">
        <v>172735</v>
      </c>
      <c r="C9" s="39">
        <v>161922</v>
      </c>
      <c r="D9" s="39">
        <f t="shared" ref="D9:D13" si="0">B9+C9</f>
        <v>334657</v>
      </c>
      <c r="E9" s="65"/>
      <c r="F9" s="65"/>
      <c r="G9" s="65"/>
    </row>
    <row r="10" spans="1:9" ht="21" customHeight="1">
      <c r="A10" s="67" t="s">
        <v>19</v>
      </c>
      <c r="B10" s="47">
        <v>470782</v>
      </c>
      <c r="C10" s="47">
        <v>433578</v>
      </c>
      <c r="D10" s="47">
        <f t="shared" si="0"/>
        <v>904360</v>
      </c>
    </row>
    <row r="11" spans="1:9" ht="21" customHeight="1">
      <c r="A11" s="67" t="s">
        <v>20</v>
      </c>
      <c r="B11" s="39">
        <v>109271</v>
      </c>
      <c r="C11" s="39">
        <v>87271</v>
      </c>
      <c r="D11" s="39">
        <f t="shared" si="0"/>
        <v>196542</v>
      </c>
    </row>
    <row r="12" spans="1:9" ht="21" customHeight="1">
      <c r="A12" s="67" t="s">
        <v>54</v>
      </c>
      <c r="B12" s="47">
        <v>18376</v>
      </c>
      <c r="C12" s="47">
        <v>14668</v>
      </c>
      <c r="D12" s="47">
        <f t="shared" si="0"/>
        <v>33044</v>
      </c>
    </row>
    <row r="13" spans="1:9" ht="21" customHeight="1">
      <c r="A13" s="67" t="s">
        <v>21</v>
      </c>
      <c r="B13" s="39">
        <v>298</v>
      </c>
      <c r="C13" s="39">
        <v>168</v>
      </c>
      <c r="D13" s="39">
        <f t="shared" si="0"/>
        <v>466</v>
      </c>
    </row>
    <row r="14" spans="1:9" ht="21" customHeight="1">
      <c r="A14" s="52" t="s">
        <v>5</v>
      </c>
      <c r="B14" s="55">
        <f>SUM(B8:B13)</f>
        <v>789530</v>
      </c>
      <c r="C14" s="56">
        <f>SUM(C8:C13)</f>
        <v>717046</v>
      </c>
      <c r="D14" s="56">
        <f t="shared" ref="D14" si="1">B14+C14</f>
        <v>1506576</v>
      </c>
    </row>
    <row r="15" spans="1:9" ht="21" customHeight="1">
      <c r="A15" s="38" t="s">
        <v>8</v>
      </c>
      <c r="B15" s="49"/>
      <c r="C15" s="49"/>
      <c r="D15" s="37" t="s">
        <v>9</v>
      </c>
    </row>
  </sheetData>
  <mergeCells count="6">
    <mergeCell ref="A4:D4"/>
    <mergeCell ref="A5:A7"/>
    <mergeCell ref="B5:C5"/>
    <mergeCell ref="D5:D7"/>
    <mergeCell ref="B6:B7"/>
    <mergeCell ref="C6:C7"/>
  </mergeCells>
  <hyperlinks>
    <hyperlink ref="D15" location="الفهرس!A1" display="الفهرس" xr:uid="{A47BBEFE-BFDB-4C3A-8236-FE71E6046075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rightToLeft="1" view="pageBreakPreview" zoomScaleNormal="100" zoomScaleSheetLayoutView="100" workbookViewId="0">
      <selection activeCell="E12" sqref="E12"/>
    </sheetView>
  </sheetViews>
  <sheetFormatPr defaultColWidth="9.1796875" defaultRowHeight="18"/>
  <cols>
    <col min="1" max="1" width="43" style="7" customWidth="1"/>
    <col min="2" max="2" width="15.1796875" style="7" customWidth="1"/>
    <col min="3" max="3" width="14.453125" style="7" customWidth="1"/>
    <col min="4" max="4" width="15.453125" style="7" customWidth="1"/>
    <col min="5" max="5" width="18.81640625" style="7" customWidth="1"/>
    <col min="6" max="6" width="14.453125" style="7" bestFit="1" customWidth="1"/>
    <col min="7" max="16384" width="9.1796875" style="7"/>
  </cols>
  <sheetData>
    <row r="1" spans="1:7" ht="21" customHeight="1">
      <c r="A1" s="6"/>
      <c r="B1" s="6"/>
      <c r="C1" s="6"/>
      <c r="D1" s="6"/>
      <c r="E1" s="6"/>
    </row>
    <row r="2" spans="1:7" ht="21" customHeight="1">
      <c r="A2" s="6"/>
      <c r="B2" s="6"/>
      <c r="C2" s="6"/>
      <c r="D2" s="6"/>
      <c r="E2" s="6"/>
    </row>
    <row r="3" spans="1:7" ht="21" customHeight="1">
      <c r="A3" s="6"/>
      <c r="B3" s="6"/>
      <c r="C3" s="6"/>
      <c r="D3" s="6"/>
      <c r="E3" s="6"/>
    </row>
    <row r="4" spans="1:7" ht="55" customHeight="1">
      <c r="A4" s="96" t="s">
        <v>36</v>
      </c>
      <c r="B4" s="97"/>
      <c r="C4" s="97"/>
      <c r="D4" s="97"/>
      <c r="E4" s="97"/>
    </row>
    <row r="5" spans="1:7" ht="21" customHeight="1">
      <c r="A5" s="95" t="s">
        <v>22</v>
      </c>
      <c r="B5" s="95" t="s">
        <v>23</v>
      </c>
      <c r="C5" s="95"/>
      <c r="D5" s="95"/>
      <c r="E5" s="95" t="s">
        <v>24</v>
      </c>
    </row>
    <row r="6" spans="1:7" ht="21" customHeight="1">
      <c r="A6" s="95"/>
      <c r="B6" s="95"/>
      <c r="C6" s="95"/>
      <c r="D6" s="95"/>
      <c r="E6" s="95"/>
    </row>
    <row r="7" spans="1:7" ht="21" customHeight="1">
      <c r="A7" s="95"/>
      <c r="B7" s="18" t="s">
        <v>3</v>
      </c>
      <c r="C7" s="18" t="s">
        <v>16</v>
      </c>
      <c r="D7" s="18" t="s">
        <v>5</v>
      </c>
      <c r="E7" s="95"/>
    </row>
    <row r="8" spans="1:7" ht="21" customHeight="1">
      <c r="A8" s="16" t="s">
        <v>25</v>
      </c>
      <c r="B8" s="36">
        <v>750189</v>
      </c>
      <c r="C8" s="34">
        <v>684828</v>
      </c>
      <c r="D8" s="34">
        <v>1435017</v>
      </c>
      <c r="E8" s="68">
        <f>D8/D11</f>
        <v>0.95250223022270364</v>
      </c>
      <c r="F8" s="30"/>
      <c r="G8" s="13"/>
    </row>
    <row r="9" spans="1:7" ht="21" customHeight="1">
      <c r="A9" s="14" t="s">
        <v>26</v>
      </c>
      <c r="B9" s="39">
        <v>36510</v>
      </c>
      <c r="C9" s="35">
        <v>29955</v>
      </c>
      <c r="D9" s="35">
        <v>66465</v>
      </c>
      <c r="E9" s="69">
        <f>D9/D11</f>
        <v>4.4116592856915285E-2</v>
      </c>
      <c r="F9" s="30"/>
      <c r="G9" s="13"/>
    </row>
    <row r="10" spans="1:7" ht="21" customHeight="1">
      <c r="A10" s="14" t="s">
        <v>27</v>
      </c>
      <c r="B10" s="34">
        <v>2831</v>
      </c>
      <c r="C10" s="34">
        <v>2263</v>
      </c>
      <c r="D10" s="34">
        <v>5094</v>
      </c>
      <c r="E10" s="68">
        <f>D10/D11</f>
        <v>3.3811769203810496E-3</v>
      </c>
      <c r="F10" s="30"/>
      <c r="G10" s="13"/>
    </row>
    <row r="11" spans="1:7" ht="21" customHeight="1">
      <c r="A11" s="18" t="s">
        <v>5</v>
      </c>
      <c r="B11" s="14">
        <f>SUM(B8:B10)</f>
        <v>789530</v>
      </c>
      <c r="C11" s="14">
        <f>SUM(C8:C10)</f>
        <v>717046</v>
      </c>
      <c r="D11" s="14">
        <f>SUM(D8:D10)</f>
        <v>1506576</v>
      </c>
      <c r="E11" s="19">
        <f t="shared" ref="E11" si="0">D11/D$11</f>
        <v>1</v>
      </c>
      <c r="F11" s="30"/>
      <c r="G11" s="13"/>
    </row>
    <row r="12" spans="1:7" ht="21" customHeight="1">
      <c r="A12" s="38" t="s">
        <v>8</v>
      </c>
      <c r="B12" s="40"/>
      <c r="C12" s="40"/>
      <c r="D12" s="40"/>
      <c r="E12" s="37" t="s">
        <v>9</v>
      </c>
    </row>
  </sheetData>
  <mergeCells count="4">
    <mergeCell ref="A5:A7"/>
    <mergeCell ref="E5:E7"/>
    <mergeCell ref="B5:D6"/>
    <mergeCell ref="A4:E4"/>
  </mergeCells>
  <hyperlinks>
    <hyperlink ref="E12" location="الفهرس!A1" display="الفهرس" xr:uid="{00000000-0004-0000-0400-000000000000}"/>
  </hyperlinks>
  <pageMargins left="0.7" right="0.7" top="0.75" bottom="0.75" header="0.3" footer="0.3"/>
  <pageSetup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rightToLeft="1" view="pageBreakPreview" zoomScaleNormal="100" zoomScaleSheetLayoutView="100" workbookViewId="0">
      <selection activeCell="B12" sqref="B12"/>
    </sheetView>
  </sheetViews>
  <sheetFormatPr defaultColWidth="32.6328125" defaultRowHeight="18"/>
  <cols>
    <col min="1" max="16384" width="32.6328125" style="7"/>
  </cols>
  <sheetData>
    <row r="1" spans="1:2" ht="21" customHeight="1">
      <c r="A1" s="6"/>
      <c r="B1" s="6"/>
    </row>
    <row r="2" spans="1:2" ht="21.5" customHeight="1">
      <c r="A2" s="6"/>
      <c r="B2" s="6"/>
    </row>
    <row r="3" spans="1:2" ht="21" customHeight="1">
      <c r="A3" s="6"/>
      <c r="B3" s="6"/>
    </row>
    <row r="4" spans="1:2" ht="55" customHeight="1">
      <c r="A4" s="73" t="s">
        <v>53</v>
      </c>
      <c r="B4" s="74"/>
    </row>
    <row r="5" spans="1:2" ht="21" customHeight="1">
      <c r="A5" s="98" t="s">
        <v>28</v>
      </c>
      <c r="B5" s="98"/>
    </row>
    <row r="6" spans="1:2" ht="21" customHeight="1">
      <c r="A6" s="20" t="s">
        <v>29</v>
      </c>
      <c r="B6" s="20" t="s">
        <v>24</v>
      </c>
    </row>
    <row r="7" spans="1:2" ht="31" customHeight="1">
      <c r="A7" s="16" t="s">
        <v>30</v>
      </c>
      <c r="B7" s="57">
        <v>0.14183088008835931</v>
      </c>
    </row>
    <row r="8" spans="1:2" ht="31" customHeight="1">
      <c r="A8" s="14" t="s">
        <v>31</v>
      </c>
      <c r="B8" s="58">
        <v>0.25169855354127507</v>
      </c>
    </row>
    <row r="9" spans="1:2" ht="31" customHeight="1">
      <c r="A9" s="16" t="s">
        <v>32</v>
      </c>
      <c r="B9" s="57">
        <v>0.38991395057401684</v>
      </c>
    </row>
    <row r="10" spans="1:2" ht="31" customHeight="1">
      <c r="A10" s="14" t="s">
        <v>33</v>
      </c>
      <c r="B10" s="58">
        <v>0.2165566157963488</v>
      </c>
    </row>
    <row r="11" spans="1:2" ht="21" customHeight="1">
      <c r="A11" s="17" t="s">
        <v>5</v>
      </c>
      <c r="B11" s="21">
        <f>SUM(B7:B10)</f>
        <v>1</v>
      </c>
    </row>
    <row r="12" spans="1:2" ht="21" customHeight="1">
      <c r="A12" s="38" t="s">
        <v>8</v>
      </c>
      <c r="B12" s="37" t="s">
        <v>9</v>
      </c>
    </row>
  </sheetData>
  <mergeCells count="2">
    <mergeCell ref="A5:B5"/>
    <mergeCell ref="A4:B4"/>
  </mergeCells>
  <phoneticPr fontId="26" type="noConversion"/>
  <hyperlinks>
    <hyperlink ref="B12" location="الفهرس!A1" display="الفهرس" xr:uid="{62F94A3F-EA6E-4D15-9259-E9BB51F6C33A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2F63-0C3D-48B8-B4FC-998591C2A04A}">
  <dimension ref="A1:D14"/>
  <sheetViews>
    <sheetView showGridLines="0" rightToLeft="1" view="pageBreakPreview" zoomScaleNormal="100" zoomScaleSheetLayoutView="100" workbookViewId="0">
      <selection activeCell="D9" sqref="D9"/>
    </sheetView>
  </sheetViews>
  <sheetFormatPr defaultColWidth="9.1796875" defaultRowHeight="18"/>
  <cols>
    <col min="1" max="4" width="27.54296875" style="7" customWidth="1"/>
    <col min="5" max="16384" width="9.1796875" style="7"/>
  </cols>
  <sheetData>
    <row r="1" spans="1:4" ht="21" customHeight="1">
      <c r="A1" s="6"/>
      <c r="B1" s="6"/>
      <c r="C1" s="6"/>
    </row>
    <row r="2" spans="1:4" ht="21" customHeight="1">
      <c r="A2" s="6"/>
      <c r="B2" s="6"/>
      <c r="C2" s="8"/>
    </row>
    <row r="3" spans="1:4" ht="21" customHeight="1">
      <c r="A3" s="6"/>
      <c r="B3" s="6"/>
      <c r="C3" s="8"/>
    </row>
    <row r="4" spans="1:4" ht="55" customHeight="1">
      <c r="A4" s="99" t="s">
        <v>47</v>
      </c>
      <c r="B4" s="100"/>
      <c r="C4" s="100"/>
      <c r="D4" s="100"/>
    </row>
    <row r="5" spans="1:4" ht="27" customHeight="1">
      <c r="A5" s="16" t="s">
        <v>2</v>
      </c>
      <c r="B5" s="16" t="s">
        <v>42</v>
      </c>
      <c r="C5" s="16" t="s">
        <v>43</v>
      </c>
      <c r="D5" s="16" t="s">
        <v>50</v>
      </c>
    </row>
    <row r="6" spans="1:4" ht="27" customHeight="1">
      <c r="A6" s="16" t="s">
        <v>6</v>
      </c>
      <c r="B6" s="36">
        <v>122597</v>
      </c>
      <c r="C6" s="34">
        <v>88311</v>
      </c>
      <c r="D6" s="63">
        <v>-0.2797</v>
      </c>
    </row>
    <row r="7" spans="1:4" ht="27" customHeight="1">
      <c r="A7" s="16" t="s">
        <v>7</v>
      </c>
      <c r="B7" s="35">
        <v>835540</v>
      </c>
      <c r="C7" s="35">
        <v>789530</v>
      </c>
      <c r="D7" s="60">
        <v>-5.5100000000000003E-2</v>
      </c>
    </row>
    <row r="8" spans="1:4" ht="27" customHeight="1">
      <c r="A8" s="16" t="s">
        <v>41</v>
      </c>
      <c r="B8" s="48">
        <v>958137</v>
      </c>
      <c r="C8" s="16">
        <f>SUM(C6:C7)</f>
        <v>877841</v>
      </c>
      <c r="D8" s="62">
        <v>-8.3799999999999999E-2</v>
      </c>
    </row>
    <row r="9" spans="1:4">
      <c r="A9" s="42" t="s">
        <v>8</v>
      </c>
      <c r="D9" s="37" t="s">
        <v>34</v>
      </c>
    </row>
    <row r="14" spans="1:4">
      <c r="B14" s="12"/>
      <c r="C14" s="12"/>
    </row>
  </sheetData>
  <mergeCells count="1">
    <mergeCell ref="A4:D4"/>
  </mergeCells>
  <hyperlinks>
    <hyperlink ref="D9" location="الفهرس!A1" display="الفهرس" xr:uid="{477ABB0A-9A4C-4DC7-89B9-C9212F0B9DBD}"/>
  </hyperlinks>
  <pageMargins left="0.7" right="0.7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07b9b363-24ea-465c-aebb-17332a84c89c" origin="userSelected"/>
</file>

<file path=customXml/itemProps1.xml><?xml version="1.0" encoding="utf-8"?>
<ds:datastoreItem xmlns:ds="http://schemas.openxmlformats.org/officeDocument/2006/customXml" ds:itemID="{C1B804F6-1DE3-45A7-A17C-342864833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EEFBF0-D47D-4649-9DC5-9EC7A3E61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7BC2B-6972-4606-8F05-CDBA8ED8A41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031eb85-fb64-4344-b89e-0c9148a8db62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4D67CB3-CFAC-457A-A3E7-37D81A330B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14</vt:i4>
      </vt:variant>
      <vt:variant>
        <vt:lpstr>النطاقات المسماة</vt:lpstr>
      </vt:variant>
      <vt:variant>
        <vt:i4>12</vt:i4>
      </vt:variant>
    </vt:vector>
  </HeadingPairs>
  <TitlesOfParts>
    <vt:vector size="26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'10'!Print_Area</vt:lpstr>
      <vt:lpstr>'11'!Print_Area</vt:lpstr>
      <vt:lpstr>'12'!Print_Area</vt:lpstr>
      <vt:lpstr>'13'!Print_Area</vt:lpstr>
      <vt:lpstr>'2'!Print_Area</vt:lpstr>
      <vt:lpstr>'4'!Print_Area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حسين</dc:creator>
  <cp:keywords/>
  <dc:description/>
  <cp:lastModifiedBy>سهام الثقفي - Seham Althaqafi</cp:lastModifiedBy>
  <cp:revision/>
  <dcterms:created xsi:type="dcterms:W3CDTF">1996-10-14T23:33:28Z</dcterms:created>
  <dcterms:modified xsi:type="dcterms:W3CDTF">2025-06-10T18:26:48Z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812e54fa-ddc5-4967-8e7b-9befa8b48594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CcGSS0u5TARPw/uTqkwuX2iqqBup0+OB</vt:lpwstr>
  </property>
  <property fmtid="{D5CDD505-2E9C-101B-9397-08002B2CF9AE}" pid="5" name="bjClsUserRVM">
    <vt:lpwstr>[]</vt:lpwstr>
  </property>
  <property fmtid="{D5CDD505-2E9C-101B-9397-08002B2CF9AE}" pid="6" name="ContentTypeId">
    <vt:lpwstr>0x01010038CDC5862E806D45A14CCA95CE24254D</vt:lpwstr>
  </property>
</Properties>
</file>