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نشرات النهائي 2010 -2014\"/>
    </mc:Choice>
  </mc:AlternateContent>
  <bookViews>
    <workbookView xWindow="30" yWindow="120" windowWidth="19065" windowHeight="4170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D61" i="24" l="1"/>
  <c r="D61" i="30" s="1"/>
  <c r="C61" i="24"/>
  <c r="C61" i="30"/>
  <c r="E61" i="24"/>
  <c r="E61" i="30"/>
  <c r="E64" i="24"/>
  <c r="E64" i="30"/>
  <c r="F47" i="22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5" i="29"/>
  <c r="E88" i="29" s="1"/>
  <c r="D88" i="29"/>
  <c r="C88" i="29"/>
  <c r="C6" i="24"/>
  <c r="C6" i="30"/>
  <c r="D6" i="24"/>
  <c r="D6" i="30"/>
  <c r="E6" i="24"/>
  <c r="E6" i="30"/>
  <c r="C7" i="24"/>
  <c r="C7" i="30" s="1"/>
  <c r="D7" i="24"/>
  <c r="D7" i="30"/>
  <c r="E7" i="24"/>
  <c r="E7" i="30"/>
  <c r="C8" i="24"/>
  <c r="C8" i="30"/>
  <c r="D8" i="24"/>
  <c r="D8" i="30" s="1"/>
  <c r="E8" i="24"/>
  <c r="E8" i="30"/>
  <c r="C9" i="24"/>
  <c r="C9" i="30"/>
  <c r="D9" i="24"/>
  <c r="F9" i="24"/>
  <c r="E9" i="24"/>
  <c r="E9" i="30" s="1"/>
  <c r="C10" i="24"/>
  <c r="C10" i="30"/>
  <c r="D10" i="24"/>
  <c r="E10" i="24"/>
  <c r="E10" i="30" s="1"/>
  <c r="C11" i="24"/>
  <c r="C11" i="30" s="1"/>
  <c r="F11" i="30" s="1"/>
  <c r="D11" i="24"/>
  <c r="D11" i="30" s="1"/>
  <c r="E11" i="24"/>
  <c r="E11" i="30" s="1"/>
  <c r="C12" i="24"/>
  <c r="C12" i="30" s="1"/>
  <c r="D12" i="24"/>
  <c r="D12" i="30" s="1"/>
  <c r="E12" i="24"/>
  <c r="E12" i="30" s="1"/>
  <c r="C13" i="24"/>
  <c r="C13" i="30" s="1"/>
  <c r="D13" i="24"/>
  <c r="D13" i="30" s="1"/>
  <c r="E13" i="24"/>
  <c r="E13" i="30" s="1"/>
  <c r="F13" i="30" s="1"/>
  <c r="C14" i="24"/>
  <c r="C14" i="30" s="1"/>
  <c r="D14" i="24"/>
  <c r="D14" i="30" s="1"/>
  <c r="E14" i="24"/>
  <c r="E14" i="30" s="1"/>
  <c r="C15" i="24"/>
  <c r="D15" i="24"/>
  <c r="D15" i="30" s="1"/>
  <c r="E15" i="24"/>
  <c r="E15" i="30"/>
  <c r="C16" i="24"/>
  <c r="C16" i="30"/>
  <c r="D16" i="24"/>
  <c r="D16" i="30"/>
  <c r="E16" i="24"/>
  <c r="E16" i="30" s="1"/>
  <c r="C17" i="24"/>
  <c r="C17" i="30"/>
  <c r="D17" i="24"/>
  <c r="D17" i="30"/>
  <c r="E17" i="24"/>
  <c r="E17" i="30"/>
  <c r="C18" i="24"/>
  <c r="D18" i="24"/>
  <c r="D18" i="30" s="1"/>
  <c r="E18" i="24"/>
  <c r="E18" i="30" s="1"/>
  <c r="C19" i="24"/>
  <c r="C19" i="30" s="1"/>
  <c r="D19" i="24"/>
  <c r="D19" i="30" s="1"/>
  <c r="E19" i="24"/>
  <c r="E19" i="30" s="1"/>
  <c r="C20" i="24"/>
  <c r="C20" i="30" s="1"/>
  <c r="D20" i="24"/>
  <c r="E20" i="24"/>
  <c r="E20" i="30"/>
  <c r="C21" i="24"/>
  <c r="C21" i="30" s="1"/>
  <c r="D21" i="24"/>
  <c r="D21" i="30"/>
  <c r="E21" i="24"/>
  <c r="E21" i="30"/>
  <c r="C22" i="24"/>
  <c r="C22" i="30"/>
  <c r="D22" i="24"/>
  <c r="D22" i="30" s="1"/>
  <c r="E22" i="24"/>
  <c r="E22" i="30"/>
  <c r="C23" i="24"/>
  <c r="D23" i="24"/>
  <c r="E23" i="24"/>
  <c r="E23" i="30"/>
  <c r="C24" i="24"/>
  <c r="D24" i="24"/>
  <c r="D24" i="30"/>
  <c r="E24" i="24"/>
  <c r="E24" i="30"/>
  <c r="C25" i="24"/>
  <c r="C25" i="30"/>
  <c r="D25" i="24"/>
  <c r="D25" i="30" s="1"/>
  <c r="E25" i="24"/>
  <c r="C26" i="24"/>
  <c r="C26" i="30" s="1"/>
  <c r="D26" i="24"/>
  <c r="D26" i="30" s="1"/>
  <c r="E26" i="24"/>
  <c r="E26" i="30" s="1"/>
  <c r="C27" i="24"/>
  <c r="C27" i="30" s="1"/>
  <c r="D27" i="24"/>
  <c r="D27" i="30" s="1"/>
  <c r="E27" i="24"/>
  <c r="E27" i="30" s="1"/>
  <c r="C28" i="24"/>
  <c r="D28" i="24"/>
  <c r="D28" i="30" s="1"/>
  <c r="E28" i="24"/>
  <c r="E28" i="30"/>
  <c r="C29" i="24"/>
  <c r="C29" i="30"/>
  <c r="D29" i="24"/>
  <c r="D29" i="30"/>
  <c r="E29" i="24"/>
  <c r="C30" i="24"/>
  <c r="C30" i="30" s="1"/>
  <c r="F30" i="30" s="1"/>
  <c r="D30" i="24"/>
  <c r="D30" i="30" s="1"/>
  <c r="E30" i="24"/>
  <c r="E30" i="30" s="1"/>
  <c r="C31" i="24"/>
  <c r="C31" i="30"/>
  <c r="D31" i="24"/>
  <c r="D31" i="30" s="1"/>
  <c r="E31" i="24"/>
  <c r="E31" i="30" s="1"/>
  <c r="C32" i="24"/>
  <c r="C32" i="30" s="1"/>
  <c r="D32" i="24"/>
  <c r="D32" i="30" s="1"/>
  <c r="E32" i="24"/>
  <c r="E32" i="30" s="1"/>
  <c r="C33" i="24"/>
  <c r="C33" i="30" s="1"/>
  <c r="D33" i="24"/>
  <c r="E33" i="24"/>
  <c r="E33" i="30"/>
  <c r="C34" i="24"/>
  <c r="C34" i="30" s="1"/>
  <c r="F34" i="30" s="1"/>
  <c r="D34" i="24"/>
  <c r="D34" i="30"/>
  <c r="E34" i="24"/>
  <c r="E34" i="30"/>
  <c r="C35" i="24"/>
  <c r="C35" i="30"/>
  <c r="D35" i="24"/>
  <c r="D35" i="30" s="1"/>
  <c r="E35" i="24"/>
  <c r="E35" i="30"/>
  <c r="C36" i="24"/>
  <c r="C36" i="30"/>
  <c r="D36" i="24"/>
  <c r="D36" i="30"/>
  <c r="E36" i="24"/>
  <c r="E36" i="30" s="1"/>
  <c r="C37" i="24"/>
  <c r="C37" i="30"/>
  <c r="D37" i="24"/>
  <c r="D37" i="30"/>
  <c r="E37" i="24"/>
  <c r="E37" i="30"/>
  <c r="C38" i="24"/>
  <c r="C38" i="30" s="1"/>
  <c r="D38" i="24"/>
  <c r="D38" i="30"/>
  <c r="E38" i="24"/>
  <c r="E38" i="30"/>
  <c r="C39" i="24"/>
  <c r="C39" i="30"/>
  <c r="D39" i="24"/>
  <c r="D39" i="30" s="1"/>
  <c r="E39" i="24"/>
  <c r="E39" i="30"/>
  <c r="C40" i="24"/>
  <c r="D40" i="24"/>
  <c r="D40" i="30" s="1"/>
  <c r="E40" i="24"/>
  <c r="E40" i="30" s="1"/>
  <c r="C41" i="24"/>
  <c r="C41" i="30" s="1"/>
  <c r="D41" i="24"/>
  <c r="D41" i="30" s="1"/>
  <c r="E41" i="24"/>
  <c r="C42" i="24"/>
  <c r="C42" i="30"/>
  <c r="D42" i="24"/>
  <c r="D42" i="30" s="1"/>
  <c r="F42" i="30" s="1"/>
  <c r="E42" i="24"/>
  <c r="E42" i="30"/>
  <c r="C43" i="24"/>
  <c r="C43" i="30"/>
  <c r="D43" i="24"/>
  <c r="D43" i="30"/>
  <c r="E43" i="24"/>
  <c r="E43" i="30" s="1"/>
  <c r="C44" i="24"/>
  <c r="C44" i="30"/>
  <c r="D44" i="24"/>
  <c r="D44" i="30"/>
  <c r="E44" i="24"/>
  <c r="E44" i="30"/>
  <c r="C45" i="24"/>
  <c r="C45" i="30" s="1"/>
  <c r="D45" i="24"/>
  <c r="D45" i="30"/>
  <c r="E45" i="24"/>
  <c r="E45" i="30"/>
  <c r="C46" i="24"/>
  <c r="C46" i="30"/>
  <c r="D46" i="24"/>
  <c r="E46" i="24"/>
  <c r="E46" i="30"/>
  <c r="C47" i="24"/>
  <c r="C47" i="30" s="1"/>
  <c r="F47" i="30" s="1"/>
  <c r="D47" i="24"/>
  <c r="D47" i="30"/>
  <c r="E47" i="24"/>
  <c r="E47" i="30" s="1"/>
  <c r="C48" i="24"/>
  <c r="C48" i="30"/>
  <c r="D48" i="24"/>
  <c r="D48" i="30"/>
  <c r="E48" i="24"/>
  <c r="E48" i="30"/>
  <c r="F48" i="30" s="1"/>
  <c r="C49" i="24"/>
  <c r="D49" i="24"/>
  <c r="D49" i="30"/>
  <c r="E49" i="24"/>
  <c r="E49" i="30" s="1"/>
  <c r="C50" i="24"/>
  <c r="C50" i="30" s="1"/>
  <c r="D50" i="24"/>
  <c r="D50" i="30"/>
  <c r="F50" i="30" s="1"/>
  <c r="E50" i="24"/>
  <c r="E50" i="30"/>
  <c r="C51" i="24"/>
  <c r="C51" i="30" s="1"/>
  <c r="D51" i="24"/>
  <c r="D51" i="30" s="1"/>
  <c r="E51" i="24"/>
  <c r="E51" i="30" s="1"/>
  <c r="C52" i="24"/>
  <c r="C52" i="30"/>
  <c r="D52" i="24"/>
  <c r="D52" i="30" s="1"/>
  <c r="F52" i="30" s="1"/>
  <c r="E52" i="24"/>
  <c r="E52" i="30" s="1"/>
  <c r="C53" i="24"/>
  <c r="D53" i="24"/>
  <c r="D53" i="30" s="1"/>
  <c r="E53" i="24"/>
  <c r="C54" i="24"/>
  <c r="D54" i="24"/>
  <c r="D54" i="30"/>
  <c r="E54" i="24"/>
  <c r="E54" i="30"/>
  <c r="C55" i="24"/>
  <c r="C55" i="30" s="1"/>
  <c r="D55" i="24"/>
  <c r="D55" i="30"/>
  <c r="E55" i="24"/>
  <c r="E55" i="30"/>
  <c r="C56" i="24"/>
  <c r="D56" i="24"/>
  <c r="D56" i="30" s="1"/>
  <c r="F56" i="30" s="1"/>
  <c r="E56" i="24"/>
  <c r="E56" i="30"/>
  <c r="C57" i="24"/>
  <c r="C57" i="30" s="1"/>
  <c r="D57" i="24"/>
  <c r="D57" i="30" s="1"/>
  <c r="E57" i="24"/>
  <c r="C58" i="24"/>
  <c r="D58" i="24"/>
  <c r="D58" i="30"/>
  <c r="E58" i="24"/>
  <c r="E58" i="30"/>
  <c r="C59" i="24"/>
  <c r="C59" i="30"/>
  <c r="D59" i="24"/>
  <c r="D59" i="30" s="1"/>
  <c r="E59" i="24"/>
  <c r="E59" i="30"/>
  <c r="C60" i="24"/>
  <c r="C60" i="30"/>
  <c r="D60" i="24"/>
  <c r="D60" i="30"/>
  <c r="E60" i="24"/>
  <c r="E60" i="30" s="1"/>
  <c r="C62" i="24"/>
  <c r="C62" i="30"/>
  <c r="D62" i="24"/>
  <c r="D62" i="30"/>
  <c r="E62" i="24"/>
  <c r="C63" i="24"/>
  <c r="C63" i="30"/>
  <c r="D63" i="24"/>
  <c r="D63" i="30"/>
  <c r="E63" i="24"/>
  <c r="E63" i="30" s="1"/>
  <c r="C64" i="24"/>
  <c r="D64" i="24"/>
  <c r="D64" i="30"/>
  <c r="C65" i="24"/>
  <c r="C65" i="30" s="1"/>
  <c r="D65" i="24"/>
  <c r="D65" i="30"/>
  <c r="E65" i="24"/>
  <c r="E65" i="30"/>
  <c r="C66" i="24"/>
  <c r="C66" i="30"/>
  <c r="D66" i="24"/>
  <c r="D66" i="30" s="1"/>
  <c r="E66" i="24"/>
  <c r="C67" i="24"/>
  <c r="C67" i="30" s="1"/>
  <c r="D67" i="24"/>
  <c r="E67" i="24"/>
  <c r="E67" i="30"/>
  <c r="C68" i="24"/>
  <c r="C68" i="30" s="1"/>
  <c r="F68" i="30" s="1"/>
  <c r="D68" i="24"/>
  <c r="D68" i="30"/>
  <c r="E68" i="24"/>
  <c r="E68" i="30"/>
  <c r="C69" i="24"/>
  <c r="C69" i="30"/>
  <c r="D69" i="24"/>
  <c r="D69" i="30" s="1"/>
  <c r="E69" i="24"/>
  <c r="E69" i="30"/>
  <c r="C70" i="24"/>
  <c r="C70" i="30"/>
  <c r="D70" i="24"/>
  <c r="D70" i="30"/>
  <c r="E70" i="24"/>
  <c r="C71" i="24"/>
  <c r="C71" i="30"/>
  <c r="D71" i="24"/>
  <c r="E71" i="24"/>
  <c r="E71" i="30"/>
  <c r="C72" i="24"/>
  <c r="D72" i="24"/>
  <c r="D72" i="30" s="1"/>
  <c r="E72" i="24"/>
  <c r="E72" i="30"/>
  <c r="C73" i="24"/>
  <c r="C73" i="30" s="1"/>
  <c r="D73" i="24"/>
  <c r="D73" i="30" s="1"/>
  <c r="E73" i="24"/>
  <c r="E73" i="30"/>
  <c r="C74" i="24"/>
  <c r="C74" i="30"/>
  <c r="D74" i="24"/>
  <c r="D74" i="30"/>
  <c r="E74" i="24"/>
  <c r="E74" i="30" s="1"/>
  <c r="C75" i="24"/>
  <c r="C75" i="30" s="1"/>
  <c r="F75" i="30" s="1"/>
  <c r="D75" i="24"/>
  <c r="D75" i="30"/>
  <c r="E75" i="24"/>
  <c r="E75" i="30"/>
  <c r="C76" i="24"/>
  <c r="C76" i="30" s="1"/>
  <c r="F76" i="30" s="1"/>
  <c r="D76" i="24"/>
  <c r="D76" i="30"/>
  <c r="E76" i="24"/>
  <c r="E76" i="30"/>
  <c r="C77" i="24"/>
  <c r="C77" i="30"/>
  <c r="D77" i="24"/>
  <c r="D77" i="30" s="1"/>
  <c r="E77" i="24"/>
  <c r="E77" i="30" s="1"/>
  <c r="C78" i="24"/>
  <c r="C78" i="30"/>
  <c r="D78" i="24"/>
  <c r="D78" i="30"/>
  <c r="E78" i="24"/>
  <c r="E78" i="30" s="1"/>
  <c r="C79" i="24"/>
  <c r="C79" i="30"/>
  <c r="F79" i="30" s="1"/>
  <c r="D79" i="24"/>
  <c r="D79" i="30" s="1"/>
  <c r="E79" i="24"/>
  <c r="E79" i="30"/>
  <c r="C80" i="24"/>
  <c r="C80" i="30"/>
  <c r="D80" i="24"/>
  <c r="D80" i="30" s="1"/>
  <c r="E80" i="24"/>
  <c r="E80" i="30" s="1"/>
  <c r="F80" i="30" s="1"/>
  <c r="C81" i="24"/>
  <c r="C81" i="30"/>
  <c r="D81" i="24"/>
  <c r="D81" i="30"/>
  <c r="E81" i="24"/>
  <c r="E81" i="30" s="1"/>
  <c r="C82" i="24"/>
  <c r="C82" i="30" s="1"/>
  <c r="D82" i="24"/>
  <c r="D82" i="30"/>
  <c r="E82" i="24"/>
  <c r="E82" i="30"/>
  <c r="C83" i="24"/>
  <c r="D83" i="24"/>
  <c r="E83" i="24"/>
  <c r="E83" i="30" s="1"/>
  <c r="C84" i="24"/>
  <c r="C84" i="30"/>
  <c r="D84" i="24"/>
  <c r="D84" i="30"/>
  <c r="E84" i="24"/>
  <c r="E84" i="30" s="1"/>
  <c r="C85" i="24"/>
  <c r="C85" i="30" s="1"/>
  <c r="D85" i="24"/>
  <c r="D85" i="30"/>
  <c r="E85" i="24"/>
  <c r="E85" i="30"/>
  <c r="C86" i="24"/>
  <c r="C86" i="30" s="1"/>
  <c r="D86" i="24"/>
  <c r="D86" i="30" s="1"/>
  <c r="E86" i="24"/>
  <c r="E86" i="30"/>
  <c r="C87" i="24"/>
  <c r="C87" i="30"/>
  <c r="D87" i="24"/>
  <c r="D87" i="30" s="1"/>
  <c r="E87" i="24"/>
  <c r="E87" i="30" s="1"/>
  <c r="D5" i="24"/>
  <c r="D5" i="30"/>
  <c r="E5" i="24"/>
  <c r="E5" i="30"/>
  <c r="C5" i="24"/>
  <c r="C5" i="30" s="1"/>
  <c r="D88" i="22"/>
  <c r="E88" i="22"/>
  <c r="C88" i="22"/>
  <c r="C23" i="21"/>
  <c r="F7" i="22"/>
  <c r="F9" i="22"/>
  <c r="C9" i="13" s="1"/>
  <c r="F10" i="22"/>
  <c r="C10" i="13"/>
  <c r="F14" i="22"/>
  <c r="C14" i="13"/>
  <c r="F18" i="22"/>
  <c r="C18" i="13"/>
  <c r="F19" i="22"/>
  <c r="C19" i="13" s="1"/>
  <c r="F20" i="22"/>
  <c r="C20" i="13"/>
  <c r="F21" i="22"/>
  <c r="C21" i="13"/>
  <c r="F22" i="22"/>
  <c r="C22" i="13"/>
  <c r="F23" i="22"/>
  <c r="C23" i="13" s="1"/>
  <c r="F24" i="22"/>
  <c r="C24" i="13"/>
  <c r="F26" i="22"/>
  <c r="C26" i="13"/>
  <c r="F28" i="22"/>
  <c r="C28" i="13"/>
  <c r="F29" i="22"/>
  <c r="C29" i="13" s="1"/>
  <c r="F30" i="22"/>
  <c r="C30" i="13"/>
  <c r="F32" i="22"/>
  <c r="C32" i="13"/>
  <c r="F33" i="22"/>
  <c r="C33" i="13"/>
  <c r="F34" i="22"/>
  <c r="C34" i="13" s="1"/>
  <c r="F35" i="22"/>
  <c r="C35" i="13"/>
  <c r="F38" i="22"/>
  <c r="C38" i="13"/>
  <c r="F40" i="22"/>
  <c r="C40" i="13"/>
  <c r="F42" i="22"/>
  <c r="C42" i="13" s="1"/>
  <c r="F43" i="22"/>
  <c r="C43" i="13"/>
  <c r="F44" i="22"/>
  <c r="C44" i="13"/>
  <c r="F45" i="22"/>
  <c r="C45" i="13"/>
  <c r="F46" i="22"/>
  <c r="C46" i="13" s="1"/>
  <c r="C47" i="13"/>
  <c r="F48" i="22"/>
  <c r="C48" i="13"/>
  <c r="F49" i="22"/>
  <c r="C49" i="13" s="1"/>
  <c r="F50" i="22"/>
  <c r="C50" i="13" s="1"/>
  <c r="F54" i="22"/>
  <c r="C54" i="13" s="1"/>
  <c r="F57" i="22"/>
  <c r="C57" i="13"/>
  <c r="F58" i="22"/>
  <c r="C58" i="13" s="1"/>
  <c r="F59" i="22"/>
  <c r="C59" i="13"/>
  <c r="F62" i="22"/>
  <c r="C62" i="13" s="1"/>
  <c r="F63" i="22"/>
  <c r="C63" i="13"/>
  <c r="F66" i="22"/>
  <c r="C66" i="13" s="1"/>
  <c r="F67" i="22"/>
  <c r="C67" i="13" s="1"/>
  <c r="F70" i="22"/>
  <c r="C70" i="13" s="1"/>
  <c r="F71" i="22"/>
  <c r="C71" i="13"/>
  <c r="F73" i="22"/>
  <c r="C73" i="13" s="1"/>
  <c r="F74" i="22"/>
  <c r="C74" i="13" s="1"/>
  <c r="E74" i="13" s="1"/>
  <c r="F75" i="22"/>
  <c r="C75" i="13" s="1"/>
  <c r="F76" i="22"/>
  <c r="C76" i="13"/>
  <c r="F77" i="22"/>
  <c r="C77" i="13" s="1"/>
  <c r="E77" i="13" s="1"/>
  <c r="F78" i="22"/>
  <c r="C78" i="13" s="1"/>
  <c r="E78" i="13" s="1"/>
  <c r="F79" i="22"/>
  <c r="C79" i="13" s="1"/>
  <c r="F80" i="22"/>
  <c r="C80" i="13"/>
  <c r="F81" i="22"/>
  <c r="C81" i="13" s="1"/>
  <c r="F82" i="22"/>
  <c r="C82" i="13"/>
  <c r="F86" i="22"/>
  <c r="C86" i="13" s="1"/>
  <c r="E86" i="13" s="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F10" i="21"/>
  <c r="C11" i="21"/>
  <c r="D11" i="21"/>
  <c r="E11" i="21"/>
  <c r="C12" i="21"/>
  <c r="F12" i="21" s="1"/>
  <c r="D12" i="21"/>
  <c r="E12" i="21"/>
  <c r="C13" i="21"/>
  <c r="D13" i="21"/>
  <c r="E13" i="21"/>
  <c r="C14" i="21"/>
  <c r="F14" i="21" s="1"/>
  <c r="D14" i="21"/>
  <c r="E14" i="21"/>
  <c r="C15" i="21"/>
  <c r="D15" i="21"/>
  <c r="E15" i="21"/>
  <c r="C16" i="21"/>
  <c r="F16" i="21"/>
  <c r="D16" i="21"/>
  <c r="E16" i="21"/>
  <c r="C17" i="21"/>
  <c r="D17" i="21"/>
  <c r="F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F21" i="21" s="1"/>
  <c r="C22" i="21"/>
  <c r="D22" i="21"/>
  <c r="E22" i="21"/>
  <c r="D23" i="21"/>
  <c r="E23" i="21"/>
  <c r="C24" i="21"/>
  <c r="D24" i="21"/>
  <c r="E24" i="21"/>
  <c r="C25" i="21"/>
  <c r="D25" i="21"/>
  <c r="E25" i="21"/>
  <c r="F25" i="21" s="1"/>
  <c r="C26" i="21"/>
  <c r="D26" i="21"/>
  <c r="E26" i="21"/>
  <c r="C27" i="21"/>
  <c r="D27" i="21"/>
  <c r="E27" i="21"/>
  <c r="F27" i="21" s="1"/>
  <c r="C28" i="21"/>
  <c r="F28" i="21" s="1"/>
  <c r="D28" i="21"/>
  <c r="E28" i="21"/>
  <c r="C29" i="21"/>
  <c r="D29" i="21"/>
  <c r="E29" i="21"/>
  <c r="F29" i="21"/>
  <c r="C30" i="21"/>
  <c r="D30" i="21"/>
  <c r="E30" i="21"/>
  <c r="C31" i="21"/>
  <c r="D31" i="21"/>
  <c r="F31" i="21" s="1"/>
  <c r="E31" i="21"/>
  <c r="C32" i="21"/>
  <c r="F32" i="21" s="1"/>
  <c r="D32" i="21"/>
  <c r="E32" i="21"/>
  <c r="C33" i="21"/>
  <c r="D33" i="21"/>
  <c r="E33" i="21"/>
  <c r="C34" i="21"/>
  <c r="D34" i="21"/>
  <c r="E34" i="21"/>
  <c r="C35" i="21"/>
  <c r="F35" i="21" s="1"/>
  <c r="D35" i="21"/>
  <c r="E35" i="21"/>
  <c r="C36" i="21"/>
  <c r="D36" i="21"/>
  <c r="F36" i="21"/>
  <c r="E36" i="21"/>
  <c r="C37" i="21"/>
  <c r="D37" i="21"/>
  <c r="E37" i="21"/>
  <c r="F37" i="21"/>
  <c r="C38" i="21"/>
  <c r="D38" i="21"/>
  <c r="E38" i="21"/>
  <c r="C39" i="21"/>
  <c r="F39" i="21" s="1"/>
  <c r="D39" i="21"/>
  <c r="E39" i="21"/>
  <c r="C40" i="21"/>
  <c r="D40" i="21"/>
  <c r="E40" i="21"/>
  <c r="C41" i="21"/>
  <c r="F41" i="21" s="1"/>
  <c r="D41" i="21"/>
  <c r="E41" i="21"/>
  <c r="C42" i="21"/>
  <c r="D42" i="21"/>
  <c r="E42" i="21"/>
  <c r="C43" i="21"/>
  <c r="F43" i="21" s="1"/>
  <c r="D43" i="21"/>
  <c r="E43" i="21"/>
  <c r="C44" i="21"/>
  <c r="D44" i="21"/>
  <c r="F44" i="21"/>
  <c r="E44" i="21"/>
  <c r="C45" i="21"/>
  <c r="D45" i="21"/>
  <c r="E45" i="21"/>
  <c r="C46" i="21"/>
  <c r="D46" i="21"/>
  <c r="E46" i="21"/>
  <c r="C47" i="21"/>
  <c r="D47" i="21"/>
  <c r="E47" i="21"/>
  <c r="C48" i="21"/>
  <c r="D48" i="21"/>
  <c r="E48" i="21"/>
  <c r="C49" i="21"/>
  <c r="D49" i="21"/>
  <c r="E49" i="21"/>
  <c r="C50" i="21"/>
  <c r="D50" i="21"/>
  <c r="E50" i="21"/>
  <c r="C51" i="21"/>
  <c r="D51" i="21"/>
  <c r="F51" i="21" s="1"/>
  <c r="E51" i="21"/>
  <c r="C52" i="21"/>
  <c r="D52" i="21"/>
  <c r="F52" i="21" s="1"/>
  <c r="E52" i="21"/>
  <c r="C53" i="21"/>
  <c r="D53" i="21"/>
  <c r="E53" i="21"/>
  <c r="F53" i="21"/>
  <c r="C54" i="21"/>
  <c r="F54" i="21" s="1"/>
  <c r="D54" i="21"/>
  <c r="E54" i="21"/>
  <c r="C55" i="21"/>
  <c r="D55" i="21"/>
  <c r="E55" i="21"/>
  <c r="C56" i="21"/>
  <c r="D56" i="21"/>
  <c r="E56" i="21"/>
  <c r="C57" i="21"/>
  <c r="F57" i="21" s="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F61" i="21" s="1"/>
  <c r="E61" i="21"/>
  <c r="C62" i="21"/>
  <c r="D62" i="21"/>
  <c r="E62" i="21"/>
  <c r="F62" i="21"/>
  <c r="C63" i="21"/>
  <c r="D63" i="21"/>
  <c r="E63" i="21"/>
  <c r="C64" i="21"/>
  <c r="D64" i="21"/>
  <c r="E64" i="21"/>
  <c r="C65" i="21"/>
  <c r="F65" i="21" s="1"/>
  <c r="D65" i="21"/>
  <c r="E65" i="21"/>
  <c r="C66" i="21"/>
  <c r="F66" i="21" s="1"/>
  <c r="D66" i="21"/>
  <c r="E66" i="21"/>
  <c r="C67" i="21"/>
  <c r="D67" i="21"/>
  <c r="E67" i="21"/>
  <c r="F67" i="21" s="1"/>
  <c r="C68" i="21"/>
  <c r="D68" i="21"/>
  <c r="E68" i="21"/>
  <c r="C69" i="21"/>
  <c r="D69" i="21"/>
  <c r="E69" i="21"/>
  <c r="F69" i="21" s="1"/>
  <c r="C70" i="21"/>
  <c r="F70" i="21" s="1"/>
  <c r="D70" i="21"/>
  <c r="E70" i="21"/>
  <c r="C71" i="21"/>
  <c r="D71" i="21"/>
  <c r="F71" i="21" s="1"/>
  <c r="E71" i="21"/>
  <c r="C72" i="21"/>
  <c r="D72" i="21"/>
  <c r="E72" i="21"/>
  <c r="C73" i="21"/>
  <c r="F73" i="21" s="1"/>
  <c r="D73" i="21"/>
  <c r="E73" i="21"/>
  <c r="C74" i="21"/>
  <c r="D74" i="21"/>
  <c r="E74" i="21"/>
  <c r="C75" i="21"/>
  <c r="D75" i="21"/>
  <c r="E75" i="21"/>
  <c r="F75" i="21"/>
  <c r="C76" i="21"/>
  <c r="D76" i="21"/>
  <c r="E76" i="21"/>
  <c r="C77" i="21"/>
  <c r="F77" i="21" s="1"/>
  <c r="D77" i="21"/>
  <c r="E77" i="21"/>
  <c r="C78" i="21"/>
  <c r="F78" i="21" s="1"/>
  <c r="D78" i="21"/>
  <c r="E78" i="21"/>
  <c r="C79" i="21"/>
  <c r="F79" i="21" s="1"/>
  <c r="D79" i="21"/>
  <c r="E79" i="21"/>
  <c r="C80" i="21"/>
  <c r="D80" i="21"/>
  <c r="E80" i="21"/>
  <c r="C81" i="21"/>
  <c r="D81" i="21"/>
  <c r="E81" i="21"/>
  <c r="C82" i="21"/>
  <c r="D82" i="21"/>
  <c r="E82" i="21"/>
  <c r="F82" i="21" s="1"/>
  <c r="C83" i="21"/>
  <c r="D83" i="21"/>
  <c r="F83" i="21" s="1"/>
  <c r="E83" i="21"/>
  <c r="C84" i="21"/>
  <c r="D84" i="21"/>
  <c r="E84" i="21"/>
  <c r="C85" i="21"/>
  <c r="D85" i="21"/>
  <c r="E85" i="21"/>
  <c r="C86" i="21"/>
  <c r="D86" i="21"/>
  <c r="E86" i="21"/>
  <c r="C87" i="21"/>
  <c r="D87" i="21"/>
  <c r="F87" i="21" s="1"/>
  <c r="E87" i="21"/>
  <c r="D5" i="21"/>
  <c r="E5" i="21"/>
  <c r="E88" i="21" s="1"/>
  <c r="C5" i="21"/>
  <c r="D88" i="20"/>
  <c r="E88" i="20"/>
  <c r="C88" i="20"/>
  <c r="E88" i="23"/>
  <c r="D88" i="23"/>
  <c r="C88" i="23"/>
  <c r="F88" i="23"/>
  <c r="F11" i="22"/>
  <c r="C11" i="13"/>
  <c r="F12" i="22"/>
  <c r="C12" i="13"/>
  <c r="F13" i="22"/>
  <c r="C13" i="13" s="1"/>
  <c r="F15" i="22"/>
  <c r="C15" i="13" s="1"/>
  <c r="E15" i="13" s="1"/>
  <c r="F16" i="22"/>
  <c r="C16" i="13"/>
  <c r="F17" i="22"/>
  <c r="C17" i="13"/>
  <c r="F25" i="22"/>
  <c r="C25" i="13" s="1"/>
  <c r="F27" i="22"/>
  <c r="C27" i="13" s="1"/>
  <c r="C88" i="13" s="1"/>
  <c r="F31" i="22"/>
  <c r="C31" i="13"/>
  <c r="F36" i="22"/>
  <c r="C36" i="13"/>
  <c r="F37" i="22"/>
  <c r="C37" i="13" s="1"/>
  <c r="F39" i="22"/>
  <c r="C39" i="13"/>
  <c r="F41" i="22"/>
  <c r="C41" i="13"/>
  <c r="F51" i="22"/>
  <c r="C51" i="13"/>
  <c r="F52" i="22"/>
  <c r="C52" i="13" s="1"/>
  <c r="F53" i="22"/>
  <c r="C53" i="13" s="1"/>
  <c r="F55" i="22"/>
  <c r="C55" i="13"/>
  <c r="F56" i="22"/>
  <c r="C56" i="13"/>
  <c r="F60" i="22"/>
  <c r="C60" i="13" s="1"/>
  <c r="F61" i="22"/>
  <c r="C61" i="13"/>
  <c r="F64" i="22"/>
  <c r="C64" i="13"/>
  <c r="F65" i="22"/>
  <c r="C65" i="13"/>
  <c r="F68" i="22"/>
  <c r="C68" i="13" s="1"/>
  <c r="E68" i="13" s="1"/>
  <c r="F69" i="22"/>
  <c r="C69" i="13" s="1"/>
  <c r="F72" i="22"/>
  <c r="C72" i="13"/>
  <c r="F83" i="22"/>
  <c r="C83" i="13"/>
  <c r="F84" i="22"/>
  <c r="C84" i="13" s="1"/>
  <c r="F85" i="22"/>
  <c r="C85" i="13"/>
  <c r="E85" i="13" s="1"/>
  <c r="F87" i="22"/>
  <c r="C87" i="13" s="1"/>
  <c r="F42" i="23"/>
  <c r="D42" i="13"/>
  <c r="F43" i="23"/>
  <c r="D43" i="13" s="1"/>
  <c r="F44" i="23"/>
  <c r="D44" i="13" s="1"/>
  <c r="F45" i="23"/>
  <c r="D45" i="13" s="1"/>
  <c r="F46" i="23"/>
  <c r="D46" i="13"/>
  <c r="F47" i="23"/>
  <c r="D47" i="13" s="1"/>
  <c r="E47" i="13" s="1"/>
  <c r="F9" i="27"/>
  <c r="D9" i="25" s="1"/>
  <c r="D88" i="28"/>
  <c r="E88" i="28"/>
  <c r="C88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5" i="28"/>
  <c r="F88" i="28" s="1"/>
  <c r="F6" i="23"/>
  <c r="D6" i="13"/>
  <c r="F7" i="23"/>
  <c r="D7" i="13"/>
  <c r="F8" i="23"/>
  <c r="D8" i="13" s="1"/>
  <c r="F11" i="23"/>
  <c r="D11" i="13"/>
  <c r="F12" i="23"/>
  <c r="D12" i="13"/>
  <c r="F15" i="23"/>
  <c r="D15" i="13"/>
  <c r="F16" i="23"/>
  <c r="D16" i="13" s="1"/>
  <c r="E16" i="13" s="1"/>
  <c r="F19" i="23"/>
  <c r="D19" i="13" s="1"/>
  <c r="F20" i="23"/>
  <c r="D20" i="13"/>
  <c r="F23" i="23"/>
  <c r="D23" i="13"/>
  <c r="F24" i="23"/>
  <c r="D24" i="13" s="1"/>
  <c r="F26" i="23"/>
  <c r="D26" i="13" s="1"/>
  <c r="E26" i="13" s="1"/>
  <c r="F28" i="23"/>
  <c r="D28" i="13"/>
  <c r="F30" i="23"/>
  <c r="D30" i="13"/>
  <c r="F32" i="23"/>
  <c r="D32" i="13" s="1"/>
  <c r="F34" i="23"/>
  <c r="D34" i="13"/>
  <c r="F35" i="23"/>
  <c r="D35" i="13"/>
  <c r="F38" i="23"/>
  <c r="D38" i="13"/>
  <c r="F39" i="23"/>
  <c r="D39" i="13" s="1"/>
  <c r="F40" i="23"/>
  <c r="D40" i="13" s="1"/>
  <c r="E40" i="13" s="1"/>
  <c r="F48" i="23"/>
  <c r="D48" i="13"/>
  <c r="F50" i="23"/>
  <c r="D50" i="13"/>
  <c r="F51" i="23"/>
  <c r="D51" i="13" s="1"/>
  <c r="F52" i="23"/>
  <c r="D52" i="13" s="1"/>
  <c r="E52" i="13" s="1"/>
  <c r="F54" i="23"/>
  <c r="D54" i="13"/>
  <c r="F55" i="23"/>
  <c r="D55" i="13"/>
  <c r="F56" i="23"/>
  <c r="D56" i="13" s="1"/>
  <c r="F58" i="23"/>
  <c r="D58" i="13"/>
  <c r="F59" i="23"/>
  <c r="D59" i="13"/>
  <c r="F60" i="23"/>
  <c r="D60" i="13"/>
  <c r="F62" i="23"/>
  <c r="D62" i="13" s="1"/>
  <c r="F63" i="23"/>
  <c r="D63" i="13" s="1"/>
  <c r="F64" i="23"/>
  <c r="D64" i="13"/>
  <c r="F66" i="23"/>
  <c r="D66" i="13" s="1"/>
  <c r="F68" i="23"/>
  <c r="D68" i="13" s="1"/>
  <c r="F70" i="23"/>
  <c r="D70" i="13" s="1"/>
  <c r="E70" i="13" s="1"/>
  <c r="F71" i="23"/>
  <c r="D71" i="13"/>
  <c r="F72" i="23"/>
  <c r="D72" i="13"/>
  <c r="F74" i="23"/>
  <c r="D74" i="13" s="1"/>
  <c r="F76" i="23"/>
  <c r="D76" i="13"/>
  <c r="E76" i="13" s="1"/>
  <c r="F78" i="23"/>
  <c r="D78" i="13"/>
  <c r="F79" i="23"/>
  <c r="D79" i="13" s="1"/>
  <c r="F80" i="23"/>
  <c r="D80" i="13" s="1"/>
  <c r="F82" i="23"/>
  <c r="D82" i="13" s="1"/>
  <c r="F84" i="23"/>
  <c r="D84" i="13"/>
  <c r="F86" i="23"/>
  <c r="D86" i="13" s="1"/>
  <c r="F87" i="23"/>
  <c r="D87" i="13" s="1"/>
  <c r="F6" i="22"/>
  <c r="C6" i="13"/>
  <c r="F59" i="20"/>
  <c r="D59" i="18"/>
  <c r="F57" i="20"/>
  <c r="D57" i="18"/>
  <c r="F55" i="20"/>
  <c r="D55" i="18" s="1"/>
  <c r="F53" i="20"/>
  <c r="D53" i="18" s="1"/>
  <c r="F51" i="20"/>
  <c r="D51" i="18"/>
  <c r="F49" i="20"/>
  <c r="D49" i="18"/>
  <c r="F47" i="20"/>
  <c r="D47" i="18" s="1"/>
  <c r="E47" i="18" s="1"/>
  <c r="F45" i="20"/>
  <c r="D45" i="18"/>
  <c r="F43" i="20"/>
  <c r="D43" i="18"/>
  <c r="F41" i="20"/>
  <c r="D41" i="18"/>
  <c r="F39" i="20"/>
  <c r="D39" i="18" s="1"/>
  <c r="E39" i="18" s="1"/>
  <c r="F37" i="20"/>
  <c r="D37" i="18" s="1"/>
  <c r="F35" i="20"/>
  <c r="D35" i="18"/>
  <c r="F31" i="20"/>
  <c r="D31" i="18"/>
  <c r="F29" i="20"/>
  <c r="D29" i="18"/>
  <c r="F27" i="20"/>
  <c r="D27" i="18" s="1"/>
  <c r="F25" i="20"/>
  <c r="D25" i="18"/>
  <c r="F23" i="20"/>
  <c r="D23" i="18" s="1"/>
  <c r="F21" i="20"/>
  <c r="D21" i="18" s="1"/>
  <c r="F19" i="20"/>
  <c r="D19" i="18"/>
  <c r="F17" i="20"/>
  <c r="D17" i="18" s="1"/>
  <c r="F15" i="20"/>
  <c r="D15" i="18"/>
  <c r="F13" i="20"/>
  <c r="D13" i="18"/>
  <c r="F11" i="20"/>
  <c r="D11" i="18"/>
  <c r="F9" i="20"/>
  <c r="D9" i="18" s="1"/>
  <c r="F7" i="20"/>
  <c r="D7" i="18"/>
  <c r="D88" i="19"/>
  <c r="E88" i="19"/>
  <c r="C88" i="19"/>
  <c r="E88" i="27"/>
  <c r="D88" i="27"/>
  <c r="C88" i="27"/>
  <c r="F87" i="27"/>
  <c r="D87" i="25" s="1"/>
  <c r="F86" i="27"/>
  <c r="D86" i="25"/>
  <c r="F85" i="27"/>
  <c r="D85" i="25" s="1"/>
  <c r="F84" i="27"/>
  <c r="D84" i="25" s="1"/>
  <c r="F83" i="27"/>
  <c r="D83" i="25" s="1"/>
  <c r="F82" i="27"/>
  <c r="D82" i="25"/>
  <c r="F81" i="27"/>
  <c r="D81" i="25"/>
  <c r="F80" i="27"/>
  <c r="D80" i="25"/>
  <c r="F79" i="27"/>
  <c r="D79" i="25" s="1"/>
  <c r="F78" i="27"/>
  <c r="D78" i="25"/>
  <c r="F77" i="27"/>
  <c r="D77" i="25"/>
  <c r="F76" i="27"/>
  <c r="D76" i="25"/>
  <c r="F75" i="27"/>
  <c r="D75" i="25" s="1"/>
  <c r="F74" i="27"/>
  <c r="D74" i="25"/>
  <c r="F73" i="27"/>
  <c r="D73" i="25"/>
  <c r="F72" i="27"/>
  <c r="D72" i="25"/>
  <c r="F71" i="27"/>
  <c r="D71" i="25" s="1"/>
  <c r="F70" i="27"/>
  <c r="D70" i="25"/>
  <c r="F69" i="27"/>
  <c r="D69" i="25"/>
  <c r="F68" i="27"/>
  <c r="D68" i="25"/>
  <c r="F67" i="27"/>
  <c r="D67" i="25" s="1"/>
  <c r="F66" i="27"/>
  <c r="D66" i="25"/>
  <c r="F65" i="27"/>
  <c r="D65" i="25"/>
  <c r="F64" i="27"/>
  <c r="D64" i="25"/>
  <c r="F63" i="27"/>
  <c r="D63" i="25" s="1"/>
  <c r="F62" i="27"/>
  <c r="D62" i="25"/>
  <c r="F61" i="27"/>
  <c r="D61" i="25"/>
  <c r="F60" i="27"/>
  <c r="D60" i="25"/>
  <c r="F59" i="27"/>
  <c r="D59" i="25" s="1"/>
  <c r="F58" i="27"/>
  <c r="D58" i="25"/>
  <c r="F57" i="27"/>
  <c r="D57" i="25" s="1"/>
  <c r="F56" i="27"/>
  <c r="D56" i="25"/>
  <c r="F55" i="27"/>
  <c r="D55" i="25" s="1"/>
  <c r="F54" i="27"/>
  <c r="D54" i="25"/>
  <c r="F53" i="27"/>
  <c r="D53" i="25" s="1"/>
  <c r="F52" i="27"/>
  <c r="D52" i="25" s="1"/>
  <c r="F51" i="27"/>
  <c r="D51" i="25" s="1"/>
  <c r="F50" i="27"/>
  <c r="D50" i="25"/>
  <c r="F49" i="27"/>
  <c r="D49" i="25" s="1"/>
  <c r="F48" i="27"/>
  <c r="D48" i="25" s="1"/>
  <c r="F47" i="27"/>
  <c r="D47" i="25" s="1"/>
  <c r="F46" i="27"/>
  <c r="D46" i="25"/>
  <c r="F45" i="27"/>
  <c r="D45" i="25" s="1"/>
  <c r="F44" i="27"/>
  <c r="D44" i="25" s="1"/>
  <c r="F43" i="27"/>
  <c r="D43" i="25" s="1"/>
  <c r="F42" i="27"/>
  <c r="D42" i="25"/>
  <c r="F41" i="27"/>
  <c r="D41" i="25" s="1"/>
  <c r="F40" i="27"/>
  <c r="D40" i="25"/>
  <c r="F39" i="27"/>
  <c r="D39" i="25" s="1"/>
  <c r="F38" i="27"/>
  <c r="D38" i="25"/>
  <c r="F37" i="27"/>
  <c r="D37" i="25" s="1"/>
  <c r="F36" i="27"/>
  <c r="D36" i="25" s="1"/>
  <c r="F35" i="27"/>
  <c r="D35" i="25" s="1"/>
  <c r="F34" i="27"/>
  <c r="D34" i="25"/>
  <c r="F33" i="27"/>
  <c r="D33" i="25" s="1"/>
  <c r="F32" i="27"/>
  <c r="D32" i="25" s="1"/>
  <c r="F31" i="27"/>
  <c r="D31" i="25" s="1"/>
  <c r="F30" i="27"/>
  <c r="D30" i="25"/>
  <c r="F29" i="27"/>
  <c r="D29" i="25" s="1"/>
  <c r="F28" i="27"/>
  <c r="D28" i="25" s="1"/>
  <c r="F27" i="27"/>
  <c r="D27" i="25" s="1"/>
  <c r="F26" i="27"/>
  <c r="D26" i="25"/>
  <c r="F25" i="27"/>
  <c r="D25" i="25" s="1"/>
  <c r="F24" i="27"/>
  <c r="D24" i="25"/>
  <c r="F23" i="27"/>
  <c r="D23" i="25" s="1"/>
  <c r="F22" i="27"/>
  <c r="D22" i="25"/>
  <c r="F21" i="27"/>
  <c r="D21" i="25" s="1"/>
  <c r="F20" i="27"/>
  <c r="D20" i="25" s="1"/>
  <c r="F19" i="27"/>
  <c r="D19" i="25" s="1"/>
  <c r="F18" i="27"/>
  <c r="D18" i="25"/>
  <c r="F17" i="27"/>
  <c r="D17" i="25" s="1"/>
  <c r="F16" i="27"/>
  <c r="D16" i="25" s="1"/>
  <c r="F15" i="27"/>
  <c r="D15" i="25" s="1"/>
  <c r="F14" i="27"/>
  <c r="D14" i="25" s="1"/>
  <c r="F13" i="27"/>
  <c r="D13" i="25" s="1"/>
  <c r="F12" i="27"/>
  <c r="D12" i="25"/>
  <c r="F11" i="27"/>
  <c r="D11" i="25" s="1"/>
  <c r="F10" i="27"/>
  <c r="D10" i="25" s="1"/>
  <c r="F8" i="27"/>
  <c r="D8" i="25" s="1"/>
  <c r="F7" i="27"/>
  <c r="D7" i="25" s="1"/>
  <c r="F6" i="27"/>
  <c r="D6" i="25" s="1"/>
  <c r="F5" i="27"/>
  <c r="D5" i="25" s="1"/>
  <c r="D88" i="25" s="1"/>
  <c r="F87" i="26"/>
  <c r="C87" i="25" s="1"/>
  <c r="F86" i="26"/>
  <c r="C86" i="25"/>
  <c r="F85" i="26"/>
  <c r="C85" i="25" s="1"/>
  <c r="F84" i="26"/>
  <c r="C84" i="25" s="1"/>
  <c r="F83" i="26"/>
  <c r="C83" i="25" s="1"/>
  <c r="F82" i="26"/>
  <c r="C82" i="25"/>
  <c r="F81" i="26"/>
  <c r="C81" i="25" s="1"/>
  <c r="F80" i="26"/>
  <c r="C80" i="25"/>
  <c r="F79" i="26"/>
  <c r="C79" i="25" s="1"/>
  <c r="F78" i="26"/>
  <c r="C78" i="25" s="1"/>
  <c r="F77" i="26"/>
  <c r="C77" i="25" s="1"/>
  <c r="F76" i="26"/>
  <c r="C76" i="25"/>
  <c r="F75" i="26"/>
  <c r="C75" i="25" s="1"/>
  <c r="F74" i="26"/>
  <c r="C74" i="25" s="1"/>
  <c r="F73" i="26"/>
  <c r="C73" i="25" s="1"/>
  <c r="F72" i="26"/>
  <c r="C72" i="25" s="1"/>
  <c r="F71" i="26"/>
  <c r="C71" i="25" s="1"/>
  <c r="F70" i="26"/>
  <c r="C70" i="25" s="1"/>
  <c r="F69" i="26"/>
  <c r="C69" i="25" s="1"/>
  <c r="F68" i="26"/>
  <c r="C68" i="25"/>
  <c r="F67" i="26"/>
  <c r="C67" i="25" s="1"/>
  <c r="F66" i="26"/>
  <c r="C66" i="25"/>
  <c r="F65" i="26"/>
  <c r="C65" i="25" s="1"/>
  <c r="F64" i="26"/>
  <c r="C64" i="25"/>
  <c r="F63" i="26"/>
  <c r="C63" i="25" s="1"/>
  <c r="F62" i="26"/>
  <c r="C62" i="25"/>
  <c r="F61" i="26"/>
  <c r="C61" i="25" s="1"/>
  <c r="F60" i="26"/>
  <c r="C60" i="25"/>
  <c r="F59" i="26"/>
  <c r="C59" i="25" s="1"/>
  <c r="F58" i="26"/>
  <c r="C58" i="25" s="1"/>
  <c r="F57" i="26"/>
  <c r="C57" i="25" s="1"/>
  <c r="F56" i="26"/>
  <c r="C56" i="25" s="1"/>
  <c r="F55" i="26"/>
  <c r="C55" i="25" s="1"/>
  <c r="F54" i="26"/>
  <c r="C54" i="25" s="1"/>
  <c r="F53" i="26"/>
  <c r="C53" i="25" s="1"/>
  <c r="F52" i="26"/>
  <c r="C52" i="25"/>
  <c r="F51" i="26"/>
  <c r="C51" i="25" s="1"/>
  <c r="F50" i="26"/>
  <c r="C50" i="25"/>
  <c r="F49" i="26"/>
  <c r="C49" i="25" s="1"/>
  <c r="F48" i="26"/>
  <c r="C48" i="25"/>
  <c r="F47" i="26"/>
  <c r="C47" i="25"/>
  <c r="F46" i="26"/>
  <c r="C46" i="25" s="1"/>
  <c r="F45" i="26"/>
  <c r="C45" i="25" s="1"/>
  <c r="F44" i="26"/>
  <c r="C44" i="25" s="1"/>
  <c r="F43" i="26"/>
  <c r="C43" i="25" s="1"/>
  <c r="F42" i="26"/>
  <c r="C42" i="25"/>
  <c r="F41" i="26"/>
  <c r="C41" i="25"/>
  <c r="F40" i="26"/>
  <c r="C40" i="25" s="1"/>
  <c r="F39" i="26"/>
  <c r="C39" i="25" s="1"/>
  <c r="F38" i="26"/>
  <c r="C38" i="25"/>
  <c r="F37" i="26"/>
  <c r="C37" i="25"/>
  <c r="F36" i="26"/>
  <c r="C36" i="25" s="1"/>
  <c r="F35" i="26"/>
  <c r="C35" i="25" s="1"/>
  <c r="F34" i="26"/>
  <c r="C34" i="25"/>
  <c r="F33" i="26"/>
  <c r="C33" i="25"/>
  <c r="F32" i="26"/>
  <c r="C32" i="25" s="1"/>
  <c r="F31" i="26"/>
  <c r="C31" i="25" s="1"/>
  <c r="F30" i="26"/>
  <c r="C30" i="25"/>
  <c r="F29" i="26"/>
  <c r="C29" i="25"/>
  <c r="F28" i="26"/>
  <c r="C28" i="25" s="1"/>
  <c r="F27" i="26"/>
  <c r="C27" i="25" s="1"/>
  <c r="F26" i="26"/>
  <c r="C26" i="25"/>
  <c r="F25" i="26"/>
  <c r="C25" i="25"/>
  <c r="F24" i="26"/>
  <c r="C24" i="25" s="1"/>
  <c r="F23" i="26"/>
  <c r="C23" i="25" s="1"/>
  <c r="F22" i="26"/>
  <c r="C22" i="25"/>
  <c r="F21" i="26"/>
  <c r="C21" i="25"/>
  <c r="F20" i="26"/>
  <c r="C20" i="25" s="1"/>
  <c r="F19" i="26"/>
  <c r="C19" i="25" s="1"/>
  <c r="F18" i="26"/>
  <c r="C18" i="25"/>
  <c r="F17" i="26"/>
  <c r="C17" i="25"/>
  <c r="F16" i="26"/>
  <c r="C16" i="25" s="1"/>
  <c r="F15" i="26"/>
  <c r="C15" i="25" s="1"/>
  <c r="F14" i="26"/>
  <c r="C14" i="25"/>
  <c r="F13" i="26"/>
  <c r="C13" i="25"/>
  <c r="F12" i="26"/>
  <c r="C12" i="25" s="1"/>
  <c r="F11" i="26"/>
  <c r="C11" i="25" s="1"/>
  <c r="F10" i="26"/>
  <c r="C10" i="25"/>
  <c r="F9" i="26"/>
  <c r="C9" i="25"/>
  <c r="F8" i="26"/>
  <c r="C8" i="25" s="1"/>
  <c r="F7" i="26"/>
  <c r="C7" i="25" s="1"/>
  <c r="F6" i="26"/>
  <c r="C6" i="25" s="1"/>
  <c r="E88" i="26"/>
  <c r="D88" i="26"/>
  <c r="C88" i="26"/>
  <c r="F8" i="22"/>
  <c r="C8" i="13" s="1"/>
  <c r="F86" i="20"/>
  <c r="D86" i="18"/>
  <c r="F84" i="20"/>
  <c r="D84" i="18"/>
  <c r="F82" i="20"/>
  <c r="D82" i="18" s="1"/>
  <c r="F80" i="20"/>
  <c r="D80" i="18" s="1"/>
  <c r="E80" i="18" s="1"/>
  <c r="F78" i="20"/>
  <c r="D78" i="18"/>
  <c r="F76" i="20"/>
  <c r="D76" i="18"/>
  <c r="E76" i="18" s="1"/>
  <c r="F74" i="20"/>
  <c r="D74" i="18" s="1"/>
  <c r="F72" i="20"/>
  <c r="D72" i="18" s="1"/>
  <c r="F70" i="20"/>
  <c r="D70" i="18"/>
  <c r="F68" i="20"/>
  <c r="D68" i="18"/>
  <c r="F66" i="20"/>
  <c r="D66" i="18" s="1"/>
  <c r="E66" i="18" s="1"/>
  <c r="F64" i="20"/>
  <c r="D64" i="18" s="1"/>
  <c r="F62" i="20"/>
  <c r="D62" i="18"/>
  <c r="F60" i="20"/>
  <c r="D60" i="18"/>
  <c r="F58" i="20"/>
  <c r="D58" i="18" s="1"/>
  <c r="F56" i="20"/>
  <c r="D56" i="18" s="1"/>
  <c r="F54" i="20"/>
  <c r="D54" i="18"/>
  <c r="F52" i="20"/>
  <c r="D52" i="18"/>
  <c r="F50" i="20"/>
  <c r="D50" i="18" s="1"/>
  <c r="F48" i="20"/>
  <c r="D48" i="18" s="1"/>
  <c r="F46" i="20"/>
  <c r="D46" i="18"/>
  <c r="F44" i="20"/>
  <c r="D44" i="18"/>
  <c r="F42" i="20"/>
  <c r="D42" i="18" s="1"/>
  <c r="F40" i="20"/>
  <c r="D40" i="18" s="1"/>
  <c r="F38" i="20"/>
  <c r="D38" i="18"/>
  <c r="F36" i="20"/>
  <c r="D36" i="18"/>
  <c r="F34" i="20"/>
  <c r="D34" i="18" s="1"/>
  <c r="F32" i="20"/>
  <c r="D32" i="18" s="1"/>
  <c r="F30" i="20"/>
  <c r="D30" i="18"/>
  <c r="F28" i="20"/>
  <c r="D28" i="18"/>
  <c r="E28" i="18" s="1"/>
  <c r="F26" i="20"/>
  <c r="D26" i="18" s="1"/>
  <c r="F24" i="20"/>
  <c r="D24" i="18" s="1"/>
  <c r="F22" i="20"/>
  <c r="D22" i="18"/>
  <c r="F20" i="20"/>
  <c r="D20" i="18"/>
  <c r="F18" i="20"/>
  <c r="D18" i="18" s="1"/>
  <c r="F16" i="20"/>
  <c r="D16" i="18" s="1"/>
  <c r="F14" i="20"/>
  <c r="D14" i="18"/>
  <c r="F12" i="20"/>
  <c r="D12" i="18"/>
  <c r="F10" i="20"/>
  <c r="D10" i="18" s="1"/>
  <c r="F8" i="20"/>
  <c r="D8" i="18" s="1"/>
  <c r="F6" i="20"/>
  <c r="D6" i="18"/>
  <c r="F87" i="19"/>
  <c r="C87" i="18"/>
  <c r="F86" i="19"/>
  <c r="C86" i="18"/>
  <c r="E86" i="18" s="1"/>
  <c r="F85" i="19"/>
  <c r="C85" i="18"/>
  <c r="F84" i="19"/>
  <c r="C84" i="18" s="1"/>
  <c r="E84" i="18" s="1"/>
  <c r="F83" i="19"/>
  <c r="C83" i="18" s="1"/>
  <c r="F82" i="19"/>
  <c r="C82" i="18" s="1"/>
  <c r="E82" i="18"/>
  <c r="F81" i="19"/>
  <c r="C81" i="18" s="1"/>
  <c r="E81" i="18" s="1"/>
  <c r="F80" i="19"/>
  <c r="C80" i="18"/>
  <c r="F79" i="19"/>
  <c r="C79" i="18"/>
  <c r="E79" i="18" s="1"/>
  <c r="F78" i="19"/>
  <c r="C78" i="18" s="1"/>
  <c r="E78" i="18" s="1"/>
  <c r="F77" i="19"/>
  <c r="C77" i="18"/>
  <c r="F76" i="19"/>
  <c r="C76" i="18"/>
  <c r="F75" i="19"/>
  <c r="C75" i="18"/>
  <c r="F74" i="19"/>
  <c r="C74" i="18"/>
  <c r="F73" i="19"/>
  <c r="C73" i="18"/>
  <c r="E73" i="18" s="1"/>
  <c r="F72" i="19"/>
  <c r="C72" i="18" s="1"/>
  <c r="E72" i="18" s="1"/>
  <c r="F71" i="19"/>
  <c r="C71" i="18" s="1"/>
  <c r="F70" i="19"/>
  <c r="C70" i="18" s="1"/>
  <c r="E70" i="18" s="1"/>
  <c r="F69" i="19"/>
  <c r="C69" i="18" s="1"/>
  <c r="F68" i="19"/>
  <c r="C68" i="18" s="1"/>
  <c r="E68" i="18"/>
  <c r="F67" i="19"/>
  <c r="C67" i="18" s="1"/>
  <c r="E67" i="18" s="1"/>
  <c r="F66" i="19"/>
  <c r="C66" i="18"/>
  <c r="F65" i="19"/>
  <c r="C65" i="18"/>
  <c r="E65" i="18"/>
  <c r="F64" i="19"/>
  <c r="C64" i="18"/>
  <c r="F63" i="19"/>
  <c r="C63" i="18"/>
  <c r="F62" i="19"/>
  <c r="C62" i="18"/>
  <c r="E62" i="18" s="1"/>
  <c r="F61" i="19"/>
  <c r="C61" i="18"/>
  <c r="E61" i="18" s="1"/>
  <c r="F60" i="19"/>
  <c r="C60" i="18"/>
  <c r="E60" i="18" s="1"/>
  <c r="F59" i="19"/>
  <c r="C59" i="18"/>
  <c r="E59" i="18" s="1"/>
  <c r="F58" i="19"/>
  <c r="C58" i="18" s="1"/>
  <c r="E58" i="18" s="1"/>
  <c r="F57" i="19"/>
  <c r="C57" i="18" s="1"/>
  <c r="E57" i="18"/>
  <c r="F56" i="19"/>
  <c r="C56" i="18" s="1"/>
  <c r="F55" i="19"/>
  <c r="C55" i="18"/>
  <c r="E55" i="18"/>
  <c r="F54" i="19"/>
  <c r="C54" i="18"/>
  <c r="E54" i="18" s="1"/>
  <c r="F53" i="19"/>
  <c r="C53" i="18"/>
  <c r="E53" i="18" s="1"/>
  <c r="F52" i="19"/>
  <c r="C52" i="18"/>
  <c r="E52" i="18" s="1"/>
  <c r="F51" i="19"/>
  <c r="C51" i="18"/>
  <c r="E51" i="18" s="1"/>
  <c r="F50" i="19"/>
  <c r="C50" i="18" s="1"/>
  <c r="E50" i="18" s="1"/>
  <c r="F49" i="19"/>
  <c r="C49" i="18" s="1"/>
  <c r="E49" i="18"/>
  <c r="F48" i="19"/>
  <c r="C48" i="18" s="1"/>
  <c r="F47" i="19"/>
  <c r="C47" i="18"/>
  <c r="F46" i="19"/>
  <c r="C46" i="18"/>
  <c r="E46" i="18"/>
  <c r="F45" i="19"/>
  <c r="C45" i="18"/>
  <c r="E45" i="18" s="1"/>
  <c r="F44" i="19"/>
  <c r="C44" i="18"/>
  <c r="E44" i="18" s="1"/>
  <c r="F43" i="19"/>
  <c r="C43" i="18" s="1"/>
  <c r="E43" i="18" s="1"/>
  <c r="F42" i="19"/>
  <c r="C42" i="18" s="1"/>
  <c r="F41" i="19"/>
  <c r="C41" i="18" s="1"/>
  <c r="E41" i="18" s="1"/>
  <c r="F40" i="19"/>
  <c r="C40" i="18" s="1"/>
  <c r="E40" i="18" s="1"/>
  <c r="F39" i="19"/>
  <c r="C39" i="18"/>
  <c r="F38" i="19"/>
  <c r="C38" i="18"/>
  <c r="E38" i="18"/>
  <c r="F37" i="19"/>
  <c r="C37" i="18"/>
  <c r="E37" i="18" s="1"/>
  <c r="F36" i="19"/>
  <c r="C36" i="18"/>
  <c r="F35" i="19"/>
  <c r="C35" i="18"/>
  <c r="E35" i="18" s="1"/>
  <c r="F34" i="19"/>
  <c r="C34" i="18" s="1"/>
  <c r="E34" i="18" s="1"/>
  <c r="F33" i="19"/>
  <c r="C33" i="18" s="1"/>
  <c r="E33" i="18"/>
  <c r="F32" i="19"/>
  <c r="C32" i="18" s="1"/>
  <c r="F31" i="19"/>
  <c r="C31" i="18"/>
  <c r="E31" i="18" s="1"/>
  <c r="F30" i="19"/>
  <c r="C30" i="18" s="1"/>
  <c r="E30" i="18"/>
  <c r="F29" i="19"/>
  <c r="C29" i="18" s="1"/>
  <c r="E29" i="18" s="1"/>
  <c r="F28" i="19"/>
  <c r="C28" i="18"/>
  <c r="F27" i="19"/>
  <c r="C27" i="18"/>
  <c r="E27" i="18" s="1"/>
  <c r="F26" i="19"/>
  <c r="C26" i="18" s="1"/>
  <c r="E26" i="18" s="1"/>
  <c r="F25" i="19"/>
  <c r="C25" i="18"/>
  <c r="E25" i="18"/>
  <c r="F24" i="19"/>
  <c r="C24" i="18"/>
  <c r="E24" i="18" s="1"/>
  <c r="F23" i="19"/>
  <c r="C23" i="18"/>
  <c r="E23" i="18" s="1"/>
  <c r="F22" i="19"/>
  <c r="C22" i="18"/>
  <c r="E22" i="18"/>
  <c r="F21" i="19"/>
  <c r="C21" i="18"/>
  <c r="E21" i="18" s="1"/>
  <c r="F20" i="19"/>
  <c r="C20" i="18"/>
  <c r="E20" i="18" s="1"/>
  <c r="F19" i="19"/>
  <c r="C19" i="18"/>
  <c r="E19" i="18" s="1"/>
  <c r="F18" i="19"/>
  <c r="C18" i="18"/>
  <c r="E18" i="18"/>
  <c r="F17" i="19"/>
  <c r="C17" i="18"/>
  <c r="E17" i="18" s="1"/>
  <c r="F16" i="19"/>
  <c r="C16" i="18"/>
  <c r="E16" i="18" s="1"/>
  <c r="F15" i="19"/>
  <c r="C15" i="18" s="1"/>
  <c r="E15" i="18" s="1"/>
  <c r="F14" i="19"/>
  <c r="C14" i="18"/>
  <c r="E14" i="18" s="1"/>
  <c r="F13" i="19"/>
  <c r="C13" i="18"/>
  <c r="E13" i="18" s="1"/>
  <c r="F12" i="19"/>
  <c r="C12" i="18"/>
  <c r="E12" i="18" s="1"/>
  <c r="F11" i="19"/>
  <c r="C11" i="18" s="1"/>
  <c r="E11" i="18" s="1"/>
  <c r="F10" i="19"/>
  <c r="C10" i="18"/>
  <c r="F9" i="19"/>
  <c r="C9" i="18" s="1"/>
  <c r="F8" i="19"/>
  <c r="C8" i="18" s="1"/>
  <c r="E8" i="18" s="1"/>
  <c r="F7" i="19"/>
  <c r="F6" i="19"/>
  <c r="C6" i="18"/>
  <c r="E6" i="18" s="1"/>
  <c r="F5" i="19"/>
  <c r="C5" i="18" s="1"/>
  <c r="C88" i="18" s="1"/>
  <c r="F5" i="26"/>
  <c r="C5" i="25"/>
  <c r="F36" i="23"/>
  <c r="D36" i="13" s="1"/>
  <c r="E36" i="13" s="1"/>
  <c r="F83" i="23"/>
  <c r="D83" i="13" s="1"/>
  <c r="E83" i="13" s="1"/>
  <c r="F75" i="23"/>
  <c r="D75" i="13" s="1"/>
  <c r="E75" i="13" s="1"/>
  <c r="F67" i="23"/>
  <c r="D67" i="13"/>
  <c r="F5" i="20"/>
  <c r="F88" i="20" s="1"/>
  <c r="F33" i="20"/>
  <c r="D33" i="18"/>
  <c r="F61" i="20"/>
  <c r="D61" i="18"/>
  <c r="F65" i="20"/>
  <c r="D65" i="18"/>
  <c r="F69" i="20"/>
  <c r="D69" i="18"/>
  <c r="F73" i="20"/>
  <c r="D73" i="18"/>
  <c r="F77" i="20"/>
  <c r="D77" i="18"/>
  <c r="E77" i="18" s="1"/>
  <c r="F81" i="20"/>
  <c r="D81" i="18"/>
  <c r="F85" i="20"/>
  <c r="D85" i="18"/>
  <c r="F63" i="20"/>
  <c r="D63" i="18"/>
  <c r="F67" i="20"/>
  <c r="D67" i="18" s="1"/>
  <c r="F71" i="20"/>
  <c r="D71" i="18"/>
  <c r="E71" i="18" s="1"/>
  <c r="F75" i="20"/>
  <c r="D75" i="18"/>
  <c r="F79" i="20"/>
  <c r="D79" i="18"/>
  <c r="F83" i="20"/>
  <c r="D83" i="18"/>
  <c r="F87" i="20"/>
  <c r="D87" i="18" s="1"/>
  <c r="F33" i="23"/>
  <c r="D33" i="13" s="1"/>
  <c r="F61" i="23"/>
  <c r="D61" i="13" s="1"/>
  <c r="F31" i="23"/>
  <c r="D31" i="13"/>
  <c r="F27" i="23"/>
  <c r="D27" i="13"/>
  <c r="F22" i="23"/>
  <c r="D22" i="13" s="1"/>
  <c r="F18" i="23"/>
  <c r="D18" i="13" s="1"/>
  <c r="F14" i="23"/>
  <c r="D14" i="13"/>
  <c r="E14" i="13" s="1"/>
  <c r="F10" i="23"/>
  <c r="D10" i="13"/>
  <c r="F37" i="23"/>
  <c r="D37" i="13" s="1"/>
  <c r="F85" i="23"/>
  <c r="D85" i="13" s="1"/>
  <c r="F81" i="23"/>
  <c r="D81" i="13" s="1"/>
  <c r="E81" i="13" s="1"/>
  <c r="F77" i="23"/>
  <c r="D77" i="13"/>
  <c r="F73" i="23"/>
  <c r="D73" i="13" s="1"/>
  <c r="E73" i="13" s="1"/>
  <c r="F69" i="23"/>
  <c r="D69" i="13" s="1"/>
  <c r="F65" i="23"/>
  <c r="D65" i="13"/>
  <c r="E65" i="13" s="1"/>
  <c r="F29" i="23"/>
  <c r="D29" i="13" s="1"/>
  <c r="E29" i="13" s="1"/>
  <c r="F25" i="23"/>
  <c r="D25" i="13" s="1"/>
  <c r="E25" i="13" s="1"/>
  <c r="F21" i="23"/>
  <c r="D21" i="13" s="1"/>
  <c r="E21" i="13" s="1"/>
  <c r="F17" i="23"/>
  <c r="D17" i="13"/>
  <c r="F13" i="23"/>
  <c r="D13" i="13"/>
  <c r="F9" i="23"/>
  <c r="D9" i="13" s="1"/>
  <c r="E9" i="13" s="1"/>
  <c r="F57" i="23"/>
  <c r="D57" i="13" s="1"/>
  <c r="E57" i="13" s="1"/>
  <c r="F53" i="23"/>
  <c r="D53" i="13"/>
  <c r="E53" i="13" s="1"/>
  <c r="F49" i="23"/>
  <c r="D49" i="13"/>
  <c r="E49" i="13" s="1"/>
  <c r="F41" i="23"/>
  <c r="D41" i="13" s="1"/>
  <c r="E41" i="13" s="1"/>
  <c r="F5" i="23"/>
  <c r="D5" i="13" s="1"/>
  <c r="F88" i="26"/>
  <c r="F59" i="21"/>
  <c r="F84" i="21"/>
  <c r="F68" i="21"/>
  <c r="F55" i="21"/>
  <c r="F50" i="21"/>
  <c r="F20" i="21"/>
  <c r="F5" i="21"/>
  <c r="F60" i="21"/>
  <c r="F34" i="21"/>
  <c r="F11" i="21"/>
  <c r="F7" i="21"/>
  <c r="F85" i="21"/>
  <c r="F46" i="21"/>
  <c r="F38" i="21"/>
  <c r="F33" i="21"/>
  <c r="F26" i="21"/>
  <c r="F24" i="21"/>
  <c r="F42" i="21"/>
  <c r="F45" i="21"/>
  <c r="F81" i="21"/>
  <c r="F80" i="21"/>
  <c r="F76" i="21"/>
  <c r="F22" i="21"/>
  <c r="F15" i="21"/>
  <c r="F72" i="21"/>
  <c r="F58" i="21"/>
  <c r="F13" i="21"/>
  <c r="F74" i="21"/>
  <c r="F64" i="21"/>
  <c r="F48" i="21"/>
  <c r="F30" i="21"/>
  <c r="F19" i="21"/>
  <c r="F8" i="21"/>
  <c r="F86" i="21"/>
  <c r="F49" i="21"/>
  <c r="C7" i="18"/>
  <c r="E7" i="18"/>
  <c r="F5" i="22"/>
  <c r="C5" i="13"/>
  <c r="C56" i="30"/>
  <c r="D83" i="30"/>
  <c r="C23" i="30"/>
  <c r="F23" i="30" s="1"/>
  <c r="C53" i="30"/>
  <c r="F53" i="30" s="1"/>
  <c r="F43" i="24"/>
  <c r="C7" i="13"/>
  <c r="F6" i="21"/>
  <c r="F9" i="21"/>
  <c r="D9" i="30"/>
  <c r="F9" i="30" s="1"/>
  <c r="F37" i="24"/>
  <c r="E6" i="13"/>
  <c r="F72" i="24"/>
  <c r="F49" i="24"/>
  <c r="F40" i="24"/>
  <c r="F75" i="24"/>
  <c r="F65" i="24"/>
  <c r="F8" i="24"/>
  <c r="E42" i="13"/>
  <c r="F53" i="24"/>
  <c r="F38" i="30"/>
  <c r="F35" i="24"/>
  <c r="C49" i="30"/>
  <c r="F49" i="30" s="1"/>
  <c r="E8" i="13"/>
  <c r="F46" i="24"/>
  <c r="F29" i="24"/>
  <c r="F7" i="30"/>
  <c r="F16" i="24"/>
  <c r="F63" i="24"/>
  <c r="E46" i="13"/>
  <c r="F82" i="30"/>
  <c r="F62" i="24"/>
  <c r="F41" i="24"/>
  <c r="F20" i="24"/>
  <c r="E7" i="13"/>
  <c r="E66" i="13"/>
  <c r="E19" i="13"/>
  <c r="F81" i="30"/>
  <c r="F63" i="30"/>
  <c r="F59" i="30"/>
  <c r="F32" i="30"/>
  <c r="F27" i="30"/>
  <c r="F79" i="24"/>
  <c r="E87" i="13"/>
  <c r="E59" i="13"/>
  <c r="E35" i="13"/>
  <c r="E24" i="13"/>
  <c r="E20" i="13"/>
  <c r="F77" i="30"/>
  <c r="F70" i="24"/>
  <c r="F66" i="24"/>
  <c r="E53" i="30"/>
  <c r="F51" i="30"/>
  <c r="F26" i="30"/>
  <c r="F16" i="30"/>
  <c r="F81" i="24"/>
  <c r="F60" i="24"/>
  <c r="F44" i="24"/>
  <c r="F48" i="24"/>
  <c r="F22" i="24"/>
  <c r="F30" i="24"/>
  <c r="F11" i="24"/>
  <c r="F61" i="24"/>
  <c r="F32" i="24"/>
  <c r="E56" i="13"/>
  <c r="E51" i="13"/>
  <c r="E17" i="13"/>
  <c r="E12" i="13"/>
  <c r="E79" i="13"/>
  <c r="E62" i="13"/>
  <c r="E54" i="13"/>
  <c r="E44" i="13"/>
  <c r="E38" i="13"/>
  <c r="E32" i="13"/>
  <c r="C72" i="30"/>
  <c r="F72" i="30"/>
  <c r="F57" i="24"/>
  <c r="F54" i="24"/>
  <c r="F43" i="30"/>
  <c r="F25" i="24"/>
  <c r="F18" i="24"/>
  <c r="E69" i="13"/>
  <c r="E61" i="13"/>
  <c r="E39" i="13"/>
  <c r="E58" i="13"/>
  <c r="E45" i="13"/>
  <c r="E34" i="13"/>
  <c r="E23" i="13"/>
  <c r="F44" i="30"/>
  <c r="F87" i="24"/>
  <c r="F31" i="24"/>
  <c r="E72" i="13"/>
  <c r="E64" i="13"/>
  <c r="E55" i="13"/>
  <c r="E31" i="13"/>
  <c r="E11" i="13"/>
  <c r="E82" i="13"/>
  <c r="E67" i="13"/>
  <c r="E50" i="13"/>
  <c r="E43" i="13"/>
  <c r="E30" i="13"/>
  <c r="E10" i="13"/>
  <c r="F33" i="24"/>
  <c r="F28" i="24"/>
  <c r="F59" i="24"/>
  <c r="F51" i="24"/>
  <c r="F39" i="24"/>
  <c r="F80" i="24"/>
  <c r="F26" i="24"/>
  <c r="E84" i="13"/>
  <c r="E60" i="13"/>
  <c r="E37" i="13"/>
  <c r="E13" i="13"/>
  <c r="E80" i="13"/>
  <c r="E71" i="13"/>
  <c r="E63" i="13"/>
  <c r="E48" i="13"/>
  <c r="E33" i="13"/>
  <c r="E28" i="13"/>
  <c r="E22" i="13"/>
  <c r="E18" i="13"/>
  <c r="F86" i="30"/>
  <c r="F85" i="30"/>
  <c r="F84" i="30"/>
  <c r="F83" i="24"/>
  <c r="F71" i="24"/>
  <c r="F67" i="24"/>
  <c r="F64" i="24"/>
  <c r="F55" i="30"/>
  <c r="F45" i="30"/>
  <c r="F31" i="30"/>
  <c r="F23" i="24"/>
  <c r="F21" i="30"/>
  <c r="F19" i="30"/>
  <c r="F17" i="30"/>
  <c r="F10" i="24"/>
  <c r="F39" i="30"/>
  <c r="F61" i="30"/>
  <c r="F8" i="30"/>
  <c r="F87" i="30"/>
  <c r="F74" i="30"/>
  <c r="F73" i="30"/>
  <c r="F69" i="30"/>
  <c r="F65" i="30"/>
  <c r="F36" i="30"/>
  <c r="F22" i="30"/>
  <c r="F14" i="30"/>
  <c r="F6" i="30"/>
  <c r="F5" i="30"/>
  <c r="F78" i="30"/>
  <c r="F60" i="30"/>
  <c r="F37" i="30"/>
  <c r="F35" i="30"/>
  <c r="F12" i="30"/>
  <c r="F55" i="24"/>
  <c r="F69" i="24"/>
  <c r="F12" i="24"/>
  <c r="F45" i="24"/>
  <c r="F85" i="24"/>
  <c r="C83" i="30"/>
  <c r="F83" i="30"/>
  <c r="E70" i="30"/>
  <c r="F70" i="30"/>
  <c r="E66" i="30"/>
  <c r="F66" i="30" s="1"/>
  <c r="C64" i="30"/>
  <c r="F64" i="30" s="1"/>
  <c r="E62" i="30"/>
  <c r="F62" i="30"/>
  <c r="E57" i="30"/>
  <c r="F57" i="30"/>
  <c r="E41" i="30"/>
  <c r="F41" i="30" s="1"/>
  <c r="D33" i="30"/>
  <c r="D88" i="30" s="1"/>
  <c r="C28" i="30"/>
  <c r="F28" i="30"/>
  <c r="E25" i="30"/>
  <c r="D23" i="30"/>
  <c r="C18" i="30"/>
  <c r="F18" i="30"/>
  <c r="D10" i="30"/>
  <c r="F10" i="30"/>
  <c r="F5" i="24"/>
  <c r="F19" i="24"/>
  <c r="F47" i="24"/>
  <c r="F13" i="24"/>
  <c r="F38" i="24"/>
  <c r="F68" i="24"/>
  <c r="F21" i="24"/>
  <c r="D88" i="24"/>
  <c r="F14" i="24"/>
  <c r="F52" i="24"/>
  <c r="F76" i="24"/>
  <c r="F27" i="24"/>
  <c r="F77" i="24"/>
  <c r="D46" i="30"/>
  <c r="F46" i="30"/>
  <c r="D71" i="30"/>
  <c r="F71" i="30" s="1"/>
  <c r="F6" i="24"/>
  <c r="F7" i="24"/>
  <c r="F82" i="24"/>
  <c r="F17" i="24"/>
  <c r="D67" i="30"/>
  <c r="F67" i="30" s="1"/>
  <c r="C54" i="30"/>
  <c r="F54" i="30" s="1"/>
  <c r="C40" i="30"/>
  <c r="F40" i="30" s="1"/>
  <c r="E29" i="30"/>
  <c r="F29" i="30"/>
  <c r="D20" i="30"/>
  <c r="F20" i="30" s="1"/>
  <c r="C15" i="30"/>
  <c r="F15" i="30" s="1"/>
  <c r="F50" i="24"/>
  <c r="F73" i="24"/>
  <c r="F74" i="24"/>
  <c r="F84" i="24"/>
  <c r="F78" i="24"/>
  <c r="F86" i="24"/>
  <c r="E88" i="24"/>
  <c r="F36" i="24"/>
  <c r="F25" i="30"/>
  <c r="E87" i="18" l="1"/>
  <c r="E9" i="18"/>
  <c r="D88" i="13"/>
  <c r="E88" i="30"/>
  <c r="F34" i="24"/>
  <c r="F33" i="30"/>
  <c r="E27" i="13"/>
  <c r="F88" i="19"/>
  <c r="E36" i="18"/>
  <c r="E48" i="18"/>
  <c r="E56" i="18"/>
  <c r="E74" i="18"/>
  <c r="F88" i="22"/>
  <c r="E69" i="18"/>
  <c r="E83" i="18"/>
  <c r="C58" i="30"/>
  <c r="F58" i="30" s="1"/>
  <c r="F58" i="24"/>
  <c r="F42" i="24"/>
  <c r="E5" i="13"/>
  <c r="E88" i="13" s="1"/>
  <c r="C88" i="25"/>
  <c r="E32" i="18"/>
  <c r="E75" i="18"/>
  <c r="F88" i="27"/>
  <c r="C88" i="21"/>
  <c r="F15" i="24"/>
  <c r="E64" i="18"/>
  <c r="D5" i="18"/>
  <c r="E10" i="18"/>
  <c r="E42" i="18"/>
  <c r="E85" i="18"/>
  <c r="D88" i="21"/>
  <c r="F23" i="21"/>
  <c r="C24" i="30"/>
  <c r="F24" i="24"/>
  <c r="C88" i="24"/>
  <c r="F88" i="24" s="1"/>
  <c r="F56" i="24"/>
  <c r="E63" i="18"/>
  <c r="F63" i="21"/>
  <c r="F18" i="21"/>
  <c r="F88" i="21" s="1"/>
  <c r="F40" i="21"/>
  <c r="F47" i="21"/>
  <c r="F56" i="21"/>
  <c r="E5" i="18" l="1"/>
  <c r="E88" i="18" s="1"/>
  <c r="D88" i="18"/>
  <c r="C88" i="30"/>
  <c r="F88" i="30" s="1"/>
  <c r="F24" i="30"/>
</calcChain>
</file>

<file path=xl/sharedStrings.xml><?xml version="1.0" encoding="utf-8"?>
<sst xmlns="http://schemas.openxmlformats.org/spreadsheetml/2006/main" count="2748" uniqueCount="264">
  <si>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</si>
  <si>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</si>
  <si>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</si>
  <si>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</si>
  <si>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</si>
  <si>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</si>
  <si>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</si>
  <si>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</si>
  <si>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</si>
  <si>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</si>
  <si>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</si>
  <si>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</si>
  <si>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</si>
  <si>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</si>
  <si>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</si>
  <si>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</si>
  <si>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</si>
  <si>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</si>
  <si>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</si>
  <si>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</si>
  <si>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</si>
  <si>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</si>
  <si>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</si>
  <si>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</si>
  <si>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</si>
  <si>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</si>
  <si>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</si>
  <si>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</si>
  <si>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</si>
  <si>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</si>
  <si>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</si>
  <si>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</si>
  <si>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</si>
  <si>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</si>
  <si>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</si>
  <si>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</si>
  <si>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</si>
  <si>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</si>
  <si>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</si>
  <si>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</si>
  <si>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</si>
  <si>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</si>
  <si>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</si>
  <si>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</si>
  <si>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</si>
  <si>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</si>
  <si>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</si>
  <si>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</si>
  <si>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</si>
  <si>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</si>
  <si>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</si>
  <si>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</si>
  <si>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</si>
  <si>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</si>
  <si>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</si>
  <si>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</si>
  <si>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</si>
  <si>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</si>
  <si>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</si>
  <si>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</si>
  <si>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</si>
  <si>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</si>
  <si>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</si>
  <si>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</si>
  <si>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</si>
  <si>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</si>
  <si>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</si>
  <si>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</si>
  <si>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</si>
  <si>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</si>
  <si>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</si>
  <si>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</si>
  <si>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</si>
  <si>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</si>
  <si>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</si>
  <si>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</si>
  <si>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</si>
  <si>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</si>
  <si>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</si>
  <si>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</si>
  <si>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</si>
  <si>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</si>
  <si>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</si>
  <si>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</si>
  <si>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</si>
  <si>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</si>
  <si>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</si>
  <si>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</si>
  <si>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</si>
  <si>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</si>
  <si>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</si>
  <si>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</si>
  <si>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</si>
  <si>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</si>
  <si>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</si>
  <si>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</si>
  <si>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</si>
  <si>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</si>
  <si>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</si>
  <si>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</si>
  <si>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</si>
  <si>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</si>
  <si>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</si>
  <si>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</si>
  <si>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</si>
  <si>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</si>
  <si>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</si>
  <si>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</si>
  <si>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</si>
  <si>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</si>
  <si>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</si>
  <si>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</si>
  <si>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</si>
  <si>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</si>
  <si>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</si>
  <si>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</si>
  <si>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</si>
  <si>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</si>
  <si>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</si>
  <si>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</si>
  <si>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</si>
  <si>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</si>
  <si>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</si>
  <si>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</si>
  <si>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</si>
  <si>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</si>
  <si>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</si>
  <si>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</si>
  <si>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</si>
  <si>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</si>
  <si>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</si>
  <si>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</si>
  <si>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</si>
  <si>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</si>
  <si>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</si>
  <si>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</si>
  <si>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</si>
  <si>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</si>
  <si>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</si>
  <si>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</si>
  <si>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</si>
  <si>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</si>
  <si>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</si>
  <si>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</si>
  <si>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</si>
  <si>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</si>
  <si>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</si>
  <si>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</si>
  <si>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</si>
  <si>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</si>
  <si>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</si>
  <si>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</si>
  <si>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</si>
  <si>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</si>
  <si>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</si>
  <si>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</si>
  <si>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</si>
  <si>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</si>
  <si>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</si>
  <si>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</si>
  <si>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</si>
  <si>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</si>
  <si>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</si>
  <si>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</si>
  <si>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</si>
  <si>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</si>
  <si>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</si>
  <si>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</si>
  <si>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</si>
  <si>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</si>
  <si>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</si>
  <si>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</si>
  <si>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</si>
  <si>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</si>
  <si>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</si>
  <si>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</si>
  <si>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</si>
  <si>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</si>
  <si>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</si>
  <si>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</si>
  <si>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</si>
  <si>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</si>
  <si>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</si>
  <si>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</si>
  <si>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</si>
  <si>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</si>
  <si>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</si>
  <si>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</si>
  <si>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</si>
  <si>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</si>
  <si>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</si>
  <si>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</si>
  <si>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</si>
  <si>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</si>
  <si>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</si>
  <si>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</si>
  <si>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</si>
  <si>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</si>
  <si>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</si>
  <si>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</si>
  <si>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</si>
  <si>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</si>
  <si>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</si>
  <si>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</si>
  <si>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</si>
  <si>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</si>
  <si>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</si>
  <si>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</si>
  <si>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</si>
  <si>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</si>
  <si>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</si>
  <si>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</si>
  <si>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</si>
  <si>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</si>
  <si>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</si>
  <si>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</si>
  <si>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</si>
  <si>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</si>
  <si>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</si>
  <si>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</si>
  <si>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 xml:space="preserve"> Revenues &amp; Expenditures by economic activity 2014 </t>
  </si>
  <si>
    <t>Saudi employees by class size &amp; economic activity 2014</t>
  </si>
  <si>
    <t>Non-Saudi employees by class size &amp; economic activity 2014</t>
  </si>
  <si>
    <t>Total employees by class size &amp; economic activity 2014</t>
  </si>
  <si>
    <t xml:space="preserve"> Total employees (Saudi, Non-Saudi) by economic activity 2014</t>
  </si>
  <si>
    <t>Wages &amp; Salaries by class size &amp; economic activity 2014</t>
  </si>
  <si>
    <t>Employees Compensation by class size &amp; economic activity 2014</t>
  </si>
  <si>
    <t xml:space="preserve"> Employees Compensation by economic activity 2014</t>
  </si>
  <si>
    <t>Operating Expenditures by class size &amp; economic activity 2014</t>
  </si>
  <si>
    <t>Operating Revenues by class size &amp; economic activity 2014</t>
  </si>
  <si>
    <t>جدول رقم 6</t>
  </si>
  <si>
    <t>بآلاف الريالات         Thousands SR</t>
  </si>
  <si>
    <t>بآلاف الريالات</t>
  </si>
  <si>
    <t>Thousands SR</t>
  </si>
  <si>
    <t>المصدر : البحث الاقتصادي السنوي للمؤسسات 2014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</si>
  <si>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</si>
  <si>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</si>
  <si>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</si>
  <si>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</si>
  <si>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</si>
  <si>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</si>
  <si>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</si>
  <si>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</si>
  <si>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</si>
  <si>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</si>
  <si>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</si>
  <si>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Gross capital formation by economic activity 2014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</si>
  <si>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</t>
    </r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</si>
  <si>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2014</t>
    </r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</si>
  <si>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</si>
  <si>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</t>
    </r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</si>
  <si>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2014</t>
    </r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</si>
  <si>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</si>
  <si>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</si>
  <si>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</si>
  <si>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2014</t>
    </r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</si>
  <si>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   </t>
    </r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</si>
  <si>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</si>
  <si>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</si>
  <si>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2014</t>
    </r>
  </si>
  <si>
    <t>Operating Surplus by class size &amp; economic activity 2014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</si>
  <si>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</si>
  <si>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t>Table 14</t>
  </si>
  <si>
    <t>جدول رقم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</si>
</sst>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72" formatCode="_-* #,##0_-;_-* #,##0\-;_-* &quot;-&quot;??_-;_-@_-"/>
    <numFmt numFmtId="196" formatCode="#,##0_ ;\-#,##0\ "/>
  </numFmts>
  <fonts count="34" x14ac:knownFonts="1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172" fontId="4" fillId="2" borderId="1" xfId="1" applyNumberFormat="1" applyFont="1" applyFill="1" applyBorder="1" applyAlignment="1">
      <alignment horizontal="center" vertical="center" wrapText="1"/>
    </xf>
    <xf numFmtId="172" fontId="6" fillId="2" borderId="1" xfId="1" applyNumberFormat="1" applyFont="1" applyFill="1" applyBorder="1" applyAlignment="1">
      <alignment horizontal="center" vertical="center" wrapText="1"/>
    </xf>
    <xf numFmtId="172" fontId="5" fillId="2" borderId="1" xfId="1" applyNumberFormat="1" applyFont="1" applyFill="1" applyBorder="1" applyAlignment="1">
      <alignment horizontal="center" vertical="center" wrapText="1"/>
    </xf>
    <xf numFmtId="172" fontId="2" fillId="2" borderId="1" xfId="1" applyNumberFormat="1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96" fontId="2" fillId="2" borderId="1" xfId="1" applyNumberFormat="1" applyFont="1" applyFill="1" applyBorder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196" fontId="4" fillId="2" borderId="1" xfId="1" applyNumberFormat="1" applyFont="1" applyFill="1" applyBorder="1" applyAlignment="1">
      <alignment horizontal="left" vertical="center" wrapText="1" indent="1"/>
    </xf>
    <xf numFmtId="196" fontId="2" fillId="2" borderId="1" xfId="1" applyNumberFormat="1" applyFont="1" applyFill="1" applyBorder="1" applyAlignment="1">
      <alignment horizontal="left" vertical="center" indent="1"/>
    </xf>
    <xf numFmtId="0" fontId="22" fillId="3" borderId="1" xfId="12" applyFont="1" applyFill="1" applyBorder="1" applyAlignment="1">
      <alignment horizontal="center" vertical="center" wrapText="1" readingOrder="2"/>
    </xf>
    <xf numFmtId="196" fontId="9" fillId="0" borderId="1" xfId="1" applyNumberFormat="1" applyFont="1" applyFill="1" applyBorder="1" applyAlignment="1">
      <alignment horizontal="left" vertical="center" wrapText="1" indent="1"/>
    </xf>
    <xf numFmtId="196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2" applyFont="1" applyFill="1" applyBorder="1" applyAlignment="1">
      <alignment horizontal="center" vertical="center" wrapText="1" readingOrder="2"/>
    </xf>
    <xf numFmtId="0" fontId="12" fillId="3" borderId="2" xfId="12" applyFont="1" applyFill="1" applyBorder="1" applyAlignment="1">
      <alignment horizontal="center" vertical="center" wrapText="1" readingOrder="2"/>
    </xf>
    <xf numFmtId="0" fontId="23" fillId="3" borderId="4" xfId="12" applyFont="1" applyFill="1" applyBorder="1" applyAlignment="1">
      <alignment horizontal="center" vertical="center" wrapText="1" readingOrder="2"/>
    </xf>
    <xf numFmtId="196" fontId="4" fillId="2" borderId="1" xfId="1" applyNumberFormat="1" applyFont="1" applyFill="1" applyBorder="1" applyAlignment="1">
      <alignment horizontal="center" vertical="center" wrapText="1"/>
    </xf>
    <xf numFmtId="172" fontId="4" fillId="4" borderId="2" xfId="1" applyNumberFormat="1" applyFont="1" applyFill="1" applyBorder="1" applyAlignment="1">
      <alignment horizontal="center" vertical="center" wrapText="1"/>
    </xf>
    <xf numFmtId="172" fontId="6" fillId="4" borderId="2" xfId="1" applyNumberFormat="1" applyFont="1" applyFill="1" applyBorder="1" applyAlignment="1">
      <alignment horizontal="center" vertical="center" wrapText="1"/>
    </xf>
    <xf numFmtId="172" fontId="5" fillId="4" borderId="2" xfId="1" applyNumberFormat="1" applyFont="1" applyFill="1" applyBorder="1" applyAlignment="1">
      <alignment horizontal="center" vertical="center" wrapText="1"/>
    </xf>
    <xf numFmtId="172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96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6" applyFont="1" applyFill="1" applyBorder="1" applyAlignment="1">
      <alignment horizontal="right" vertical="center" wrapText="1" indent="1" readingOrder="2"/>
    </xf>
    <xf numFmtId="0" fontId="23" fillId="4" borderId="5" xfId="61" applyFont="1" applyFill="1" applyBorder="1" applyAlignment="1">
      <alignment horizontal="right" vertical="center" wrapText="1" indent="1"/>
    </xf>
    <xf numFmtId="0" fontId="23" fillId="4" borderId="5" xfId="60" applyFont="1" applyFill="1" applyBorder="1" applyAlignment="1">
      <alignment horizontal="right" vertical="center" wrapText="1" indent="1"/>
    </xf>
    <xf numFmtId="0" fontId="23" fillId="4" borderId="5" xfId="59" applyFont="1" applyFill="1" applyBorder="1" applyAlignment="1">
      <alignment horizontal="right" vertical="center" wrapText="1" indent="1"/>
    </xf>
    <xf numFmtId="0" fontId="23" fillId="4" borderId="5" xfId="58" applyFont="1" applyFill="1" applyBorder="1" applyAlignment="1">
      <alignment horizontal="right" vertical="center" wrapText="1" indent="1"/>
    </xf>
    <xf numFmtId="0" fontId="23" fillId="4" borderId="5" xfId="57" applyFont="1" applyFill="1" applyBorder="1" applyAlignment="1">
      <alignment horizontal="right" vertical="center" wrapText="1" indent="1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4" applyFont="1" applyFill="1" applyBorder="1" applyAlignment="1">
      <alignment horizontal="right" vertical="center" wrapText="1" indent="1"/>
    </xf>
    <xf numFmtId="0" fontId="23" fillId="4" borderId="5" xfId="43" applyFont="1" applyFill="1" applyBorder="1" applyAlignment="1">
      <alignment horizontal="right" vertical="center" wrapText="1" indent="1"/>
    </xf>
    <xf numFmtId="0" fontId="23" fillId="4" borderId="5" xfId="42" applyFont="1" applyFill="1" applyBorder="1" applyAlignment="1">
      <alignment horizontal="right" vertical="center" wrapText="1" indent="1"/>
    </xf>
    <xf numFmtId="0" fontId="23" fillId="4" borderId="5" xfId="41" applyFont="1" applyFill="1" applyBorder="1" applyAlignment="1">
      <alignment horizontal="right" vertical="center" wrapText="1" indent="1"/>
    </xf>
    <xf numFmtId="0" fontId="23" fillId="4" borderId="5" xfId="38" applyFont="1" applyFill="1" applyBorder="1" applyAlignment="1">
      <alignment horizontal="right" vertical="center" wrapText="1" indent="1"/>
    </xf>
    <xf numFmtId="0" fontId="23" fillId="4" borderId="5" xfId="37" applyFont="1" applyFill="1" applyBorder="1" applyAlignment="1">
      <alignment horizontal="right" vertical="center" wrapText="1" indent="1"/>
    </xf>
    <xf numFmtId="0" fontId="23" fillId="4" borderId="5" xfId="36" applyFont="1" applyFill="1" applyBorder="1" applyAlignment="1">
      <alignment horizontal="right" vertical="center" wrapText="1" indent="1"/>
    </xf>
    <xf numFmtId="0" fontId="23" fillId="4" borderId="5" xfId="35" applyFont="1" applyFill="1" applyBorder="1" applyAlignment="1">
      <alignment horizontal="right" vertical="center" wrapText="1" indent="1" shrinkToFit="1"/>
    </xf>
    <xf numFmtId="0" fontId="23" fillId="4" borderId="5" xfId="34" applyFont="1" applyFill="1" applyBorder="1" applyAlignment="1">
      <alignment horizontal="right" vertical="center" wrapText="1" indent="1"/>
    </xf>
    <xf numFmtId="0" fontId="23" fillId="4" borderId="5" xfId="33" applyFont="1" applyFill="1" applyBorder="1" applyAlignment="1">
      <alignment horizontal="right" vertical="center" wrapText="1" indent="1"/>
    </xf>
    <xf numFmtId="0" fontId="23" fillId="4" borderId="5" xfId="32" applyFont="1" applyFill="1" applyBorder="1" applyAlignment="1">
      <alignment horizontal="right" vertical="center" wrapText="1" indent="1"/>
    </xf>
    <xf numFmtId="0" fontId="23" fillId="4" borderId="5" xfId="31" applyFont="1" applyFill="1" applyBorder="1" applyAlignment="1">
      <alignment horizontal="right" vertical="center" wrapText="1" indent="1"/>
    </xf>
    <xf numFmtId="0" fontId="23" fillId="4" borderId="5" xfId="30" applyFont="1" applyFill="1" applyBorder="1" applyAlignment="1">
      <alignment horizontal="right" vertical="center" wrapText="1" indent="1"/>
    </xf>
    <xf numFmtId="0" fontId="23" fillId="4" borderId="5" xfId="29" applyFont="1" applyFill="1" applyBorder="1" applyAlignment="1">
      <alignment horizontal="right" vertical="center" wrapText="1" indent="1"/>
    </xf>
    <xf numFmtId="0" fontId="23" fillId="4" borderId="5" xfId="25" applyFont="1" applyFill="1" applyBorder="1" applyAlignment="1">
      <alignment horizontal="right" vertical="center" wrapText="1" indent="1"/>
    </xf>
    <xf numFmtId="0" fontId="23" fillId="4" borderId="5" xfId="24" applyFont="1" applyFill="1" applyBorder="1" applyAlignment="1">
      <alignment horizontal="right" vertical="center" wrapText="1" indent="1"/>
    </xf>
    <xf numFmtId="0" fontId="23" fillId="4" borderId="5" xfId="23" applyFont="1" applyFill="1" applyBorder="1" applyAlignment="1">
      <alignment horizontal="right" vertical="center" wrapText="1" indent="1"/>
    </xf>
    <xf numFmtId="0" fontId="23" fillId="4" borderId="5" xfId="22" applyFont="1" applyFill="1" applyBorder="1" applyAlignment="1">
      <alignment horizontal="right" vertical="center" wrapText="1" indent="1"/>
    </xf>
    <xf numFmtId="0" fontId="23" fillId="4" borderId="5" xfId="21" applyFont="1" applyFill="1" applyBorder="1" applyAlignment="1">
      <alignment horizontal="right" vertical="center" wrapText="1" indent="1"/>
    </xf>
    <xf numFmtId="0" fontId="23" fillId="4" borderId="5" xfId="20" applyFont="1" applyFill="1" applyBorder="1" applyAlignment="1">
      <alignment horizontal="right" vertical="center" wrapText="1" indent="1"/>
    </xf>
    <xf numFmtId="0" fontId="23" fillId="4" borderId="5" xfId="19" applyFont="1" applyFill="1" applyBorder="1" applyAlignment="1">
      <alignment horizontal="right" vertical="center" wrapText="1" indent="1"/>
    </xf>
    <xf numFmtId="0" fontId="23" fillId="4" borderId="5" xfId="18" applyFont="1" applyFill="1" applyBorder="1" applyAlignment="1">
      <alignment horizontal="right" vertical="center" wrapText="1" indent="1"/>
    </xf>
    <xf numFmtId="0" fontId="23" fillId="4" borderId="5" xfId="17" applyFont="1" applyFill="1" applyBorder="1" applyAlignment="1">
      <alignment horizontal="right" vertical="center" wrapText="1" indent="1"/>
    </xf>
    <xf numFmtId="0" fontId="23" fillId="4" borderId="5" xfId="16" applyFont="1" applyFill="1" applyBorder="1" applyAlignment="1">
      <alignment horizontal="right" vertical="center" wrapText="1" indent="1"/>
    </xf>
    <xf numFmtId="0" fontId="23" fillId="4" borderId="5" xfId="11" applyFont="1" applyFill="1" applyBorder="1" applyAlignment="1">
      <alignment horizontal="right" vertical="center" wrapText="1" indent="1"/>
    </xf>
    <xf numFmtId="0" fontId="23" fillId="4" borderId="5" xfId="10" applyFont="1" applyFill="1" applyBorder="1" applyAlignment="1">
      <alignment horizontal="right" vertical="center" wrapText="1" indent="1"/>
    </xf>
    <xf numFmtId="0" fontId="23" fillId="4" borderId="5" xfId="9" applyFont="1" applyFill="1" applyBorder="1" applyAlignment="1">
      <alignment horizontal="right" vertical="center" wrapText="1" indent="1"/>
    </xf>
    <xf numFmtId="0" fontId="23" fillId="4" borderId="5" xfId="8" applyFont="1" applyFill="1" applyBorder="1" applyAlignment="1">
      <alignment horizontal="right" vertical="center" wrapText="1" indent="1"/>
    </xf>
    <xf numFmtId="0" fontId="23" fillId="4" borderId="5" xfId="7" applyFont="1" applyFill="1" applyBorder="1" applyAlignment="1">
      <alignment horizontal="right" vertical="center" wrapText="1" indent="1"/>
    </xf>
    <xf numFmtId="0" fontId="23" fillId="4" borderId="5" xfId="6" applyFont="1" applyFill="1" applyBorder="1" applyAlignment="1">
      <alignment horizontal="right" vertical="center" wrapText="1" indent="1"/>
    </xf>
    <xf numFmtId="0" fontId="23" fillId="4" borderId="5" xfId="5" applyFont="1" applyFill="1" applyBorder="1" applyAlignment="1">
      <alignment horizontal="right" vertical="center" wrapText="1" indent="1"/>
    </xf>
    <xf numFmtId="0" fontId="23" fillId="4" borderId="5" xfId="4" applyFont="1" applyFill="1" applyBorder="1" applyAlignment="1">
      <alignment horizontal="right" vertical="center" wrapText="1" indent="1"/>
    </xf>
    <xf numFmtId="0" fontId="23" fillId="4" borderId="5" xfId="15" applyFont="1" applyFill="1" applyBorder="1" applyAlignment="1">
      <alignment horizontal="right" vertical="center" wrapText="1" indent="1" readingOrder="2"/>
    </xf>
    <xf numFmtId="0" fontId="23" fillId="4" borderId="5" xfId="28" applyFont="1" applyFill="1" applyBorder="1" applyAlignment="1">
      <alignment horizontal="right" vertical="center" wrapText="1" indent="1" readingOrder="2"/>
    </xf>
    <xf numFmtId="0" fontId="23" fillId="4" borderId="5" xfId="27" applyFont="1" applyFill="1" applyBorder="1" applyAlignment="1">
      <alignment horizontal="right" vertical="center" wrapText="1" indent="1" readingOrder="2"/>
    </xf>
    <xf numFmtId="0" fontId="23" fillId="4" borderId="5" xfId="39" applyFont="1" applyFill="1" applyBorder="1" applyAlignment="1">
      <alignment horizontal="right" vertical="center" wrapText="1" indent="1" readingOrder="2"/>
    </xf>
    <xf numFmtId="49" fontId="23" fillId="4" borderId="6" xfId="26" applyNumberFormat="1" applyFont="1" applyFill="1" applyBorder="1" applyAlignment="1">
      <alignment horizontal="center" vertical="center" wrapText="1" readingOrder="1"/>
    </xf>
    <xf numFmtId="0" fontId="23" fillId="4" borderId="6" xfId="12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2" applyNumberFormat="1" applyFont="1" applyFill="1" applyBorder="1" applyAlignment="1">
      <alignment horizontal="left" vertical="center" wrapText="1" indent="1" readingOrder="1"/>
    </xf>
    <xf numFmtId="3" fontId="2" fillId="2" borderId="1" xfId="12" applyNumberFormat="1" applyFont="1" applyFill="1" applyBorder="1" applyAlignment="1">
      <alignment horizontal="left" vertical="center" wrapText="1" indent="1" readingOrder="1"/>
    </xf>
    <xf numFmtId="3" fontId="26" fillId="2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96" fontId="2" fillId="2" borderId="1" xfId="1" applyNumberFormat="1" applyFont="1" applyFill="1" applyBorder="1" applyAlignment="1">
      <alignment horizontal="right" vertical="center"/>
    </xf>
    <xf numFmtId="3" fontId="9" fillId="0" borderId="3" xfId="1" applyNumberFormat="1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indent="1"/>
    </xf>
    <xf numFmtId="1" fontId="9" fillId="0" borderId="3" xfId="62" applyNumberFormat="1" applyFont="1" applyFill="1" applyBorder="1" applyAlignment="1">
      <alignment horizontal="left" vertical="center" wrapText="1" indent="2"/>
    </xf>
    <xf numFmtId="1" fontId="9" fillId="0" borderId="3" xfId="1" applyNumberFormat="1" applyFont="1" applyFill="1" applyBorder="1" applyAlignment="1">
      <alignment horizontal="left" vertical="center" wrapText="1" indent="2"/>
    </xf>
    <xf numFmtId="1" fontId="9" fillId="0" borderId="3" xfId="62" applyNumberFormat="1" applyFont="1" applyBorder="1" applyAlignment="1">
      <alignment horizontal="left" vertical="center" wrapText="1" indent="2"/>
    </xf>
    <xf numFmtId="1" fontId="9" fillId="0" borderId="3" xfId="1" applyNumberFormat="1" applyFont="1" applyBorder="1" applyAlignment="1">
      <alignment horizontal="left" vertical="center" wrapText="1" indent="2"/>
    </xf>
    <xf numFmtId="3" fontId="9" fillId="0" borderId="1" xfId="1" applyNumberFormat="1" applyFont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2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0" applyFont="1" applyBorder="1" applyAlignment="1">
      <alignment vertical="center"/>
    </xf>
    <xf numFmtId="0" fontId="11" fillId="0" borderId="7" xfId="12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2" applyFont="1" applyFill="1" applyBorder="1" applyAlignment="1">
      <alignment vertical="center" wrapText="1" readingOrder="2"/>
    </xf>
    <xf numFmtId="196" fontId="0" fillId="0" borderId="0" xfId="0" applyNumberFormat="1"/>
    <xf numFmtId="196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readingOrder="2"/>
    </xf>
    <xf numFmtId="0" fontId="11" fillId="0" borderId="7" xfId="12" applyFont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196" fontId="9" fillId="5" borderId="1" xfId="1" applyNumberFormat="1" applyFont="1" applyFill="1" applyBorder="1" applyAlignment="1">
      <alignment horizontal="left" vertical="center" wrapText="1" indent="1"/>
    </xf>
    <xf numFmtId="3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 applyProtection="1">
      <alignment horizontal="right" vertical="center" indent="1"/>
      <protection locked="0"/>
    </xf>
    <xf numFmtId="3" fontId="2" fillId="2" borderId="1" xfId="12" applyNumberFormat="1" applyFont="1" applyFill="1" applyBorder="1" applyAlignment="1">
      <alignment horizontal="right" vertical="center" wrapText="1" indent="1" readingOrder="1"/>
    </xf>
    <xf numFmtId="3" fontId="0" fillId="0" borderId="1" xfId="2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0" fontId="31" fillId="3" borderId="1" xfId="12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2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2" applyFont="1" applyBorder="1" applyAlignment="1">
      <alignment horizontal="center" vertical="center" wrapText="1" readingOrder="2"/>
    </xf>
    <xf numFmtId="0" fontId="11" fillId="0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2" applyFont="1" applyBorder="1" applyAlignment="1">
      <alignment horizontal="center" vertical="center" wrapText="1" readingOrder="2"/>
    </xf>
    <xf numFmtId="0" fontId="27" fillId="5" borderId="7" xfId="12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2" applyFont="1" applyBorder="1" applyAlignment="1">
      <alignment horizontal="center" vertical="center" wrapText="1" readingOrder="2"/>
    </xf>
    <xf numFmtId="0" fontId="16" fillId="0" borderId="7" xfId="12" applyFont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tabSelected="1" workbookViewId="0">
      <selection activeCell="C28" sqref="C28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9" t="s">
        <v>197</v>
      </c>
      <c r="B1" s="129"/>
      <c r="C1" s="88"/>
      <c r="D1" s="88"/>
      <c r="E1" s="88"/>
      <c r="F1" s="88"/>
      <c r="G1" s="88" t="s">
        <v>198</v>
      </c>
    </row>
    <row r="2" spans="1:7" s="93" customFormat="1" ht="24.95" customHeight="1" x14ac:dyDescent="0.2">
      <c r="A2" s="133" t="s">
        <v>248</v>
      </c>
      <c r="B2" s="133"/>
      <c r="C2" s="133"/>
      <c r="D2" s="133"/>
      <c r="E2" s="133"/>
      <c r="F2" s="133"/>
      <c r="G2" s="133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5">
        <v>81496</v>
      </c>
      <c r="D5" s="15">
        <v>4737</v>
      </c>
      <c r="E5" s="15">
        <v>390</v>
      </c>
      <c r="F5" s="11">
        <f>SUM(C5:E5)</f>
        <v>86623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5">
        <v>579</v>
      </c>
      <c r="D6" s="15">
        <v>29</v>
      </c>
      <c r="E6" s="15">
        <v>1</v>
      </c>
      <c r="F6" s="11">
        <f t="shared" ref="F6:F69" si="0">SUM(C6:E6)</f>
        <v>609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5">
        <v>45</v>
      </c>
      <c r="D7" s="15">
        <v>10</v>
      </c>
      <c r="E7" s="15">
        <v>9</v>
      </c>
      <c r="F7" s="11">
        <f t="shared" si="0"/>
        <v>64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5">
        <v>5</v>
      </c>
      <c r="D8" s="15">
        <v>0</v>
      </c>
      <c r="E8" s="15">
        <v>0</v>
      </c>
      <c r="F8" s="11">
        <f t="shared" si="0"/>
        <v>5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5">
        <v>9</v>
      </c>
      <c r="D9" s="15">
        <v>12</v>
      </c>
      <c r="E9" s="15">
        <v>48</v>
      </c>
      <c r="F9" s="11">
        <f t="shared" si="0"/>
        <v>69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5">
        <v>9</v>
      </c>
      <c r="D10" s="15">
        <v>13</v>
      </c>
      <c r="E10" s="15">
        <v>20</v>
      </c>
      <c r="F10" s="11">
        <f t="shared" si="0"/>
        <v>42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5">
        <v>30</v>
      </c>
      <c r="D11" s="15">
        <v>206</v>
      </c>
      <c r="E11" s="15">
        <v>122</v>
      </c>
      <c r="F11" s="11">
        <f t="shared" si="0"/>
        <v>358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5">
        <v>18</v>
      </c>
      <c r="D12" s="15">
        <v>39</v>
      </c>
      <c r="E12" s="15">
        <v>73</v>
      </c>
      <c r="F12" s="11">
        <f t="shared" si="0"/>
        <v>130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5">
        <v>9156</v>
      </c>
      <c r="D13" s="15">
        <v>1528</v>
      </c>
      <c r="E13" s="15">
        <v>600</v>
      </c>
      <c r="F13" s="11">
        <f t="shared" si="0"/>
        <v>11284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5">
        <v>598</v>
      </c>
      <c r="D14" s="15">
        <v>217</v>
      </c>
      <c r="E14" s="15">
        <v>120</v>
      </c>
      <c r="F14" s="11">
        <f t="shared" si="0"/>
        <v>935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5">
        <v>67</v>
      </c>
      <c r="D15" s="15">
        <v>7</v>
      </c>
      <c r="E15" s="15">
        <v>1</v>
      </c>
      <c r="F15" s="11">
        <f t="shared" si="0"/>
        <v>75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5">
        <v>1917</v>
      </c>
      <c r="D16" s="15">
        <v>267</v>
      </c>
      <c r="E16" s="15">
        <v>73</v>
      </c>
      <c r="F16" s="11">
        <f t="shared" si="0"/>
        <v>2257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5">
        <v>29217</v>
      </c>
      <c r="D17" s="15">
        <v>1959</v>
      </c>
      <c r="E17" s="15">
        <v>107</v>
      </c>
      <c r="F17" s="11">
        <f t="shared" si="0"/>
        <v>31283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5">
        <v>103</v>
      </c>
      <c r="D18" s="15">
        <v>14</v>
      </c>
      <c r="E18" s="15">
        <v>15</v>
      </c>
      <c r="F18" s="11">
        <f t="shared" si="0"/>
        <v>132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5">
        <v>3242</v>
      </c>
      <c r="D19" s="15">
        <v>1423</v>
      </c>
      <c r="E19" s="15">
        <v>141</v>
      </c>
      <c r="F19" s="11">
        <f t="shared" si="0"/>
        <v>4806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5">
        <v>86</v>
      </c>
      <c r="D20" s="15">
        <v>112</v>
      </c>
      <c r="E20" s="15">
        <v>111</v>
      </c>
      <c r="F20" s="11">
        <f t="shared" si="0"/>
        <v>309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5">
        <v>762</v>
      </c>
      <c r="D21" s="15">
        <v>398</v>
      </c>
      <c r="E21" s="15">
        <v>162</v>
      </c>
      <c r="F21" s="11">
        <f t="shared" si="0"/>
        <v>1322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5">
        <v>28</v>
      </c>
      <c r="D22" s="15">
        <v>60</v>
      </c>
      <c r="E22" s="15">
        <v>31</v>
      </c>
      <c r="F22" s="11">
        <f t="shared" si="0"/>
        <v>119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5">
        <v>360</v>
      </c>
      <c r="D23" s="15">
        <v>556</v>
      </c>
      <c r="E23" s="15">
        <v>447</v>
      </c>
      <c r="F23" s="11">
        <f t="shared" si="0"/>
        <v>1363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5">
        <v>22</v>
      </c>
      <c r="D24" s="15">
        <v>17</v>
      </c>
      <c r="E24" s="15">
        <v>43</v>
      </c>
      <c r="F24" s="11">
        <f t="shared" si="0"/>
        <v>82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5">
        <v>213</v>
      </c>
      <c r="D25" s="15">
        <v>305</v>
      </c>
      <c r="E25" s="15">
        <v>210</v>
      </c>
      <c r="F25" s="11">
        <f t="shared" si="0"/>
        <v>728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5">
        <v>1705</v>
      </c>
      <c r="D26" s="15">
        <v>1634</v>
      </c>
      <c r="E26" s="15">
        <v>1047</v>
      </c>
      <c r="F26" s="11">
        <f t="shared" si="0"/>
        <v>4386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5">
        <v>109</v>
      </c>
      <c r="D27" s="15">
        <v>186</v>
      </c>
      <c r="E27" s="15">
        <v>240</v>
      </c>
      <c r="F27" s="11">
        <f t="shared" si="0"/>
        <v>535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5">
        <v>14354</v>
      </c>
      <c r="D28" s="15">
        <v>5081</v>
      </c>
      <c r="E28" s="15">
        <v>640</v>
      </c>
      <c r="F28" s="11">
        <f t="shared" si="0"/>
        <v>20075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5">
        <v>61</v>
      </c>
      <c r="D29" s="15">
        <v>34</v>
      </c>
      <c r="E29" s="15">
        <v>29</v>
      </c>
      <c r="F29" s="11">
        <f t="shared" si="0"/>
        <v>124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5">
        <v>302</v>
      </c>
      <c r="D30" s="15">
        <v>93</v>
      </c>
      <c r="E30" s="15">
        <v>170</v>
      </c>
      <c r="F30" s="11">
        <f t="shared" si="0"/>
        <v>565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5">
        <v>112</v>
      </c>
      <c r="D31" s="15">
        <v>120</v>
      </c>
      <c r="E31" s="15">
        <v>115</v>
      </c>
      <c r="F31" s="11">
        <f t="shared" si="0"/>
        <v>347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5">
        <v>83</v>
      </c>
      <c r="D32" s="15">
        <v>149</v>
      </c>
      <c r="E32" s="15">
        <v>70</v>
      </c>
      <c r="F32" s="11">
        <f t="shared" si="0"/>
        <v>302</v>
      </c>
      <c r="G32" s="6" t="s">
        <v>98</v>
      </c>
    </row>
    <row r="33" spans="1:9" ht="14.45" customHeight="1" x14ac:dyDescent="0.2">
      <c r="A33" s="87">
        <v>30</v>
      </c>
      <c r="B33" s="32" t="s">
        <v>27</v>
      </c>
      <c r="C33" s="15">
        <v>23</v>
      </c>
      <c r="D33" s="15">
        <v>10</v>
      </c>
      <c r="E33" s="15">
        <v>9</v>
      </c>
      <c r="F33" s="11">
        <f t="shared" si="0"/>
        <v>42</v>
      </c>
      <c r="G33" s="6" t="s">
        <v>99</v>
      </c>
    </row>
    <row r="34" spans="1:9" ht="14.45" customHeight="1" x14ac:dyDescent="0.2">
      <c r="A34" s="87">
        <v>31</v>
      </c>
      <c r="B34" s="32" t="s">
        <v>28</v>
      </c>
      <c r="C34" s="15">
        <v>7186</v>
      </c>
      <c r="D34" s="15">
        <v>2127</v>
      </c>
      <c r="E34" s="15">
        <v>335</v>
      </c>
      <c r="F34" s="11">
        <f t="shared" si="0"/>
        <v>9648</v>
      </c>
      <c r="G34" s="6" t="s">
        <v>100</v>
      </c>
    </row>
    <row r="35" spans="1:9" ht="14.45" customHeight="1" x14ac:dyDescent="0.2">
      <c r="A35" s="87">
        <v>32</v>
      </c>
      <c r="B35" s="51" t="s">
        <v>29</v>
      </c>
      <c r="C35" s="15">
        <v>349</v>
      </c>
      <c r="D35" s="15">
        <v>78</v>
      </c>
      <c r="E35" s="15">
        <v>56</v>
      </c>
      <c r="F35" s="11">
        <f t="shared" si="0"/>
        <v>483</v>
      </c>
      <c r="G35" s="6" t="s">
        <v>101</v>
      </c>
    </row>
    <row r="36" spans="1:9" ht="14.45" customHeight="1" x14ac:dyDescent="0.2">
      <c r="A36" s="87">
        <v>33</v>
      </c>
      <c r="B36" s="32" t="s">
        <v>30</v>
      </c>
      <c r="C36" s="15">
        <v>10983</v>
      </c>
      <c r="D36" s="15">
        <v>629</v>
      </c>
      <c r="E36" s="15">
        <v>167</v>
      </c>
      <c r="F36" s="11">
        <f t="shared" si="0"/>
        <v>11779</v>
      </c>
      <c r="G36" s="6" t="s">
        <v>102</v>
      </c>
      <c r="I36" s="112"/>
    </row>
    <row r="37" spans="1:9" ht="14.45" customHeight="1" x14ac:dyDescent="0.2">
      <c r="A37" s="87">
        <v>35</v>
      </c>
      <c r="B37" s="52" t="s">
        <v>31</v>
      </c>
      <c r="C37" s="15">
        <v>354</v>
      </c>
      <c r="D37" s="15">
        <v>145</v>
      </c>
      <c r="E37" s="15">
        <v>214</v>
      </c>
      <c r="F37" s="11">
        <f t="shared" si="0"/>
        <v>713</v>
      </c>
      <c r="G37" s="6" t="s">
        <v>103</v>
      </c>
    </row>
    <row r="38" spans="1:9" ht="14.45" customHeight="1" x14ac:dyDescent="0.2">
      <c r="A38" s="87">
        <v>36</v>
      </c>
      <c r="B38" s="32" t="s">
        <v>32</v>
      </c>
      <c r="C38" s="15">
        <v>1451</v>
      </c>
      <c r="D38" s="15">
        <v>322</v>
      </c>
      <c r="E38" s="15">
        <v>113</v>
      </c>
      <c r="F38" s="11">
        <f t="shared" si="0"/>
        <v>1886</v>
      </c>
      <c r="G38" s="6" t="s">
        <v>104</v>
      </c>
    </row>
    <row r="39" spans="1:9" ht="14.45" customHeight="1" x14ac:dyDescent="0.2">
      <c r="A39" s="87">
        <v>37</v>
      </c>
      <c r="B39" s="53" t="s">
        <v>33</v>
      </c>
      <c r="C39" s="15">
        <v>39</v>
      </c>
      <c r="D39" s="15">
        <v>35</v>
      </c>
      <c r="E39" s="15">
        <v>49</v>
      </c>
      <c r="F39" s="11">
        <f t="shared" si="0"/>
        <v>123</v>
      </c>
      <c r="G39" s="6" t="s">
        <v>105</v>
      </c>
    </row>
    <row r="40" spans="1:9" ht="14.45" customHeight="1" x14ac:dyDescent="0.2">
      <c r="A40" s="87">
        <v>38</v>
      </c>
      <c r="B40" s="54" t="s">
        <v>34</v>
      </c>
      <c r="C40" s="15">
        <v>104</v>
      </c>
      <c r="D40" s="15">
        <v>100</v>
      </c>
      <c r="E40" s="15">
        <v>56</v>
      </c>
      <c r="F40" s="11">
        <f t="shared" si="0"/>
        <v>260</v>
      </c>
      <c r="G40" s="6" t="s">
        <v>162</v>
      </c>
    </row>
    <row r="41" spans="1:9" ht="14.45" customHeight="1" x14ac:dyDescent="0.2">
      <c r="A41" s="87">
        <v>39</v>
      </c>
      <c r="B41" s="55" t="s">
        <v>35</v>
      </c>
      <c r="C41" s="15">
        <v>4</v>
      </c>
      <c r="D41" s="15">
        <v>4</v>
      </c>
      <c r="E41" s="15">
        <v>7</v>
      </c>
      <c r="F41" s="11">
        <f t="shared" si="0"/>
        <v>15</v>
      </c>
      <c r="G41" s="6" t="s">
        <v>106</v>
      </c>
    </row>
    <row r="42" spans="1:9" ht="14.45" customHeight="1" x14ac:dyDescent="0.2">
      <c r="A42" s="87">
        <v>41</v>
      </c>
      <c r="B42" s="56" t="s">
        <v>36</v>
      </c>
      <c r="C42" s="15">
        <v>9214</v>
      </c>
      <c r="D42" s="15">
        <v>6871</v>
      </c>
      <c r="E42" s="15">
        <v>3100</v>
      </c>
      <c r="F42" s="11">
        <f t="shared" si="0"/>
        <v>19185</v>
      </c>
      <c r="G42" s="6" t="s">
        <v>107</v>
      </c>
    </row>
    <row r="43" spans="1:9" ht="14.45" customHeight="1" x14ac:dyDescent="0.2">
      <c r="A43" s="87">
        <v>42</v>
      </c>
      <c r="B43" s="32" t="s">
        <v>37</v>
      </c>
      <c r="C43" s="15">
        <v>206</v>
      </c>
      <c r="D43" s="15">
        <v>457</v>
      </c>
      <c r="E43" s="15">
        <v>472</v>
      </c>
      <c r="F43" s="11">
        <f t="shared" si="0"/>
        <v>1135</v>
      </c>
      <c r="G43" s="6" t="s">
        <v>108</v>
      </c>
    </row>
    <row r="44" spans="1:9" ht="14.45" customHeight="1" x14ac:dyDescent="0.2">
      <c r="A44" s="87">
        <v>43</v>
      </c>
      <c r="B44" s="57" t="s">
        <v>38</v>
      </c>
      <c r="C44" s="15">
        <v>7211</v>
      </c>
      <c r="D44" s="15">
        <v>3182</v>
      </c>
      <c r="E44" s="15">
        <v>691</v>
      </c>
      <c r="F44" s="11">
        <f t="shared" si="0"/>
        <v>11084</v>
      </c>
      <c r="G44" s="6" t="s">
        <v>109</v>
      </c>
    </row>
    <row r="45" spans="1:9" ht="14.45" customHeight="1" x14ac:dyDescent="0.2">
      <c r="A45" s="87">
        <v>45</v>
      </c>
      <c r="B45" s="32" t="s">
        <v>39</v>
      </c>
      <c r="C45" s="15">
        <v>76207</v>
      </c>
      <c r="D45" s="15">
        <v>14626</v>
      </c>
      <c r="E45" s="15">
        <v>1075</v>
      </c>
      <c r="F45" s="11">
        <f t="shared" si="0"/>
        <v>91908</v>
      </c>
      <c r="G45" s="6" t="s">
        <v>163</v>
      </c>
    </row>
    <row r="46" spans="1:9" ht="14.45" customHeight="1" x14ac:dyDescent="0.2">
      <c r="A46" s="87">
        <v>46</v>
      </c>
      <c r="B46" s="32" t="s">
        <v>164</v>
      </c>
      <c r="C46" s="15">
        <v>25030</v>
      </c>
      <c r="D46" s="15">
        <v>7255</v>
      </c>
      <c r="E46" s="15">
        <v>1414</v>
      </c>
      <c r="F46" s="11">
        <f t="shared" si="0"/>
        <v>33699</v>
      </c>
      <c r="G46" s="6" t="s">
        <v>110</v>
      </c>
    </row>
    <row r="47" spans="1:9" ht="14.45" customHeight="1" x14ac:dyDescent="0.2">
      <c r="A47" s="87">
        <v>47</v>
      </c>
      <c r="B47" s="32" t="s">
        <v>165</v>
      </c>
      <c r="C47" s="15">
        <v>292714</v>
      </c>
      <c r="D47" s="15">
        <v>24431</v>
      </c>
      <c r="E47" s="15">
        <v>2416</v>
      </c>
      <c r="F47" s="11">
        <f t="shared" si="0"/>
        <v>319561</v>
      </c>
      <c r="G47" s="6" t="s">
        <v>111</v>
      </c>
    </row>
    <row r="48" spans="1:9" ht="14.45" customHeight="1" x14ac:dyDescent="0.2">
      <c r="A48" s="87">
        <v>49</v>
      </c>
      <c r="B48" s="58" t="s">
        <v>166</v>
      </c>
      <c r="C48" s="15">
        <v>1406</v>
      </c>
      <c r="D48" s="15">
        <v>1159</v>
      </c>
      <c r="E48" s="15">
        <v>613</v>
      </c>
      <c r="F48" s="11">
        <f t="shared" si="0"/>
        <v>3178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5">
        <v>64</v>
      </c>
      <c r="D49" s="15">
        <v>80</v>
      </c>
      <c r="E49" s="15">
        <v>89</v>
      </c>
      <c r="F49" s="11">
        <f t="shared" si="0"/>
        <v>233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5">
        <v>289</v>
      </c>
      <c r="D50" s="15">
        <v>135</v>
      </c>
      <c r="E50" s="15">
        <v>33</v>
      </c>
      <c r="F50" s="11">
        <f t="shared" si="0"/>
        <v>457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5">
        <v>7215</v>
      </c>
      <c r="D51" s="15">
        <v>3414</v>
      </c>
      <c r="E51" s="15">
        <v>690</v>
      </c>
      <c r="F51" s="11">
        <f t="shared" si="0"/>
        <v>11319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5">
        <v>268</v>
      </c>
      <c r="D52" s="15">
        <v>99</v>
      </c>
      <c r="E52" s="15">
        <v>30</v>
      </c>
      <c r="F52" s="11">
        <f t="shared" si="0"/>
        <v>397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5">
        <v>21703</v>
      </c>
      <c r="D53" s="15">
        <v>4010</v>
      </c>
      <c r="E53" s="15">
        <v>583</v>
      </c>
      <c r="F53" s="11">
        <f t="shared" si="0"/>
        <v>26296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5">
        <v>53427</v>
      </c>
      <c r="D54" s="15">
        <v>15791</v>
      </c>
      <c r="E54" s="15">
        <v>1868</v>
      </c>
      <c r="F54" s="11">
        <f t="shared" si="0"/>
        <v>71086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5">
        <v>461</v>
      </c>
      <c r="D55" s="15">
        <v>221</v>
      </c>
      <c r="E55" s="15">
        <v>67</v>
      </c>
      <c r="F55" s="11">
        <f t="shared" si="0"/>
        <v>749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5">
        <v>133</v>
      </c>
      <c r="D56" s="15">
        <v>41</v>
      </c>
      <c r="E56" s="15">
        <v>13</v>
      </c>
      <c r="F56" s="11">
        <f t="shared" si="0"/>
        <v>187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5">
        <v>269</v>
      </c>
      <c r="D57" s="15">
        <v>32</v>
      </c>
      <c r="E57" s="15">
        <v>11</v>
      </c>
      <c r="F57" s="11">
        <f t="shared" si="0"/>
        <v>312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5">
        <v>2377</v>
      </c>
      <c r="D58" s="15">
        <v>506</v>
      </c>
      <c r="E58" s="15">
        <v>212</v>
      </c>
      <c r="F58" s="11">
        <f t="shared" si="0"/>
        <v>3095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5">
        <v>226</v>
      </c>
      <c r="D59" s="15">
        <v>211</v>
      </c>
      <c r="E59" s="15">
        <v>73</v>
      </c>
      <c r="F59" s="11">
        <f t="shared" si="0"/>
        <v>510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5">
        <v>219</v>
      </c>
      <c r="D60" s="15">
        <v>85</v>
      </c>
      <c r="E60" s="15">
        <v>23</v>
      </c>
      <c r="F60" s="11">
        <f t="shared" si="0"/>
        <v>327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5">
        <v>1523</v>
      </c>
      <c r="D61" s="15">
        <v>2377</v>
      </c>
      <c r="E61" s="15">
        <v>488</v>
      </c>
      <c r="F61" s="11">
        <f t="shared" si="0"/>
        <v>4388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5">
        <v>742</v>
      </c>
      <c r="D62" s="15">
        <v>277</v>
      </c>
      <c r="E62" s="15">
        <v>142</v>
      </c>
      <c r="F62" s="11">
        <f t="shared" si="0"/>
        <v>1161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5">
        <v>157</v>
      </c>
      <c r="D63" s="15">
        <v>296</v>
      </c>
      <c r="E63" s="15">
        <v>23</v>
      </c>
      <c r="F63" s="11">
        <f t="shared" si="0"/>
        <v>476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5">
        <v>28777</v>
      </c>
      <c r="D64" s="15">
        <v>2139</v>
      </c>
      <c r="E64" s="15">
        <v>329</v>
      </c>
      <c r="F64" s="11">
        <f t="shared" si="0"/>
        <v>31245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5">
        <v>1078</v>
      </c>
      <c r="D65" s="15">
        <v>529</v>
      </c>
      <c r="E65" s="15">
        <v>60</v>
      </c>
      <c r="F65" s="11">
        <f t="shared" si="0"/>
        <v>1667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5">
        <v>142</v>
      </c>
      <c r="D66" s="15">
        <v>177</v>
      </c>
      <c r="E66" s="15">
        <v>51</v>
      </c>
      <c r="F66" s="11">
        <f t="shared" si="0"/>
        <v>370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5">
        <v>817</v>
      </c>
      <c r="D67" s="15">
        <v>1011</v>
      </c>
      <c r="E67" s="15">
        <v>286</v>
      </c>
      <c r="F67" s="11">
        <f t="shared" si="0"/>
        <v>2114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5">
        <v>6</v>
      </c>
      <c r="D68" s="15">
        <v>3</v>
      </c>
      <c r="E68" s="15">
        <v>5</v>
      </c>
      <c r="F68" s="11">
        <f t="shared" si="0"/>
        <v>14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5">
        <v>2179</v>
      </c>
      <c r="D69" s="15">
        <v>1087</v>
      </c>
      <c r="E69" s="15">
        <v>145</v>
      </c>
      <c r="F69" s="11">
        <f t="shared" si="0"/>
        <v>3411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5">
        <v>3204</v>
      </c>
      <c r="D70" s="15">
        <v>352</v>
      </c>
      <c r="E70" s="15">
        <v>30</v>
      </c>
      <c r="F70" s="11">
        <f t="shared" ref="F70:F87" si="1">SUM(C70:E70)</f>
        <v>3586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5">
        <v>603</v>
      </c>
      <c r="D71" s="15">
        <v>22</v>
      </c>
      <c r="E71" s="15">
        <v>1</v>
      </c>
      <c r="F71" s="11">
        <f t="shared" si="1"/>
        <v>626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5">
        <v>6728</v>
      </c>
      <c r="D72" s="15">
        <v>989</v>
      </c>
      <c r="E72" s="15">
        <v>219</v>
      </c>
      <c r="F72" s="11">
        <f t="shared" si="1"/>
        <v>7936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5">
        <v>3454</v>
      </c>
      <c r="D73" s="15">
        <v>643</v>
      </c>
      <c r="E73" s="15">
        <v>62</v>
      </c>
      <c r="F73" s="11">
        <f t="shared" si="1"/>
        <v>4159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5">
        <v>1907</v>
      </c>
      <c r="D74" s="15">
        <v>913</v>
      </c>
      <c r="E74" s="15">
        <v>120</v>
      </c>
      <c r="F74" s="11">
        <f t="shared" si="1"/>
        <v>2940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5">
        <v>212</v>
      </c>
      <c r="D75" s="15">
        <v>205</v>
      </c>
      <c r="E75" s="15">
        <v>174</v>
      </c>
      <c r="F75" s="11">
        <f t="shared" si="1"/>
        <v>591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5">
        <v>710</v>
      </c>
      <c r="D76" s="15">
        <v>577</v>
      </c>
      <c r="E76" s="15">
        <v>264</v>
      </c>
      <c r="F76" s="11">
        <f t="shared" si="1"/>
        <v>1551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5">
        <v>2076</v>
      </c>
      <c r="D77" s="15">
        <v>454</v>
      </c>
      <c r="E77" s="15">
        <v>86</v>
      </c>
      <c r="F77" s="11">
        <f t="shared" si="1"/>
        <v>2616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5">
        <v>2289</v>
      </c>
      <c r="D78" s="15">
        <v>3352</v>
      </c>
      <c r="E78" s="15">
        <v>2657</v>
      </c>
      <c r="F78" s="11">
        <f t="shared" si="1"/>
        <v>8298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5">
        <v>540</v>
      </c>
      <c r="D79" s="15">
        <v>1696</v>
      </c>
      <c r="E79" s="15">
        <v>1470</v>
      </c>
      <c r="F79" s="11">
        <f t="shared" si="1"/>
        <v>3706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5">
        <v>22</v>
      </c>
      <c r="D80" s="15">
        <v>22</v>
      </c>
      <c r="E80" s="15">
        <v>16</v>
      </c>
      <c r="F80" s="11">
        <f t="shared" si="1"/>
        <v>60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5">
        <v>671</v>
      </c>
      <c r="D81" s="15">
        <v>657</v>
      </c>
      <c r="E81" s="15">
        <v>125</v>
      </c>
      <c r="F81" s="11">
        <f t="shared" si="1"/>
        <v>1453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5">
        <v>205</v>
      </c>
      <c r="D82" s="15">
        <v>56</v>
      </c>
      <c r="E82" s="15">
        <v>9</v>
      </c>
      <c r="F82" s="11">
        <f t="shared" si="1"/>
        <v>270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5">
        <v>120</v>
      </c>
      <c r="D83" s="15">
        <v>32</v>
      </c>
      <c r="E83" s="15">
        <v>11</v>
      </c>
      <c r="F83" s="11">
        <f t="shared" si="1"/>
        <v>163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5">
        <v>1192</v>
      </c>
      <c r="D84" s="15">
        <v>524</v>
      </c>
      <c r="E84" s="15">
        <v>142</v>
      </c>
      <c r="F84" s="11">
        <f t="shared" si="1"/>
        <v>1858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5">
        <v>1366</v>
      </c>
      <c r="D85" s="15">
        <v>830</v>
      </c>
      <c r="E85" s="15">
        <v>149</v>
      </c>
      <c r="F85" s="11">
        <f t="shared" si="1"/>
        <v>2345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5">
        <v>12500</v>
      </c>
      <c r="D86" s="15">
        <v>506</v>
      </c>
      <c r="E86" s="15">
        <v>78</v>
      </c>
      <c r="F86" s="11">
        <f t="shared" si="1"/>
        <v>13084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5">
        <v>54898</v>
      </c>
      <c r="D87" s="15">
        <v>3205</v>
      </c>
      <c r="E87" s="15">
        <v>93</v>
      </c>
      <c r="F87" s="11">
        <f t="shared" si="1"/>
        <v>58196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113">
        <f>SUM(C5:C87)</f>
        <v>791938</v>
      </c>
      <c r="D88" s="113">
        <f>SUM(D5:D87)</f>
        <v>128193</v>
      </c>
      <c r="E88" s="113">
        <f>SUM(E5:E87)</f>
        <v>26749</v>
      </c>
      <c r="F88" s="113">
        <f>SUM(F5:F87)</f>
        <v>946880</v>
      </c>
      <c r="G88" s="92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  <c r="D90" s="114"/>
      <c r="E90" s="114"/>
      <c r="F90" s="114"/>
      <c r="G90" s="114"/>
    </row>
    <row r="91" spans="1:7" ht="15" customHeight="1" x14ac:dyDescent="0.2">
      <c r="A91" s="115" t="s">
        <v>237</v>
      </c>
      <c r="B91" s="114" t="s">
        <v>235</v>
      </c>
      <c r="C91" s="114"/>
      <c r="D91" s="114"/>
      <c r="E91" s="114"/>
      <c r="F91" s="114"/>
      <c r="G91" s="114"/>
    </row>
    <row r="92" spans="1:7" ht="15" customHeight="1" x14ac:dyDescent="0.2">
      <c r="A92" s="115" t="s">
        <v>237</v>
      </c>
      <c r="B92" s="114" t="s">
        <v>236</v>
      </c>
      <c r="C92" s="114"/>
      <c r="D92" s="114"/>
      <c r="E92" s="114"/>
      <c r="F92" s="114"/>
      <c r="G92" s="114"/>
    </row>
  </sheetData>
  <mergeCells count="5">
    <mergeCell ref="A1:B1"/>
    <mergeCell ref="A3:B4"/>
    <mergeCell ref="G3:G4"/>
    <mergeCell ref="A88:B88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55" workbookViewId="0">
      <selection activeCell="D85" sqref="D85"/>
    </sheetView>
  </sheetViews>
  <sheetFormatPr defaultRowHeight="12.75" x14ac:dyDescent="0.2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 x14ac:dyDescent="0.2">
      <c r="A1" s="129" t="s">
        <v>214</v>
      </c>
      <c r="B1" s="129"/>
      <c r="C1" s="88"/>
      <c r="D1" s="88"/>
      <c r="E1" s="88"/>
      <c r="F1" s="88"/>
      <c r="G1" s="88" t="s">
        <v>215</v>
      </c>
    </row>
    <row r="2" spans="1:7" ht="24.95" customHeight="1" x14ac:dyDescent="0.2">
      <c r="A2" s="133" t="s">
        <v>256</v>
      </c>
      <c r="B2" s="133"/>
      <c r="C2" s="133"/>
      <c r="D2" s="108" t="s">
        <v>232</v>
      </c>
      <c r="E2" s="109" t="s">
        <v>233</v>
      </c>
      <c r="F2" s="136" t="s">
        <v>228</v>
      </c>
      <c r="G2" s="136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97">
        <v>16569331</v>
      </c>
      <c r="D5" s="97">
        <v>6171267</v>
      </c>
      <c r="E5" s="97">
        <v>13332146</v>
      </c>
      <c r="F5" s="26">
        <f>SUM(C5:E5)</f>
        <v>36072744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v>70380</v>
      </c>
      <c r="D6" s="97">
        <v>11876</v>
      </c>
      <c r="E6" s="97">
        <v>3939</v>
      </c>
      <c r="F6" s="26">
        <f t="shared" ref="F6:F32" si="0">SUM(C6:E6)</f>
        <v>86195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v>13840</v>
      </c>
      <c r="D7" s="97">
        <v>10682</v>
      </c>
      <c r="E7" s="97">
        <v>794488</v>
      </c>
      <c r="F7" s="26">
        <f t="shared" si="0"/>
        <v>819010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v>524</v>
      </c>
      <c r="D8" s="97">
        <v>0</v>
      </c>
      <c r="E8" s="97">
        <v>0</v>
      </c>
      <c r="F8" s="26">
        <f t="shared" si="0"/>
        <v>524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v>9224</v>
      </c>
      <c r="D9" s="97">
        <v>100572</v>
      </c>
      <c r="E9" s="97">
        <v>126957223</v>
      </c>
      <c r="F9" s="26">
        <f t="shared" si="0"/>
        <v>127067019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v>3864</v>
      </c>
      <c r="D10" s="97">
        <v>25671</v>
      </c>
      <c r="E10" s="97">
        <v>1016481</v>
      </c>
      <c r="F10" s="26">
        <f t="shared" si="0"/>
        <v>1046016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v>20342</v>
      </c>
      <c r="D11" s="97">
        <v>349981</v>
      </c>
      <c r="E11" s="97">
        <v>2238648</v>
      </c>
      <c r="F11" s="26">
        <f t="shared" si="0"/>
        <v>2608971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v>5391</v>
      </c>
      <c r="D12" s="97">
        <v>25903</v>
      </c>
      <c r="E12" s="97">
        <v>1206769</v>
      </c>
      <c r="F12" s="26">
        <f t="shared" si="0"/>
        <v>1238063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v>3301167</v>
      </c>
      <c r="D13" s="97">
        <v>3979656</v>
      </c>
      <c r="E13" s="97">
        <v>29986324</v>
      </c>
      <c r="F13" s="26">
        <f t="shared" si="0"/>
        <v>37267147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v>94413</v>
      </c>
      <c r="D14" s="97">
        <v>161441</v>
      </c>
      <c r="E14" s="97">
        <v>4749543</v>
      </c>
      <c r="F14" s="26">
        <f t="shared" si="0"/>
        <v>5005397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v>8312</v>
      </c>
      <c r="D15" s="97">
        <v>5187</v>
      </c>
      <c r="E15" s="97">
        <v>4045</v>
      </c>
      <c r="F15" s="26">
        <f t="shared" si="0"/>
        <v>17544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v>109733</v>
      </c>
      <c r="D16" s="97">
        <v>198554</v>
      </c>
      <c r="E16" s="97">
        <v>4093785</v>
      </c>
      <c r="F16" s="26">
        <f t="shared" si="0"/>
        <v>4402072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v>2411676</v>
      </c>
      <c r="D17" s="97">
        <v>775359</v>
      </c>
      <c r="E17" s="97">
        <v>618676</v>
      </c>
      <c r="F17" s="26">
        <f t="shared" si="0"/>
        <v>3805711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v>13836</v>
      </c>
      <c r="D18" s="97">
        <v>16794</v>
      </c>
      <c r="E18" s="97">
        <v>216773</v>
      </c>
      <c r="F18" s="26">
        <f t="shared" si="0"/>
        <v>247403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v>956792</v>
      </c>
      <c r="D19" s="97">
        <v>947757</v>
      </c>
      <c r="E19" s="97">
        <v>1556225</v>
      </c>
      <c r="F19" s="26">
        <f t="shared" si="0"/>
        <v>3460774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v>9505</v>
      </c>
      <c r="D20" s="97">
        <v>357237</v>
      </c>
      <c r="E20" s="97">
        <v>6191955</v>
      </c>
      <c r="F20" s="26">
        <f t="shared" si="0"/>
        <v>6558697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v>192075</v>
      </c>
      <c r="D21" s="97">
        <v>434378</v>
      </c>
      <c r="E21" s="97">
        <v>3385278</v>
      </c>
      <c r="F21" s="26">
        <f t="shared" si="0"/>
        <v>4011731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v>31121</v>
      </c>
      <c r="D22" s="97">
        <v>434925</v>
      </c>
      <c r="E22" s="97">
        <v>52134646</v>
      </c>
      <c r="F22" s="26">
        <f t="shared" si="0"/>
        <v>52600692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v>79543</v>
      </c>
      <c r="D23" s="97">
        <v>2584927</v>
      </c>
      <c r="E23" s="97">
        <v>69059045</v>
      </c>
      <c r="F23" s="26">
        <f t="shared" si="0"/>
        <v>71723515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7">
        <v>3138</v>
      </c>
      <c r="D24" s="97">
        <v>27786</v>
      </c>
      <c r="E24" s="97">
        <v>1767426</v>
      </c>
      <c r="F24" s="26">
        <f t="shared" si="0"/>
        <v>1798350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v>103037</v>
      </c>
      <c r="D25" s="97">
        <v>608835</v>
      </c>
      <c r="E25" s="97">
        <v>6834042</v>
      </c>
      <c r="F25" s="26">
        <f t="shared" si="0"/>
        <v>7545914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v>436667</v>
      </c>
      <c r="D26" s="97">
        <v>2451591</v>
      </c>
      <c r="E26" s="97">
        <v>15013666</v>
      </c>
      <c r="F26" s="26">
        <f t="shared" si="0"/>
        <v>17901924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v>15039</v>
      </c>
      <c r="D27" s="97">
        <v>232598</v>
      </c>
      <c r="E27" s="97">
        <v>15144607</v>
      </c>
      <c r="F27" s="26">
        <f t="shared" si="0"/>
        <v>15392244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v>2465280</v>
      </c>
      <c r="D28" s="97">
        <v>1559609</v>
      </c>
      <c r="E28" s="97">
        <v>9712505</v>
      </c>
      <c r="F28" s="26">
        <f t="shared" si="0"/>
        <v>13737394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v>10595</v>
      </c>
      <c r="D29" s="97">
        <v>24063</v>
      </c>
      <c r="E29" s="97">
        <v>359801</v>
      </c>
      <c r="F29" s="26">
        <f t="shared" si="0"/>
        <v>394459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v>32263</v>
      </c>
      <c r="D30" s="97">
        <v>186078</v>
      </c>
      <c r="E30" s="97">
        <v>13172405</v>
      </c>
      <c r="F30" s="26">
        <f t="shared" si="0"/>
        <v>13390746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v>48380</v>
      </c>
      <c r="D31" s="97">
        <v>590506</v>
      </c>
      <c r="E31" s="97">
        <v>6007031</v>
      </c>
      <c r="F31" s="26">
        <f t="shared" si="0"/>
        <v>6645917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v>32759</v>
      </c>
      <c r="D32" s="97">
        <v>421053</v>
      </c>
      <c r="E32" s="97">
        <v>1519543</v>
      </c>
      <c r="F32" s="26">
        <f t="shared" si="0"/>
        <v>1973355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v>10075</v>
      </c>
      <c r="D33" s="97">
        <v>8773</v>
      </c>
      <c r="E33" s="97">
        <v>1492568</v>
      </c>
      <c r="F33" s="26">
        <f t="shared" ref="F33:F60" si="1">SUM(C33:E33)</f>
        <v>1511416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v>1393194</v>
      </c>
      <c r="D34" s="97">
        <v>2027518</v>
      </c>
      <c r="E34" s="97">
        <v>4272481</v>
      </c>
      <c r="F34" s="26">
        <f t="shared" si="1"/>
        <v>7693193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v>58697</v>
      </c>
      <c r="D35" s="97">
        <v>111805</v>
      </c>
      <c r="E35" s="97">
        <v>708896</v>
      </c>
      <c r="F35" s="26">
        <f t="shared" si="1"/>
        <v>879398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v>1042770</v>
      </c>
      <c r="D36" s="97">
        <v>287349</v>
      </c>
      <c r="E36" s="97">
        <v>2461839</v>
      </c>
      <c r="F36" s="26">
        <f t="shared" si="1"/>
        <v>3791958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v>97612</v>
      </c>
      <c r="D37" s="97">
        <v>240178</v>
      </c>
      <c r="E37" s="97">
        <v>21154738</v>
      </c>
      <c r="F37" s="26">
        <f t="shared" si="1"/>
        <v>21492528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v>160561</v>
      </c>
      <c r="D38" s="97">
        <v>494254</v>
      </c>
      <c r="E38" s="97">
        <v>1483529</v>
      </c>
      <c r="F38" s="26">
        <f t="shared" si="1"/>
        <v>2138344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v>27840</v>
      </c>
      <c r="D39" s="97">
        <v>81914</v>
      </c>
      <c r="E39" s="97">
        <v>790334</v>
      </c>
      <c r="F39" s="26">
        <f t="shared" si="1"/>
        <v>900088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v>12212</v>
      </c>
      <c r="D40" s="97">
        <v>60428</v>
      </c>
      <c r="E40" s="97">
        <v>366724</v>
      </c>
      <c r="F40" s="26">
        <f t="shared" si="1"/>
        <v>439364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v>874</v>
      </c>
      <c r="D41" s="97">
        <v>2658</v>
      </c>
      <c r="E41" s="97">
        <v>9695</v>
      </c>
      <c r="F41" s="26">
        <f t="shared" si="1"/>
        <v>13227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v>1265843</v>
      </c>
      <c r="D42" s="97">
        <v>3910641</v>
      </c>
      <c r="E42" s="97">
        <v>34967898</v>
      </c>
      <c r="F42" s="26">
        <f t="shared" si="1"/>
        <v>40144382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v>36261</v>
      </c>
      <c r="D43" s="97">
        <v>207251</v>
      </c>
      <c r="E43" s="97">
        <v>11502251</v>
      </c>
      <c r="F43" s="26">
        <f t="shared" si="1"/>
        <v>11745763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v>1137355</v>
      </c>
      <c r="D44" s="97">
        <v>2298287</v>
      </c>
      <c r="E44" s="97">
        <v>24925981</v>
      </c>
      <c r="F44" s="26">
        <f t="shared" si="1"/>
        <v>28361623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v>31073397</v>
      </c>
      <c r="D45" s="97">
        <v>10291541</v>
      </c>
      <c r="E45" s="97">
        <v>39433490</v>
      </c>
      <c r="F45" s="26">
        <f t="shared" si="1"/>
        <v>80798428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v>21611580</v>
      </c>
      <c r="D46" s="97">
        <v>27769793</v>
      </c>
      <c r="E46" s="97">
        <v>84764959</v>
      </c>
      <c r="F46" s="26">
        <f t="shared" si="1"/>
        <v>134146332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v>91424773</v>
      </c>
      <c r="D47" s="97">
        <v>26479962</v>
      </c>
      <c r="E47" s="97">
        <v>29392396</v>
      </c>
      <c r="F47" s="26">
        <f t="shared" si="1"/>
        <v>147297131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v>201432</v>
      </c>
      <c r="D48" s="97">
        <v>744434</v>
      </c>
      <c r="E48" s="97">
        <v>9955952</v>
      </c>
      <c r="F48" s="26">
        <f t="shared" si="1"/>
        <v>10901818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v>20173</v>
      </c>
      <c r="D49" s="97">
        <v>151019</v>
      </c>
      <c r="E49" s="97">
        <v>2688930</v>
      </c>
      <c r="F49" s="26">
        <f t="shared" si="1"/>
        <v>2860122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v>124034</v>
      </c>
      <c r="D50" s="97">
        <v>100933</v>
      </c>
      <c r="E50" s="97">
        <v>17430882</v>
      </c>
      <c r="F50" s="26">
        <f t="shared" si="1"/>
        <v>17655849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v>1688728</v>
      </c>
      <c r="D51" s="97">
        <v>3087780</v>
      </c>
      <c r="E51" s="97">
        <v>5808922</v>
      </c>
      <c r="F51" s="26">
        <f t="shared" si="1"/>
        <v>10585430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v>224940</v>
      </c>
      <c r="D52" s="97">
        <v>180935</v>
      </c>
      <c r="E52" s="97">
        <v>580284</v>
      </c>
      <c r="F52" s="26">
        <f t="shared" si="1"/>
        <v>986159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v>2281802</v>
      </c>
      <c r="D53" s="97">
        <v>1783471</v>
      </c>
      <c r="E53" s="97">
        <v>4592683</v>
      </c>
      <c r="F53" s="26">
        <f t="shared" si="1"/>
        <v>8657956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v>8460392</v>
      </c>
      <c r="D54" s="97">
        <v>8344993</v>
      </c>
      <c r="E54" s="97">
        <v>6126373</v>
      </c>
      <c r="F54" s="26">
        <f t="shared" si="1"/>
        <v>22931758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v>56154</v>
      </c>
      <c r="D55" s="97">
        <v>177011</v>
      </c>
      <c r="E55" s="97">
        <v>1736192</v>
      </c>
      <c r="F55" s="26">
        <f t="shared" si="1"/>
        <v>1969357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v>16292</v>
      </c>
      <c r="D56" s="97">
        <v>18662</v>
      </c>
      <c r="E56" s="97">
        <v>38870</v>
      </c>
      <c r="F56" s="26">
        <f t="shared" si="1"/>
        <v>73824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v>61349</v>
      </c>
      <c r="D57" s="97">
        <v>20793</v>
      </c>
      <c r="E57" s="97">
        <v>54145</v>
      </c>
      <c r="F57" s="26">
        <f t="shared" si="1"/>
        <v>136287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v>1245494</v>
      </c>
      <c r="D58" s="97">
        <v>1184533</v>
      </c>
      <c r="E58" s="97">
        <v>52976292</v>
      </c>
      <c r="F58" s="26">
        <f t="shared" si="1"/>
        <v>55406319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v>93866</v>
      </c>
      <c r="D59" s="97">
        <v>421134</v>
      </c>
      <c r="E59" s="97">
        <v>1116763</v>
      </c>
      <c r="F59" s="26">
        <f t="shared" si="1"/>
        <v>1631763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7">
        <v>28114</v>
      </c>
      <c r="D60" s="97">
        <v>76555</v>
      </c>
      <c r="E60" s="97">
        <v>143297</v>
      </c>
      <c r="F60" s="26">
        <f t="shared" si="1"/>
        <v>247966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v>437668</v>
      </c>
      <c r="D61" s="97">
        <v>4419136</v>
      </c>
      <c r="E61" s="97">
        <v>27053425</v>
      </c>
      <c r="F61" s="26">
        <f t="shared" ref="F61:F88" si="2">SUM(C61:E61)</f>
        <v>31910229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v>175313</v>
      </c>
      <c r="D62" s="97">
        <v>507119</v>
      </c>
      <c r="E62" s="97">
        <v>6653169</v>
      </c>
      <c r="F62" s="26">
        <f t="shared" si="2"/>
        <v>7335601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v>12679</v>
      </c>
      <c r="D63" s="97">
        <v>118373</v>
      </c>
      <c r="E63" s="97">
        <v>122372</v>
      </c>
      <c r="F63" s="26">
        <f t="shared" si="2"/>
        <v>253424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v>2210058</v>
      </c>
      <c r="D64" s="97">
        <v>1577945</v>
      </c>
      <c r="E64" s="97">
        <v>4000576</v>
      </c>
      <c r="F64" s="26">
        <f t="shared" si="2"/>
        <v>7788579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v>204769</v>
      </c>
      <c r="D65" s="97">
        <v>376001</v>
      </c>
      <c r="E65" s="97">
        <v>330666</v>
      </c>
      <c r="F65" s="26">
        <f t="shared" si="2"/>
        <v>911436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v>45315</v>
      </c>
      <c r="D66" s="97">
        <v>466990</v>
      </c>
      <c r="E66" s="97">
        <v>1479462</v>
      </c>
      <c r="F66" s="26">
        <f t="shared" si="2"/>
        <v>1991767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v>241950</v>
      </c>
      <c r="D67" s="97">
        <v>1204385</v>
      </c>
      <c r="E67" s="97">
        <v>3230315</v>
      </c>
      <c r="F67" s="26">
        <f t="shared" si="2"/>
        <v>4676650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v>2668</v>
      </c>
      <c r="D68" s="97">
        <v>3110</v>
      </c>
      <c r="E68" s="97">
        <v>57274</v>
      </c>
      <c r="F68" s="26">
        <f t="shared" si="2"/>
        <v>63052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v>636462</v>
      </c>
      <c r="D69" s="97">
        <v>1389724</v>
      </c>
      <c r="E69" s="97">
        <v>1514834</v>
      </c>
      <c r="F69" s="26">
        <f t="shared" si="2"/>
        <v>3541020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v>1080872</v>
      </c>
      <c r="D70" s="97">
        <v>571156</v>
      </c>
      <c r="E70" s="97">
        <v>373087</v>
      </c>
      <c r="F70" s="26">
        <f t="shared" si="2"/>
        <v>2025115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v>174159</v>
      </c>
      <c r="D71" s="97">
        <v>35217</v>
      </c>
      <c r="E71" s="97">
        <v>10221</v>
      </c>
      <c r="F71" s="26">
        <f t="shared" si="2"/>
        <v>219597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v>1395898</v>
      </c>
      <c r="D72" s="97">
        <v>1165760</v>
      </c>
      <c r="E72" s="97">
        <v>2126928</v>
      </c>
      <c r="F72" s="26">
        <f t="shared" si="2"/>
        <v>4688586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v>721028</v>
      </c>
      <c r="D73" s="97">
        <v>831431</v>
      </c>
      <c r="E73" s="97">
        <v>676257</v>
      </c>
      <c r="F73" s="26">
        <f t="shared" si="2"/>
        <v>2228716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v>634383</v>
      </c>
      <c r="D74" s="97">
        <v>1066322</v>
      </c>
      <c r="E74" s="97">
        <v>1067465</v>
      </c>
      <c r="F74" s="26">
        <f t="shared" si="2"/>
        <v>2768170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v>81164</v>
      </c>
      <c r="D75" s="97">
        <v>276141</v>
      </c>
      <c r="E75" s="97">
        <v>3122049</v>
      </c>
      <c r="F75" s="26">
        <f t="shared" si="2"/>
        <v>3479354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v>108953</v>
      </c>
      <c r="D76" s="97">
        <v>466548</v>
      </c>
      <c r="E76" s="97">
        <v>7083695</v>
      </c>
      <c r="F76" s="26">
        <f t="shared" si="2"/>
        <v>7659196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v>546477</v>
      </c>
      <c r="D77" s="97">
        <v>698617</v>
      </c>
      <c r="E77" s="97">
        <v>740212</v>
      </c>
      <c r="F77" s="26">
        <f t="shared" si="2"/>
        <v>1985306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v>291334</v>
      </c>
      <c r="D78" s="97">
        <v>1916976</v>
      </c>
      <c r="E78" s="97">
        <v>4230711</v>
      </c>
      <c r="F78" s="26">
        <f t="shared" si="2"/>
        <v>6439021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v>181527</v>
      </c>
      <c r="D79" s="97">
        <v>2265354</v>
      </c>
      <c r="E79" s="97">
        <v>7037794</v>
      </c>
      <c r="F79" s="26">
        <f t="shared" si="2"/>
        <v>9484675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v>12870</v>
      </c>
      <c r="D80" s="97">
        <v>55839</v>
      </c>
      <c r="E80" s="97">
        <v>166840</v>
      </c>
      <c r="F80" s="26">
        <f t="shared" si="2"/>
        <v>235549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v>218932</v>
      </c>
      <c r="D81" s="97">
        <v>592857</v>
      </c>
      <c r="E81" s="97">
        <v>824381</v>
      </c>
      <c r="F81" s="26">
        <f t="shared" si="2"/>
        <v>1636170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v>71490</v>
      </c>
      <c r="D82" s="97">
        <v>47021</v>
      </c>
      <c r="E82" s="97">
        <v>725695</v>
      </c>
      <c r="F82" s="26">
        <f t="shared" si="2"/>
        <v>844206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v>41720</v>
      </c>
      <c r="D83" s="97">
        <v>33379</v>
      </c>
      <c r="E83" s="97">
        <v>141408</v>
      </c>
      <c r="F83" s="26">
        <f t="shared" si="2"/>
        <v>216507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v>278247</v>
      </c>
      <c r="D84" s="97">
        <v>210255</v>
      </c>
      <c r="E84" s="97">
        <v>765176</v>
      </c>
      <c r="F84" s="26">
        <f t="shared" si="2"/>
        <v>1253678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v>176880</v>
      </c>
      <c r="D85" s="97">
        <v>333053</v>
      </c>
      <c r="E85" s="97">
        <v>503947</v>
      </c>
      <c r="F85" s="26">
        <f t="shared" si="2"/>
        <v>1013880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v>1159902</v>
      </c>
      <c r="D86" s="97">
        <v>232793</v>
      </c>
      <c r="E86" s="97">
        <v>452233</v>
      </c>
      <c r="F86" s="26">
        <f t="shared" si="2"/>
        <v>1844928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v>3358685</v>
      </c>
      <c r="D87" s="97">
        <v>689037</v>
      </c>
      <c r="E87" s="97">
        <v>233034</v>
      </c>
      <c r="F87" s="26">
        <f t="shared" si="2"/>
        <v>4280756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29">
        <f>SUM(C5:C87)</f>
        <v>205405444</v>
      </c>
      <c r="D88" s="29">
        <f>SUM(D5:D87)</f>
        <v>134809430</v>
      </c>
      <c r="E88" s="29">
        <f>SUM(E5:E87)</f>
        <v>822777605</v>
      </c>
      <c r="F88" s="26">
        <f t="shared" si="2"/>
        <v>1162992479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52" workbookViewId="0">
      <selection activeCell="D79" sqref="D7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129" t="s">
        <v>216</v>
      </c>
      <c r="B1" s="129"/>
      <c r="C1" s="88"/>
      <c r="D1" s="88"/>
      <c r="E1" s="88"/>
      <c r="F1" s="88"/>
      <c r="G1" s="88" t="s">
        <v>217</v>
      </c>
    </row>
    <row r="2" spans="1:7" ht="24.95" customHeight="1" x14ac:dyDescent="0.2">
      <c r="A2" s="133" t="s">
        <v>257</v>
      </c>
      <c r="B2" s="133"/>
      <c r="C2" s="133"/>
      <c r="D2" s="108" t="s">
        <v>232</v>
      </c>
      <c r="E2" s="109" t="s">
        <v>233</v>
      </c>
      <c r="F2" s="136" t="s">
        <v>229</v>
      </c>
      <c r="G2" s="136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97">
        <v>46174308</v>
      </c>
      <c r="D5" s="97">
        <v>11696708</v>
      </c>
      <c r="E5" s="97">
        <v>31247992</v>
      </c>
      <c r="F5" s="11">
        <f>SUM(C5:E5)</f>
        <v>89119008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v>128281</v>
      </c>
      <c r="D6" s="97">
        <v>28284</v>
      </c>
      <c r="E6" s="97">
        <v>5847</v>
      </c>
      <c r="F6" s="11">
        <f t="shared" ref="F6:F32" si="0">SUM(C6:E6)</f>
        <v>162412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v>36723</v>
      </c>
      <c r="D7" s="97">
        <v>29673</v>
      </c>
      <c r="E7" s="97">
        <v>1609703</v>
      </c>
      <c r="F7" s="11">
        <f t="shared" si="0"/>
        <v>1676099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v>1677</v>
      </c>
      <c r="D8" s="97">
        <v>0</v>
      </c>
      <c r="E8" s="97">
        <v>0</v>
      </c>
      <c r="F8" s="11">
        <f t="shared" si="0"/>
        <v>1677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v>49333</v>
      </c>
      <c r="D9" s="97">
        <v>337385</v>
      </c>
      <c r="E9" s="97">
        <v>1246169751</v>
      </c>
      <c r="F9" s="19">
        <f t="shared" si="0"/>
        <v>1246556469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v>6271</v>
      </c>
      <c r="D10" s="97">
        <v>66921</v>
      </c>
      <c r="E10" s="97">
        <v>2749465</v>
      </c>
      <c r="F10" s="11">
        <f t="shared" si="0"/>
        <v>2822657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v>31816</v>
      </c>
      <c r="D11" s="97">
        <v>822989</v>
      </c>
      <c r="E11" s="97">
        <v>7680629</v>
      </c>
      <c r="F11" s="11">
        <f t="shared" si="0"/>
        <v>8535434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v>14388</v>
      </c>
      <c r="D12" s="97">
        <v>55483</v>
      </c>
      <c r="E12" s="97">
        <v>3306865</v>
      </c>
      <c r="F12" s="11">
        <f t="shared" si="0"/>
        <v>3376736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v>5914871</v>
      </c>
      <c r="D13" s="97">
        <v>6242212</v>
      </c>
      <c r="E13" s="97">
        <v>56129100</v>
      </c>
      <c r="F13" s="11">
        <f t="shared" si="0"/>
        <v>68286183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v>189055</v>
      </c>
      <c r="D14" s="97">
        <v>230918</v>
      </c>
      <c r="E14" s="97">
        <v>9895768</v>
      </c>
      <c r="F14" s="11">
        <f t="shared" si="0"/>
        <v>10315741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v>12138</v>
      </c>
      <c r="D15" s="97">
        <v>7713</v>
      </c>
      <c r="E15" s="97">
        <v>7916</v>
      </c>
      <c r="F15" s="11">
        <f t="shared" si="0"/>
        <v>27767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v>321419</v>
      </c>
      <c r="D16" s="97">
        <v>562001</v>
      </c>
      <c r="E16" s="97">
        <v>8699243</v>
      </c>
      <c r="F16" s="11">
        <f t="shared" si="0"/>
        <v>9582663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v>6661464</v>
      </c>
      <c r="D17" s="97">
        <v>1570665</v>
      </c>
      <c r="E17" s="97">
        <v>983107</v>
      </c>
      <c r="F17" s="11">
        <f t="shared" si="0"/>
        <v>9215236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v>33261</v>
      </c>
      <c r="D18" s="97">
        <v>31339</v>
      </c>
      <c r="E18" s="97">
        <v>537126</v>
      </c>
      <c r="F18" s="11">
        <f t="shared" si="0"/>
        <v>601726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v>1741879</v>
      </c>
      <c r="D19" s="97">
        <v>2211381</v>
      </c>
      <c r="E19" s="97">
        <v>2979304</v>
      </c>
      <c r="F19" s="11">
        <f t="shared" si="0"/>
        <v>6932564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v>24387</v>
      </c>
      <c r="D20" s="97">
        <v>550632</v>
      </c>
      <c r="E20" s="97">
        <v>14841226</v>
      </c>
      <c r="F20" s="11">
        <f t="shared" si="0"/>
        <v>15416245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v>416027</v>
      </c>
      <c r="D21" s="97">
        <v>610357</v>
      </c>
      <c r="E21" s="97">
        <v>6432656</v>
      </c>
      <c r="F21" s="11">
        <f t="shared" si="0"/>
        <v>7459040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v>97956</v>
      </c>
      <c r="D22" s="97">
        <v>729346</v>
      </c>
      <c r="E22" s="97">
        <v>122737112</v>
      </c>
      <c r="F22" s="11">
        <f t="shared" si="0"/>
        <v>123564414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v>129772</v>
      </c>
      <c r="D23" s="97">
        <v>4565518</v>
      </c>
      <c r="E23" s="97">
        <v>145688474</v>
      </c>
      <c r="F23" s="11">
        <f t="shared" si="0"/>
        <v>150383764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7">
        <v>4680</v>
      </c>
      <c r="D24" s="97">
        <v>80784</v>
      </c>
      <c r="E24" s="97">
        <v>2798115</v>
      </c>
      <c r="F24" s="11">
        <f t="shared" si="0"/>
        <v>2883579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v>182902</v>
      </c>
      <c r="D25" s="97">
        <v>1221103</v>
      </c>
      <c r="E25" s="97">
        <v>15640167</v>
      </c>
      <c r="F25" s="11">
        <f t="shared" si="0"/>
        <v>17044172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v>784445</v>
      </c>
      <c r="D26" s="97">
        <v>4353198</v>
      </c>
      <c r="E26" s="97">
        <v>29929703</v>
      </c>
      <c r="F26" s="11">
        <f t="shared" si="0"/>
        <v>35067346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v>34117</v>
      </c>
      <c r="D27" s="97">
        <v>389452</v>
      </c>
      <c r="E27" s="97">
        <v>27850923</v>
      </c>
      <c r="F27" s="11">
        <f t="shared" si="0"/>
        <v>28274492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v>4422608</v>
      </c>
      <c r="D28" s="97">
        <v>3606480</v>
      </c>
      <c r="E28" s="97">
        <v>21511432</v>
      </c>
      <c r="F28" s="11">
        <f t="shared" si="0"/>
        <v>29540520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v>16431</v>
      </c>
      <c r="D29" s="97">
        <v>61518</v>
      </c>
      <c r="E29" s="97">
        <v>671239</v>
      </c>
      <c r="F29" s="11">
        <f t="shared" si="0"/>
        <v>749188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v>77299</v>
      </c>
      <c r="D30" s="97">
        <v>277794</v>
      </c>
      <c r="E30" s="97">
        <v>23841759</v>
      </c>
      <c r="F30" s="11">
        <f t="shared" si="0"/>
        <v>24196852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v>91660</v>
      </c>
      <c r="D31" s="97">
        <v>1024445</v>
      </c>
      <c r="E31" s="97">
        <v>11997032</v>
      </c>
      <c r="F31" s="11">
        <f t="shared" si="0"/>
        <v>13113137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v>56075</v>
      </c>
      <c r="D32" s="97">
        <v>983256</v>
      </c>
      <c r="E32" s="97">
        <v>3460824</v>
      </c>
      <c r="F32" s="11">
        <f t="shared" si="0"/>
        <v>4500155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v>16101</v>
      </c>
      <c r="D33" s="97">
        <v>14487</v>
      </c>
      <c r="E33" s="97">
        <v>2390258</v>
      </c>
      <c r="F33" s="11">
        <f t="shared" ref="F33:F60" si="1">SUM(C33:E33)</f>
        <v>2420846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v>2354006</v>
      </c>
      <c r="D34" s="97">
        <v>3401445</v>
      </c>
      <c r="E34" s="97">
        <v>7571213</v>
      </c>
      <c r="F34" s="11">
        <f t="shared" si="1"/>
        <v>13326664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v>126801</v>
      </c>
      <c r="D35" s="97">
        <v>181005</v>
      </c>
      <c r="E35" s="97">
        <v>1236449</v>
      </c>
      <c r="F35" s="11">
        <f t="shared" si="1"/>
        <v>1544255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v>2489405</v>
      </c>
      <c r="D36" s="97">
        <v>624549</v>
      </c>
      <c r="E36" s="97">
        <v>4228241</v>
      </c>
      <c r="F36" s="11">
        <f t="shared" si="1"/>
        <v>7342195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v>161244</v>
      </c>
      <c r="D37" s="97">
        <v>552728</v>
      </c>
      <c r="E37" s="97">
        <v>49046484</v>
      </c>
      <c r="F37" s="11">
        <f t="shared" si="1"/>
        <v>49760456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v>331716</v>
      </c>
      <c r="D38" s="97">
        <v>782034</v>
      </c>
      <c r="E38" s="97">
        <v>3383200</v>
      </c>
      <c r="F38" s="11">
        <f t="shared" si="1"/>
        <v>4496950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v>42135</v>
      </c>
      <c r="D39" s="97">
        <v>122577</v>
      </c>
      <c r="E39" s="97">
        <v>1831093</v>
      </c>
      <c r="F39" s="11">
        <f t="shared" si="1"/>
        <v>1995805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v>28688</v>
      </c>
      <c r="D40" s="97">
        <v>89214</v>
      </c>
      <c r="E40" s="97">
        <v>1058088</v>
      </c>
      <c r="F40" s="11">
        <f t="shared" si="1"/>
        <v>1175990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v>2329</v>
      </c>
      <c r="D41" s="97">
        <v>4036</v>
      </c>
      <c r="E41" s="97">
        <v>24233</v>
      </c>
      <c r="F41" s="11">
        <f t="shared" si="1"/>
        <v>30598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v>3584087</v>
      </c>
      <c r="D42" s="97">
        <v>9227664</v>
      </c>
      <c r="E42" s="97">
        <v>105830371</v>
      </c>
      <c r="F42" s="11">
        <f t="shared" si="1"/>
        <v>118642122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v>72975</v>
      </c>
      <c r="D43" s="97">
        <v>532611</v>
      </c>
      <c r="E43" s="97">
        <v>27506730</v>
      </c>
      <c r="F43" s="11">
        <f t="shared" si="1"/>
        <v>28112316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v>1926673</v>
      </c>
      <c r="D44" s="97">
        <v>6371773</v>
      </c>
      <c r="E44" s="97">
        <v>56053084</v>
      </c>
      <c r="F44" s="11">
        <f t="shared" si="1"/>
        <v>64351530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v>54737290</v>
      </c>
      <c r="D45" s="97">
        <v>17626099</v>
      </c>
      <c r="E45" s="97">
        <v>72212618</v>
      </c>
      <c r="F45" s="11">
        <f t="shared" si="1"/>
        <v>144576007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v>38396710</v>
      </c>
      <c r="D46" s="97">
        <v>36324944</v>
      </c>
      <c r="E46" s="97">
        <v>132762986</v>
      </c>
      <c r="F46" s="11">
        <f t="shared" si="1"/>
        <v>207484640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v>143419422</v>
      </c>
      <c r="D47" s="97">
        <v>41046707</v>
      </c>
      <c r="E47" s="97">
        <v>45688276</v>
      </c>
      <c r="F47" s="11">
        <f t="shared" si="1"/>
        <v>230154405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v>469974</v>
      </c>
      <c r="D48" s="97">
        <v>1982185</v>
      </c>
      <c r="E48" s="97">
        <v>25422794</v>
      </c>
      <c r="F48" s="11">
        <f t="shared" si="1"/>
        <v>27874953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v>32455</v>
      </c>
      <c r="D49" s="97">
        <v>235000</v>
      </c>
      <c r="E49" s="97">
        <v>5876405</v>
      </c>
      <c r="F49" s="11">
        <f t="shared" si="1"/>
        <v>6143860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v>215045</v>
      </c>
      <c r="D50" s="97">
        <v>362346</v>
      </c>
      <c r="E50" s="97">
        <v>36066067</v>
      </c>
      <c r="F50" s="11">
        <f t="shared" si="1"/>
        <v>36643458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v>4494329</v>
      </c>
      <c r="D51" s="97">
        <v>8294463</v>
      </c>
      <c r="E51" s="97">
        <v>14483772</v>
      </c>
      <c r="F51" s="11">
        <f t="shared" si="1"/>
        <v>27272564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v>363767</v>
      </c>
      <c r="D52" s="97">
        <v>442403</v>
      </c>
      <c r="E52" s="97">
        <v>976974</v>
      </c>
      <c r="F52" s="11">
        <f t="shared" si="1"/>
        <v>1783144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v>5465067</v>
      </c>
      <c r="D53" s="97">
        <v>3453036</v>
      </c>
      <c r="E53" s="97">
        <v>7533520</v>
      </c>
      <c r="F53" s="11">
        <f t="shared" si="1"/>
        <v>16451623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v>14866684</v>
      </c>
      <c r="D54" s="97">
        <v>14800725</v>
      </c>
      <c r="E54" s="97">
        <v>13276291</v>
      </c>
      <c r="F54" s="11">
        <f t="shared" si="1"/>
        <v>42943700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v>149020</v>
      </c>
      <c r="D55" s="97">
        <v>276706</v>
      </c>
      <c r="E55" s="97">
        <v>3363033</v>
      </c>
      <c r="F55" s="11">
        <f t="shared" si="1"/>
        <v>3788759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v>32711</v>
      </c>
      <c r="D56" s="97">
        <v>38439</v>
      </c>
      <c r="E56" s="97">
        <v>84325</v>
      </c>
      <c r="F56" s="11">
        <f t="shared" si="1"/>
        <v>155475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v>88504</v>
      </c>
      <c r="D57" s="97">
        <v>43329</v>
      </c>
      <c r="E57" s="97">
        <v>104165</v>
      </c>
      <c r="F57" s="11">
        <f t="shared" si="1"/>
        <v>235998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v>2477147</v>
      </c>
      <c r="D58" s="97">
        <v>2952029</v>
      </c>
      <c r="E58" s="97">
        <v>113943465</v>
      </c>
      <c r="F58" s="11">
        <f t="shared" si="1"/>
        <v>119372641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v>227489</v>
      </c>
      <c r="D59" s="97">
        <v>827812</v>
      </c>
      <c r="E59" s="97">
        <v>2741006</v>
      </c>
      <c r="F59" s="11">
        <f t="shared" si="1"/>
        <v>3796307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7">
        <v>52726</v>
      </c>
      <c r="D60" s="97">
        <v>108159</v>
      </c>
      <c r="E60" s="97">
        <v>336072</v>
      </c>
      <c r="F60" s="11">
        <f t="shared" si="1"/>
        <v>496957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v>1151201</v>
      </c>
      <c r="D61" s="97">
        <v>6888633</v>
      </c>
      <c r="E61" s="97">
        <v>102159616</v>
      </c>
      <c r="F61" s="11">
        <f t="shared" ref="F61:F88" si="2">SUM(C61:E61)</f>
        <v>110199450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v>598288</v>
      </c>
      <c r="D62" s="97">
        <v>1631925</v>
      </c>
      <c r="E62" s="97">
        <v>12952709</v>
      </c>
      <c r="F62" s="11">
        <f t="shared" si="2"/>
        <v>15182922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v>52808</v>
      </c>
      <c r="D63" s="97">
        <v>363284</v>
      </c>
      <c r="E63" s="97">
        <v>377274</v>
      </c>
      <c r="F63" s="11">
        <f t="shared" si="2"/>
        <v>793366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v>8530597</v>
      </c>
      <c r="D64" s="97">
        <v>3334708</v>
      </c>
      <c r="E64" s="97">
        <v>9468563</v>
      </c>
      <c r="F64" s="11">
        <f t="shared" si="2"/>
        <v>21333868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v>323913</v>
      </c>
      <c r="D65" s="97">
        <v>873003</v>
      </c>
      <c r="E65" s="97">
        <v>561357</v>
      </c>
      <c r="F65" s="11">
        <f t="shared" si="2"/>
        <v>1758273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v>102038</v>
      </c>
      <c r="D66" s="97">
        <v>696415</v>
      </c>
      <c r="E66" s="97">
        <v>2841069</v>
      </c>
      <c r="F66" s="11">
        <f t="shared" si="2"/>
        <v>3639522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v>642667</v>
      </c>
      <c r="D67" s="97">
        <v>3157821</v>
      </c>
      <c r="E67" s="97">
        <v>5650468</v>
      </c>
      <c r="F67" s="11">
        <f t="shared" si="2"/>
        <v>9450956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v>3506</v>
      </c>
      <c r="D68" s="97">
        <v>8103</v>
      </c>
      <c r="E68" s="97">
        <v>128260</v>
      </c>
      <c r="F68" s="11">
        <f t="shared" si="2"/>
        <v>139869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v>1228576</v>
      </c>
      <c r="D69" s="97">
        <v>3205077</v>
      </c>
      <c r="E69" s="97">
        <v>2692702</v>
      </c>
      <c r="F69" s="11">
        <f t="shared" si="2"/>
        <v>7126355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v>1673692</v>
      </c>
      <c r="D70" s="97">
        <v>833699</v>
      </c>
      <c r="E70" s="97">
        <v>750968</v>
      </c>
      <c r="F70" s="11">
        <f t="shared" si="2"/>
        <v>3258359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v>405426</v>
      </c>
      <c r="D71" s="97">
        <v>75546</v>
      </c>
      <c r="E71" s="97">
        <v>18206</v>
      </c>
      <c r="F71" s="11">
        <f t="shared" si="2"/>
        <v>499178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v>3642496</v>
      </c>
      <c r="D72" s="97">
        <v>2658370</v>
      </c>
      <c r="E72" s="97">
        <v>3559685</v>
      </c>
      <c r="F72" s="11">
        <f t="shared" si="2"/>
        <v>9860551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v>1900550</v>
      </c>
      <c r="D73" s="97">
        <v>1816160</v>
      </c>
      <c r="E73" s="97">
        <v>1075479</v>
      </c>
      <c r="F73" s="11">
        <f t="shared" si="2"/>
        <v>4792189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v>1197628</v>
      </c>
      <c r="D74" s="97">
        <v>2294842</v>
      </c>
      <c r="E74" s="97">
        <v>2102861</v>
      </c>
      <c r="F74" s="11">
        <f t="shared" si="2"/>
        <v>5595331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v>115891</v>
      </c>
      <c r="D75" s="97">
        <v>494368</v>
      </c>
      <c r="E75" s="97">
        <v>5613487</v>
      </c>
      <c r="F75" s="11">
        <f t="shared" si="2"/>
        <v>6223746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v>365720</v>
      </c>
      <c r="D76" s="97">
        <v>1300663</v>
      </c>
      <c r="E76" s="97">
        <v>16100294</v>
      </c>
      <c r="F76" s="11">
        <f t="shared" si="2"/>
        <v>17766677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v>1080004</v>
      </c>
      <c r="D77" s="97">
        <v>1350965</v>
      </c>
      <c r="E77" s="97">
        <v>1305034</v>
      </c>
      <c r="F77" s="11">
        <f t="shared" si="2"/>
        <v>3736003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v>632712</v>
      </c>
      <c r="D78" s="97">
        <v>3118402</v>
      </c>
      <c r="E78" s="97">
        <v>10395544</v>
      </c>
      <c r="F78" s="11">
        <f t="shared" si="2"/>
        <v>14146658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v>490124</v>
      </c>
      <c r="D79" s="97">
        <v>7609866</v>
      </c>
      <c r="E79" s="97">
        <v>22312021</v>
      </c>
      <c r="F79" s="11">
        <f t="shared" si="2"/>
        <v>30412011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v>20737</v>
      </c>
      <c r="D80" s="97">
        <v>122754</v>
      </c>
      <c r="E80" s="97">
        <v>396046</v>
      </c>
      <c r="F80" s="11">
        <f t="shared" si="2"/>
        <v>539537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v>356154</v>
      </c>
      <c r="D81" s="97">
        <v>1657062</v>
      </c>
      <c r="E81" s="97">
        <v>1712066</v>
      </c>
      <c r="F81" s="11">
        <f t="shared" si="2"/>
        <v>3725282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v>151981</v>
      </c>
      <c r="D82" s="97">
        <v>121583</v>
      </c>
      <c r="E82" s="97">
        <v>1823800</v>
      </c>
      <c r="F82" s="11">
        <f t="shared" si="2"/>
        <v>2097364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v>88917</v>
      </c>
      <c r="D83" s="97">
        <v>64309</v>
      </c>
      <c r="E83" s="97">
        <v>212976</v>
      </c>
      <c r="F83" s="11">
        <f t="shared" si="2"/>
        <v>366202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v>723819</v>
      </c>
      <c r="D84" s="97">
        <v>814214</v>
      </c>
      <c r="E84" s="97">
        <v>3030976</v>
      </c>
      <c r="F84" s="11">
        <f t="shared" si="2"/>
        <v>4569009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v>465500</v>
      </c>
      <c r="D85" s="97">
        <v>795681</v>
      </c>
      <c r="E85" s="97">
        <v>1121555</v>
      </c>
      <c r="F85" s="11">
        <f t="shared" si="2"/>
        <v>2382736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v>2516340</v>
      </c>
      <c r="D86" s="97">
        <v>431614</v>
      </c>
      <c r="E86" s="97">
        <v>877188</v>
      </c>
      <c r="F86" s="11">
        <f t="shared" si="2"/>
        <v>3825142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v>7718389</v>
      </c>
      <c r="D87" s="97">
        <v>1268089</v>
      </c>
      <c r="E87" s="97">
        <v>400000</v>
      </c>
      <c r="F87" s="11">
        <f t="shared" si="2"/>
        <v>9386478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25">
        <f>SUM(C5:C87)</f>
        <v>380459417</v>
      </c>
      <c r="D88" s="25">
        <f>SUM(D5:D87)</f>
        <v>240053216</v>
      </c>
      <c r="E88" s="8">
        <f>SUM(E5:E87)</f>
        <v>2744073895</v>
      </c>
      <c r="F88" s="19">
        <f t="shared" si="2"/>
        <v>3364586528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3:B4"/>
    <mergeCell ref="G3:G4"/>
    <mergeCell ref="A88:B88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topLeftCell="A58" workbookViewId="0">
      <selection activeCell="D83" sqref="D83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129" t="s">
        <v>218</v>
      </c>
      <c r="B1" s="129"/>
      <c r="C1" s="88"/>
      <c r="D1" s="88"/>
      <c r="E1" s="88" t="s">
        <v>219</v>
      </c>
      <c r="F1" s="88"/>
    </row>
    <row r="2" spans="1:6" ht="24.95" customHeight="1" x14ac:dyDescent="0.2">
      <c r="A2" s="133" t="s">
        <v>258</v>
      </c>
      <c r="B2" s="133"/>
      <c r="C2" s="145" t="s">
        <v>231</v>
      </c>
      <c r="D2" s="145"/>
      <c r="E2" s="105" t="s">
        <v>220</v>
      </c>
    </row>
    <row r="3" spans="1:6" ht="20.100000000000001" customHeight="1" x14ac:dyDescent="0.2">
      <c r="A3" s="130" t="s">
        <v>68</v>
      </c>
      <c r="B3" s="130"/>
      <c r="C3" s="18" t="s">
        <v>183</v>
      </c>
      <c r="D3" s="18" t="s">
        <v>194</v>
      </c>
      <c r="E3" s="131" t="s">
        <v>73</v>
      </c>
    </row>
    <row r="4" spans="1:6" ht="20.100000000000001" customHeight="1" x14ac:dyDescent="0.2">
      <c r="A4" s="130"/>
      <c r="B4" s="130"/>
      <c r="C4" s="9" t="s">
        <v>195</v>
      </c>
      <c r="D4" s="9" t="s">
        <v>196</v>
      </c>
      <c r="E4" s="131"/>
    </row>
    <row r="5" spans="1:6" ht="14.45" customHeight="1" x14ac:dyDescent="0.2">
      <c r="A5" s="86" t="s">
        <v>149</v>
      </c>
      <c r="B5" s="32" t="s">
        <v>1</v>
      </c>
      <c r="C5" s="89">
        <f>نفقات!F5</f>
        <v>36072744</v>
      </c>
      <c r="D5" s="89">
        <f>ايرادات!F5</f>
        <v>89119008</v>
      </c>
      <c r="E5" s="6" t="s">
        <v>74</v>
      </c>
    </row>
    <row r="6" spans="1:6" ht="14.45" customHeight="1" x14ac:dyDescent="0.2">
      <c r="A6" s="86" t="s">
        <v>150</v>
      </c>
      <c r="B6" s="32" t="s">
        <v>2</v>
      </c>
      <c r="C6" s="89">
        <f>نفقات!F6</f>
        <v>86195</v>
      </c>
      <c r="D6" s="89">
        <f>ايرادات!F6</f>
        <v>162412</v>
      </c>
      <c r="E6" s="6" t="s">
        <v>75</v>
      </c>
    </row>
    <row r="7" spans="1:6" ht="14.45" customHeight="1" x14ac:dyDescent="0.2">
      <c r="A7" s="86" t="s">
        <v>151</v>
      </c>
      <c r="B7" s="32" t="s">
        <v>3</v>
      </c>
      <c r="C7" s="89">
        <f>نفقات!F7</f>
        <v>819010</v>
      </c>
      <c r="D7" s="89">
        <f>ايرادات!F7</f>
        <v>1676099</v>
      </c>
      <c r="E7" s="6" t="s">
        <v>76</v>
      </c>
    </row>
    <row r="8" spans="1:6" ht="14.45" customHeight="1" x14ac:dyDescent="0.2">
      <c r="A8" s="86" t="s">
        <v>152</v>
      </c>
      <c r="B8" s="33" t="s">
        <v>4</v>
      </c>
      <c r="C8" s="89">
        <f>نفقات!F8</f>
        <v>524</v>
      </c>
      <c r="D8" s="89">
        <f>ايرادات!F8</f>
        <v>1677</v>
      </c>
      <c r="E8" s="6" t="s">
        <v>77</v>
      </c>
    </row>
    <row r="9" spans="1:6" ht="14.45" customHeight="1" x14ac:dyDescent="0.2">
      <c r="A9" s="86" t="s">
        <v>153</v>
      </c>
      <c r="B9" s="34" t="s">
        <v>5</v>
      </c>
      <c r="C9" s="89">
        <f>نفقات!F9</f>
        <v>127067019</v>
      </c>
      <c r="D9" s="89">
        <f>ايرادات!F9</f>
        <v>1246556469</v>
      </c>
      <c r="E9" s="6" t="s">
        <v>78</v>
      </c>
    </row>
    <row r="10" spans="1:6" ht="14.45" customHeight="1" x14ac:dyDescent="0.2">
      <c r="A10" s="86" t="s">
        <v>154</v>
      </c>
      <c r="B10" s="35" t="s">
        <v>6</v>
      </c>
      <c r="C10" s="89">
        <f>نفقات!F10</f>
        <v>1046016</v>
      </c>
      <c r="D10" s="89">
        <f>ايرادات!F10</f>
        <v>2822657</v>
      </c>
      <c r="E10" s="6" t="s">
        <v>79</v>
      </c>
    </row>
    <row r="11" spans="1:6" ht="14.45" customHeight="1" x14ac:dyDescent="0.2">
      <c r="A11" s="86" t="s">
        <v>155</v>
      </c>
      <c r="B11" s="36" t="s">
        <v>7</v>
      </c>
      <c r="C11" s="89">
        <f>نفقات!F11</f>
        <v>2608971</v>
      </c>
      <c r="D11" s="89">
        <f>ايرادات!F11</f>
        <v>8535434</v>
      </c>
      <c r="E11" s="6" t="s">
        <v>80</v>
      </c>
    </row>
    <row r="12" spans="1:6" ht="14.45" customHeight="1" x14ac:dyDescent="0.2">
      <c r="A12" s="86" t="s">
        <v>156</v>
      </c>
      <c r="B12" s="37" t="s">
        <v>8</v>
      </c>
      <c r="C12" s="89">
        <f>نفقات!F12</f>
        <v>1238063</v>
      </c>
      <c r="D12" s="89">
        <f>ايرادات!F12</f>
        <v>3376736</v>
      </c>
      <c r="E12" s="6" t="s">
        <v>81</v>
      </c>
    </row>
    <row r="13" spans="1:6" ht="14.45" customHeight="1" x14ac:dyDescent="0.2">
      <c r="A13" s="87">
        <v>10</v>
      </c>
      <c r="B13" s="32" t="s">
        <v>9</v>
      </c>
      <c r="C13" s="89">
        <f>نفقات!F13</f>
        <v>37267147</v>
      </c>
      <c r="D13" s="89">
        <f>ايرادات!F13</f>
        <v>68286183</v>
      </c>
      <c r="E13" s="6" t="s">
        <v>82</v>
      </c>
    </row>
    <row r="14" spans="1:6" ht="14.45" customHeight="1" x14ac:dyDescent="0.2">
      <c r="A14" s="87">
        <v>11</v>
      </c>
      <c r="B14" s="38" t="s">
        <v>10</v>
      </c>
      <c r="C14" s="89">
        <f>نفقات!F14</f>
        <v>5005397</v>
      </c>
      <c r="D14" s="89">
        <f>ايرادات!F14</f>
        <v>10315741</v>
      </c>
      <c r="E14" s="6" t="s">
        <v>83</v>
      </c>
    </row>
    <row r="15" spans="1:6" ht="14.45" customHeight="1" x14ac:dyDescent="0.2">
      <c r="A15" s="87">
        <v>12</v>
      </c>
      <c r="B15" s="39" t="s">
        <v>11</v>
      </c>
      <c r="C15" s="89">
        <f>نفقات!F15</f>
        <v>17544</v>
      </c>
      <c r="D15" s="89">
        <f>ايرادات!F15</f>
        <v>27767</v>
      </c>
      <c r="E15" s="6" t="s">
        <v>84</v>
      </c>
    </row>
    <row r="16" spans="1:6" ht="14.45" customHeight="1" x14ac:dyDescent="0.2">
      <c r="A16" s="87">
        <v>13</v>
      </c>
      <c r="B16" s="32" t="s">
        <v>12</v>
      </c>
      <c r="C16" s="89">
        <f>نفقات!F16</f>
        <v>4402072</v>
      </c>
      <c r="D16" s="89">
        <f>ايرادات!F16</f>
        <v>9582663</v>
      </c>
      <c r="E16" s="6" t="s">
        <v>85</v>
      </c>
    </row>
    <row r="17" spans="1:5" ht="14.45" customHeight="1" x14ac:dyDescent="0.2">
      <c r="A17" s="87">
        <v>14</v>
      </c>
      <c r="B17" s="32" t="s">
        <v>13</v>
      </c>
      <c r="C17" s="89">
        <f>نفقات!F17</f>
        <v>3805711</v>
      </c>
      <c r="D17" s="89">
        <f>ايرادات!F17</f>
        <v>9215236</v>
      </c>
      <c r="E17" s="6" t="s">
        <v>86</v>
      </c>
    </row>
    <row r="18" spans="1:5" ht="14.45" customHeight="1" x14ac:dyDescent="0.2">
      <c r="A18" s="87">
        <v>15</v>
      </c>
      <c r="B18" s="40" t="s">
        <v>14</v>
      </c>
      <c r="C18" s="89">
        <f>نفقات!F18</f>
        <v>247403</v>
      </c>
      <c r="D18" s="89">
        <f>ايرادات!F18</f>
        <v>601726</v>
      </c>
      <c r="E18" s="6" t="s">
        <v>87</v>
      </c>
    </row>
    <row r="19" spans="1:5" ht="14.45" customHeight="1" x14ac:dyDescent="0.2">
      <c r="A19" s="87">
        <v>16</v>
      </c>
      <c r="B19" s="32" t="s">
        <v>15</v>
      </c>
      <c r="C19" s="89">
        <f>نفقات!F19</f>
        <v>3460774</v>
      </c>
      <c r="D19" s="89">
        <f>ايرادات!F19</f>
        <v>6932564</v>
      </c>
      <c r="E19" s="6" t="s">
        <v>157</v>
      </c>
    </row>
    <row r="20" spans="1:5" ht="14.45" customHeight="1" x14ac:dyDescent="0.2">
      <c r="A20" s="87">
        <v>17</v>
      </c>
      <c r="B20" s="41" t="s">
        <v>16</v>
      </c>
      <c r="C20" s="89">
        <f>نفقات!F20</f>
        <v>6558697</v>
      </c>
      <c r="D20" s="89">
        <f>ايرادات!F20</f>
        <v>15416245</v>
      </c>
      <c r="E20" s="6" t="s">
        <v>88</v>
      </c>
    </row>
    <row r="21" spans="1:5" ht="14.45" customHeight="1" x14ac:dyDescent="0.2">
      <c r="A21" s="87">
        <v>18</v>
      </c>
      <c r="B21" s="42" t="s">
        <v>17</v>
      </c>
      <c r="C21" s="89">
        <f>نفقات!F21</f>
        <v>4011731</v>
      </c>
      <c r="D21" s="89">
        <f>ايرادات!F21</f>
        <v>7459040</v>
      </c>
      <c r="E21" s="6" t="s">
        <v>89</v>
      </c>
    </row>
    <row r="22" spans="1:5" ht="14.45" customHeight="1" x14ac:dyDescent="0.2">
      <c r="A22" s="87">
        <v>19</v>
      </c>
      <c r="B22" s="43" t="s">
        <v>158</v>
      </c>
      <c r="C22" s="89">
        <f>نفقات!F22</f>
        <v>52600692</v>
      </c>
      <c r="D22" s="89">
        <f>ايرادات!F22</f>
        <v>123564414</v>
      </c>
      <c r="E22" s="6" t="s">
        <v>90</v>
      </c>
    </row>
    <row r="23" spans="1:5" ht="14.45" customHeight="1" x14ac:dyDescent="0.2">
      <c r="A23" s="87">
        <v>20</v>
      </c>
      <c r="B23" s="32" t="s">
        <v>18</v>
      </c>
      <c r="C23" s="89">
        <f>نفقات!F23</f>
        <v>71723515</v>
      </c>
      <c r="D23" s="89">
        <f>ايرادات!F23</f>
        <v>150383764</v>
      </c>
      <c r="E23" s="6" t="s">
        <v>91</v>
      </c>
    </row>
    <row r="24" spans="1:5" ht="14.45" customHeight="1" x14ac:dyDescent="0.2">
      <c r="A24" s="87">
        <v>21</v>
      </c>
      <c r="B24" s="44" t="s">
        <v>19</v>
      </c>
      <c r="C24" s="89">
        <f>نفقات!F24</f>
        <v>1798350</v>
      </c>
      <c r="D24" s="89">
        <f>ايرادات!F24</f>
        <v>2883579</v>
      </c>
      <c r="E24" s="6" t="s">
        <v>159</v>
      </c>
    </row>
    <row r="25" spans="1:5" ht="14.45" customHeight="1" x14ac:dyDescent="0.2">
      <c r="A25" s="87">
        <v>22</v>
      </c>
      <c r="B25" s="45" t="s">
        <v>20</v>
      </c>
      <c r="C25" s="89">
        <f>نفقات!F25</f>
        <v>7545914</v>
      </c>
      <c r="D25" s="89">
        <f>ايرادات!F25</f>
        <v>17044172</v>
      </c>
      <c r="E25" s="6" t="s">
        <v>92</v>
      </c>
    </row>
    <row r="26" spans="1:5" ht="14.45" customHeight="1" x14ac:dyDescent="0.2">
      <c r="A26" s="87">
        <v>23</v>
      </c>
      <c r="B26" s="32" t="s">
        <v>21</v>
      </c>
      <c r="C26" s="89">
        <f>نفقات!F26</f>
        <v>17901924</v>
      </c>
      <c r="D26" s="89">
        <f>ايرادات!F26</f>
        <v>35067346</v>
      </c>
      <c r="E26" s="6" t="s">
        <v>93</v>
      </c>
    </row>
    <row r="27" spans="1:5" ht="14.45" customHeight="1" x14ac:dyDescent="0.2">
      <c r="A27" s="87">
        <v>24</v>
      </c>
      <c r="B27" s="46" t="s">
        <v>22</v>
      </c>
      <c r="C27" s="89">
        <f>نفقات!F27</f>
        <v>15392244</v>
      </c>
      <c r="D27" s="89">
        <f>ايرادات!F27</f>
        <v>28274492</v>
      </c>
      <c r="E27" s="6" t="s">
        <v>94</v>
      </c>
    </row>
    <row r="28" spans="1:5" ht="14.45" customHeight="1" x14ac:dyDescent="0.2">
      <c r="A28" s="87">
        <v>25</v>
      </c>
      <c r="B28" s="32" t="s">
        <v>23</v>
      </c>
      <c r="C28" s="89">
        <f>نفقات!F28</f>
        <v>13737394</v>
      </c>
      <c r="D28" s="89">
        <f>ايرادات!F28</f>
        <v>29540520</v>
      </c>
      <c r="E28" s="6" t="s">
        <v>160</v>
      </c>
    </row>
    <row r="29" spans="1:5" ht="14.45" customHeight="1" x14ac:dyDescent="0.2">
      <c r="A29" s="87">
        <v>26</v>
      </c>
      <c r="B29" s="47" t="s">
        <v>24</v>
      </c>
      <c r="C29" s="89">
        <f>نفقات!F29</f>
        <v>394459</v>
      </c>
      <c r="D29" s="89">
        <f>ايرادات!F29</f>
        <v>749188</v>
      </c>
      <c r="E29" s="6" t="s">
        <v>95</v>
      </c>
    </row>
    <row r="30" spans="1:5" ht="14.45" customHeight="1" x14ac:dyDescent="0.2">
      <c r="A30" s="87">
        <v>27</v>
      </c>
      <c r="B30" s="48" t="s">
        <v>25</v>
      </c>
      <c r="C30" s="89">
        <f>نفقات!F30</f>
        <v>13390746</v>
      </c>
      <c r="D30" s="89">
        <f>ايرادات!F30</f>
        <v>24196852</v>
      </c>
      <c r="E30" s="6" t="s">
        <v>96</v>
      </c>
    </row>
    <row r="31" spans="1:5" ht="14.45" customHeight="1" x14ac:dyDescent="0.2">
      <c r="A31" s="87">
        <v>28</v>
      </c>
      <c r="B31" s="49" t="s">
        <v>26</v>
      </c>
      <c r="C31" s="89">
        <f>نفقات!F31</f>
        <v>6645917</v>
      </c>
      <c r="D31" s="89">
        <f>ايرادات!F31</f>
        <v>13113137</v>
      </c>
      <c r="E31" s="6" t="s">
        <v>97</v>
      </c>
    </row>
    <row r="32" spans="1:5" ht="14.45" customHeight="1" x14ac:dyDescent="0.2">
      <c r="A32" s="87">
        <v>29</v>
      </c>
      <c r="B32" s="50" t="s">
        <v>161</v>
      </c>
      <c r="C32" s="89">
        <f>نفقات!F32</f>
        <v>1973355</v>
      </c>
      <c r="D32" s="89">
        <f>ايرادات!F32</f>
        <v>4500155</v>
      </c>
      <c r="E32" s="6" t="s">
        <v>98</v>
      </c>
    </row>
    <row r="33" spans="1:5" ht="14.45" customHeight="1" x14ac:dyDescent="0.2">
      <c r="A33" s="87">
        <v>30</v>
      </c>
      <c r="B33" s="32" t="s">
        <v>27</v>
      </c>
      <c r="C33" s="89">
        <f>نفقات!F33</f>
        <v>1511416</v>
      </c>
      <c r="D33" s="89">
        <f>ايرادات!F33</f>
        <v>2420846</v>
      </c>
      <c r="E33" s="6" t="s">
        <v>99</v>
      </c>
    </row>
    <row r="34" spans="1:5" ht="14.45" customHeight="1" x14ac:dyDescent="0.2">
      <c r="A34" s="87">
        <v>31</v>
      </c>
      <c r="B34" s="32" t="s">
        <v>28</v>
      </c>
      <c r="C34" s="89">
        <f>نفقات!F34</f>
        <v>7693193</v>
      </c>
      <c r="D34" s="89">
        <f>ايرادات!F34</f>
        <v>13326664</v>
      </c>
      <c r="E34" s="6" t="s">
        <v>100</v>
      </c>
    </row>
    <row r="35" spans="1:5" ht="14.45" customHeight="1" x14ac:dyDescent="0.2">
      <c r="A35" s="87">
        <v>32</v>
      </c>
      <c r="B35" s="51" t="s">
        <v>29</v>
      </c>
      <c r="C35" s="89">
        <f>نفقات!F35</f>
        <v>879398</v>
      </c>
      <c r="D35" s="89">
        <f>ايرادات!F35</f>
        <v>1544255</v>
      </c>
      <c r="E35" s="6" t="s">
        <v>101</v>
      </c>
    </row>
    <row r="36" spans="1:5" ht="14.45" customHeight="1" x14ac:dyDescent="0.2">
      <c r="A36" s="87">
        <v>33</v>
      </c>
      <c r="B36" s="32" t="s">
        <v>30</v>
      </c>
      <c r="C36" s="89">
        <f>نفقات!F36</f>
        <v>3791958</v>
      </c>
      <c r="D36" s="89">
        <f>ايرادات!F36</f>
        <v>7342195</v>
      </c>
      <c r="E36" s="6" t="s">
        <v>102</v>
      </c>
    </row>
    <row r="37" spans="1:5" ht="14.45" customHeight="1" x14ac:dyDescent="0.2">
      <c r="A37" s="87">
        <v>35</v>
      </c>
      <c r="B37" s="52" t="s">
        <v>31</v>
      </c>
      <c r="C37" s="89">
        <f>نفقات!F37</f>
        <v>21492528</v>
      </c>
      <c r="D37" s="89">
        <f>ايرادات!F37</f>
        <v>49760456</v>
      </c>
      <c r="E37" s="6" t="s">
        <v>103</v>
      </c>
    </row>
    <row r="38" spans="1:5" ht="14.45" customHeight="1" x14ac:dyDescent="0.2">
      <c r="A38" s="87">
        <v>36</v>
      </c>
      <c r="B38" s="32" t="s">
        <v>32</v>
      </c>
      <c r="C38" s="89">
        <f>نفقات!F38</f>
        <v>2138344</v>
      </c>
      <c r="D38" s="89">
        <f>ايرادات!F38</f>
        <v>4496950</v>
      </c>
      <c r="E38" s="6" t="s">
        <v>104</v>
      </c>
    </row>
    <row r="39" spans="1:5" ht="14.45" customHeight="1" x14ac:dyDescent="0.2">
      <c r="A39" s="87">
        <v>37</v>
      </c>
      <c r="B39" s="53" t="s">
        <v>33</v>
      </c>
      <c r="C39" s="89">
        <f>نفقات!F39</f>
        <v>900088</v>
      </c>
      <c r="D39" s="89">
        <f>ايرادات!F39</f>
        <v>1995805</v>
      </c>
      <c r="E39" s="6" t="s">
        <v>105</v>
      </c>
    </row>
    <row r="40" spans="1:5" ht="14.45" customHeight="1" x14ac:dyDescent="0.2">
      <c r="A40" s="87">
        <v>38</v>
      </c>
      <c r="B40" s="54" t="s">
        <v>34</v>
      </c>
      <c r="C40" s="89">
        <f>نفقات!F40</f>
        <v>439364</v>
      </c>
      <c r="D40" s="89">
        <f>ايرادات!F40</f>
        <v>1175990</v>
      </c>
      <c r="E40" s="6" t="s">
        <v>162</v>
      </c>
    </row>
    <row r="41" spans="1:5" ht="14.45" customHeight="1" x14ac:dyDescent="0.2">
      <c r="A41" s="87">
        <v>39</v>
      </c>
      <c r="B41" s="55" t="s">
        <v>35</v>
      </c>
      <c r="C41" s="89">
        <f>نفقات!F41</f>
        <v>13227</v>
      </c>
      <c r="D41" s="89">
        <f>ايرادات!F41</f>
        <v>30598</v>
      </c>
      <c r="E41" s="6" t="s">
        <v>106</v>
      </c>
    </row>
    <row r="42" spans="1:5" ht="14.45" customHeight="1" x14ac:dyDescent="0.2">
      <c r="A42" s="87">
        <v>41</v>
      </c>
      <c r="B42" s="56" t="s">
        <v>36</v>
      </c>
      <c r="C42" s="89">
        <f>نفقات!F42</f>
        <v>40144382</v>
      </c>
      <c r="D42" s="89">
        <f>ايرادات!F42</f>
        <v>118642122</v>
      </c>
      <c r="E42" s="6" t="s">
        <v>107</v>
      </c>
    </row>
    <row r="43" spans="1:5" ht="14.45" customHeight="1" x14ac:dyDescent="0.2">
      <c r="A43" s="87">
        <v>42</v>
      </c>
      <c r="B43" s="32" t="s">
        <v>37</v>
      </c>
      <c r="C43" s="89">
        <f>نفقات!F43</f>
        <v>11745763</v>
      </c>
      <c r="D43" s="89">
        <f>ايرادات!F43</f>
        <v>28112316</v>
      </c>
      <c r="E43" s="6" t="s">
        <v>108</v>
      </c>
    </row>
    <row r="44" spans="1:5" ht="14.45" customHeight="1" x14ac:dyDescent="0.2">
      <c r="A44" s="87">
        <v>43</v>
      </c>
      <c r="B44" s="57" t="s">
        <v>38</v>
      </c>
      <c r="C44" s="89">
        <f>نفقات!F44</f>
        <v>28361623</v>
      </c>
      <c r="D44" s="89">
        <f>ايرادات!F44</f>
        <v>64351530</v>
      </c>
      <c r="E44" s="6" t="s">
        <v>109</v>
      </c>
    </row>
    <row r="45" spans="1:5" ht="14.45" customHeight="1" x14ac:dyDescent="0.2">
      <c r="A45" s="87">
        <v>45</v>
      </c>
      <c r="B45" s="32" t="s">
        <v>39</v>
      </c>
      <c r="C45" s="89">
        <f>نفقات!F45</f>
        <v>80798428</v>
      </c>
      <c r="D45" s="89">
        <f>ايرادات!F45</f>
        <v>144576007</v>
      </c>
      <c r="E45" s="6" t="s">
        <v>163</v>
      </c>
    </row>
    <row r="46" spans="1:5" ht="14.45" customHeight="1" x14ac:dyDescent="0.2">
      <c r="A46" s="87">
        <v>46</v>
      </c>
      <c r="B46" s="32" t="s">
        <v>164</v>
      </c>
      <c r="C46" s="89">
        <f>نفقات!F46</f>
        <v>134146332</v>
      </c>
      <c r="D46" s="89">
        <f>ايرادات!F46</f>
        <v>207484640</v>
      </c>
      <c r="E46" s="6" t="s">
        <v>110</v>
      </c>
    </row>
    <row r="47" spans="1:5" ht="14.45" customHeight="1" x14ac:dyDescent="0.2">
      <c r="A47" s="87">
        <v>47</v>
      </c>
      <c r="B47" s="32" t="s">
        <v>165</v>
      </c>
      <c r="C47" s="89">
        <f>نفقات!F47</f>
        <v>147297131</v>
      </c>
      <c r="D47" s="89">
        <f>ايرادات!F47</f>
        <v>230154405</v>
      </c>
      <c r="E47" s="6" t="s">
        <v>111</v>
      </c>
    </row>
    <row r="48" spans="1:5" ht="14.45" customHeight="1" x14ac:dyDescent="0.2">
      <c r="A48" s="87">
        <v>49</v>
      </c>
      <c r="B48" s="58" t="s">
        <v>166</v>
      </c>
      <c r="C48" s="89">
        <f>نفقات!F48</f>
        <v>10901818</v>
      </c>
      <c r="D48" s="89">
        <f>ايرادات!F48</f>
        <v>27874953</v>
      </c>
      <c r="E48" s="6" t="s">
        <v>112</v>
      </c>
    </row>
    <row r="49" spans="1:5" ht="14.45" customHeight="1" x14ac:dyDescent="0.2">
      <c r="A49" s="87">
        <v>50</v>
      </c>
      <c r="B49" s="59" t="s">
        <v>40</v>
      </c>
      <c r="C49" s="89">
        <f>نفقات!F49</f>
        <v>2860122</v>
      </c>
      <c r="D49" s="89">
        <f>ايرادات!F49</f>
        <v>6143860</v>
      </c>
      <c r="E49" s="6" t="s">
        <v>113</v>
      </c>
    </row>
    <row r="50" spans="1:5" ht="14.45" customHeight="1" x14ac:dyDescent="0.2">
      <c r="A50" s="87">
        <v>51</v>
      </c>
      <c r="B50" s="60" t="s">
        <v>41</v>
      </c>
      <c r="C50" s="89">
        <f>نفقات!F50</f>
        <v>17655849</v>
      </c>
      <c r="D50" s="89">
        <f>ايرادات!F50</f>
        <v>36643458</v>
      </c>
      <c r="E50" s="6" t="s">
        <v>114</v>
      </c>
    </row>
    <row r="51" spans="1:5" ht="14.45" customHeight="1" x14ac:dyDescent="0.2">
      <c r="A51" s="87">
        <v>52</v>
      </c>
      <c r="B51" s="32" t="s">
        <v>42</v>
      </c>
      <c r="C51" s="89">
        <f>نفقات!F51</f>
        <v>10585430</v>
      </c>
      <c r="D51" s="89">
        <f>ايرادات!F51</f>
        <v>27272564</v>
      </c>
      <c r="E51" s="6" t="s">
        <v>115</v>
      </c>
    </row>
    <row r="52" spans="1:5" ht="14.45" customHeight="1" x14ac:dyDescent="0.2">
      <c r="A52" s="87">
        <v>53</v>
      </c>
      <c r="B52" s="61" t="s">
        <v>43</v>
      </c>
      <c r="C52" s="89">
        <f>نفقات!F52</f>
        <v>986159</v>
      </c>
      <c r="D52" s="89">
        <f>ايرادات!F52</f>
        <v>1783144</v>
      </c>
      <c r="E52" s="6" t="s">
        <v>116</v>
      </c>
    </row>
    <row r="53" spans="1:5" ht="14.45" customHeight="1" x14ac:dyDescent="0.2">
      <c r="A53" s="87">
        <v>55</v>
      </c>
      <c r="B53" s="32" t="s">
        <v>44</v>
      </c>
      <c r="C53" s="89">
        <f>نفقات!F53</f>
        <v>8657956</v>
      </c>
      <c r="D53" s="89">
        <f>ايرادات!F53</f>
        <v>16451623</v>
      </c>
      <c r="E53" s="6" t="s">
        <v>117</v>
      </c>
    </row>
    <row r="54" spans="1:5" ht="14.45" customHeight="1" x14ac:dyDescent="0.2">
      <c r="A54" s="87">
        <v>56</v>
      </c>
      <c r="B54" s="32" t="s">
        <v>45</v>
      </c>
      <c r="C54" s="89">
        <f>نفقات!F54</f>
        <v>22931758</v>
      </c>
      <c r="D54" s="89">
        <f>ايرادات!F54</f>
        <v>42943700</v>
      </c>
      <c r="E54" s="6" t="s">
        <v>118</v>
      </c>
    </row>
    <row r="55" spans="1:5" ht="14.45" customHeight="1" x14ac:dyDescent="0.2">
      <c r="A55" s="87">
        <v>58</v>
      </c>
      <c r="B55" s="62" t="s">
        <v>46</v>
      </c>
      <c r="C55" s="89">
        <f>نفقات!F55</f>
        <v>1969357</v>
      </c>
      <c r="D55" s="89">
        <f>ايرادات!F55</f>
        <v>3788759</v>
      </c>
      <c r="E55" s="6" t="s">
        <v>119</v>
      </c>
    </row>
    <row r="56" spans="1:5" ht="14.45" customHeight="1" x14ac:dyDescent="0.2">
      <c r="A56" s="87">
        <v>59</v>
      </c>
      <c r="B56" s="63" t="s">
        <v>47</v>
      </c>
      <c r="C56" s="89">
        <f>نفقات!F56</f>
        <v>73824</v>
      </c>
      <c r="D56" s="89">
        <f>ايرادات!F56</f>
        <v>155475</v>
      </c>
      <c r="E56" s="6" t="s">
        <v>167</v>
      </c>
    </row>
    <row r="57" spans="1:5" ht="14.45" customHeight="1" x14ac:dyDescent="0.2">
      <c r="A57" s="87">
        <v>60</v>
      </c>
      <c r="B57" s="64" t="s">
        <v>48</v>
      </c>
      <c r="C57" s="89">
        <f>نفقات!F57</f>
        <v>136287</v>
      </c>
      <c r="D57" s="89">
        <f>ايرادات!F57</f>
        <v>235998</v>
      </c>
      <c r="E57" s="6" t="s">
        <v>120</v>
      </c>
    </row>
    <row r="58" spans="1:5" ht="14.45" customHeight="1" x14ac:dyDescent="0.2">
      <c r="A58" s="87">
        <v>61</v>
      </c>
      <c r="B58" s="65" t="s">
        <v>49</v>
      </c>
      <c r="C58" s="89">
        <f>نفقات!F58</f>
        <v>55406319</v>
      </c>
      <c r="D58" s="89">
        <f>ايرادات!F58</f>
        <v>119372641</v>
      </c>
      <c r="E58" s="6" t="s">
        <v>121</v>
      </c>
    </row>
    <row r="59" spans="1:5" ht="14.45" customHeight="1" x14ac:dyDescent="0.2">
      <c r="A59" s="87">
        <v>62</v>
      </c>
      <c r="B59" s="66" t="s">
        <v>50</v>
      </c>
      <c r="C59" s="89">
        <f>نفقات!F59</f>
        <v>1631763</v>
      </c>
      <c r="D59" s="89">
        <f>ايرادات!F59</f>
        <v>3796307</v>
      </c>
      <c r="E59" s="6" t="s">
        <v>122</v>
      </c>
    </row>
    <row r="60" spans="1:5" ht="14.45" customHeight="1" x14ac:dyDescent="0.2">
      <c r="A60" s="87">
        <v>63</v>
      </c>
      <c r="B60" s="67" t="s">
        <v>51</v>
      </c>
      <c r="C60" s="89">
        <f>نفقات!F60</f>
        <v>247966</v>
      </c>
      <c r="D60" s="89">
        <f>ايرادات!F60</f>
        <v>496957</v>
      </c>
      <c r="E60" s="6" t="s">
        <v>123</v>
      </c>
    </row>
    <row r="61" spans="1:5" ht="14.45" customHeight="1" x14ac:dyDescent="0.2">
      <c r="A61" s="87">
        <v>64</v>
      </c>
      <c r="B61" s="68" t="s">
        <v>168</v>
      </c>
      <c r="C61" s="89">
        <f>نفقات!F61</f>
        <v>31910229</v>
      </c>
      <c r="D61" s="89">
        <f>ايرادات!F61</f>
        <v>110199450</v>
      </c>
      <c r="E61" s="6" t="s">
        <v>124</v>
      </c>
    </row>
    <row r="62" spans="1:5" ht="14.45" customHeight="1" x14ac:dyDescent="0.2">
      <c r="A62" s="87">
        <v>65</v>
      </c>
      <c r="B62" s="69" t="s">
        <v>52</v>
      </c>
      <c r="C62" s="89">
        <f>نفقات!F62</f>
        <v>7335601</v>
      </c>
      <c r="D62" s="89">
        <f>ايرادات!F62</f>
        <v>15182922</v>
      </c>
      <c r="E62" s="6" t="s">
        <v>169</v>
      </c>
    </row>
    <row r="63" spans="1:5" ht="14.45" customHeight="1" x14ac:dyDescent="0.2">
      <c r="A63" s="87">
        <v>66</v>
      </c>
      <c r="B63" s="70" t="s">
        <v>53</v>
      </c>
      <c r="C63" s="89">
        <f>نفقات!F63</f>
        <v>253424</v>
      </c>
      <c r="D63" s="89">
        <f>ايرادات!F63</f>
        <v>793366</v>
      </c>
      <c r="E63" s="6" t="s">
        <v>125</v>
      </c>
    </row>
    <row r="64" spans="1:5" ht="14.45" customHeight="1" x14ac:dyDescent="0.2">
      <c r="A64" s="87">
        <v>68</v>
      </c>
      <c r="B64" s="71" t="s">
        <v>170</v>
      </c>
      <c r="C64" s="89">
        <f>نفقات!F64</f>
        <v>7788579</v>
      </c>
      <c r="D64" s="89">
        <f>ايرادات!F64</f>
        <v>21333868</v>
      </c>
      <c r="E64" s="6" t="s">
        <v>126</v>
      </c>
    </row>
    <row r="65" spans="1:5" ht="14.45" customHeight="1" x14ac:dyDescent="0.2">
      <c r="A65" s="87">
        <v>69</v>
      </c>
      <c r="B65" s="32" t="s">
        <v>54</v>
      </c>
      <c r="C65" s="89">
        <f>نفقات!F65</f>
        <v>911436</v>
      </c>
      <c r="D65" s="89">
        <f>ايرادات!F65</f>
        <v>1758273</v>
      </c>
      <c r="E65" s="6" t="s">
        <v>127</v>
      </c>
    </row>
    <row r="66" spans="1:5" ht="14.45" customHeight="1" x14ac:dyDescent="0.2">
      <c r="A66" s="87">
        <v>70</v>
      </c>
      <c r="B66" s="72" t="s">
        <v>55</v>
      </c>
      <c r="C66" s="89">
        <f>نفقات!F66</f>
        <v>1991767</v>
      </c>
      <c r="D66" s="89">
        <f>ايرادات!F66</f>
        <v>3639522</v>
      </c>
      <c r="E66" s="6" t="s">
        <v>128</v>
      </c>
    </row>
    <row r="67" spans="1:5" ht="14.45" customHeight="1" x14ac:dyDescent="0.2">
      <c r="A67" s="87">
        <v>71</v>
      </c>
      <c r="B67" s="73" t="s">
        <v>171</v>
      </c>
      <c r="C67" s="89">
        <f>نفقات!F67</f>
        <v>4676650</v>
      </c>
      <c r="D67" s="89">
        <f>ايرادات!F67</f>
        <v>9450956</v>
      </c>
      <c r="E67" s="6" t="s">
        <v>172</v>
      </c>
    </row>
    <row r="68" spans="1:5" ht="14.45" customHeight="1" x14ac:dyDescent="0.2">
      <c r="A68" s="87">
        <v>72</v>
      </c>
      <c r="B68" s="74" t="s">
        <v>56</v>
      </c>
      <c r="C68" s="89">
        <f>نفقات!F68</f>
        <v>63052</v>
      </c>
      <c r="D68" s="89">
        <f>ايرادات!F68</f>
        <v>139869</v>
      </c>
      <c r="E68" s="6" t="s">
        <v>129</v>
      </c>
    </row>
    <row r="69" spans="1:5" ht="14.45" customHeight="1" x14ac:dyDescent="0.2">
      <c r="A69" s="87">
        <v>73</v>
      </c>
      <c r="B69" s="75" t="s">
        <v>57</v>
      </c>
      <c r="C69" s="89">
        <f>نفقات!F69</f>
        <v>3541020</v>
      </c>
      <c r="D69" s="89">
        <f>ايرادات!F69</f>
        <v>7126355</v>
      </c>
      <c r="E69" s="6" t="s">
        <v>130</v>
      </c>
    </row>
    <row r="70" spans="1:5" ht="14.45" customHeight="1" x14ac:dyDescent="0.2">
      <c r="A70" s="87">
        <v>74</v>
      </c>
      <c r="B70" s="32" t="s">
        <v>58</v>
      </c>
      <c r="C70" s="89">
        <f>نفقات!F70</f>
        <v>2025115</v>
      </c>
      <c r="D70" s="89">
        <f>ايرادات!F70</f>
        <v>3258359</v>
      </c>
      <c r="E70" s="6" t="s">
        <v>131</v>
      </c>
    </row>
    <row r="71" spans="1:5" ht="14.45" customHeight="1" x14ac:dyDescent="0.2">
      <c r="A71" s="87">
        <v>75</v>
      </c>
      <c r="B71" s="76" t="s">
        <v>173</v>
      </c>
      <c r="C71" s="89">
        <f>نفقات!F71</f>
        <v>219597</v>
      </c>
      <c r="D71" s="89">
        <f>ايرادات!F71</f>
        <v>499178</v>
      </c>
      <c r="E71" s="6" t="s">
        <v>132</v>
      </c>
    </row>
    <row r="72" spans="1:5" ht="14.45" customHeight="1" x14ac:dyDescent="0.2">
      <c r="A72" s="87">
        <v>77</v>
      </c>
      <c r="B72" s="77" t="s">
        <v>174</v>
      </c>
      <c r="C72" s="89">
        <f>نفقات!F72</f>
        <v>4688586</v>
      </c>
      <c r="D72" s="89">
        <f>ايرادات!F72</f>
        <v>9860551</v>
      </c>
      <c r="E72" s="6" t="s">
        <v>133</v>
      </c>
    </row>
    <row r="73" spans="1:5" ht="14.45" customHeight="1" x14ac:dyDescent="0.2">
      <c r="A73" s="87">
        <v>78</v>
      </c>
      <c r="B73" s="78" t="s">
        <v>59</v>
      </c>
      <c r="C73" s="89">
        <f>نفقات!F73</f>
        <v>2228716</v>
      </c>
      <c r="D73" s="89">
        <f>ايرادات!F73</f>
        <v>4792189</v>
      </c>
      <c r="E73" s="6" t="s">
        <v>134</v>
      </c>
    </row>
    <row r="74" spans="1:5" ht="14.45" customHeight="1" x14ac:dyDescent="0.2">
      <c r="A74" s="87">
        <v>79</v>
      </c>
      <c r="B74" s="32" t="s">
        <v>175</v>
      </c>
      <c r="C74" s="89">
        <f>نفقات!F74</f>
        <v>2768170</v>
      </c>
      <c r="D74" s="89">
        <f>ايرادات!F74</f>
        <v>5595331</v>
      </c>
      <c r="E74" s="6" t="s">
        <v>176</v>
      </c>
    </row>
    <row r="75" spans="1:5" ht="14.45" customHeight="1" x14ac:dyDescent="0.2">
      <c r="A75" s="87">
        <v>80</v>
      </c>
      <c r="B75" s="79" t="s">
        <v>60</v>
      </c>
      <c r="C75" s="89">
        <f>نفقات!F75</f>
        <v>3479354</v>
      </c>
      <c r="D75" s="89">
        <f>ايرادات!F75</f>
        <v>6223746</v>
      </c>
      <c r="E75" s="6" t="s">
        <v>135</v>
      </c>
    </row>
    <row r="76" spans="1:5" ht="14.45" customHeight="1" x14ac:dyDescent="0.2">
      <c r="A76" s="87">
        <v>81</v>
      </c>
      <c r="B76" s="32" t="s">
        <v>61</v>
      </c>
      <c r="C76" s="89">
        <f>نفقات!F76</f>
        <v>7659196</v>
      </c>
      <c r="D76" s="89">
        <f>ايرادات!F76</f>
        <v>17766677</v>
      </c>
      <c r="E76" s="6" t="s">
        <v>136</v>
      </c>
    </row>
    <row r="77" spans="1:5" ht="14.45" customHeight="1" x14ac:dyDescent="0.2">
      <c r="A77" s="87">
        <v>82</v>
      </c>
      <c r="B77" s="80" t="s">
        <v>62</v>
      </c>
      <c r="C77" s="89">
        <f>نفقات!F77</f>
        <v>1985306</v>
      </c>
      <c r="D77" s="89">
        <f>ايرادات!F77</f>
        <v>3736003</v>
      </c>
      <c r="E77" s="6" t="s">
        <v>177</v>
      </c>
    </row>
    <row r="78" spans="1:5" ht="14.45" customHeight="1" x14ac:dyDescent="0.2">
      <c r="A78" s="87">
        <v>85</v>
      </c>
      <c r="B78" s="81" t="s">
        <v>63</v>
      </c>
      <c r="C78" s="89">
        <f>نفقات!F78</f>
        <v>6439021</v>
      </c>
      <c r="D78" s="89">
        <f>ايرادات!F78</f>
        <v>14146658</v>
      </c>
      <c r="E78" s="6" t="s">
        <v>137</v>
      </c>
    </row>
    <row r="79" spans="1:5" ht="14.45" customHeight="1" x14ac:dyDescent="0.2">
      <c r="A79" s="87">
        <v>86</v>
      </c>
      <c r="B79" s="82" t="s">
        <v>178</v>
      </c>
      <c r="C79" s="89">
        <f>نفقات!F79</f>
        <v>9484675</v>
      </c>
      <c r="D79" s="89">
        <f>ايرادات!F79</f>
        <v>30412011</v>
      </c>
      <c r="E79" s="6" t="s">
        <v>138</v>
      </c>
    </row>
    <row r="80" spans="1:5" ht="14.45" customHeight="1" x14ac:dyDescent="0.2">
      <c r="A80" s="87">
        <v>87</v>
      </c>
      <c r="B80" s="82" t="s">
        <v>179</v>
      </c>
      <c r="C80" s="89">
        <f>نفقات!F80</f>
        <v>235549</v>
      </c>
      <c r="D80" s="89">
        <f>ايرادات!F80</f>
        <v>539537</v>
      </c>
      <c r="E80" s="6" t="s">
        <v>139</v>
      </c>
    </row>
    <row r="81" spans="1:5" ht="14.45" customHeight="1" x14ac:dyDescent="0.2">
      <c r="A81" s="87">
        <v>88</v>
      </c>
      <c r="B81" s="82" t="s">
        <v>180</v>
      </c>
      <c r="C81" s="89">
        <f>نفقات!F81</f>
        <v>1636170</v>
      </c>
      <c r="D81" s="89">
        <f>ايرادات!F81</f>
        <v>3725282</v>
      </c>
      <c r="E81" s="6" t="s">
        <v>140</v>
      </c>
    </row>
    <row r="82" spans="1:5" ht="14.45" customHeight="1" x14ac:dyDescent="0.2">
      <c r="A82" s="87">
        <v>90</v>
      </c>
      <c r="B82" s="83" t="s">
        <v>181</v>
      </c>
      <c r="C82" s="89">
        <f>نفقات!F82</f>
        <v>844206</v>
      </c>
      <c r="D82" s="89">
        <f>ايرادات!F82</f>
        <v>2097364</v>
      </c>
      <c r="E82" s="6" t="s">
        <v>141</v>
      </c>
    </row>
    <row r="83" spans="1:5" ht="14.45" customHeight="1" x14ac:dyDescent="0.2">
      <c r="A83" s="87">
        <v>91</v>
      </c>
      <c r="B83" s="32" t="s">
        <v>64</v>
      </c>
      <c r="C83" s="89">
        <f>نفقات!F83</f>
        <v>216507</v>
      </c>
      <c r="D83" s="89">
        <f>ايرادات!F83</f>
        <v>366202</v>
      </c>
      <c r="E83" s="6" t="s">
        <v>142</v>
      </c>
    </row>
    <row r="84" spans="1:5" ht="14.45" customHeight="1" x14ac:dyDescent="0.2">
      <c r="A84" s="87">
        <v>93</v>
      </c>
      <c r="B84" s="84" t="s">
        <v>182</v>
      </c>
      <c r="C84" s="89">
        <f>نفقات!F84</f>
        <v>1253678</v>
      </c>
      <c r="D84" s="89">
        <f>ايرادات!F84</f>
        <v>4569009</v>
      </c>
      <c r="E84" s="6" t="s">
        <v>143</v>
      </c>
    </row>
    <row r="85" spans="1:5" ht="14.45" customHeight="1" x14ac:dyDescent="0.2">
      <c r="A85" s="87">
        <v>94</v>
      </c>
      <c r="B85" s="32" t="s">
        <v>65</v>
      </c>
      <c r="C85" s="89">
        <f>نفقات!F85</f>
        <v>1013880</v>
      </c>
      <c r="D85" s="89">
        <f>ايرادات!F85</f>
        <v>2382736</v>
      </c>
      <c r="E85" s="6" t="s">
        <v>144</v>
      </c>
    </row>
    <row r="86" spans="1:5" ht="14.45" customHeight="1" x14ac:dyDescent="0.2">
      <c r="A86" s="87">
        <v>95</v>
      </c>
      <c r="B86" s="85" t="s">
        <v>66</v>
      </c>
      <c r="C86" s="89">
        <f>نفقات!F86</f>
        <v>1844928</v>
      </c>
      <c r="D86" s="89">
        <f>ايرادات!F86</f>
        <v>3825142</v>
      </c>
      <c r="E86" s="6" t="s">
        <v>145</v>
      </c>
    </row>
    <row r="87" spans="1:5" ht="14.45" customHeight="1" x14ac:dyDescent="0.2">
      <c r="A87" s="87">
        <v>96</v>
      </c>
      <c r="B87" s="32" t="s">
        <v>67</v>
      </c>
      <c r="C87" s="89">
        <f>نفقات!F87</f>
        <v>4280756</v>
      </c>
      <c r="D87" s="89">
        <f>ايرادات!F87</f>
        <v>9386478</v>
      </c>
      <c r="E87" s="6" t="s">
        <v>146</v>
      </c>
    </row>
    <row r="88" spans="1:5" ht="20.100000000000001" customHeight="1" x14ac:dyDescent="0.2">
      <c r="A88" s="132" t="s">
        <v>69</v>
      </c>
      <c r="B88" s="132"/>
      <c r="C88" s="90">
        <f>SUM(C5:C87)</f>
        <v>1162992479</v>
      </c>
      <c r="D88" s="90">
        <f>SUM(D5:D87)</f>
        <v>3364586528</v>
      </c>
      <c r="E88" s="7" t="s">
        <v>72</v>
      </c>
    </row>
    <row r="90" spans="1:5" ht="15" customHeight="1" x14ac:dyDescent="0.2">
      <c r="A90" s="115" t="s">
        <v>237</v>
      </c>
      <c r="B90" s="114" t="s">
        <v>234</v>
      </c>
      <c r="C90" s="114"/>
    </row>
    <row r="91" spans="1:5" ht="15" customHeight="1" x14ac:dyDescent="0.2">
      <c r="A91" s="115" t="s">
        <v>237</v>
      </c>
      <c r="B91" s="114" t="s">
        <v>235</v>
      </c>
      <c r="C91" s="114"/>
      <c r="D91" s="24"/>
    </row>
    <row r="92" spans="1:5" ht="15" customHeight="1" x14ac:dyDescent="0.2">
      <c r="A92" s="115" t="s">
        <v>237</v>
      </c>
      <c r="B92" s="114" t="s">
        <v>236</v>
      </c>
      <c r="C92" s="114"/>
      <c r="D92" s="24"/>
    </row>
    <row r="93" spans="1:5" x14ac:dyDescent="0.2">
      <c r="C93" s="24"/>
      <c r="D93" s="24"/>
    </row>
    <row r="94" spans="1:5" x14ac:dyDescent="0.2">
      <c r="C94" s="24"/>
      <c r="D94" s="24"/>
    </row>
    <row r="95" spans="1:5" x14ac:dyDescent="0.2">
      <c r="C95" s="24"/>
      <c r="D95" s="24"/>
    </row>
    <row r="96" spans="1:5" x14ac:dyDescent="0.2">
      <c r="C96" s="24"/>
      <c r="D96" s="24"/>
    </row>
    <row r="97" spans="3:4" x14ac:dyDescent="0.2">
      <c r="C97" s="24"/>
      <c r="D97" s="24"/>
    </row>
    <row r="98" spans="3:4" x14ac:dyDescent="0.2">
      <c r="C98" s="24"/>
      <c r="D98" s="24"/>
    </row>
  </sheetData>
  <mergeCells count="6">
    <mergeCell ref="A3:B4"/>
    <mergeCell ref="E3:E4"/>
    <mergeCell ref="A1:B1"/>
    <mergeCell ref="A88:B88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52" workbookViewId="0">
      <selection activeCell="D34" sqref="D34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129" t="s">
        <v>238</v>
      </c>
      <c r="B1" s="129"/>
      <c r="C1" s="88"/>
      <c r="D1" s="88"/>
      <c r="E1" s="88"/>
      <c r="F1" s="88"/>
      <c r="G1" s="88" t="s">
        <v>239</v>
      </c>
    </row>
    <row r="2" spans="1:7" ht="24.95" customHeight="1" x14ac:dyDescent="0.2">
      <c r="A2" s="133" t="s">
        <v>261</v>
      </c>
      <c r="B2" s="133"/>
      <c r="C2" s="133"/>
      <c r="D2" s="108" t="s">
        <v>232</v>
      </c>
      <c r="E2" s="109" t="s">
        <v>233</v>
      </c>
      <c r="F2" s="136" t="s">
        <v>260</v>
      </c>
      <c r="G2" s="136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97">
        <f>ايرادات!C5-نفقات!C5-'جملة التعويضات'!C5</f>
        <v>26916847</v>
      </c>
      <c r="D5" s="97">
        <f>ايرادات!D5-نفقات!D5-'جملة التعويضات'!D5</f>
        <v>4448689</v>
      </c>
      <c r="E5" s="97">
        <f>ايرادات!E5-نفقات!E5-'جملة التعويضات'!E5</f>
        <v>16562402</v>
      </c>
      <c r="F5" s="11">
        <f>SUM(C5:E5)</f>
        <v>47927938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f>ايرادات!C6-نفقات!C6-'جملة التعويضات'!C6</f>
        <v>42454</v>
      </c>
      <c r="D6" s="97">
        <f>ايرادات!D6-نفقات!D6-'جملة التعويضات'!D6</f>
        <v>12624</v>
      </c>
      <c r="E6" s="97">
        <f>ايرادات!E6-نفقات!E6-'جملة التعويضات'!E6</f>
        <v>1282</v>
      </c>
      <c r="F6" s="11">
        <f t="shared" ref="F6:F69" si="0">SUM(C6:E6)</f>
        <v>56360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f>ايرادات!C7-نفقات!C7-'جملة التعويضات'!C7</f>
        <v>21371</v>
      </c>
      <c r="D7" s="97">
        <f>ايرادات!D7-نفقات!D7-'جملة التعويضات'!D7</f>
        <v>17717</v>
      </c>
      <c r="E7" s="97">
        <f>ايرادات!E7-نفقات!E7-'جملة التعويضات'!E7</f>
        <v>627849</v>
      </c>
      <c r="F7" s="11">
        <f t="shared" si="0"/>
        <v>666937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f>ايرادات!C8-نفقات!C8-'جملة التعويضات'!C8</f>
        <v>842</v>
      </c>
      <c r="D8" s="97">
        <f>ايرادات!D8-نفقات!D8-'جملة التعويضات'!D8</f>
        <v>0</v>
      </c>
      <c r="E8" s="97">
        <f>ايرادات!E8-نفقات!E8-'جملة التعويضات'!E8</f>
        <v>0</v>
      </c>
      <c r="F8" s="11">
        <f t="shared" si="0"/>
        <v>842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f>ايرادات!C9-نفقات!C9-'جملة التعويضات'!C9</f>
        <v>38383</v>
      </c>
      <c r="D9" s="97">
        <f>ايرادات!D9-نفقات!D9-'جملة التعويضات'!D9</f>
        <v>226296</v>
      </c>
      <c r="E9" s="97">
        <f>ايرادات!E9-نفقات!E9-'جملة التعويضات'!E9</f>
        <v>1089903547</v>
      </c>
      <c r="F9" s="19">
        <f t="shared" si="0"/>
        <v>1090168226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f>ايرادات!C10-نفقات!C10-'جملة التعويضات'!C10</f>
        <v>1748</v>
      </c>
      <c r="D10" s="97">
        <f>ايرادات!D10-نفقات!D10-'جملة التعويضات'!D10</f>
        <v>36383</v>
      </c>
      <c r="E10" s="97">
        <f>ايرادات!E10-نفقات!E10-'جملة التعويضات'!E10</f>
        <v>1572397</v>
      </c>
      <c r="F10" s="11">
        <f t="shared" si="0"/>
        <v>1610528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f>ايرادات!C11-نفقات!C11-'جملة التعويضات'!C11</f>
        <v>8986</v>
      </c>
      <c r="D11" s="97">
        <f>ايرادات!D11-نفقات!D11-'جملة التعويضات'!D11</f>
        <v>413168</v>
      </c>
      <c r="E11" s="97">
        <f>ايرادات!E11-نفقات!E11-'جملة التعويضات'!E11</f>
        <v>5198138</v>
      </c>
      <c r="F11" s="11">
        <f t="shared" si="0"/>
        <v>5620292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f>ايرادات!C12-نفقات!C12-'جملة التعويضات'!C12</f>
        <v>7408</v>
      </c>
      <c r="D12" s="97">
        <f>ايرادات!D12-نفقات!D12-'جملة التعويضات'!D12</f>
        <v>15459</v>
      </c>
      <c r="E12" s="97">
        <f>ايرادات!E12-نفقات!E12-'جملة التعويضات'!E12</f>
        <v>1570318</v>
      </c>
      <c r="F12" s="11">
        <f t="shared" si="0"/>
        <v>1593185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f>ايرادات!C13-نفقات!C13-'جملة التعويضات'!C13</f>
        <v>2262108</v>
      </c>
      <c r="D13" s="97">
        <f>ايرادات!D13-نفقات!D13-'جملة التعويضات'!D13</f>
        <v>1996751</v>
      </c>
      <c r="E13" s="97">
        <f>ايرادات!E13-نفقات!E13-'جملة التعويضات'!E13</f>
        <v>22580527</v>
      </c>
      <c r="F13" s="11">
        <f t="shared" si="0"/>
        <v>26839386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f>ايرادات!C14-نفقات!C14-'جملة التعويضات'!C14</f>
        <v>69745</v>
      </c>
      <c r="D14" s="97">
        <f>ايرادات!D14-نفقات!D14-'جملة التعويضات'!D14</f>
        <v>27039</v>
      </c>
      <c r="E14" s="97">
        <f>ايرادات!E14-نفقات!E14-'جملة التعويضات'!E14</f>
        <v>3971928</v>
      </c>
      <c r="F14" s="11">
        <f t="shared" si="0"/>
        <v>4068712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f>ايرادات!C15-نفقات!C15-'جملة التعويضات'!C15</f>
        <v>1748</v>
      </c>
      <c r="D15" s="97">
        <f>ايرادات!D15-نفقات!D15-'جملة التعويضات'!D15</f>
        <v>1349</v>
      </c>
      <c r="E15" s="97">
        <f>ايرادات!E15-نفقات!E15-'جملة التعويضات'!E15</f>
        <v>2523</v>
      </c>
      <c r="F15" s="11">
        <f t="shared" si="0"/>
        <v>5620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f>ايرادات!C16-نفقات!C16-'جملة التعويضات'!C16</f>
        <v>126034</v>
      </c>
      <c r="D16" s="97">
        <f>ايرادات!D16-نفقات!D16-'جملة التعويضات'!D16</f>
        <v>329762</v>
      </c>
      <c r="E16" s="97">
        <f>ايرادات!E16-نفقات!E16-'جملة التعويضات'!E16</f>
        <v>4170870</v>
      </c>
      <c r="F16" s="11">
        <f t="shared" si="0"/>
        <v>4626666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f>ايرادات!C17-نفقات!C17-'جملة التعويضات'!C17</f>
        <v>3285056</v>
      </c>
      <c r="D17" s="97">
        <f>ايرادات!D17-نفقات!D17-'جملة التعويضات'!D17</f>
        <v>527019</v>
      </c>
      <c r="E17" s="97">
        <f>ايرادات!E17-نفقات!E17-'جملة التعويضات'!E17</f>
        <v>186905</v>
      </c>
      <c r="F17" s="11">
        <f t="shared" si="0"/>
        <v>3998980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f>ايرادات!C18-نفقات!C18-'جملة التعويضات'!C18</f>
        <v>16686</v>
      </c>
      <c r="D18" s="97">
        <f>ايرادات!D18-نفقات!D18-'جملة التعويضات'!D18</f>
        <v>11154</v>
      </c>
      <c r="E18" s="97">
        <f>ايرادات!E18-نفقات!E18-'جملة التعويضات'!E18</f>
        <v>273447</v>
      </c>
      <c r="F18" s="11">
        <f t="shared" si="0"/>
        <v>301287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f>ايرادات!C19-نفقات!C19-'جملة التعويضات'!C19</f>
        <v>642235</v>
      </c>
      <c r="D19" s="97">
        <f>ايرادات!D19-نفقات!D19-'جملة التعويضات'!D19</f>
        <v>1040061</v>
      </c>
      <c r="E19" s="97">
        <f>ايرادات!E19-نفقات!E19-'جملة التعويضات'!E19</f>
        <v>1165993</v>
      </c>
      <c r="F19" s="11">
        <f t="shared" si="0"/>
        <v>2848289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f>ايرادات!C20-نفقات!C20-'جملة التعويضات'!C20</f>
        <v>10306</v>
      </c>
      <c r="D20" s="97">
        <f>ايرادات!D20-نفقات!D20-'جملة التعويضات'!D20</f>
        <v>155468</v>
      </c>
      <c r="E20" s="97">
        <f>ايرادات!E20-نفقات!E20-'جملة التعويضات'!E20</f>
        <v>7727307</v>
      </c>
      <c r="F20" s="11">
        <f t="shared" si="0"/>
        <v>7893081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f>ايرادات!C21-نفقات!C21-'جملة التعويضات'!C21</f>
        <v>162038</v>
      </c>
      <c r="D21" s="97">
        <f>ايرادات!D21-نفقات!D21-'جملة التعويضات'!D21</f>
        <v>76000</v>
      </c>
      <c r="E21" s="97">
        <f>ايرادات!E21-نفقات!E21-'جملة التعويضات'!E21</f>
        <v>2476779</v>
      </c>
      <c r="F21" s="11">
        <f t="shared" si="0"/>
        <v>2714817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f>ايرادات!C22-نفقات!C22-'جملة التعويضات'!C22</f>
        <v>61019</v>
      </c>
      <c r="D22" s="97">
        <f>ايرادات!D22-نفقات!D22-'جملة التعويضات'!D22</f>
        <v>227861</v>
      </c>
      <c r="E22" s="97">
        <f>ايرادات!E22-نفقات!E22-'جملة التعويضات'!E22</f>
        <v>65618403</v>
      </c>
      <c r="F22" s="11">
        <f t="shared" si="0"/>
        <v>65907283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f>ايرادات!C23-نفقات!C23-'جملة التعويضات'!C23</f>
        <v>31299</v>
      </c>
      <c r="D23" s="97">
        <f>ايرادات!D23-نفقات!D23-'جملة التعويضات'!D23</f>
        <v>1703084</v>
      </c>
      <c r="E23" s="97">
        <f>ايرادات!E23-نفقات!E23-'جملة التعويضات'!E23</f>
        <v>66471409</v>
      </c>
      <c r="F23" s="11">
        <f t="shared" si="0"/>
        <v>68205792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7">
        <f>ايرادات!C24-نفقات!C24-'جملة التعويضات'!C24</f>
        <v>512</v>
      </c>
      <c r="D24" s="97">
        <f>ايرادات!D24-نفقات!D24-'جملة التعويضات'!D24</f>
        <v>42391</v>
      </c>
      <c r="E24" s="97">
        <f>ايرادات!E24-نفقات!E24-'جملة التعويضات'!E24</f>
        <v>600833</v>
      </c>
      <c r="F24" s="11">
        <f t="shared" si="0"/>
        <v>643736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f>ايرادات!C25-نفقات!C25-'جملة التعويضات'!C25</f>
        <v>66908</v>
      </c>
      <c r="D25" s="97">
        <f>ايرادات!D25-نفقات!D25-'جملة التعويضات'!D25</f>
        <v>534911</v>
      </c>
      <c r="E25" s="97">
        <f>ايرادات!E25-نفقات!E25-'جملة التعويضات'!E25</f>
        <v>8017805</v>
      </c>
      <c r="F25" s="11">
        <f t="shared" si="0"/>
        <v>8619624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f>ايرادات!C26-نفقات!C26-'جملة التعويضات'!C26</f>
        <v>252655</v>
      </c>
      <c r="D26" s="97">
        <f>ايرادات!D26-نفقات!D26-'جملة التعويضات'!D26</f>
        <v>1512262</v>
      </c>
      <c r="E26" s="97">
        <f>ايرادات!E26-نفقات!E26-'جملة التعويضات'!E26</f>
        <v>10199394</v>
      </c>
      <c r="F26" s="11">
        <f t="shared" si="0"/>
        <v>11964311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f>ايرادات!C27-نفقات!C27-'جملة التعويضات'!C27</f>
        <v>13633</v>
      </c>
      <c r="D27" s="97">
        <f>ايرادات!D27-نفقات!D27-'جملة التعويضات'!D27</f>
        <v>116674</v>
      </c>
      <c r="E27" s="97">
        <f>ايرادات!E27-نفقات!E27-'جملة التعويضات'!E27</f>
        <v>9179751</v>
      </c>
      <c r="F27" s="11">
        <f t="shared" si="0"/>
        <v>9310058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f>ايرادات!C28-نفقات!C28-'جملة التعويضات'!C28</f>
        <v>1301622</v>
      </c>
      <c r="D28" s="97">
        <f>ايرادات!D28-نفقات!D28-'جملة التعويضات'!D28</f>
        <v>1373072</v>
      </c>
      <c r="E28" s="97">
        <f>ايرادات!E28-نفقات!E28-'جملة التعويضات'!E28</f>
        <v>9782686</v>
      </c>
      <c r="F28" s="11">
        <f t="shared" si="0"/>
        <v>12457380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f>ايرادات!C29-نفقات!C29-'جملة التعويضات'!C29</f>
        <v>3090</v>
      </c>
      <c r="D29" s="97">
        <f>ايرادات!D29-نفقات!D29-'جملة التعويضات'!D29</f>
        <v>29126</v>
      </c>
      <c r="E29" s="97">
        <f>ايرادات!E29-نفقات!E29-'جملة التعويضات'!E29</f>
        <v>240914</v>
      </c>
      <c r="F29" s="11">
        <f t="shared" si="0"/>
        <v>273130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f>ايرادات!C30-نفقات!C30-'جملة التعويضات'!C30</f>
        <v>33488</v>
      </c>
      <c r="D30" s="97">
        <f>ايرادات!D30-نفقات!D30-'جملة التعويضات'!D30</f>
        <v>56247</v>
      </c>
      <c r="E30" s="97">
        <f>ايرادات!E30-نفقات!E30-'جملة التعويضات'!E30</f>
        <v>9818595</v>
      </c>
      <c r="F30" s="11">
        <f t="shared" si="0"/>
        <v>9908330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f>ايرادات!C31-نفقات!C31-'جملة التعويضات'!C31</f>
        <v>38427</v>
      </c>
      <c r="D31" s="97">
        <f>ايرادات!D31-نفقات!D31-'جملة التعويضات'!D31</f>
        <v>397553</v>
      </c>
      <c r="E31" s="97">
        <f>ايرادات!E31-نفقات!E31-'جملة التعويضات'!E31</f>
        <v>4875450</v>
      </c>
      <c r="F31" s="11">
        <f t="shared" si="0"/>
        <v>5311430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f>ايرادات!C32-نفقات!C32-'جملة التعويضات'!C32</f>
        <v>19063</v>
      </c>
      <c r="D32" s="97">
        <f>ايرادات!D32-نفقات!D32-'جملة التعويضات'!D32</f>
        <v>526226</v>
      </c>
      <c r="E32" s="97">
        <f>ايرادات!E32-نفقات!E32-'جملة التعويضات'!E32</f>
        <v>1723871</v>
      </c>
      <c r="F32" s="11">
        <f t="shared" si="0"/>
        <v>2269160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f>ايرادات!C33-نفقات!C33-'جملة التعويضات'!C33</f>
        <v>5075</v>
      </c>
      <c r="D33" s="97">
        <f>ايرادات!D33-نفقات!D33-'جملة التعويضات'!D33</f>
        <v>2822</v>
      </c>
      <c r="E33" s="97">
        <f>ايرادات!E33-نفقات!E33-'جملة التعويضات'!E33</f>
        <v>799128</v>
      </c>
      <c r="F33" s="11">
        <f t="shared" si="0"/>
        <v>807025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f>ايرادات!C34-نفقات!C34-'جملة التعويضات'!C34</f>
        <v>676964</v>
      </c>
      <c r="D34" s="97">
        <f>ايرادات!D34-نفقات!D34-'جملة التعويضات'!D34</f>
        <v>1040196</v>
      </c>
      <c r="E34" s="97">
        <f>ايرادات!E34-نفقات!E34-'جملة التعويضات'!E34</f>
        <v>2687340</v>
      </c>
      <c r="F34" s="11">
        <f t="shared" si="0"/>
        <v>4404500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f>ايرادات!C35-نفقات!C35-'جملة التعويضات'!C35</f>
        <v>54931</v>
      </c>
      <c r="D35" s="97">
        <f>ايرادات!D35-نفقات!D35-'جملة التعويضات'!D35</f>
        <v>53331</v>
      </c>
      <c r="E35" s="97">
        <f>ايرادات!E35-نفقات!E35-'جملة التعويضات'!E35</f>
        <v>336649</v>
      </c>
      <c r="F35" s="11">
        <f t="shared" si="0"/>
        <v>444911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f>ايرادات!C36-نفقات!C36-'جملة التعويضات'!C36</f>
        <v>1019995</v>
      </c>
      <c r="D36" s="97">
        <f>ايرادات!D36-نفقات!D36-'جملة التعويضات'!D36</f>
        <v>224025</v>
      </c>
      <c r="E36" s="97">
        <f>ايرادات!E36-نفقات!E36-'جملة التعويضات'!E36</f>
        <v>906832</v>
      </c>
      <c r="F36" s="11">
        <f t="shared" si="0"/>
        <v>2150852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f>ايرادات!C37-نفقات!C37-'جملة التعويضات'!C37</f>
        <v>53243</v>
      </c>
      <c r="D37" s="97">
        <f>ايرادات!D37-نفقات!D37-'جملة التعويضات'!D37</f>
        <v>225788</v>
      </c>
      <c r="E37" s="97">
        <f>ايرادات!E37-نفقات!E37-'جملة التعويضات'!E37</f>
        <v>20521203</v>
      </c>
      <c r="F37" s="11">
        <f t="shared" si="0"/>
        <v>20800234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f>ايرادات!C38-نفقات!C38-'جملة التعويضات'!C38</f>
        <v>125448</v>
      </c>
      <c r="D38" s="97">
        <f>ايرادات!D38-نفقات!D38-'جملة التعويضات'!D38</f>
        <v>220768</v>
      </c>
      <c r="E38" s="97">
        <f>ايرادات!E38-نفقات!E38-'جملة التعويضات'!E38</f>
        <v>1552557</v>
      </c>
      <c r="F38" s="11">
        <f t="shared" si="0"/>
        <v>1898773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f>ايرادات!C39-نفقات!C39-'جملة التعويضات'!C39</f>
        <v>11613</v>
      </c>
      <c r="D39" s="97">
        <f>ايرادات!D39-نفقات!D39-'جملة التعويضات'!D39</f>
        <v>31223</v>
      </c>
      <c r="E39" s="97">
        <f>ايرادات!E39-نفقات!E39-'جملة التعويضات'!E39</f>
        <v>688411</v>
      </c>
      <c r="F39" s="11">
        <f t="shared" si="0"/>
        <v>731247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f>ايرادات!C40-نفقات!C40-'جملة التعويضات'!C40</f>
        <v>11742</v>
      </c>
      <c r="D40" s="97">
        <f>ايرادات!D40-نفقات!D40-'جملة التعويضات'!D40</f>
        <v>3944</v>
      </c>
      <c r="E40" s="97">
        <f>ايرادات!E40-نفقات!E40-'جملة التعويضات'!E40</f>
        <v>377603</v>
      </c>
      <c r="F40" s="11">
        <f t="shared" si="0"/>
        <v>393289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f>ايرادات!C41-نفقات!C41-'جملة التعويضات'!C41</f>
        <v>1206</v>
      </c>
      <c r="D41" s="97">
        <f>ايرادات!D41-نفقات!D41-'جملة التعويضات'!D41</f>
        <v>800</v>
      </c>
      <c r="E41" s="97">
        <f>ايرادات!E41-نفقات!E41-'جملة التعويضات'!E41</f>
        <v>6535</v>
      </c>
      <c r="F41" s="11">
        <f t="shared" si="0"/>
        <v>8541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f>ايرادات!C42-نفقات!C42-'جملة التعويضات'!C42</f>
        <v>1881184</v>
      </c>
      <c r="D42" s="97">
        <f>ايرادات!D42-نفقات!D42-'جملة التعويضات'!D42</f>
        <v>3491291</v>
      </c>
      <c r="E42" s="97">
        <f>ايرادات!E42-نفقات!E42-'جملة التعويضات'!E42</f>
        <v>54038289</v>
      </c>
      <c r="F42" s="11">
        <f t="shared" si="0"/>
        <v>59410764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f>ايرادات!C43-نفقات!C43-'جملة التعويضات'!C43</f>
        <v>24029</v>
      </c>
      <c r="D43" s="97">
        <f>ايرادات!D43-نفقات!D43-'جملة التعويضات'!D43</f>
        <v>200794</v>
      </c>
      <c r="E43" s="97">
        <f>ايرادات!E43-نفقات!E43-'جملة التعويضات'!E43</f>
        <v>10524353</v>
      </c>
      <c r="F43" s="11">
        <f t="shared" si="0"/>
        <v>10749176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f>ايرادات!C44-نفقات!C44-'جملة التعويضات'!C44</f>
        <v>417108</v>
      </c>
      <c r="D44" s="97">
        <f>ايرادات!D44-نفقات!D44-'جملة التعويضات'!D44</f>
        <v>3172767</v>
      </c>
      <c r="E44" s="97">
        <f>ايرادات!E44-نفقات!E44-'جملة التعويضات'!E44</f>
        <v>26229875</v>
      </c>
      <c r="F44" s="11">
        <f t="shared" si="0"/>
        <v>29819750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f>ايرادات!C45-نفقات!C45-'جملة التعويضات'!C45</f>
        <v>19651738</v>
      </c>
      <c r="D45" s="97">
        <f>ايرادات!D45-نفقات!D45-'جملة التعويضات'!D45</f>
        <v>4818300</v>
      </c>
      <c r="E45" s="97">
        <f>ايرادات!E45-نفقات!E45-'جملة التعويضات'!E45</f>
        <v>30121613</v>
      </c>
      <c r="F45" s="11">
        <f t="shared" si="0"/>
        <v>54591651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f>ايرادات!C46-نفقات!C46-'جملة التعويضات'!C46</f>
        <v>15321114</v>
      </c>
      <c r="D46" s="97">
        <f>ايرادات!D46-نفقات!D46-'جملة التعويضات'!D46</f>
        <v>6995004</v>
      </c>
      <c r="E46" s="97">
        <f>ايرادات!E46-نفقات!E46-'جملة التعويضات'!E46</f>
        <v>44300821</v>
      </c>
      <c r="F46" s="11">
        <f t="shared" si="0"/>
        <v>66616939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f>ايرادات!C47-نفقات!C47-'جملة التعويضات'!C47</f>
        <v>38747715</v>
      </c>
      <c r="D47" s="97">
        <f>ايرادات!D47-نفقات!D47-'جملة التعويضات'!D47</f>
        <v>9909423</v>
      </c>
      <c r="E47" s="97">
        <f>ايرادات!E47-نفقات!E47-'جملة التعويضات'!E47</f>
        <v>10805889</v>
      </c>
      <c r="F47" s="11">
        <f t="shared" si="0"/>
        <v>59463027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f>ايرادات!C48-نفقات!C48-'جملة التعويضات'!C48</f>
        <v>196994</v>
      </c>
      <c r="D48" s="97">
        <f>ايرادات!D48-نفقات!D48-'جملة التعويضات'!D48</f>
        <v>1003953</v>
      </c>
      <c r="E48" s="97">
        <f>ايرادات!E48-نفقات!E48-'جملة التعويضات'!E48</f>
        <v>13123934</v>
      </c>
      <c r="F48" s="11">
        <f t="shared" si="0"/>
        <v>14324881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f>ايرادات!C49-نفقات!C49-'جملة التعويضات'!C49</f>
        <v>7460</v>
      </c>
      <c r="D49" s="97">
        <f>ايرادات!D49-نفقات!D49-'جملة التعويضات'!D49</f>
        <v>64629</v>
      </c>
      <c r="E49" s="97">
        <f>ايرادات!E49-نفقات!E49-'جملة التعويضات'!E49</f>
        <v>2977612</v>
      </c>
      <c r="F49" s="11">
        <f t="shared" si="0"/>
        <v>3049701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f>ايرادات!C50-نفقات!C50-'جملة التعويضات'!C50</f>
        <v>13966</v>
      </c>
      <c r="D50" s="97">
        <f>ايرادات!D50-نفقات!D50-'جملة التعويضات'!D50</f>
        <v>133296</v>
      </c>
      <c r="E50" s="97">
        <f>ايرادات!E50-نفقات!E50-'جملة التعويضات'!E50</f>
        <v>14263409</v>
      </c>
      <c r="F50" s="11">
        <f t="shared" si="0"/>
        <v>14410671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f>ايرادات!C51-نفقات!C51-'جملة التعويضات'!C51</f>
        <v>2319837</v>
      </c>
      <c r="D51" s="97">
        <f>ايرادات!D51-نفقات!D51-'جملة التعويضات'!D51</f>
        <v>4037765</v>
      </c>
      <c r="E51" s="97">
        <f>ايرادات!E51-نفقات!E51-'جملة التعويضات'!E51</f>
        <v>6434833</v>
      </c>
      <c r="F51" s="11">
        <f t="shared" si="0"/>
        <v>12792435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f>ايرادات!C52-نفقات!C52-'جملة التعويضات'!C52</f>
        <v>124820</v>
      </c>
      <c r="D52" s="97">
        <f>ايرادات!D52-نفقات!D52-'جملة التعويضات'!D52</f>
        <v>234682</v>
      </c>
      <c r="E52" s="97">
        <f>ايرادات!E52-نفقات!E52-'جملة التعويضات'!E52</f>
        <v>212854</v>
      </c>
      <c r="F52" s="11">
        <f t="shared" si="0"/>
        <v>572356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f>ايرادات!C53-نفقات!C53-'جملة التعويضات'!C53</f>
        <v>2428773</v>
      </c>
      <c r="D53" s="97">
        <f>ايرادات!D53-نفقات!D53-'جملة التعويضات'!D53</f>
        <v>1058613</v>
      </c>
      <c r="E53" s="97">
        <f>ايرادات!E53-نفقات!E53-'جملة التعويضات'!E53</f>
        <v>1395201</v>
      </c>
      <c r="F53" s="11">
        <f t="shared" si="0"/>
        <v>4882587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f>ايرادات!C54-نفقات!C54-'جملة التعويضات'!C54</f>
        <v>3809507</v>
      </c>
      <c r="D54" s="97">
        <f>ايرادات!D54-نفقات!D54-'جملة التعويضات'!D54</f>
        <v>3626540</v>
      </c>
      <c r="E54" s="97">
        <f>ايرادات!E54-نفقات!E54-'جملة التعويضات'!E54</f>
        <v>4609997</v>
      </c>
      <c r="F54" s="11">
        <f t="shared" si="0"/>
        <v>12046044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f>ايرادات!C55-نفقات!C55-'جملة التعويضات'!C55</f>
        <v>67900</v>
      </c>
      <c r="D55" s="97">
        <f>ايرادات!D55-نفقات!D55-'جملة التعويضات'!D55</f>
        <v>45760</v>
      </c>
      <c r="E55" s="97">
        <f>ايرادات!E55-نفقات!E55-'جملة التعويضات'!E55</f>
        <v>1165841</v>
      </c>
      <c r="F55" s="11">
        <f t="shared" si="0"/>
        <v>1279501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f>ايرادات!C56-نفقات!C56-'جملة التعويضات'!C56</f>
        <v>9008</v>
      </c>
      <c r="D56" s="97">
        <f>ايرادات!D56-نفقات!D56-'جملة التعويضات'!D56</f>
        <v>9416</v>
      </c>
      <c r="E56" s="97">
        <f>ايرادات!E56-نفقات!E56-'جملة التعويضات'!E56</f>
        <v>19248</v>
      </c>
      <c r="F56" s="11">
        <f t="shared" si="0"/>
        <v>37672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f>ايرادات!C57-نفقات!C57-'جملة التعويضات'!C57</f>
        <v>11545</v>
      </c>
      <c r="D57" s="97">
        <f>ايرادات!D57-نفقات!D57-'جملة التعويضات'!D57</f>
        <v>14895</v>
      </c>
      <c r="E57" s="97">
        <f>ايرادات!E57-نفقات!E57-'جملة التعويضات'!E57</f>
        <v>21985</v>
      </c>
      <c r="F57" s="11">
        <f t="shared" si="0"/>
        <v>48425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f>ايرادات!C58-نفقات!C58-'جملة التعويضات'!C58</f>
        <v>1109861</v>
      </c>
      <c r="D58" s="97">
        <f>ايرادات!D58-نفقات!D58-'جملة التعويضات'!D58</f>
        <v>1615851</v>
      </c>
      <c r="E58" s="97">
        <f>ايرادات!E58-نفقات!E58-'جملة التعويضات'!E58</f>
        <v>52665043</v>
      </c>
      <c r="F58" s="11">
        <f t="shared" si="0"/>
        <v>55390755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f>ايرادات!C59-نفقات!C59-'جملة التعويضات'!C59</f>
        <v>117869</v>
      </c>
      <c r="D59" s="97">
        <f>ايرادات!D59-نفقات!D59-'جملة التعويضات'!D59</f>
        <v>285219</v>
      </c>
      <c r="E59" s="97">
        <f>ايرادات!E59-نفقات!E59-'جملة التعويضات'!E59</f>
        <v>1277027</v>
      </c>
      <c r="F59" s="11">
        <f t="shared" si="0"/>
        <v>1680115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7">
        <f>ايرادات!C60-نفقات!C60-'جملة التعويضات'!C60</f>
        <v>12174</v>
      </c>
      <c r="D60" s="97">
        <f>ايرادات!D60-نفقات!D60-'جملة التعويضات'!D60</f>
        <v>7336</v>
      </c>
      <c r="E60" s="97">
        <f>ايرادات!E60-نفقات!E60-'جملة التعويضات'!E60</f>
        <v>95661</v>
      </c>
      <c r="F60" s="11">
        <f t="shared" si="0"/>
        <v>115171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f>ايرادات!C61-نفقات!C61-'جملة التعويضات'!C61</f>
        <v>579876</v>
      </c>
      <c r="D61" s="97">
        <f>ايرادات!D61-نفقات!D61-'جملة التعويضات'!D61</f>
        <v>527605</v>
      </c>
      <c r="E61" s="97">
        <f>ايرادات!E61-نفقات!E61-'جملة التعويضات'!E61</f>
        <v>61127351</v>
      </c>
      <c r="F61" s="11">
        <f t="shared" si="0"/>
        <v>62234832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f>ايرادات!C62-نفقات!C62-'جملة التعويضات'!C62</f>
        <v>348713</v>
      </c>
      <c r="D62" s="97">
        <f>ايرادات!D62-نفقات!D62-'جملة التعويضات'!D62</f>
        <v>904657</v>
      </c>
      <c r="E62" s="97">
        <f>ايرادات!E62-نفقات!E62-'جملة التعويضات'!E62</f>
        <v>3627059</v>
      </c>
      <c r="F62" s="11">
        <f t="shared" si="0"/>
        <v>4880429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f>ايرادات!C63-نفقات!C63-'جملة التعويضات'!C63</f>
        <v>22959</v>
      </c>
      <c r="D63" s="97">
        <f>ايرادات!D63-نفقات!D63-'جملة التعويضات'!D63</f>
        <v>153233</v>
      </c>
      <c r="E63" s="97">
        <f>ايرادات!E63-نفقات!E63-'جملة التعويضات'!E63</f>
        <v>209424</v>
      </c>
      <c r="F63" s="11">
        <f t="shared" si="0"/>
        <v>385616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f>ايرادات!C64-نفقات!C64-'جملة التعويضات'!C64</f>
        <v>4972666</v>
      </c>
      <c r="D64" s="97">
        <f>ايرادات!D64-نفقات!D64-'جملة التعويضات'!D64</f>
        <v>1294113</v>
      </c>
      <c r="E64" s="97">
        <f>ايرادات!E64-نفقات!E64-'جملة التعويضات'!E64</f>
        <v>3945167</v>
      </c>
      <c r="F64" s="11">
        <f t="shared" si="0"/>
        <v>10211946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f>ايرادات!C65-نفقات!C65-'جملة التعويضات'!C65</f>
        <v>46421</v>
      </c>
      <c r="D65" s="97">
        <f>ايرادات!D65-نفقات!D65-'جملة التعويضات'!D65</f>
        <v>291614</v>
      </c>
      <c r="E65" s="97">
        <f>ايرادات!E65-نفقات!E65-'جملة التعويضات'!E65</f>
        <v>52618</v>
      </c>
      <c r="F65" s="11">
        <f t="shared" si="0"/>
        <v>390653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f>ايرادات!C66-نفقات!C66-'جملة التعويضات'!C66</f>
        <v>46834</v>
      </c>
      <c r="D66" s="97">
        <f>ايرادات!D66-نفقات!D66-'جملة التعويضات'!D66</f>
        <v>143695</v>
      </c>
      <c r="E66" s="97">
        <f>ايرادات!E66-نفقات!E66-'جملة التعويضات'!E66</f>
        <v>1026541</v>
      </c>
      <c r="F66" s="11">
        <f t="shared" si="0"/>
        <v>1217070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f>ايرادات!C67-نفقات!C67-'جملة التعويضات'!C67</f>
        <v>338006</v>
      </c>
      <c r="D67" s="97">
        <f>ايرادات!D67-نفقات!D67-'جملة التعويضات'!D67</f>
        <v>1471769</v>
      </c>
      <c r="E67" s="97">
        <f>ايرادات!E67-نفقات!E67-'جملة التعويضات'!E67</f>
        <v>782681</v>
      </c>
      <c r="F67" s="11">
        <f t="shared" si="0"/>
        <v>2592456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f>ايرادات!C68-نفقات!C68-'جملة التعويضات'!C68</f>
        <v>202</v>
      </c>
      <c r="D68" s="97">
        <f>ايرادات!D68-نفقات!D68-'جملة التعويضات'!D68</f>
        <v>3449</v>
      </c>
      <c r="E68" s="97">
        <f>ايرادات!E68-نفقات!E68-'جملة التعويضات'!E68</f>
        <v>57072</v>
      </c>
      <c r="F68" s="11">
        <f t="shared" si="0"/>
        <v>60723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f>ايرادات!C69-نفقات!C69-'جملة التعويضات'!C69</f>
        <v>446021</v>
      </c>
      <c r="D69" s="97">
        <f>ايرادات!D69-نفقات!D69-'جملة التعويضات'!D69</f>
        <v>1316972</v>
      </c>
      <c r="E69" s="97">
        <f>ايرادات!E69-نفقات!E69-'جملة التعويضات'!E69</f>
        <v>833609</v>
      </c>
      <c r="F69" s="11">
        <f t="shared" si="0"/>
        <v>2596602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f>ايرادات!C70-نفقات!C70-'جملة التعويضات'!C70</f>
        <v>424367</v>
      </c>
      <c r="D70" s="97">
        <f>ايرادات!D70-نفقات!D70-'جملة التعويضات'!D70</f>
        <v>117602</v>
      </c>
      <c r="E70" s="97">
        <f>ايرادات!E70-نفقات!E70-'جملة التعويضات'!E70</f>
        <v>319284</v>
      </c>
      <c r="F70" s="11">
        <f t="shared" ref="F70:F88" si="1">SUM(C70:E70)</f>
        <v>861253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f>ايرادات!C71-نفقات!C71-'جملة التعويضات'!C71</f>
        <v>200212</v>
      </c>
      <c r="D71" s="97">
        <f>ايرادات!D71-نفقات!D71-'جملة التعويضات'!D71</f>
        <v>34619</v>
      </c>
      <c r="E71" s="97">
        <f>ايرادات!E71-نفقات!E71-'جملة التعويضات'!E71</f>
        <v>6796</v>
      </c>
      <c r="F71" s="11">
        <f t="shared" si="1"/>
        <v>241627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f>ايرادات!C72-نفقات!C72-'جملة التعويضات'!C72</f>
        <v>1895196</v>
      </c>
      <c r="D72" s="97">
        <f>ايرادات!D72-نفقات!D72-'جملة التعويضات'!D72</f>
        <v>1325644</v>
      </c>
      <c r="E72" s="97">
        <f>ايرادات!E72-نفقات!E72-'جملة التعويضات'!E72</f>
        <v>978544</v>
      </c>
      <c r="F72" s="11">
        <f t="shared" si="1"/>
        <v>4199384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f>ايرادات!C73-نفقات!C73-'جملة التعويضات'!C73</f>
        <v>968179</v>
      </c>
      <c r="D73" s="97">
        <f>ايرادات!D73-نفقات!D73-'جملة التعويضات'!D73</f>
        <v>732896</v>
      </c>
      <c r="E73" s="97">
        <f>ايرادات!E73-نفقات!E73-'جملة التعويضات'!E73</f>
        <v>139818</v>
      </c>
      <c r="F73" s="11">
        <f t="shared" si="1"/>
        <v>1840893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f>ايرادات!C74-نفقات!C74-'جملة التعويضات'!C74</f>
        <v>394839</v>
      </c>
      <c r="D74" s="97">
        <f>ايرادات!D74-نفقات!D74-'جملة التعويضات'!D74</f>
        <v>954753</v>
      </c>
      <c r="E74" s="97">
        <f>ايرادات!E74-نفقات!E74-'جملة التعويضات'!E74</f>
        <v>701294</v>
      </c>
      <c r="F74" s="11">
        <f t="shared" si="1"/>
        <v>2050886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f>ايرادات!C75-نفقات!C75-'جملة التعويضات'!C75</f>
        <v>20486</v>
      </c>
      <c r="D75" s="97">
        <f>ايرادات!D75-نفقات!D75-'جملة التعويضات'!D75</f>
        <v>140920</v>
      </c>
      <c r="E75" s="97">
        <f>ايرادات!E75-نفقات!E75-'جملة التعويضات'!E75</f>
        <v>1622685</v>
      </c>
      <c r="F75" s="11">
        <f t="shared" si="1"/>
        <v>1784091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f>ايرادات!C76-نفقات!C76-'جملة التعويضات'!C76</f>
        <v>207978</v>
      </c>
      <c r="D76" s="97">
        <f>ايرادات!D76-نفقات!D76-'جملة التعويضات'!D76</f>
        <v>682046</v>
      </c>
      <c r="E76" s="97">
        <f>ايرادات!E76-نفقات!E76-'جملة التعويضات'!E76</f>
        <v>6159579</v>
      </c>
      <c r="F76" s="11">
        <f t="shared" si="1"/>
        <v>7049603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f>ايرادات!C77-نفقات!C77-'جملة التعويضات'!C77</f>
        <v>420645</v>
      </c>
      <c r="D77" s="97">
        <f>ايرادات!D77-نفقات!D77-'جملة التعويضات'!D77</f>
        <v>464356</v>
      </c>
      <c r="E77" s="97">
        <f>ايرادات!E77-نفقات!E77-'جملة التعويضات'!E77</f>
        <v>269493</v>
      </c>
      <c r="F77" s="11">
        <f t="shared" si="1"/>
        <v>1154494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f>ايرادات!C78-نفقات!C78-'جملة التعويضات'!C78</f>
        <v>128519</v>
      </c>
      <c r="D78" s="97">
        <f>ايرادات!D78-نفقات!D78-'جملة التعويضات'!D78</f>
        <v>-66864</v>
      </c>
      <c r="E78" s="97">
        <f>ايرادات!E78-نفقات!E78-'جملة التعويضات'!E78</f>
        <v>1781320</v>
      </c>
      <c r="F78" s="11">
        <f t="shared" si="1"/>
        <v>1842975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f>ايرادات!C79-نفقات!C79-'جملة التعويضات'!C79</f>
        <v>264227</v>
      </c>
      <c r="D79" s="97">
        <f>ايرادات!D79-نفقات!D79-'جملة التعويضات'!D79</f>
        <v>4634830</v>
      </c>
      <c r="E79" s="97">
        <f>ايرادات!E79-نفقات!E79-'جملة التعويضات'!E79</f>
        <v>10491294</v>
      </c>
      <c r="F79" s="11">
        <f t="shared" si="1"/>
        <v>15390351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f>ايرادات!C80-نفقات!C80-'جملة التعويضات'!C80</f>
        <v>5829</v>
      </c>
      <c r="D80" s="97">
        <f>ايرادات!D80-نفقات!D80-'جملة التعويضات'!D80</f>
        <v>56607</v>
      </c>
      <c r="E80" s="97">
        <f>ايرادات!E80-نفقات!E80-'جملة التعويضات'!E80</f>
        <v>180840</v>
      </c>
      <c r="F80" s="11">
        <f t="shared" si="1"/>
        <v>243276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f>ايرادات!C81-نفقات!C81-'جملة التعويضات'!C81</f>
        <v>87101</v>
      </c>
      <c r="D81" s="97">
        <f>ايرادات!D81-نفقات!D81-'جملة التعويضات'!D81</f>
        <v>834755</v>
      </c>
      <c r="E81" s="97">
        <f>ايرادات!E81-نفقات!E81-'جملة التعويضات'!E81</f>
        <v>643342</v>
      </c>
      <c r="F81" s="11">
        <f t="shared" si="1"/>
        <v>1565198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f>ايرادات!C82-نفقات!C82-'جملة التعويضات'!C82</f>
        <v>68278</v>
      </c>
      <c r="D82" s="97">
        <f>ايرادات!D82-نفقات!D82-'جملة التعويضات'!D82</f>
        <v>65125</v>
      </c>
      <c r="E82" s="97">
        <f>ايرادات!E82-نفقات!E82-'جملة التعويضات'!E82</f>
        <v>960486</v>
      </c>
      <c r="F82" s="11">
        <f t="shared" si="1"/>
        <v>1093889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f>ايرادات!C83-نفقات!C83-'جملة التعويضات'!C83</f>
        <v>41037</v>
      </c>
      <c r="D83" s="97">
        <f>ايرادات!D83-نفقات!D83-'جملة التعويضات'!D83</f>
        <v>24628</v>
      </c>
      <c r="E83" s="97">
        <f>ايرادات!E83-نفقات!E83-'جملة التعويضات'!E83</f>
        <v>56960</v>
      </c>
      <c r="F83" s="11">
        <f t="shared" si="1"/>
        <v>122625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f>ايرادات!C84-نفقات!C84-'جملة التعويضات'!C84</f>
        <v>385492</v>
      </c>
      <c r="D84" s="97">
        <f>ايرادات!D84-نفقات!D84-'جملة التعويضات'!D84</f>
        <v>482231</v>
      </c>
      <c r="E84" s="97">
        <f>ايرادات!E84-نفقات!E84-'جملة التعويضات'!E84</f>
        <v>1914598</v>
      </c>
      <c r="F84" s="11">
        <f t="shared" si="1"/>
        <v>2782321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f>ايرادات!C85-نفقات!C85-'جملة التعويضات'!C85</f>
        <v>222534</v>
      </c>
      <c r="D85" s="97">
        <f>ايرادات!D85-نفقات!D85-'جملة التعويضات'!D85</f>
        <v>283708</v>
      </c>
      <c r="E85" s="97">
        <f>ايرادات!E85-نفقات!E85-'جملة التعويضات'!E85</f>
        <v>408422</v>
      </c>
      <c r="F85" s="11">
        <f t="shared" si="1"/>
        <v>914664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f>ايرادات!C86-نفقات!C86-'جملة التعويضات'!C86</f>
        <v>932733</v>
      </c>
      <c r="D86" s="97">
        <f>ايرادات!D86-نفقات!D86-'جملة التعويضات'!D86</f>
        <v>105368</v>
      </c>
      <c r="E86" s="97">
        <f>ايرادات!E86-نفقات!E86-'جملة التعويضات'!E86</f>
        <v>222571</v>
      </c>
      <c r="F86" s="11">
        <f t="shared" si="1"/>
        <v>1260672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f>ايرادات!C87-نفقات!C87-'جملة التعويضات'!C87</f>
        <v>2203768</v>
      </c>
      <c r="D87" s="97">
        <f>ايرادات!D87-نفقات!D87-'جملة التعويضات'!D87</f>
        <v>120063</v>
      </c>
      <c r="E87" s="97">
        <f>ايرادات!E87-نفقات!E87-'جملة التعويضات'!E87</f>
        <v>34614</v>
      </c>
      <c r="F87" s="11">
        <f t="shared" si="1"/>
        <v>2358445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25">
        <f>SUM(C5:C87)</f>
        <v>139341648</v>
      </c>
      <c r="D88" s="25">
        <f>SUM(D5:D87)</f>
        <v>75483171</v>
      </c>
      <c r="E88" s="8">
        <f>SUM(E5:E87)</f>
        <v>1745234528</v>
      </c>
      <c r="F88" s="19">
        <f t="shared" si="1"/>
        <v>1960059347</v>
      </c>
      <c r="G88" s="122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1:B1"/>
    <mergeCell ref="A2:C2"/>
    <mergeCell ref="F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workbookViewId="0">
      <selection activeCell="B7" sqref="B7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129" t="s">
        <v>263</v>
      </c>
      <c r="B1" s="129"/>
      <c r="C1" s="88"/>
      <c r="D1" s="88"/>
      <c r="E1" s="88"/>
      <c r="F1" s="88" t="s">
        <v>262</v>
      </c>
    </row>
    <row r="2" spans="1:6" ht="24.95" customHeight="1" x14ac:dyDescent="0.2">
      <c r="A2" s="143" t="s">
        <v>259</v>
      </c>
      <c r="B2" s="143"/>
      <c r="C2" s="146" t="s">
        <v>231</v>
      </c>
      <c r="D2" s="147"/>
      <c r="E2" s="147"/>
      <c r="F2" s="118" t="s">
        <v>246</v>
      </c>
    </row>
    <row r="3" spans="1:6" ht="20.100000000000001" customHeight="1" x14ac:dyDescent="0.2">
      <c r="A3" s="130" t="s">
        <v>68</v>
      </c>
      <c r="B3" s="130"/>
      <c r="C3" s="117" t="s">
        <v>240</v>
      </c>
      <c r="D3" s="117" t="s">
        <v>241</v>
      </c>
      <c r="E3" s="117" t="s">
        <v>242</v>
      </c>
      <c r="F3" s="131" t="s">
        <v>73</v>
      </c>
    </row>
    <row r="4" spans="1:6" ht="20.100000000000001" customHeight="1" x14ac:dyDescent="0.2">
      <c r="A4" s="130"/>
      <c r="B4" s="130"/>
      <c r="C4" s="5" t="s">
        <v>243</v>
      </c>
      <c r="D4" s="5" t="s">
        <v>244</v>
      </c>
      <c r="E4" s="9" t="s">
        <v>245</v>
      </c>
      <c r="F4" s="131"/>
    </row>
    <row r="5" spans="1:6" ht="14.45" customHeight="1" x14ac:dyDescent="0.2">
      <c r="A5" s="86" t="s">
        <v>149</v>
      </c>
      <c r="B5" s="32" t="s">
        <v>1</v>
      </c>
      <c r="C5" s="124">
        <v>1478000</v>
      </c>
      <c r="D5" s="125">
        <v>223396</v>
      </c>
      <c r="E5" s="121">
        <f>C5-D5</f>
        <v>1254604</v>
      </c>
      <c r="F5" s="6" t="s">
        <v>74</v>
      </c>
    </row>
    <row r="6" spans="1:6" ht="14.45" customHeight="1" x14ac:dyDescent="0.2">
      <c r="A6" s="86" t="s">
        <v>150</v>
      </c>
      <c r="B6" s="32" t="s">
        <v>2</v>
      </c>
      <c r="C6" s="124">
        <v>11459</v>
      </c>
      <c r="D6" s="125">
        <v>0</v>
      </c>
      <c r="E6" s="121">
        <f t="shared" ref="E6:E69" si="0">C6-D6</f>
        <v>11459</v>
      </c>
      <c r="F6" s="6" t="s">
        <v>75</v>
      </c>
    </row>
    <row r="7" spans="1:6" ht="14.45" customHeight="1" x14ac:dyDescent="0.2">
      <c r="A7" s="86" t="s">
        <v>151</v>
      </c>
      <c r="B7" s="32" t="s">
        <v>3</v>
      </c>
      <c r="C7" s="124">
        <v>1380397</v>
      </c>
      <c r="D7" s="125">
        <v>351499</v>
      </c>
      <c r="E7" s="121">
        <f t="shared" si="0"/>
        <v>1028898</v>
      </c>
      <c r="F7" s="6" t="s">
        <v>76</v>
      </c>
    </row>
    <row r="8" spans="1:6" ht="14.45" customHeight="1" x14ac:dyDescent="0.2">
      <c r="A8" s="86" t="s">
        <v>152</v>
      </c>
      <c r="B8" s="33" t="s">
        <v>4</v>
      </c>
      <c r="C8" s="124">
        <v>0</v>
      </c>
      <c r="D8" s="125">
        <v>0</v>
      </c>
      <c r="E8" s="121">
        <f t="shared" si="0"/>
        <v>0</v>
      </c>
      <c r="F8" s="6" t="s">
        <v>77</v>
      </c>
    </row>
    <row r="9" spans="1:6" ht="14.45" customHeight="1" x14ac:dyDescent="0.2">
      <c r="A9" s="86" t="s">
        <v>153</v>
      </c>
      <c r="B9" s="34" t="s">
        <v>5</v>
      </c>
      <c r="C9" s="124">
        <v>54547004</v>
      </c>
      <c r="D9" s="125">
        <v>1520211</v>
      </c>
      <c r="E9" s="121">
        <f t="shared" si="0"/>
        <v>53026793</v>
      </c>
      <c r="F9" s="6" t="s">
        <v>78</v>
      </c>
    </row>
    <row r="10" spans="1:6" ht="14.45" customHeight="1" x14ac:dyDescent="0.2">
      <c r="A10" s="86" t="s">
        <v>154</v>
      </c>
      <c r="B10" s="35" t="s">
        <v>6</v>
      </c>
      <c r="C10" s="124">
        <v>0</v>
      </c>
      <c r="D10" s="125">
        <v>0</v>
      </c>
      <c r="E10" s="121">
        <f t="shared" si="0"/>
        <v>0</v>
      </c>
      <c r="F10" s="6" t="s">
        <v>79</v>
      </c>
    </row>
    <row r="11" spans="1:6" ht="14.45" customHeight="1" x14ac:dyDescent="0.2">
      <c r="A11" s="86" t="s">
        <v>155</v>
      </c>
      <c r="B11" s="36" t="s">
        <v>7</v>
      </c>
      <c r="C11" s="124">
        <v>1393039</v>
      </c>
      <c r="D11" s="125">
        <v>92478</v>
      </c>
      <c r="E11" s="121">
        <f t="shared" si="0"/>
        <v>1300561</v>
      </c>
      <c r="F11" s="6" t="s">
        <v>80</v>
      </c>
    </row>
    <row r="12" spans="1:6" ht="14.45" customHeight="1" x14ac:dyDescent="0.2">
      <c r="A12" s="86" t="s">
        <v>156</v>
      </c>
      <c r="B12" s="37" t="s">
        <v>8</v>
      </c>
      <c r="C12" s="124">
        <v>1149865</v>
      </c>
      <c r="D12" s="125">
        <v>81909</v>
      </c>
      <c r="E12" s="121">
        <f t="shared" si="0"/>
        <v>1067956</v>
      </c>
      <c r="F12" s="6" t="s">
        <v>81</v>
      </c>
    </row>
    <row r="13" spans="1:6" ht="14.45" customHeight="1" x14ac:dyDescent="0.2">
      <c r="A13" s="87">
        <v>10</v>
      </c>
      <c r="B13" s="32" t="s">
        <v>9</v>
      </c>
      <c r="C13" s="124">
        <v>5073983</v>
      </c>
      <c r="D13" s="125">
        <v>714015</v>
      </c>
      <c r="E13" s="121">
        <f t="shared" si="0"/>
        <v>4359968</v>
      </c>
      <c r="F13" s="6" t="s">
        <v>82</v>
      </c>
    </row>
    <row r="14" spans="1:6" ht="14.45" customHeight="1" x14ac:dyDescent="0.2">
      <c r="A14" s="87">
        <v>11</v>
      </c>
      <c r="B14" s="38" t="s">
        <v>10</v>
      </c>
      <c r="C14" s="124">
        <v>1111560</v>
      </c>
      <c r="D14" s="125">
        <v>130045</v>
      </c>
      <c r="E14" s="121">
        <f t="shared" si="0"/>
        <v>981515</v>
      </c>
      <c r="F14" s="6" t="s">
        <v>83</v>
      </c>
    </row>
    <row r="15" spans="1:6" ht="14.45" customHeight="1" x14ac:dyDescent="0.2">
      <c r="A15" s="87">
        <v>12</v>
      </c>
      <c r="B15" s="39" t="s">
        <v>11</v>
      </c>
      <c r="C15" s="124">
        <v>2367</v>
      </c>
      <c r="D15" s="125">
        <v>472</v>
      </c>
      <c r="E15" s="121">
        <f t="shared" si="0"/>
        <v>1895</v>
      </c>
      <c r="F15" s="6" t="s">
        <v>84</v>
      </c>
    </row>
    <row r="16" spans="1:6" ht="14.45" customHeight="1" x14ac:dyDescent="0.2">
      <c r="A16" s="87">
        <v>13</v>
      </c>
      <c r="B16" s="32" t="s">
        <v>12</v>
      </c>
      <c r="C16" s="124">
        <v>836784</v>
      </c>
      <c r="D16" s="125">
        <v>42726</v>
      </c>
      <c r="E16" s="121">
        <f t="shared" si="0"/>
        <v>794058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124">
        <v>737844</v>
      </c>
      <c r="D17" s="125">
        <v>88471</v>
      </c>
      <c r="E17" s="121">
        <f t="shared" si="0"/>
        <v>649373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124">
        <v>117196</v>
      </c>
      <c r="D18" s="125">
        <v>21</v>
      </c>
      <c r="E18" s="121">
        <f t="shared" si="0"/>
        <v>117175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124">
        <v>631735</v>
      </c>
      <c r="D19" s="125">
        <v>43169</v>
      </c>
      <c r="E19" s="121">
        <f t="shared" si="0"/>
        <v>588566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124">
        <v>778194</v>
      </c>
      <c r="D20" s="125">
        <v>90982</v>
      </c>
      <c r="E20" s="121">
        <f t="shared" si="0"/>
        <v>687212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124">
        <v>597325</v>
      </c>
      <c r="D21" s="125">
        <v>65671</v>
      </c>
      <c r="E21" s="121">
        <f t="shared" si="0"/>
        <v>531654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124">
        <v>5973465</v>
      </c>
      <c r="D22" s="125">
        <v>155261</v>
      </c>
      <c r="E22" s="121">
        <f t="shared" si="0"/>
        <v>5818204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124">
        <v>37825938</v>
      </c>
      <c r="D23" s="125">
        <v>1891060</v>
      </c>
      <c r="E23" s="121">
        <f t="shared" si="0"/>
        <v>35934878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124">
        <v>248454</v>
      </c>
      <c r="D24" s="125">
        <v>830</v>
      </c>
      <c r="E24" s="121">
        <f t="shared" si="0"/>
        <v>247624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124">
        <v>439957</v>
      </c>
      <c r="D25" s="125">
        <v>39156</v>
      </c>
      <c r="E25" s="121">
        <f t="shared" si="0"/>
        <v>400801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124">
        <v>13682100</v>
      </c>
      <c r="D26" s="125">
        <v>1508331</v>
      </c>
      <c r="E26" s="121">
        <f t="shared" si="0"/>
        <v>12173769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124">
        <v>444097</v>
      </c>
      <c r="D27" s="125">
        <v>93553</v>
      </c>
      <c r="E27" s="121">
        <f t="shared" si="0"/>
        <v>350544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124">
        <v>914749</v>
      </c>
      <c r="D28" s="125">
        <v>153756</v>
      </c>
      <c r="E28" s="121">
        <f t="shared" si="0"/>
        <v>760993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124">
        <v>142308</v>
      </c>
      <c r="D29" s="125">
        <v>18</v>
      </c>
      <c r="E29" s="121">
        <f t="shared" si="0"/>
        <v>142290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124">
        <v>802571</v>
      </c>
      <c r="D30" s="125">
        <v>243176</v>
      </c>
      <c r="E30" s="121">
        <f t="shared" si="0"/>
        <v>559395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124">
        <v>484281</v>
      </c>
      <c r="D31" s="125">
        <v>29758</v>
      </c>
      <c r="E31" s="121">
        <f t="shared" si="0"/>
        <v>454523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124">
        <v>214935</v>
      </c>
      <c r="D32" s="125">
        <v>4576</v>
      </c>
      <c r="E32" s="121">
        <f t="shared" si="0"/>
        <v>210359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124">
        <v>311446</v>
      </c>
      <c r="D33" s="125">
        <v>101</v>
      </c>
      <c r="E33" s="121">
        <f t="shared" si="0"/>
        <v>311345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124">
        <v>1503109</v>
      </c>
      <c r="D34" s="125">
        <v>226883</v>
      </c>
      <c r="E34" s="121">
        <f t="shared" si="0"/>
        <v>1276226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124">
        <v>239857</v>
      </c>
      <c r="D35" s="125">
        <v>7785</v>
      </c>
      <c r="E35" s="121">
        <f t="shared" si="0"/>
        <v>232072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124">
        <v>4889351</v>
      </c>
      <c r="D36" s="125">
        <v>1785110</v>
      </c>
      <c r="E36" s="121">
        <f t="shared" si="0"/>
        <v>3104241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124">
        <v>47877959</v>
      </c>
      <c r="D37" s="125">
        <v>76562</v>
      </c>
      <c r="E37" s="121">
        <f t="shared" si="0"/>
        <v>47801397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124">
        <v>48758</v>
      </c>
      <c r="D38" s="125">
        <v>1142</v>
      </c>
      <c r="E38" s="121">
        <f t="shared" si="0"/>
        <v>47616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124">
        <v>45640</v>
      </c>
      <c r="D39" s="125">
        <v>789</v>
      </c>
      <c r="E39" s="121">
        <f t="shared" si="0"/>
        <v>44851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124">
        <v>31877</v>
      </c>
      <c r="D40" s="125">
        <v>11019</v>
      </c>
      <c r="E40" s="121">
        <f t="shared" si="0"/>
        <v>20858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124">
        <v>2362</v>
      </c>
      <c r="D41" s="125">
        <v>16</v>
      </c>
      <c r="E41" s="121">
        <f t="shared" si="0"/>
        <v>2346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124">
        <v>14268981</v>
      </c>
      <c r="D42" s="125">
        <v>1304997</v>
      </c>
      <c r="E42" s="121">
        <f t="shared" si="0"/>
        <v>12963984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124">
        <v>9719377</v>
      </c>
      <c r="D43" s="125">
        <v>682412</v>
      </c>
      <c r="E43" s="121">
        <f t="shared" si="0"/>
        <v>9036965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124">
        <v>5096703</v>
      </c>
      <c r="D44" s="125">
        <v>561806</v>
      </c>
      <c r="E44" s="121">
        <f t="shared" si="0"/>
        <v>4534897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124">
        <v>6382038</v>
      </c>
      <c r="D45" s="125">
        <v>838752</v>
      </c>
      <c r="E45" s="121">
        <f t="shared" si="0"/>
        <v>5543286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124">
        <v>8852773</v>
      </c>
      <c r="D46" s="125">
        <v>1517470</v>
      </c>
      <c r="E46" s="121">
        <f t="shared" si="0"/>
        <v>7335303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124">
        <v>10841966</v>
      </c>
      <c r="D47" s="125">
        <v>1701578</v>
      </c>
      <c r="E47" s="121">
        <f t="shared" si="0"/>
        <v>9140388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124">
        <v>6823297</v>
      </c>
      <c r="D48" s="125">
        <v>846114</v>
      </c>
      <c r="E48" s="121">
        <f t="shared" si="0"/>
        <v>5977183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124">
        <v>4209021</v>
      </c>
      <c r="D49" s="125">
        <v>1044578</v>
      </c>
      <c r="E49" s="121">
        <f t="shared" si="0"/>
        <v>3164443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124">
        <v>16855695</v>
      </c>
      <c r="D50" s="125">
        <v>2053416</v>
      </c>
      <c r="E50" s="121">
        <f t="shared" si="0"/>
        <v>14802279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124">
        <v>586221</v>
      </c>
      <c r="D51" s="125">
        <v>77625</v>
      </c>
      <c r="E51" s="121">
        <f t="shared" si="0"/>
        <v>508596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124">
        <v>647355</v>
      </c>
      <c r="D52" s="125">
        <v>34953</v>
      </c>
      <c r="E52" s="121">
        <f t="shared" si="0"/>
        <v>612402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124">
        <v>2062342</v>
      </c>
      <c r="D53" s="125">
        <v>123048</v>
      </c>
      <c r="E53" s="121">
        <f t="shared" si="0"/>
        <v>1939294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124">
        <v>1623002</v>
      </c>
      <c r="D54" s="125">
        <v>82560</v>
      </c>
      <c r="E54" s="121">
        <f t="shared" si="0"/>
        <v>1540442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124">
        <v>250816</v>
      </c>
      <c r="D55" s="125">
        <v>13538</v>
      </c>
      <c r="E55" s="121">
        <f t="shared" si="0"/>
        <v>237278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124">
        <v>507</v>
      </c>
      <c r="D56" s="125">
        <v>379</v>
      </c>
      <c r="E56" s="121">
        <f t="shared" si="0"/>
        <v>128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124">
        <v>283</v>
      </c>
      <c r="D57" s="125">
        <v>142</v>
      </c>
      <c r="E57" s="121">
        <f t="shared" si="0"/>
        <v>141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124">
        <v>41385179</v>
      </c>
      <c r="D58" s="125">
        <v>22967166</v>
      </c>
      <c r="E58" s="121">
        <f t="shared" si="0"/>
        <v>18418013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124">
        <v>152895</v>
      </c>
      <c r="D59" s="125">
        <v>4977</v>
      </c>
      <c r="E59" s="121">
        <f t="shared" si="0"/>
        <v>147918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124">
        <v>213467</v>
      </c>
      <c r="D60" s="125">
        <v>24</v>
      </c>
      <c r="E60" s="121">
        <f t="shared" si="0"/>
        <v>213443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124">
        <v>10221127</v>
      </c>
      <c r="D61" s="125">
        <v>6017048</v>
      </c>
      <c r="E61" s="121">
        <f t="shared" si="0"/>
        <v>4204079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124">
        <v>172492</v>
      </c>
      <c r="D62" s="125">
        <v>21608</v>
      </c>
      <c r="E62" s="121">
        <f t="shared" si="0"/>
        <v>150884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124">
        <v>204405</v>
      </c>
      <c r="D63" s="125">
        <v>23106</v>
      </c>
      <c r="E63" s="121">
        <f t="shared" si="0"/>
        <v>181299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124">
        <v>4836986</v>
      </c>
      <c r="D64" s="125">
        <v>1031598</v>
      </c>
      <c r="E64" s="121">
        <f t="shared" si="0"/>
        <v>3805388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124">
        <v>18561</v>
      </c>
      <c r="D65" s="125">
        <v>0</v>
      </c>
      <c r="E65" s="121">
        <f t="shared" si="0"/>
        <v>18561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124">
        <v>21750</v>
      </c>
      <c r="D66" s="125">
        <v>1611</v>
      </c>
      <c r="E66" s="121">
        <f t="shared" si="0"/>
        <v>20139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124">
        <v>155339</v>
      </c>
      <c r="D67" s="125">
        <v>22225</v>
      </c>
      <c r="E67" s="121">
        <f t="shared" si="0"/>
        <v>133114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124">
        <v>452</v>
      </c>
      <c r="D68" s="125">
        <v>0</v>
      </c>
      <c r="E68" s="121">
        <f t="shared" si="0"/>
        <v>452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124">
        <v>77918</v>
      </c>
      <c r="D69" s="125">
        <v>11833</v>
      </c>
      <c r="E69" s="121">
        <f t="shared" si="0"/>
        <v>66085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124">
        <v>11718</v>
      </c>
      <c r="D70" s="125">
        <v>113</v>
      </c>
      <c r="E70" s="121">
        <f t="shared" ref="E70:E87" si="1">C70-D70</f>
        <v>11605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124">
        <v>169</v>
      </c>
      <c r="D71" s="125">
        <v>0</v>
      </c>
      <c r="E71" s="121">
        <f t="shared" si="1"/>
        <v>169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124">
        <v>1584230</v>
      </c>
      <c r="D72" s="125">
        <v>328197</v>
      </c>
      <c r="E72" s="121">
        <f t="shared" si="1"/>
        <v>1256033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124">
        <v>16242</v>
      </c>
      <c r="D73" s="125">
        <v>5618</v>
      </c>
      <c r="E73" s="121">
        <f t="shared" si="1"/>
        <v>10624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124">
        <v>68084</v>
      </c>
      <c r="D74" s="125">
        <v>3230</v>
      </c>
      <c r="E74" s="121">
        <f t="shared" si="1"/>
        <v>64854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124">
        <v>135093</v>
      </c>
      <c r="D75" s="125">
        <v>58449</v>
      </c>
      <c r="E75" s="121">
        <f t="shared" si="1"/>
        <v>76644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124">
        <v>3545499</v>
      </c>
      <c r="D76" s="125">
        <v>742195</v>
      </c>
      <c r="E76" s="121">
        <f t="shared" si="1"/>
        <v>2803304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124">
        <v>13585</v>
      </c>
      <c r="D77" s="125">
        <v>1988</v>
      </c>
      <c r="E77" s="121">
        <f t="shared" si="1"/>
        <v>11597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124">
        <v>2425367</v>
      </c>
      <c r="D78" s="125">
        <v>324110</v>
      </c>
      <c r="E78" s="121">
        <f t="shared" si="1"/>
        <v>2101257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124">
        <v>2739747</v>
      </c>
      <c r="D79" s="125">
        <v>212398</v>
      </c>
      <c r="E79" s="121">
        <f t="shared" si="1"/>
        <v>2527349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124">
        <v>320048</v>
      </c>
      <c r="D80" s="125">
        <v>78</v>
      </c>
      <c r="E80" s="121">
        <f t="shared" si="1"/>
        <v>319970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124">
        <v>80870</v>
      </c>
      <c r="D81" s="125">
        <v>3207</v>
      </c>
      <c r="E81" s="121">
        <f t="shared" si="1"/>
        <v>77663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124">
        <v>19206</v>
      </c>
      <c r="D82" s="125">
        <v>22</v>
      </c>
      <c r="E82" s="121">
        <f t="shared" si="1"/>
        <v>19184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124">
        <v>435</v>
      </c>
      <c r="D83" s="125">
        <v>8</v>
      </c>
      <c r="E83" s="121">
        <f t="shared" si="1"/>
        <v>427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124">
        <v>250361</v>
      </c>
      <c r="D84" s="125">
        <v>6116</v>
      </c>
      <c r="E84" s="121">
        <f t="shared" si="1"/>
        <v>244245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124">
        <v>190438</v>
      </c>
      <c r="D85" s="125">
        <v>119483</v>
      </c>
      <c r="E85" s="121">
        <f t="shared" si="1"/>
        <v>70955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124">
        <v>110400</v>
      </c>
      <c r="D86" s="125">
        <v>1628</v>
      </c>
      <c r="E86" s="121">
        <f t="shared" si="1"/>
        <v>108772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124">
        <v>2268304</v>
      </c>
      <c r="D87" s="125">
        <v>212102</v>
      </c>
      <c r="E87" s="121">
        <f t="shared" si="1"/>
        <v>2056202</v>
      </c>
      <c r="F87" s="6" t="s">
        <v>146</v>
      </c>
    </row>
    <row r="88" spans="1:6" ht="20.100000000000001" customHeight="1" x14ac:dyDescent="0.2">
      <c r="A88" s="132" t="s">
        <v>69</v>
      </c>
      <c r="B88" s="132"/>
      <c r="C88" s="126">
        <f>SUM(C5:C87)</f>
        <v>345430710</v>
      </c>
      <c r="D88" s="126">
        <f>SUM(D5:D87)</f>
        <v>52677453</v>
      </c>
      <c r="E88" s="126">
        <f>SUM(E5:E87)</f>
        <v>292753257</v>
      </c>
      <c r="F88" s="116" t="s">
        <v>72</v>
      </c>
    </row>
    <row r="90" spans="1:6" ht="15" customHeight="1" x14ac:dyDescent="0.2">
      <c r="A90" s="115" t="s">
        <v>237</v>
      </c>
      <c r="B90" s="114" t="s">
        <v>234</v>
      </c>
      <c r="C90" s="114"/>
      <c r="D90" s="114"/>
    </row>
    <row r="91" spans="1:6" ht="15" customHeight="1" x14ac:dyDescent="0.2">
      <c r="A91" s="115" t="s">
        <v>237</v>
      </c>
      <c r="B91" s="114" t="s">
        <v>235</v>
      </c>
      <c r="C91" s="114"/>
      <c r="D91" s="114"/>
      <c r="E91" s="24"/>
    </row>
    <row r="92" spans="1:6" ht="15" customHeight="1" x14ac:dyDescent="0.2">
      <c r="A92" s="115" t="s">
        <v>237</v>
      </c>
      <c r="B92" s="114" t="s">
        <v>236</v>
      </c>
      <c r="C92" s="114"/>
      <c r="D92" s="114"/>
      <c r="E92" s="24"/>
    </row>
    <row r="93" spans="1:6" x14ac:dyDescent="0.2">
      <c r="C93" s="24"/>
      <c r="D93" s="24"/>
      <c r="E93" s="24"/>
    </row>
    <row r="94" spans="1:6" x14ac:dyDescent="0.2">
      <c r="C94" s="24"/>
      <c r="D94" s="24"/>
      <c r="E94" s="24"/>
    </row>
    <row r="95" spans="1:6" x14ac:dyDescent="0.2">
      <c r="C95" s="24"/>
      <c r="D95" s="24"/>
      <c r="E95" s="24"/>
    </row>
    <row r="96" spans="1:6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</sheetData>
  <mergeCells count="6">
    <mergeCell ref="A1:B1"/>
    <mergeCell ref="A2:B2"/>
    <mergeCell ref="C2:E2"/>
    <mergeCell ref="A3:B4"/>
    <mergeCell ref="F3:F4"/>
    <mergeCell ref="A88:B8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E18" sqref="E18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129" t="s">
        <v>199</v>
      </c>
      <c r="B1" s="129"/>
      <c r="C1" s="88"/>
      <c r="D1" s="88"/>
      <c r="E1" s="88"/>
      <c r="F1" s="88"/>
      <c r="G1" s="88" t="s">
        <v>200</v>
      </c>
    </row>
    <row r="2" spans="1:7" ht="24.95" customHeight="1" x14ac:dyDescent="0.2">
      <c r="A2" s="134" t="s">
        <v>247</v>
      </c>
      <c r="B2" s="134"/>
      <c r="C2" s="134"/>
      <c r="D2" s="134"/>
      <c r="E2" s="135" t="s">
        <v>221</v>
      </c>
      <c r="F2" s="135"/>
      <c r="G2" s="135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98">
        <v>35056</v>
      </c>
      <c r="D5" s="98">
        <v>4047</v>
      </c>
      <c r="E5" s="99">
        <v>4646</v>
      </c>
      <c r="F5" s="28">
        <f t="shared" ref="F5:F32" si="0">SUM(C5:E5)</f>
        <v>43749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8">
        <v>225</v>
      </c>
      <c r="D6" s="98">
        <v>44</v>
      </c>
      <c r="E6" s="99">
        <v>14</v>
      </c>
      <c r="F6" s="28">
        <f t="shared" si="0"/>
        <v>283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8">
        <v>27</v>
      </c>
      <c r="D7" s="98">
        <v>14</v>
      </c>
      <c r="E7" s="99">
        <v>921</v>
      </c>
      <c r="F7" s="28">
        <f t="shared" si="0"/>
        <v>962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8">
        <v>7</v>
      </c>
      <c r="D8" s="98">
        <v>0</v>
      </c>
      <c r="E8" s="99">
        <v>0</v>
      </c>
      <c r="F8" s="28">
        <f t="shared" si="0"/>
        <v>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8">
        <v>16</v>
      </c>
      <c r="D9" s="98">
        <v>74</v>
      </c>
      <c r="E9" s="99">
        <v>48632</v>
      </c>
      <c r="F9" s="28">
        <f t="shared" si="0"/>
        <v>48722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8">
        <v>4</v>
      </c>
      <c r="D10" s="98">
        <v>42</v>
      </c>
      <c r="E10" s="99">
        <v>1844</v>
      </c>
      <c r="F10" s="28">
        <f t="shared" si="0"/>
        <v>1890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8">
        <v>14</v>
      </c>
      <c r="D11" s="98">
        <v>186</v>
      </c>
      <c r="E11" s="99">
        <v>767</v>
      </c>
      <c r="F11" s="28">
        <f t="shared" si="0"/>
        <v>967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8">
        <v>18</v>
      </c>
      <c r="D12" s="98">
        <v>180</v>
      </c>
      <c r="E12" s="99">
        <v>7467</v>
      </c>
      <c r="F12" s="28">
        <f t="shared" si="0"/>
        <v>7665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8">
        <v>2063</v>
      </c>
      <c r="D13" s="98">
        <v>1794</v>
      </c>
      <c r="E13" s="99">
        <v>17590</v>
      </c>
      <c r="F13" s="28">
        <f t="shared" si="0"/>
        <v>21447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8">
        <v>132</v>
      </c>
      <c r="D14" s="98">
        <v>367</v>
      </c>
      <c r="E14" s="99">
        <v>5280</v>
      </c>
      <c r="F14" s="28">
        <f t="shared" si="0"/>
        <v>5779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8">
        <v>10</v>
      </c>
      <c r="D15" s="98">
        <v>5</v>
      </c>
      <c r="E15" s="99">
        <v>5</v>
      </c>
      <c r="F15" s="28">
        <f t="shared" si="0"/>
        <v>20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8">
        <v>581</v>
      </c>
      <c r="D16" s="98">
        <v>300</v>
      </c>
      <c r="E16" s="99">
        <v>1891</v>
      </c>
      <c r="F16" s="28">
        <f t="shared" si="0"/>
        <v>2772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8">
        <v>7619</v>
      </c>
      <c r="D17" s="98">
        <v>3097</v>
      </c>
      <c r="E17" s="99">
        <v>1190</v>
      </c>
      <c r="F17" s="28">
        <f t="shared" si="0"/>
        <v>11906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8">
        <v>15</v>
      </c>
      <c r="D18" s="98">
        <v>48</v>
      </c>
      <c r="E18" s="99">
        <v>142</v>
      </c>
      <c r="F18" s="28">
        <f t="shared" si="0"/>
        <v>205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8">
        <v>729</v>
      </c>
      <c r="D19" s="98">
        <v>1084</v>
      </c>
      <c r="E19" s="99">
        <v>1009</v>
      </c>
      <c r="F19" s="28">
        <f t="shared" si="0"/>
        <v>2822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8">
        <v>51</v>
      </c>
      <c r="D20" s="98">
        <v>267</v>
      </c>
      <c r="E20" s="99">
        <v>3211</v>
      </c>
      <c r="F20" s="28">
        <f t="shared" si="0"/>
        <v>3529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8">
        <v>492</v>
      </c>
      <c r="D21" s="98">
        <v>816</v>
      </c>
      <c r="E21" s="99">
        <v>2594</v>
      </c>
      <c r="F21" s="28">
        <f t="shared" si="0"/>
        <v>3902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8">
        <v>37</v>
      </c>
      <c r="D22" s="98">
        <v>219</v>
      </c>
      <c r="E22" s="99">
        <v>12020</v>
      </c>
      <c r="F22" s="28">
        <f t="shared" si="0"/>
        <v>12276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8">
        <v>174</v>
      </c>
      <c r="D23" s="98">
        <v>823</v>
      </c>
      <c r="E23" s="99">
        <v>42012</v>
      </c>
      <c r="F23" s="28">
        <f t="shared" si="0"/>
        <v>43009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8">
        <v>16</v>
      </c>
      <c r="D24" s="98">
        <v>45</v>
      </c>
      <c r="E24" s="99">
        <v>2398</v>
      </c>
      <c r="F24" s="28">
        <f t="shared" si="0"/>
        <v>2459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8">
        <v>75</v>
      </c>
      <c r="D25" s="98">
        <v>339</v>
      </c>
      <c r="E25" s="99">
        <v>5994</v>
      </c>
      <c r="F25" s="28">
        <f t="shared" si="0"/>
        <v>6408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8">
        <v>453</v>
      </c>
      <c r="D26" s="98">
        <v>2457</v>
      </c>
      <c r="E26" s="99">
        <v>23215</v>
      </c>
      <c r="F26" s="28">
        <f t="shared" si="0"/>
        <v>26125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8">
        <v>52</v>
      </c>
      <c r="D27" s="98">
        <v>305</v>
      </c>
      <c r="E27" s="99">
        <v>15296</v>
      </c>
      <c r="F27" s="28">
        <f t="shared" si="0"/>
        <v>15653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8">
        <v>3248</v>
      </c>
      <c r="D28" s="98">
        <v>3986</v>
      </c>
      <c r="E28" s="99">
        <v>8884</v>
      </c>
      <c r="F28" s="28">
        <f t="shared" si="0"/>
        <v>16118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8">
        <v>34</v>
      </c>
      <c r="D29" s="98">
        <v>64</v>
      </c>
      <c r="E29" s="99">
        <v>809</v>
      </c>
      <c r="F29" s="28">
        <f t="shared" si="0"/>
        <v>907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8">
        <v>65</v>
      </c>
      <c r="D30" s="98">
        <v>189</v>
      </c>
      <c r="E30" s="99">
        <v>4686</v>
      </c>
      <c r="F30" s="28">
        <f t="shared" si="0"/>
        <v>4940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8">
        <v>49</v>
      </c>
      <c r="D31" s="98">
        <v>212</v>
      </c>
      <c r="E31" s="99">
        <v>4738</v>
      </c>
      <c r="F31" s="28">
        <f t="shared" si="0"/>
        <v>4999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8">
        <v>23</v>
      </c>
      <c r="D32" s="98">
        <v>194</v>
      </c>
      <c r="E32" s="99">
        <v>1091</v>
      </c>
      <c r="F32" s="28">
        <f t="shared" si="0"/>
        <v>1308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8">
        <v>8</v>
      </c>
      <c r="D33" s="98">
        <v>24</v>
      </c>
      <c r="E33" s="99">
        <v>870</v>
      </c>
      <c r="F33" s="28">
        <f t="shared" ref="F33:F60" si="1">SUM(C33:E33)</f>
        <v>902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8">
        <v>1865</v>
      </c>
      <c r="D34" s="98">
        <v>1976</v>
      </c>
      <c r="E34" s="99">
        <v>3879</v>
      </c>
      <c r="F34" s="28">
        <f t="shared" si="1"/>
        <v>7720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8">
        <v>155</v>
      </c>
      <c r="D35" s="98">
        <v>140</v>
      </c>
      <c r="E35" s="99">
        <v>1040</v>
      </c>
      <c r="F35" s="28">
        <f t="shared" si="1"/>
        <v>1335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8">
        <v>2264</v>
      </c>
      <c r="D36" s="98">
        <v>1132</v>
      </c>
      <c r="E36" s="99">
        <v>6658</v>
      </c>
      <c r="F36" s="28">
        <f t="shared" si="1"/>
        <v>10054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8">
        <v>331</v>
      </c>
      <c r="D37" s="98">
        <v>837</v>
      </c>
      <c r="E37" s="99">
        <v>47611</v>
      </c>
      <c r="F37" s="28">
        <f t="shared" si="1"/>
        <v>48779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8">
        <v>592</v>
      </c>
      <c r="D38" s="98">
        <v>919</v>
      </c>
      <c r="E38" s="99">
        <v>4754</v>
      </c>
      <c r="F38" s="28">
        <f t="shared" si="1"/>
        <v>6265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8">
        <v>47</v>
      </c>
      <c r="D39" s="98">
        <v>83</v>
      </c>
      <c r="E39" s="99">
        <v>1204</v>
      </c>
      <c r="F39" s="28">
        <f t="shared" si="1"/>
        <v>1334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8">
        <v>54</v>
      </c>
      <c r="D40" s="98">
        <v>197</v>
      </c>
      <c r="E40" s="99">
        <v>726</v>
      </c>
      <c r="F40" s="28">
        <f t="shared" si="1"/>
        <v>977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8">
        <v>7</v>
      </c>
      <c r="D41" s="98">
        <v>6</v>
      </c>
      <c r="E41" s="99">
        <v>78</v>
      </c>
      <c r="F41" s="28">
        <f t="shared" si="1"/>
        <v>91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8">
        <v>10265</v>
      </c>
      <c r="D42" s="98">
        <v>15277</v>
      </c>
      <c r="E42" s="99">
        <v>55978</v>
      </c>
      <c r="F42" s="28">
        <f t="shared" si="1"/>
        <v>81520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8">
        <v>280</v>
      </c>
      <c r="D43" s="98">
        <v>1197</v>
      </c>
      <c r="E43" s="99">
        <v>16525</v>
      </c>
      <c r="F43" s="28">
        <f t="shared" si="1"/>
        <v>18002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8">
        <v>3670</v>
      </c>
      <c r="D44" s="98">
        <v>5025</v>
      </c>
      <c r="E44" s="99">
        <v>13845</v>
      </c>
      <c r="F44" s="28">
        <f t="shared" si="1"/>
        <v>22540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8">
        <v>23795</v>
      </c>
      <c r="D45" s="98">
        <v>22347</v>
      </c>
      <c r="E45" s="99">
        <v>17947</v>
      </c>
      <c r="F45" s="28">
        <f t="shared" si="1"/>
        <v>64089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8">
        <v>14198</v>
      </c>
      <c r="D46" s="98">
        <v>15662</v>
      </c>
      <c r="E46" s="99">
        <v>27326</v>
      </c>
      <c r="F46" s="28">
        <f t="shared" si="1"/>
        <v>57186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8">
        <v>137566</v>
      </c>
      <c r="D47" s="98">
        <v>45054</v>
      </c>
      <c r="E47" s="99">
        <v>44136</v>
      </c>
      <c r="F47" s="28">
        <f t="shared" si="1"/>
        <v>226756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8">
        <v>1304</v>
      </c>
      <c r="D48" s="98">
        <v>2893</v>
      </c>
      <c r="E48" s="99">
        <v>21257</v>
      </c>
      <c r="F48" s="28">
        <f t="shared" si="1"/>
        <v>25454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8">
        <v>50</v>
      </c>
      <c r="D49" s="98">
        <v>250</v>
      </c>
      <c r="E49" s="99">
        <v>1984</v>
      </c>
      <c r="F49" s="28">
        <f t="shared" si="1"/>
        <v>2284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8">
        <v>204</v>
      </c>
      <c r="D50" s="98">
        <v>521</v>
      </c>
      <c r="E50" s="99">
        <v>21591</v>
      </c>
      <c r="F50" s="28">
        <f t="shared" si="1"/>
        <v>22316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8">
        <v>2760</v>
      </c>
      <c r="D51" s="98">
        <v>6569</v>
      </c>
      <c r="E51" s="99">
        <v>13805</v>
      </c>
      <c r="F51" s="28">
        <f t="shared" si="1"/>
        <v>23134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8">
        <v>296</v>
      </c>
      <c r="D52" s="98">
        <v>404</v>
      </c>
      <c r="E52" s="99">
        <v>815</v>
      </c>
      <c r="F52" s="28">
        <f t="shared" si="1"/>
        <v>1515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8">
        <v>10207</v>
      </c>
      <c r="D53" s="98">
        <v>8751</v>
      </c>
      <c r="E53" s="99">
        <v>12345</v>
      </c>
      <c r="F53" s="28">
        <f t="shared" si="1"/>
        <v>31303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8">
        <v>19157</v>
      </c>
      <c r="D54" s="98">
        <v>15866</v>
      </c>
      <c r="E54" s="99">
        <v>13207</v>
      </c>
      <c r="F54" s="28">
        <f t="shared" si="1"/>
        <v>48230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8">
        <v>317</v>
      </c>
      <c r="D55" s="98">
        <v>792</v>
      </c>
      <c r="E55" s="99">
        <v>4732</v>
      </c>
      <c r="F55" s="28">
        <f t="shared" si="1"/>
        <v>5841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8">
        <v>91</v>
      </c>
      <c r="D56" s="98">
        <v>149</v>
      </c>
      <c r="E56" s="99">
        <v>241</v>
      </c>
      <c r="F56" s="28">
        <f t="shared" si="1"/>
        <v>481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8">
        <v>110</v>
      </c>
      <c r="D57" s="98">
        <v>66</v>
      </c>
      <c r="E57" s="99">
        <v>242</v>
      </c>
      <c r="F57" s="28">
        <f t="shared" si="1"/>
        <v>418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8">
        <v>2935</v>
      </c>
      <c r="D58" s="98">
        <v>3051</v>
      </c>
      <c r="E58" s="99">
        <v>46262</v>
      </c>
      <c r="F58" s="28">
        <f t="shared" si="1"/>
        <v>52248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8">
        <v>202</v>
      </c>
      <c r="D59" s="98">
        <v>665</v>
      </c>
      <c r="E59" s="99">
        <v>1570</v>
      </c>
      <c r="F59" s="28">
        <f t="shared" si="1"/>
        <v>2437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8">
        <v>232</v>
      </c>
      <c r="D60" s="98">
        <v>283</v>
      </c>
      <c r="E60" s="99">
        <v>404</v>
      </c>
      <c r="F60" s="28">
        <f t="shared" si="1"/>
        <v>919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8">
        <v>2127</v>
      </c>
      <c r="D61" s="98">
        <v>19163</v>
      </c>
      <c r="E61" s="99">
        <v>37233</v>
      </c>
      <c r="F61" s="28">
        <f t="shared" ref="F61:F85" si="2">SUM(C61:E61)</f>
        <v>58523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8">
        <v>915</v>
      </c>
      <c r="D62" s="98">
        <v>1435</v>
      </c>
      <c r="E62" s="99">
        <v>5958</v>
      </c>
      <c r="F62" s="28">
        <f t="shared" si="2"/>
        <v>8308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8">
        <v>237</v>
      </c>
      <c r="D63" s="98">
        <v>1389</v>
      </c>
      <c r="E63" s="99">
        <v>505</v>
      </c>
      <c r="F63" s="28">
        <f t="shared" si="2"/>
        <v>2131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00">
        <v>41268</v>
      </c>
      <c r="D64" s="100">
        <v>7165</v>
      </c>
      <c r="E64" s="101">
        <v>6686</v>
      </c>
      <c r="F64" s="28">
        <f t="shared" si="2"/>
        <v>55119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00">
        <v>1698</v>
      </c>
      <c r="D65" s="100">
        <v>2241</v>
      </c>
      <c r="E65" s="101">
        <v>1073</v>
      </c>
      <c r="F65" s="28">
        <f t="shared" si="2"/>
        <v>5012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00">
        <v>189</v>
      </c>
      <c r="D66" s="100">
        <v>635</v>
      </c>
      <c r="E66" s="101">
        <v>2545</v>
      </c>
      <c r="F66" s="28">
        <f t="shared" si="2"/>
        <v>3369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00">
        <v>700</v>
      </c>
      <c r="D67" s="100">
        <v>2990</v>
      </c>
      <c r="E67" s="101">
        <v>5233</v>
      </c>
      <c r="F67" s="28">
        <f t="shared" si="2"/>
        <v>8923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00">
        <v>9</v>
      </c>
      <c r="D68" s="100">
        <v>20</v>
      </c>
      <c r="E68" s="101">
        <v>169</v>
      </c>
      <c r="F68" s="28">
        <f t="shared" si="2"/>
        <v>198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00">
        <v>1521</v>
      </c>
      <c r="D69" s="100">
        <v>2656</v>
      </c>
      <c r="E69" s="101">
        <v>1639</v>
      </c>
      <c r="F69" s="28">
        <f t="shared" si="2"/>
        <v>5816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00">
        <v>1643</v>
      </c>
      <c r="D70" s="100">
        <v>1036</v>
      </c>
      <c r="E70" s="101">
        <v>299</v>
      </c>
      <c r="F70" s="28">
        <f t="shared" si="2"/>
        <v>2978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00">
        <v>155</v>
      </c>
      <c r="D71" s="100">
        <v>44</v>
      </c>
      <c r="E71" s="101">
        <v>8</v>
      </c>
      <c r="F71" s="28">
        <f t="shared" si="2"/>
        <v>207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00">
        <v>5638</v>
      </c>
      <c r="D72" s="100">
        <v>2528</v>
      </c>
      <c r="E72" s="101">
        <v>2951</v>
      </c>
      <c r="F72" s="28">
        <f t="shared" si="2"/>
        <v>11117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00">
        <v>4727</v>
      </c>
      <c r="D73" s="100">
        <v>2632</v>
      </c>
      <c r="E73" s="101">
        <v>1001</v>
      </c>
      <c r="F73" s="28">
        <f t="shared" si="2"/>
        <v>8360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00">
        <v>1770</v>
      </c>
      <c r="D74" s="100">
        <v>3091</v>
      </c>
      <c r="E74" s="101">
        <v>3942</v>
      </c>
      <c r="F74" s="28">
        <f t="shared" si="2"/>
        <v>8803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00">
        <v>277</v>
      </c>
      <c r="D75" s="100">
        <v>1210</v>
      </c>
      <c r="E75" s="101">
        <v>19490</v>
      </c>
      <c r="F75" s="28">
        <f t="shared" si="2"/>
        <v>20977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00">
        <v>661</v>
      </c>
      <c r="D76" s="100">
        <v>1313</v>
      </c>
      <c r="E76" s="101">
        <v>11082</v>
      </c>
      <c r="F76" s="28">
        <f t="shared" si="2"/>
        <v>13056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00">
        <v>1691</v>
      </c>
      <c r="D77" s="100">
        <v>1351</v>
      </c>
      <c r="E77" s="101">
        <v>1922</v>
      </c>
      <c r="F77" s="28">
        <f t="shared" si="2"/>
        <v>4964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00">
        <v>4150</v>
      </c>
      <c r="D78" s="100">
        <v>21363</v>
      </c>
      <c r="E78" s="101">
        <v>57348</v>
      </c>
      <c r="F78" s="28">
        <f t="shared" si="2"/>
        <v>82861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00">
        <v>407</v>
      </c>
      <c r="D79" s="100">
        <v>5710</v>
      </c>
      <c r="E79" s="101">
        <v>31293</v>
      </c>
      <c r="F79" s="28">
        <f t="shared" si="2"/>
        <v>37410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00">
        <v>42</v>
      </c>
      <c r="D80" s="100">
        <v>210</v>
      </c>
      <c r="E80" s="101">
        <v>828</v>
      </c>
      <c r="F80" s="28">
        <f t="shared" si="2"/>
        <v>1080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00">
        <v>1057</v>
      </c>
      <c r="D81" s="100">
        <v>4312</v>
      </c>
      <c r="E81" s="101">
        <v>3905</v>
      </c>
      <c r="F81" s="28">
        <f t="shared" si="2"/>
        <v>9274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00">
        <v>145</v>
      </c>
      <c r="D82" s="100">
        <v>173</v>
      </c>
      <c r="E82" s="101">
        <v>44</v>
      </c>
      <c r="F82" s="28">
        <f t="shared" si="2"/>
        <v>362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00">
        <v>80</v>
      </c>
      <c r="D83" s="100">
        <v>106</v>
      </c>
      <c r="E83" s="101">
        <v>216</v>
      </c>
      <c r="F83" s="28">
        <f t="shared" si="2"/>
        <v>402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00">
        <v>815</v>
      </c>
      <c r="D84" s="100">
        <v>1625</v>
      </c>
      <c r="E84" s="101">
        <v>2232</v>
      </c>
      <c r="F84" s="28">
        <f t="shared" si="2"/>
        <v>4672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00">
        <v>1820</v>
      </c>
      <c r="D85" s="100">
        <v>5064</v>
      </c>
      <c r="E85" s="101">
        <v>4653</v>
      </c>
      <c r="F85" s="28">
        <f t="shared" si="2"/>
        <v>11537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00">
        <v>3732</v>
      </c>
      <c r="D86" s="100">
        <v>969</v>
      </c>
      <c r="E86" s="101">
        <v>2265</v>
      </c>
      <c r="F86" s="28">
        <f>SUM(C86:E86)</f>
        <v>6966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00">
        <v>13774</v>
      </c>
      <c r="D87" s="100">
        <v>6596</v>
      </c>
      <c r="E87" s="101">
        <v>1219</v>
      </c>
      <c r="F87" s="28">
        <f>SUM(C87:E87)</f>
        <v>21589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27">
        <f>SUM(C5:C87)</f>
        <v>375495</v>
      </c>
      <c r="D88" s="27">
        <f>SUM(D5:D87)</f>
        <v>268361</v>
      </c>
      <c r="E88" s="27">
        <f>SUM(E5:E87)</f>
        <v>805117</v>
      </c>
      <c r="F88" s="27">
        <f>SUM(F5:F87)</f>
        <v>1448973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3:B4"/>
    <mergeCell ref="G3:G4"/>
    <mergeCell ref="A1:B1"/>
    <mergeCell ref="A88:B88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21" sqref="C21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9" t="s">
        <v>201</v>
      </c>
      <c r="B1" s="129"/>
      <c r="C1" s="88"/>
      <c r="D1" s="88"/>
      <c r="E1" s="88"/>
      <c r="F1" s="88"/>
      <c r="G1" s="88" t="s">
        <v>202</v>
      </c>
    </row>
    <row r="2" spans="1:7" ht="24.95" customHeight="1" x14ac:dyDescent="0.2">
      <c r="A2" s="133" t="s">
        <v>249</v>
      </c>
      <c r="B2" s="133"/>
      <c r="C2" s="133"/>
      <c r="D2" s="133"/>
      <c r="E2" s="136" t="s">
        <v>222</v>
      </c>
      <c r="F2" s="136"/>
      <c r="G2" s="136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02">
        <v>121647</v>
      </c>
      <c r="D5" s="102">
        <v>56911</v>
      </c>
      <c r="E5" s="96">
        <v>54820</v>
      </c>
      <c r="F5" s="11">
        <f>SUM(C5:E5)</f>
        <v>233378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02">
        <v>756</v>
      </c>
      <c r="D6" s="102">
        <v>185</v>
      </c>
      <c r="E6" s="96">
        <v>22</v>
      </c>
      <c r="F6" s="11">
        <f t="shared" ref="F6:F32" si="0">SUM(C6:E6)</f>
        <v>963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02">
        <v>56</v>
      </c>
      <c r="D7" s="102">
        <v>57</v>
      </c>
      <c r="E7" s="96">
        <v>3647</v>
      </c>
      <c r="F7" s="11">
        <f t="shared" si="0"/>
        <v>3760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02">
        <v>3</v>
      </c>
      <c r="D8" s="102">
        <v>0</v>
      </c>
      <c r="E8" s="96">
        <v>0</v>
      </c>
      <c r="F8" s="11">
        <f t="shared" si="0"/>
        <v>3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02">
        <v>11</v>
      </c>
      <c r="D9" s="102">
        <v>57</v>
      </c>
      <c r="E9" s="96">
        <v>9375</v>
      </c>
      <c r="F9" s="11">
        <f t="shared" si="0"/>
        <v>9443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02">
        <v>14</v>
      </c>
      <c r="D10" s="102">
        <v>87</v>
      </c>
      <c r="E10" s="96">
        <v>1401</v>
      </c>
      <c r="F10" s="11">
        <f t="shared" si="0"/>
        <v>1502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02">
        <v>70</v>
      </c>
      <c r="D11" s="102">
        <v>1765</v>
      </c>
      <c r="E11" s="96">
        <v>6514</v>
      </c>
      <c r="F11" s="11">
        <f t="shared" si="0"/>
        <v>8349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02">
        <v>31</v>
      </c>
      <c r="D12" s="102">
        <v>291</v>
      </c>
      <c r="E12" s="96">
        <v>10697</v>
      </c>
      <c r="F12" s="11">
        <f t="shared" si="0"/>
        <v>11019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02">
        <v>17833</v>
      </c>
      <c r="D13" s="102">
        <v>11474</v>
      </c>
      <c r="E13" s="96">
        <v>52858</v>
      </c>
      <c r="F13" s="11">
        <f t="shared" si="0"/>
        <v>82165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02">
        <v>1078</v>
      </c>
      <c r="D14" s="102">
        <v>1515</v>
      </c>
      <c r="E14" s="96">
        <v>18278</v>
      </c>
      <c r="F14" s="11">
        <f t="shared" si="0"/>
        <v>20871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02">
        <v>95</v>
      </c>
      <c r="D15" s="102">
        <v>52</v>
      </c>
      <c r="E15" s="96">
        <v>38</v>
      </c>
      <c r="F15" s="11">
        <f t="shared" si="0"/>
        <v>185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02">
        <v>4204</v>
      </c>
      <c r="D16" s="102">
        <v>1527</v>
      </c>
      <c r="E16" s="96">
        <v>12111</v>
      </c>
      <c r="F16" s="11">
        <f t="shared" si="0"/>
        <v>17842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02">
        <v>47557</v>
      </c>
      <c r="D17" s="102">
        <v>10492</v>
      </c>
      <c r="E17" s="96">
        <v>6013</v>
      </c>
      <c r="F17" s="11">
        <f t="shared" si="0"/>
        <v>64062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02">
        <v>133</v>
      </c>
      <c r="D18" s="102">
        <v>90</v>
      </c>
      <c r="E18" s="96">
        <v>1620</v>
      </c>
      <c r="F18" s="11">
        <f t="shared" si="0"/>
        <v>1843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02">
        <v>7425</v>
      </c>
      <c r="D19" s="102">
        <v>10494</v>
      </c>
      <c r="E19" s="96">
        <v>5699</v>
      </c>
      <c r="F19" s="11">
        <f t="shared" si="0"/>
        <v>23618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02">
        <v>162</v>
      </c>
      <c r="D20" s="102">
        <v>926</v>
      </c>
      <c r="E20" s="96">
        <v>10984</v>
      </c>
      <c r="F20" s="11">
        <f t="shared" si="0"/>
        <v>12072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02">
        <v>1846</v>
      </c>
      <c r="D21" s="102">
        <v>2586</v>
      </c>
      <c r="E21" s="96">
        <v>8916</v>
      </c>
      <c r="F21" s="11">
        <f t="shared" si="0"/>
        <v>13348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02">
        <v>78</v>
      </c>
      <c r="D22" s="102">
        <v>860</v>
      </c>
      <c r="E22" s="96">
        <v>3209</v>
      </c>
      <c r="F22" s="11">
        <f t="shared" si="0"/>
        <v>4147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02">
        <v>711</v>
      </c>
      <c r="D23" s="102">
        <v>4176</v>
      </c>
      <c r="E23" s="96">
        <v>39882</v>
      </c>
      <c r="F23" s="11">
        <f t="shared" si="0"/>
        <v>44769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02">
        <v>30</v>
      </c>
      <c r="D24" s="102">
        <v>150</v>
      </c>
      <c r="E24" s="96">
        <v>3933</v>
      </c>
      <c r="F24" s="11">
        <f t="shared" si="0"/>
        <v>4113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02">
        <v>531</v>
      </c>
      <c r="D25" s="102">
        <v>2672</v>
      </c>
      <c r="E25" s="96">
        <v>15622</v>
      </c>
      <c r="F25" s="11">
        <f t="shared" si="0"/>
        <v>18825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02">
        <v>4167</v>
      </c>
      <c r="D26" s="102">
        <v>12461</v>
      </c>
      <c r="E26" s="96">
        <v>82206</v>
      </c>
      <c r="F26" s="11">
        <f t="shared" si="0"/>
        <v>98834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02">
        <v>235</v>
      </c>
      <c r="D27" s="102">
        <v>1450</v>
      </c>
      <c r="E27" s="96">
        <v>27146</v>
      </c>
      <c r="F27" s="11">
        <f t="shared" si="0"/>
        <v>28831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02">
        <v>33513</v>
      </c>
      <c r="D28" s="102">
        <v>34577</v>
      </c>
      <c r="E28" s="96">
        <v>42446</v>
      </c>
      <c r="F28" s="11">
        <f t="shared" si="0"/>
        <v>110536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02">
        <v>95</v>
      </c>
      <c r="D29" s="102">
        <v>240</v>
      </c>
      <c r="E29" s="96">
        <v>1308</v>
      </c>
      <c r="F29" s="11">
        <f t="shared" si="0"/>
        <v>1643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02">
        <v>483</v>
      </c>
      <c r="D30" s="102">
        <v>687</v>
      </c>
      <c r="E30" s="96">
        <v>14496</v>
      </c>
      <c r="F30" s="11">
        <f t="shared" si="0"/>
        <v>15666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02">
        <v>221</v>
      </c>
      <c r="D31" s="102">
        <v>1018</v>
      </c>
      <c r="E31" s="96">
        <v>17867</v>
      </c>
      <c r="F31" s="11">
        <f t="shared" si="0"/>
        <v>19106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02">
        <v>204</v>
      </c>
      <c r="D32" s="102">
        <v>1164</v>
      </c>
      <c r="E32" s="96">
        <v>4630</v>
      </c>
      <c r="F32" s="11">
        <f t="shared" si="0"/>
        <v>5998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02">
        <v>36</v>
      </c>
      <c r="D33" s="102">
        <v>69</v>
      </c>
      <c r="E33" s="96">
        <v>1622</v>
      </c>
      <c r="F33" s="11">
        <f t="shared" ref="F33:F60" si="1">SUM(C33:E33)</f>
        <v>1727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02">
        <v>13471</v>
      </c>
      <c r="D34" s="102">
        <v>14659</v>
      </c>
      <c r="E34" s="96">
        <v>17759</v>
      </c>
      <c r="F34" s="11">
        <f t="shared" si="1"/>
        <v>45889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02">
        <v>494</v>
      </c>
      <c r="D35" s="102">
        <v>526</v>
      </c>
      <c r="E35" s="96">
        <v>4707</v>
      </c>
      <c r="F35" s="11">
        <f t="shared" si="1"/>
        <v>5727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02">
        <v>19789</v>
      </c>
      <c r="D36" s="102">
        <v>3962</v>
      </c>
      <c r="E36" s="96">
        <v>25410</v>
      </c>
      <c r="F36" s="11">
        <f t="shared" si="1"/>
        <v>49161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02">
        <v>247</v>
      </c>
      <c r="D37" s="102">
        <v>642</v>
      </c>
      <c r="E37" s="96">
        <v>12783</v>
      </c>
      <c r="F37" s="11">
        <f t="shared" si="1"/>
        <v>13672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02">
        <v>1962</v>
      </c>
      <c r="D38" s="102">
        <v>1873</v>
      </c>
      <c r="E38" s="96">
        <v>8483</v>
      </c>
      <c r="F38" s="11">
        <f t="shared" si="1"/>
        <v>12318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02">
        <v>80</v>
      </c>
      <c r="D39" s="102">
        <v>296</v>
      </c>
      <c r="E39" s="96">
        <v>7807</v>
      </c>
      <c r="F39" s="11">
        <f t="shared" si="1"/>
        <v>8183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02">
        <v>195</v>
      </c>
      <c r="D40" s="102">
        <v>768</v>
      </c>
      <c r="E40" s="96">
        <v>7280</v>
      </c>
      <c r="F40" s="11">
        <f t="shared" si="1"/>
        <v>8243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02">
        <v>8</v>
      </c>
      <c r="D41" s="102">
        <v>18</v>
      </c>
      <c r="E41" s="96">
        <v>120</v>
      </c>
      <c r="F41" s="11">
        <f t="shared" si="1"/>
        <v>146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02">
        <v>12943</v>
      </c>
      <c r="D42" s="102">
        <v>54886</v>
      </c>
      <c r="E42" s="96">
        <v>471019</v>
      </c>
      <c r="F42" s="11">
        <f t="shared" si="1"/>
        <v>538848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02">
        <v>328</v>
      </c>
      <c r="D43" s="102">
        <v>3365</v>
      </c>
      <c r="E43" s="96">
        <v>142719</v>
      </c>
      <c r="F43" s="11">
        <f t="shared" si="1"/>
        <v>146412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02">
        <v>13853</v>
      </c>
      <c r="D44" s="102">
        <v>25339</v>
      </c>
      <c r="E44" s="96">
        <v>113119</v>
      </c>
      <c r="F44" s="11">
        <f t="shared" si="1"/>
        <v>152311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02">
        <v>164075</v>
      </c>
      <c r="D45" s="102">
        <v>80210</v>
      </c>
      <c r="E45" s="96">
        <v>42392</v>
      </c>
      <c r="F45" s="11">
        <f t="shared" si="1"/>
        <v>286677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02">
        <v>48908</v>
      </c>
      <c r="D46" s="102">
        <v>43758</v>
      </c>
      <c r="E46" s="96">
        <v>67845</v>
      </c>
      <c r="F46" s="11">
        <f t="shared" si="1"/>
        <v>160511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02">
        <v>469956</v>
      </c>
      <c r="D47" s="102">
        <v>144861</v>
      </c>
      <c r="E47" s="96">
        <v>102905</v>
      </c>
      <c r="F47" s="11">
        <f t="shared" si="1"/>
        <v>717722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02">
        <v>2272</v>
      </c>
      <c r="D48" s="102">
        <v>7670</v>
      </c>
      <c r="E48" s="96">
        <v>54055</v>
      </c>
      <c r="F48" s="11">
        <f t="shared" si="1"/>
        <v>63997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02">
        <v>111</v>
      </c>
      <c r="D49" s="102">
        <v>441</v>
      </c>
      <c r="E49" s="96">
        <v>5824</v>
      </c>
      <c r="F49" s="11">
        <f t="shared" si="1"/>
        <v>6376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02">
        <v>489</v>
      </c>
      <c r="D50" s="102">
        <v>630</v>
      </c>
      <c r="E50" s="96">
        <v>6813</v>
      </c>
      <c r="F50" s="11">
        <f t="shared" si="1"/>
        <v>7932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02">
        <v>13428</v>
      </c>
      <c r="D51" s="102">
        <v>23784</v>
      </c>
      <c r="E51" s="96">
        <v>35572</v>
      </c>
      <c r="F51" s="11">
        <f t="shared" si="1"/>
        <v>72784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02">
        <v>273</v>
      </c>
      <c r="D52" s="102">
        <v>370</v>
      </c>
      <c r="E52" s="96">
        <v>799</v>
      </c>
      <c r="F52" s="11">
        <f t="shared" si="1"/>
        <v>1442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02">
        <v>30507</v>
      </c>
      <c r="D53" s="102">
        <v>21671</v>
      </c>
      <c r="E53" s="96">
        <v>34681</v>
      </c>
      <c r="F53" s="11">
        <f t="shared" si="1"/>
        <v>86859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02">
        <v>108818</v>
      </c>
      <c r="D54" s="102">
        <v>108664</v>
      </c>
      <c r="E54" s="96">
        <v>65415</v>
      </c>
      <c r="F54" s="11">
        <f t="shared" si="1"/>
        <v>282897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02">
        <v>613</v>
      </c>
      <c r="D55" s="102">
        <v>1103</v>
      </c>
      <c r="E55" s="96">
        <v>4351</v>
      </c>
      <c r="F55" s="11">
        <f t="shared" si="1"/>
        <v>6067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02">
        <v>192</v>
      </c>
      <c r="D56" s="102">
        <v>205</v>
      </c>
      <c r="E56" s="96">
        <v>283</v>
      </c>
      <c r="F56" s="11">
        <f t="shared" si="1"/>
        <v>680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02">
        <v>460</v>
      </c>
      <c r="D57" s="102">
        <v>194</v>
      </c>
      <c r="E57" s="96">
        <v>314</v>
      </c>
      <c r="F57" s="11">
        <f t="shared" si="1"/>
        <v>968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02">
        <v>2045</v>
      </c>
      <c r="D58" s="102">
        <v>1409</v>
      </c>
      <c r="E58" s="96">
        <v>9167</v>
      </c>
      <c r="F58" s="11">
        <f t="shared" si="1"/>
        <v>12621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02">
        <v>333</v>
      </c>
      <c r="D59" s="102">
        <v>1114</v>
      </c>
      <c r="E59" s="96">
        <v>3160</v>
      </c>
      <c r="F59" s="11">
        <f t="shared" si="1"/>
        <v>4607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02">
        <v>274</v>
      </c>
      <c r="D60" s="102">
        <v>433</v>
      </c>
      <c r="E60" s="96">
        <v>826</v>
      </c>
      <c r="F60" s="11">
        <f t="shared" si="1"/>
        <v>1533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02">
        <v>1402</v>
      </c>
      <c r="D61" s="102">
        <v>5004</v>
      </c>
      <c r="E61" s="96">
        <v>11890</v>
      </c>
      <c r="F61" s="11">
        <f t="shared" ref="F61:F87" si="2">SUM(C61:E61)</f>
        <v>18296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02">
        <v>629</v>
      </c>
      <c r="D62" s="102">
        <v>993</v>
      </c>
      <c r="E62" s="96">
        <v>5527</v>
      </c>
      <c r="F62" s="11">
        <f t="shared" si="2"/>
        <v>7149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02">
        <v>167</v>
      </c>
      <c r="D63" s="102">
        <v>1094</v>
      </c>
      <c r="E63" s="96">
        <v>705</v>
      </c>
      <c r="F63" s="11">
        <f t="shared" si="2"/>
        <v>1966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02">
        <v>14161</v>
      </c>
      <c r="D64" s="102">
        <v>9392</v>
      </c>
      <c r="E64" s="96">
        <v>24430</v>
      </c>
      <c r="F64" s="11">
        <f t="shared" si="2"/>
        <v>47983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02">
        <v>966</v>
      </c>
      <c r="D65" s="102">
        <v>1645</v>
      </c>
      <c r="E65" s="96">
        <v>2082</v>
      </c>
      <c r="F65" s="11">
        <f t="shared" si="2"/>
        <v>4693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02">
        <v>159</v>
      </c>
      <c r="D66" s="102">
        <v>885</v>
      </c>
      <c r="E66" s="96">
        <v>3316</v>
      </c>
      <c r="F66" s="11">
        <f t="shared" si="2"/>
        <v>4360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02">
        <v>1565</v>
      </c>
      <c r="D67" s="102">
        <v>5658</v>
      </c>
      <c r="E67" s="96">
        <v>23731</v>
      </c>
      <c r="F67" s="11">
        <f t="shared" si="2"/>
        <v>30954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02">
        <v>11</v>
      </c>
      <c r="D68" s="102">
        <v>20</v>
      </c>
      <c r="E68" s="96">
        <v>189</v>
      </c>
      <c r="F68" s="11">
        <f t="shared" si="2"/>
        <v>220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02">
        <v>3759</v>
      </c>
      <c r="D69" s="102">
        <v>6318</v>
      </c>
      <c r="E69" s="96">
        <v>4428</v>
      </c>
      <c r="F69" s="11">
        <f t="shared" si="2"/>
        <v>14505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02">
        <v>4312</v>
      </c>
      <c r="D70" s="102">
        <v>1562</v>
      </c>
      <c r="E70" s="96">
        <v>728</v>
      </c>
      <c r="F70" s="11">
        <f t="shared" si="2"/>
        <v>6602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02">
        <v>735</v>
      </c>
      <c r="D71" s="102">
        <v>118</v>
      </c>
      <c r="E71" s="96">
        <v>23</v>
      </c>
      <c r="F71" s="11">
        <f t="shared" si="2"/>
        <v>876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02">
        <v>10013</v>
      </c>
      <c r="D72" s="102">
        <v>4919</v>
      </c>
      <c r="E72" s="96">
        <v>12590</v>
      </c>
      <c r="F72" s="11">
        <f t="shared" si="2"/>
        <v>27522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02">
        <v>2663</v>
      </c>
      <c r="D73" s="102">
        <v>2173</v>
      </c>
      <c r="E73" s="96">
        <v>3649</v>
      </c>
      <c r="F73" s="11">
        <f t="shared" si="2"/>
        <v>8485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02">
        <v>2744</v>
      </c>
      <c r="D74" s="102">
        <v>4008</v>
      </c>
      <c r="E74" s="96">
        <v>2433</v>
      </c>
      <c r="F74" s="11">
        <f t="shared" si="2"/>
        <v>9185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02">
        <v>237</v>
      </c>
      <c r="D75" s="102">
        <v>654</v>
      </c>
      <c r="E75" s="96">
        <v>4939</v>
      </c>
      <c r="F75" s="11">
        <f t="shared" si="2"/>
        <v>5830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02">
        <v>1059</v>
      </c>
      <c r="D76" s="102">
        <v>3744</v>
      </c>
      <c r="E76" s="96">
        <v>83454</v>
      </c>
      <c r="F76" s="11">
        <f t="shared" si="2"/>
        <v>88257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02">
        <v>2361</v>
      </c>
      <c r="D77" s="102">
        <v>2046</v>
      </c>
      <c r="E77" s="96">
        <v>3227</v>
      </c>
      <c r="F77" s="11">
        <f t="shared" si="2"/>
        <v>7634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02">
        <v>2596</v>
      </c>
      <c r="D78" s="102">
        <v>16307</v>
      </c>
      <c r="E78" s="96">
        <v>57283</v>
      </c>
      <c r="F78" s="11">
        <f t="shared" si="2"/>
        <v>76186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02">
        <v>885</v>
      </c>
      <c r="D79" s="102">
        <v>13318</v>
      </c>
      <c r="E79" s="96">
        <v>93206</v>
      </c>
      <c r="F79" s="11">
        <f t="shared" si="2"/>
        <v>107409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02">
        <v>17</v>
      </c>
      <c r="D80" s="102">
        <v>68</v>
      </c>
      <c r="E80" s="96">
        <v>459</v>
      </c>
      <c r="F80" s="11">
        <f t="shared" si="2"/>
        <v>544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02">
        <v>398</v>
      </c>
      <c r="D81" s="102">
        <v>1579</v>
      </c>
      <c r="E81" s="96">
        <v>1963</v>
      </c>
      <c r="F81" s="11">
        <f t="shared" si="2"/>
        <v>3940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02">
        <v>264</v>
      </c>
      <c r="D82" s="102">
        <v>213</v>
      </c>
      <c r="E82" s="96">
        <v>5487</v>
      </c>
      <c r="F82" s="11">
        <f t="shared" si="2"/>
        <v>5964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02">
        <v>160</v>
      </c>
      <c r="D83" s="102">
        <v>163</v>
      </c>
      <c r="E83" s="96">
        <v>369</v>
      </c>
      <c r="F83" s="11">
        <f t="shared" si="2"/>
        <v>692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02">
        <v>1596</v>
      </c>
      <c r="D84" s="102">
        <v>2771</v>
      </c>
      <c r="E84" s="96">
        <v>9059</v>
      </c>
      <c r="F84" s="11">
        <f t="shared" si="2"/>
        <v>13426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02">
        <v>925</v>
      </c>
      <c r="D85" s="102">
        <v>1480</v>
      </c>
      <c r="E85" s="96">
        <v>1809</v>
      </c>
      <c r="F85" s="11">
        <f t="shared" si="2"/>
        <v>4214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02">
        <v>15867</v>
      </c>
      <c r="D86" s="102">
        <v>2900</v>
      </c>
      <c r="E86" s="96">
        <v>5339</v>
      </c>
      <c r="F86" s="11">
        <f t="shared" si="2"/>
        <v>24106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02">
        <v>84272</v>
      </c>
      <c r="D87" s="102">
        <v>13771</v>
      </c>
      <c r="E87" s="96">
        <v>4325</v>
      </c>
      <c r="F87" s="11">
        <f t="shared" si="2"/>
        <v>102368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103">
        <f>SUM(C5:C87)</f>
        <v>1303272</v>
      </c>
      <c r="D88" s="103">
        <f>SUM(D5:D87)</f>
        <v>803687</v>
      </c>
      <c r="E88" s="103">
        <f>SUM(E5:E87)</f>
        <v>2069608</v>
      </c>
      <c r="F88" s="95">
        <f>SUM(F5:F87)</f>
        <v>4176567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2:D2"/>
    <mergeCell ref="E2:G2"/>
    <mergeCell ref="A3:B4"/>
    <mergeCell ref="G3:G4"/>
    <mergeCell ref="A1:B1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16" sqref="C16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9" t="s">
        <v>203</v>
      </c>
      <c r="B1" s="129"/>
      <c r="C1" s="88"/>
      <c r="D1" s="88"/>
      <c r="E1" s="88"/>
      <c r="F1" s="88"/>
      <c r="G1" s="88" t="s">
        <v>204</v>
      </c>
    </row>
    <row r="2" spans="1:7" ht="24.95" customHeight="1" x14ac:dyDescent="0.2">
      <c r="A2" s="133" t="s">
        <v>250</v>
      </c>
      <c r="B2" s="133"/>
      <c r="C2" s="133"/>
      <c r="D2" s="133"/>
      <c r="E2" s="136" t="s">
        <v>223</v>
      </c>
      <c r="F2" s="136"/>
      <c r="G2" s="136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5">
        <f>سعودي!C5+'غير سعودي'!C5</f>
        <v>156703</v>
      </c>
      <c r="D5" s="15">
        <f>سعودي!D5+'غير سعودي'!D5</f>
        <v>60958</v>
      </c>
      <c r="E5" s="15">
        <f>سعودي!E5+'غير سعودي'!E5</f>
        <v>59466</v>
      </c>
      <c r="F5" s="11">
        <f t="shared" ref="F5:F32" si="0">SUM(C5:E5)</f>
        <v>277127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5">
        <f>سعودي!C6+'غير سعودي'!C6</f>
        <v>981</v>
      </c>
      <c r="D6" s="15">
        <f>سعودي!D6+'غير سعودي'!D6</f>
        <v>229</v>
      </c>
      <c r="E6" s="15">
        <f>سعودي!E6+'غير سعودي'!E6</f>
        <v>36</v>
      </c>
      <c r="F6" s="11">
        <f t="shared" si="0"/>
        <v>1246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5">
        <f>سعودي!C7+'غير سعودي'!C7</f>
        <v>83</v>
      </c>
      <c r="D7" s="15">
        <f>سعودي!D7+'غير سعودي'!D7</f>
        <v>71</v>
      </c>
      <c r="E7" s="15">
        <f>سعودي!E7+'غير سعودي'!E7</f>
        <v>4568</v>
      </c>
      <c r="F7" s="11">
        <f t="shared" si="0"/>
        <v>4722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5">
        <f>سعودي!C8+'غير سعودي'!C8</f>
        <v>10</v>
      </c>
      <c r="D8" s="15">
        <f>سعودي!D8+'غير سعودي'!D8</f>
        <v>0</v>
      </c>
      <c r="E8" s="15">
        <f>سعودي!E8+'غير سعودي'!E8</f>
        <v>0</v>
      </c>
      <c r="F8" s="11">
        <f t="shared" si="0"/>
        <v>10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5">
        <f>سعودي!C9+'غير سعودي'!C9</f>
        <v>27</v>
      </c>
      <c r="D9" s="15">
        <f>سعودي!D9+'غير سعودي'!D9</f>
        <v>131</v>
      </c>
      <c r="E9" s="15">
        <f>سعودي!E9+'غير سعودي'!E9</f>
        <v>58007</v>
      </c>
      <c r="F9" s="11">
        <f t="shared" si="0"/>
        <v>58165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5">
        <f>سعودي!C10+'غير سعودي'!C10</f>
        <v>18</v>
      </c>
      <c r="D10" s="15">
        <f>سعودي!D10+'غير سعودي'!D10</f>
        <v>129</v>
      </c>
      <c r="E10" s="15">
        <f>سعودي!E10+'غير سعودي'!E10</f>
        <v>3245</v>
      </c>
      <c r="F10" s="11">
        <f t="shared" si="0"/>
        <v>3392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5">
        <f>سعودي!C11+'غير سعودي'!C11</f>
        <v>84</v>
      </c>
      <c r="D11" s="15">
        <f>سعودي!D11+'غير سعودي'!D11</f>
        <v>1951</v>
      </c>
      <c r="E11" s="15">
        <f>سعودي!E11+'غير سعودي'!E11</f>
        <v>7281</v>
      </c>
      <c r="F11" s="11">
        <f t="shared" si="0"/>
        <v>9316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5">
        <f>سعودي!C12+'غير سعودي'!C12</f>
        <v>49</v>
      </c>
      <c r="D12" s="15">
        <f>سعودي!D12+'غير سعودي'!D12</f>
        <v>471</v>
      </c>
      <c r="E12" s="15">
        <f>سعودي!E12+'غير سعودي'!E12</f>
        <v>18164</v>
      </c>
      <c r="F12" s="11">
        <f t="shared" si="0"/>
        <v>18684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5">
        <f>سعودي!C13+'غير سعودي'!C13</f>
        <v>19896</v>
      </c>
      <c r="D13" s="15">
        <f>سعودي!D13+'غير سعودي'!D13</f>
        <v>13268</v>
      </c>
      <c r="E13" s="15">
        <f>سعودي!E13+'غير سعودي'!E13</f>
        <v>70448</v>
      </c>
      <c r="F13" s="11">
        <f t="shared" si="0"/>
        <v>103612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5">
        <f>سعودي!C14+'غير سعودي'!C14</f>
        <v>1210</v>
      </c>
      <c r="D14" s="15">
        <f>سعودي!D14+'غير سعودي'!D14</f>
        <v>1882</v>
      </c>
      <c r="E14" s="15">
        <f>سعودي!E14+'غير سعودي'!E14</f>
        <v>23558</v>
      </c>
      <c r="F14" s="11">
        <f t="shared" si="0"/>
        <v>26650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5">
        <f>سعودي!C15+'غير سعودي'!C15</f>
        <v>105</v>
      </c>
      <c r="D15" s="15">
        <f>سعودي!D15+'غير سعودي'!D15</f>
        <v>57</v>
      </c>
      <c r="E15" s="15">
        <f>سعودي!E15+'غير سعودي'!E15</f>
        <v>43</v>
      </c>
      <c r="F15" s="11">
        <f t="shared" si="0"/>
        <v>205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5">
        <f>سعودي!C16+'غير سعودي'!C16</f>
        <v>4785</v>
      </c>
      <c r="D16" s="15">
        <f>سعودي!D16+'غير سعودي'!D16</f>
        <v>1827</v>
      </c>
      <c r="E16" s="15">
        <f>سعودي!E16+'غير سعودي'!E16</f>
        <v>14002</v>
      </c>
      <c r="F16" s="11">
        <f t="shared" si="0"/>
        <v>20614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5">
        <f>سعودي!C17+'غير سعودي'!C17</f>
        <v>55176</v>
      </c>
      <c r="D17" s="15">
        <f>سعودي!D17+'غير سعودي'!D17</f>
        <v>13589</v>
      </c>
      <c r="E17" s="15">
        <f>سعودي!E17+'غير سعودي'!E17</f>
        <v>7203</v>
      </c>
      <c r="F17" s="11">
        <f t="shared" si="0"/>
        <v>75968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5">
        <f>سعودي!C18+'غير سعودي'!C18</f>
        <v>148</v>
      </c>
      <c r="D18" s="15">
        <f>سعودي!D18+'غير سعودي'!D18</f>
        <v>138</v>
      </c>
      <c r="E18" s="15">
        <f>سعودي!E18+'غير سعودي'!E18</f>
        <v>1762</v>
      </c>
      <c r="F18" s="11">
        <f t="shared" si="0"/>
        <v>2048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5">
        <f>سعودي!C19+'غير سعودي'!C19</f>
        <v>8154</v>
      </c>
      <c r="D19" s="15">
        <f>سعودي!D19+'غير سعودي'!D19</f>
        <v>11578</v>
      </c>
      <c r="E19" s="15">
        <f>سعودي!E19+'غير سعودي'!E19</f>
        <v>6708</v>
      </c>
      <c r="F19" s="11">
        <f t="shared" si="0"/>
        <v>26440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5">
        <f>سعودي!C20+'غير سعودي'!C20</f>
        <v>213</v>
      </c>
      <c r="D20" s="15">
        <f>سعودي!D20+'غير سعودي'!D20</f>
        <v>1193</v>
      </c>
      <c r="E20" s="15">
        <f>سعودي!E20+'غير سعودي'!E20</f>
        <v>14195</v>
      </c>
      <c r="F20" s="11">
        <f t="shared" si="0"/>
        <v>15601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5">
        <f>سعودي!C21+'غير سعودي'!C21</f>
        <v>2338</v>
      </c>
      <c r="D21" s="15">
        <f>سعودي!D21+'غير سعودي'!D21</f>
        <v>3402</v>
      </c>
      <c r="E21" s="15">
        <f>سعودي!E21+'غير سعودي'!E21</f>
        <v>11510</v>
      </c>
      <c r="F21" s="11">
        <f t="shared" si="0"/>
        <v>17250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5">
        <f>سعودي!C22+'غير سعودي'!C22</f>
        <v>115</v>
      </c>
      <c r="D22" s="15">
        <f>سعودي!D22+'غير سعودي'!D22</f>
        <v>1079</v>
      </c>
      <c r="E22" s="15">
        <f>سعودي!E22+'غير سعودي'!E22</f>
        <v>15229</v>
      </c>
      <c r="F22" s="11">
        <f t="shared" si="0"/>
        <v>16423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5">
        <f>سعودي!C23+'غير سعودي'!C23</f>
        <v>885</v>
      </c>
      <c r="D23" s="15">
        <f>سعودي!D23+'غير سعودي'!D23</f>
        <v>4999</v>
      </c>
      <c r="E23" s="15">
        <f>سعودي!E23+'غير سعودي'!E23</f>
        <v>81894</v>
      </c>
      <c r="F23" s="11">
        <f t="shared" si="0"/>
        <v>87778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5">
        <f>سعودي!C24+'غير سعودي'!C24</f>
        <v>46</v>
      </c>
      <c r="D24" s="15">
        <f>سعودي!D24+'غير سعودي'!D24</f>
        <v>195</v>
      </c>
      <c r="E24" s="15">
        <f>سعودي!E24+'غير سعودي'!E24</f>
        <v>6331</v>
      </c>
      <c r="F24" s="11">
        <f t="shared" si="0"/>
        <v>6572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5">
        <f>سعودي!C25+'غير سعودي'!C25</f>
        <v>606</v>
      </c>
      <c r="D25" s="15">
        <f>سعودي!D25+'غير سعودي'!D25</f>
        <v>3011</v>
      </c>
      <c r="E25" s="15">
        <f>سعودي!E25+'غير سعودي'!E25</f>
        <v>21616</v>
      </c>
      <c r="F25" s="11">
        <f t="shared" si="0"/>
        <v>25233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5">
        <f>سعودي!C26+'غير سعودي'!C26</f>
        <v>4620</v>
      </c>
      <c r="D26" s="15">
        <f>سعودي!D26+'غير سعودي'!D26</f>
        <v>14918</v>
      </c>
      <c r="E26" s="15">
        <f>سعودي!E26+'غير سعودي'!E26</f>
        <v>105421</v>
      </c>
      <c r="F26" s="11">
        <f t="shared" si="0"/>
        <v>124959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5">
        <f>سعودي!C27+'غير سعودي'!C27</f>
        <v>287</v>
      </c>
      <c r="D27" s="15">
        <f>سعودي!D27+'غير سعودي'!D27</f>
        <v>1755</v>
      </c>
      <c r="E27" s="15">
        <f>سعودي!E27+'غير سعودي'!E27</f>
        <v>42442</v>
      </c>
      <c r="F27" s="11">
        <f t="shared" si="0"/>
        <v>44484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5">
        <f>سعودي!C28+'غير سعودي'!C28</f>
        <v>36761</v>
      </c>
      <c r="D28" s="15">
        <f>سعودي!D28+'غير سعودي'!D28</f>
        <v>38563</v>
      </c>
      <c r="E28" s="15">
        <f>سعودي!E28+'غير سعودي'!E28</f>
        <v>51330</v>
      </c>
      <c r="F28" s="11">
        <f t="shared" si="0"/>
        <v>126654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5">
        <f>سعودي!C29+'غير سعودي'!C29</f>
        <v>129</v>
      </c>
      <c r="D29" s="15">
        <f>سعودي!D29+'غير سعودي'!D29</f>
        <v>304</v>
      </c>
      <c r="E29" s="15">
        <f>سعودي!E29+'غير سعودي'!E29</f>
        <v>2117</v>
      </c>
      <c r="F29" s="11">
        <f t="shared" si="0"/>
        <v>2550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5">
        <f>سعودي!C30+'غير سعودي'!C30</f>
        <v>548</v>
      </c>
      <c r="D30" s="15">
        <f>سعودي!D30+'غير سعودي'!D30</f>
        <v>876</v>
      </c>
      <c r="E30" s="15">
        <f>سعودي!E30+'غير سعودي'!E30</f>
        <v>19182</v>
      </c>
      <c r="F30" s="11">
        <f t="shared" si="0"/>
        <v>20606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5">
        <f>سعودي!C31+'غير سعودي'!C31</f>
        <v>270</v>
      </c>
      <c r="D31" s="15">
        <f>سعودي!D31+'غير سعودي'!D31</f>
        <v>1230</v>
      </c>
      <c r="E31" s="15">
        <f>سعودي!E31+'غير سعودي'!E31</f>
        <v>22605</v>
      </c>
      <c r="F31" s="11">
        <f t="shared" si="0"/>
        <v>24105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5">
        <f>سعودي!C32+'غير سعودي'!C32</f>
        <v>227</v>
      </c>
      <c r="D32" s="15">
        <f>سعودي!D32+'غير سعودي'!D32</f>
        <v>1358</v>
      </c>
      <c r="E32" s="15">
        <f>سعودي!E32+'غير سعودي'!E32</f>
        <v>5721</v>
      </c>
      <c r="F32" s="11">
        <f t="shared" si="0"/>
        <v>7306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5">
        <f>سعودي!C33+'غير سعودي'!C33</f>
        <v>44</v>
      </c>
      <c r="D33" s="15">
        <f>سعودي!D33+'غير سعودي'!D33</f>
        <v>93</v>
      </c>
      <c r="E33" s="15">
        <f>سعودي!E33+'غير سعودي'!E33</f>
        <v>2492</v>
      </c>
      <c r="F33" s="11">
        <f t="shared" ref="F33:F60" si="1">SUM(C33:E33)</f>
        <v>2629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5">
        <f>سعودي!C34+'غير سعودي'!C34</f>
        <v>15336</v>
      </c>
      <c r="D34" s="15">
        <f>سعودي!D34+'غير سعودي'!D34</f>
        <v>16635</v>
      </c>
      <c r="E34" s="15">
        <f>سعودي!E34+'غير سعودي'!E34</f>
        <v>21638</v>
      </c>
      <c r="F34" s="11">
        <f t="shared" si="1"/>
        <v>53609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5">
        <f>سعودي!C35+'غير سعودي'!C35</f>
        <v>649</v>
      </c>
      <c r="D35" s="15">
        <f>سعودي!D35+'غير سعودي'!D35</f>
        <v>666</v>
      </c>
      <c r="E35" s="15">
        <f>سعودي!E35+'غير سعودي'!E35</f>
        <v>5747</v>
      </c>
      <c r="F35" s="11">
        <f t="shared" si="1"/>
        <v>7062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5">
        <f>سعودي!C36+'غير سعودي'!C36</f>
        <v>22053</v>
      </c>
      <c r="D36" s="15">
        <f>سعودي!D36+'غير سعودي'!D36</f>
        <v>5094</v>
      </c>
      <c r="E36" s="15">
        <f>سعودي!E36+'غير سعودي'!E36</f>
        <v>32068</v>
      </c>
      <c r="F36" s="11">
        <f t="shared" si="1"/>
        <v>59215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5">
        <f>سعودي!C37+'غير سعودي'!C37</f>
        <v>578</v>
      </c>
      <c r="D37" s="15">
        <f>سعودي!D37+'غير سعودي'!D37</f>
        <v>1479</v>
      </c>
      <c r="E37" s="15">
        <f>سعودي!E37+'غير سعودي'!E37</f>
        <v>60394</v>
      </c>
      <c r="F37" s="11">
        <f t="shared" si="1"/>
        <v>62451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5">
        <f>سعودي!C38+'غير سعودي'!C38</f>
        <v>2554</v>
      </c>
      <c r="D38" s="15">
        <f>سعودي!D38+'غير سعودي'!D38</f>
        <v>2792</v>
      </c>
      <c r="E38" s="15">
        <f>سعودي!E38+'غير سعودي'!E38</f>
        <v>13237</v>
      </c>
      <c r="F38" s="11">
        <f t="shared" si="1"/>
        <v>18583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5">
        <f>سعودي!C39+'غير سعودي'!C39</f>
        <v>127</v>
      </c>
      <c r="D39" s="15">
        <f>سعودي!D39+'غير سعودي'!D39</f>
        <v>379</v>
      </c>
      <c r="E39" s="15">
        <f>سعودي!E39+'غير سعودي'!E39</f>
        <v>9011</v>
      </c>
      <c r="F39" s="11">
        <f t="shared" si="1"/>
        <v>9517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5">
        <f>سعودي!C40+'غير سعودي'!C40</f>
        <v>249</v>
      </c>
      <c r="D40" s="15">
        <f>سعودي!D40+'غير سعودي'!D40</f>
        <v>965</v>
      </c>
      <c r="E40" s="15">
        <f>سعودي!E40+'غير سعودي'!E40</f>
        <v>8006</v>
      </c>
      <c r="F40" s="11">
        <f t="shared" si="1"/>
        <v>9220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5">
        <f>سعودي!C41+'غير سعودي'!C41</f>
        <v>15</v>
      </c>
      <c r="D41" s="15">
        <f>سعودي!D41+'غير سعودي'!D41</f>
        <v>24</v>
      </c>
      <c r="E41" s="15">
        <f>سعودي!E41+'غير سعودي'!E41</f>
        <v>198</v>
      </c>
      <c r="F41" s="11">
        <f t="shared" si="1"/>
        <v>237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5">
        <f>سعودي!C42+'غير سعودي'!C42</f>
        <v>23208</v>
      </c>
      <c r="D42" s="15">
        <f>سعودي!D42+'غير سعودي'!D42</f>
        <v>70163</v>
      </c>
      <c r="E42" s="15">
        <f>سعودي!E42+'غير سعودي'!E42</f>
        <v>526997</v>
      </c>
      <c r="F42" s="11">
        <f t="shared" si="1"/>
        <v>620368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5">
        <f>سعودي!C43+'غير سعودي'!C43</f>
        <v>608</v>
      </c>
      <c r="D43" s="15">
        <f>سعودي!D43+'غير سعودي'!D43</f>
        <v>4562</v>
      </c>
      <c r="E43" s="15">
        <f>سعودي!E43+'غير سعودي'!E43</f>
        <v>159244</v>
      </c>
      <c r="F43" s="11">
        <f t="shared" si="1"/>
        <v>164414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5">
        <f>سعودي!C44+'غير سعودي'!C44</f>
        <v>17523</v>
      </c>
      <c r="D44" s="15">
        <f>سعودي!D44+'غير سعودي'!D44</f>
        <v>30364</v>
      </c>
      <c r="E44" s="15">
        <f>سعودي!E44+'غير سعودي'!E44</f>
        <v>126964</v>
      </c>
      <c r="F44" s="11">
        <f t="shared" si="1"/>
        <v>174851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5">
        <f>سعودي!C45+'غير سعودي'!C45</f>
        <v>187870</v>
      </c>
      <c r="D45" s="15">
        <f>سعودي!D45+'غير سعودي'!D45</f>
        <v>102557</v>
      </c>
      <c r="E45" s="15">
        <f>سعودي!E45+'غير سعودي'!E45</f>
        <v>60339</v>
      </c>
      <c r="F45" s="11">
        <f t="shared" si="1"/>
        <v>350766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5">
        <f>سعودي!C46+'غير سعودي'!C46</f>
        <v>63106</v>
      </c>
      <c r="D46" s="15">
        <f>سعودي!D46+'غير سعودي'!D46</f>
        <v>59420</v>
      </c>
      <c r="E46" s="15">
        <f>سعودي!E46+'غير سعودي'!E46</f>
        <v>95171</v>
      </c>
      <c r="F46" s="11">
        <f t="shared" si="1"/>
        <v>217697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5">
        <f>سعودي!C47+'غير سعودي'!C47</f>
        <v>607522</v>
      </c>
      <c r="D47" s="15">
        <f>سعودي!D47+'غير سعودي'!D47</f>
        <v>189915</v>
      </c>
      <c r="E47" s="15">
        <f>سعودي!E47+'غير سعودي'!E47</f>
        <v>147041</v>
      </c>
      <c r="F47" s="11">
        <f t="shared" si="1"/>
        <v>944478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5">
        <f>سعودي!C48+'غير سعودي'!C48</f>
        <v>3576</v>
      </c>
      <c r="D48" s="15">
        <f>سعودي!D48+'غير سعودي'!D48</f>
        <v>10563</v>
      </c>
      <c r="E48" s="15">
        <f>سعودي!E48+'غير سعودي'!E48</f>
        <v>75312</v>
      </c>
      <c r="F48" s="11">
        <f t="shared" si="1"/>
        <v>89451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5">
        <f>سعودي!C49+'غير سعودي'!C49</f>
        <v>161</v>
      </c>
      <c r="D49" s="15">
        <f>سعودي!D49+'غير سعودي'!D49</f>
        <v>691</v>
      </c>
      <c r="E49" s="15">
        <f>سعودي!E49+'غير سعودي'!E49</f>
        <v>7808</v>
      </c>
      <c r="F49" s="11">
        <f t="shared" si="1"/>
        <v>8660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5">
        <f>سعودي!C50+'غير سعودي'!C50</f>
        <v>693</v>
      </c>
      <c r="D50" s="15">
        <f>سعودي!D50+'غير سعودي'!D50</f>
        <v>1151</v>
      </c>
      <c r="E50" s="15">
        <f>سعودي!E50+'غير سعودي'!E50</f>
        <v>28404</v>
      </c>
      <c r="F50" s="11">
        <f t="shared" si="1"/>
        <v>30248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5">
        <f>سعودي!C51+'غير سعودي'!C51</f>
        <v>16188</v>
      </c>
      <c r="D51" s="15">
        <f>سعودي!D51+'غير سعودي'!D51</f>
        <v>30353</v>
      </c>
      <c r="E51" s="15">
        <f>سعودي!E51+'غير سعودي'!E51</f>
        <v>49377</v>
      </c>
      <c r="F51" s="11">
        <f t="shared" si="1"/>
        <v>95918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5">
        <f>سعودي!C52+'غير سعودي'!C52</f>
        <v>569</v>
      </c>
      <c r="D52" s="15">
        <f>سعودي!D52+'غير سعودي'!D52</f>
        <v>774</v>
      </c>
      <c r="E52" s="15">
        <f>سعودي!E52+'غير سعودي'!E52</f>
        <v>1614</v>
      </c>
      <c r="F52" s="11">
        <f t="shared" si="1"/>
        <v>2957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5">
        <f>سعودي!C53+'غير سعودي'!C53</f>
        <v>40714</v>
      </c>
      <c r="D53" s="15">
        <f>سعودي!D53+'غير سعودي'!D53</f>
        <v>30422</v>
      </c>
      <c r="E53" s="15">
        <f>سعودي!E53+'غير سعودي'!E53</f>
        <v>47026</v>
      </c>
      <c r="F53" s="11">
        <f t="shared" si="1"/>
        <v>118162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5">
        <f>سعودي!C54+'غير سعودي'!C54</f>
        <v>127975</v>
      </c>
      <c r="D54" s="15">
        <f>سعودي!D54+'غير سعودي'!D54</f>
        <v>124530</v>
      </c>
      <c r="E54" s="15">
        <f>سعودي!E54+'غير سعودي'!E54</f>
        <v>78622</v>
      </c>
      <c r="F54" s="11">
        <f t="shared" si="1"/>
        <v>331127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5">
        <f>سعودي!C55+'غير سعودي'!C55</f>
        <v>930</v>
      </c>
      <c r="D55" s="15">
        <f>سعودي!D55+'غير سعودي'!D55</f>
        <v>1895</v>
      </c>
      <c r="E55" s="15">
        <f>سعودي!E55+'غير سعودي'!E55</f>
        <v>9083</v>
      </c>
      <c r="F55" s="11">
        <f t="shared" si="1"/>
        <v>11908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5">
        <f>سعودي!C56+'غير سعودي'!C56</f>
        <v>283</v>
      </c>
      <c r="D56" s="15">
        <f>سعودي!D56+'غير سعودي'!D56</f>
        <v>354</v>
      </c>
      <c r="E56" s="15">
        <f>سعودي!E56+'غير سعودي'!E56</f>
        <v>524</v>
      </c>
      <c r="F56" s="11">
        <f t="shared" si="1"/>
        <v>1161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5">
        <f>سعودي!C57+'غير سعودي'!C57</f>
        <v>570</v>
      </c>
      <c r="D57" s="15">
        <f>سعودي!D57+'غير سعودي'!D57</f>
        <v>260</v>
      </c>
      <c r="E57" s="15">
        <f>سعودي!E57+'غير سعودي'!E57</f>
        <v>556</v>
      </c>
      <c r="F57" s="11">
        <f t="shared" si="1"/>
        <v>1386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5">
        <f>سعودي!C58+'غير سعودي'!C58</f>
        <v>4980</v>
      </c>
      <c r="D58" s="15">
        <f>سعودي!D58+'غير سعودي'!D58</f>
        <v>4460</v>
      </c>
      <c r="E58" s="15">
        <f>سعودي!E58+'غير سعودي'!E58</f>
        <v>55429</v>
      </c>
      <c r="F58" s="11">
        <f t="shared" si="1"/>
        <v>64869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5">
        <f>سعودي!C59+'غير سعودي'!C59</f>
        <v>535</v>
      </c>
      <c r="D59" s="15">
        <f>سعودي!D59+'غير سعودي'!D59</f>
        <v>1779</v>
      </c>
      <c r="E59" s="15">
        <f>سعودي!E59+'غير سعودي'!E59</f>
        <v>4730</v>
      </c>
      <c r="F59" s="11">
        <f t="shared" si="1"/>
        <v>7044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5">
        <f>سعودي!C60+'غير سعودي'!C60</f>
        <v>506</v>
      </c>
      <c r="D60" s="15">
        <f>سعودي!D60+'غير سعودي'!D60</f>
        <v>716</v>
      </c>
      <c r="E60" s="15">
        <f>سعودي!E60+'غير سعودي'!E60</f>
        <v>1230</v>
      </c>
      <c r="F60" s="11">
        <f t="shared" si="1"/>
        <v>2452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5">
        <f>سعودي!C61+'غير سعودي'!C61</f>
        <v>3529</v>
      </c>
      <c r="D61" s="15">
        <f>سعودي!D61+'غير سعودي'!D61</f>
        <v>24167</v>
      </c>
      <c r="E61" s="15">
        <f>سعودي!E61+'غير سعودي'!E61</f>
        <v>49123</v>
      </c>
      <c r="F61" s="11">
        <f t="shared" ref="F61:F87" si="2">SUM(C61:E61)</f>
        <v>76819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5">
        <f>سعودي!C62+'غير سعودي'!C62</f>
        <v>1544</v>
      </c>
      <c r="D62" s="15">
        <f>سعودي!D62+'غير سعودي'!D62</f>
        <v>2428</v>
      </c>
      <c r="E62" s="15">
        <f>سعودي!E62+'غير سعودي'!E62</f>
        <v>11485</v>
      </c>
      <c r="F62" s="11">
        <f t="shared" si="2"/>
        <v>15457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5">
        <f>سعودي!C63+'غير سعودي'!C63</f>
        <v>404</v>
      </c>
      <c r="D63" s="15">
        <f>سعودي!D63+'غير سعودي'!D63</f>
        <v>2483</v>
      </c>
      <c r="E63" s="15">
        <f>سعودي!E63+'غير سعودي'!E63</f>
        <v>1210</v>
      </c>
      <c r="F63" s="11">
        <f t="shared" si="2"/>
        <v>4097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5">
        <f>سعودي!C64+'غير سعودي'!C64</f>
        <v>55429</v>
      </c>
      <c r="D64" s="15">
        <f>سعودي!D64+'غير سعودي'!D64</f>
        <v>16557</v>
      </c>
      <c r="E64" s="15">
        <f>سعودي!E64+'غير سعودي'!E64</f>
        <v>31116</v>
      </c>
      <c r="F64" s="11">
        <f t="shared" si="2"/>
        <v>103102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5">
        <f>سعودي!C65+'غير سعودي'!C65</f>
        <v>2664</v>
      </c>
      <c r="D65" s="15">
        <f>سعودي!D65+'غير سعودي'!D65</f>
        <v>3886</v>
      </c>
      <c r="E65" s="15">
        <f>سعودي!E65+'غير سعودي'!E65</f>
        <v>3155</v>
      </c>
      <c r="F65" s="11">
        <f t="shared" si="2"/>
        <v>9705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5">
        <f>سعودي!C66+'غير سعودي'!C66</f>
        <v>348</v>
      </c>
      <c r="D66" s="15">
        <f>سعودي!D66+'غير سعودي'!D66</f>
        <v>1520</v>
      </c>
      <c r="E66" s="15">
        <f>سعودي!E66+'غير سعودي'!E66</f>
        <v>5861</v>
      </c>
      <c r="F66" s="11">
        <f t="shared" si="2"/>
        <v>7729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5">
        <f>سعودي!C67+'غير سعودي'!C67</f>
        <v>2265</v>
      </c>
      <c r="D67" s="15">
        <f>سعودي!D67+'غير سعودي'!D67</f>
        <v>8648</v>
      </c>
      <c r="E67" s="15">
        <f>سعودي!E67+'غير سعودي'!E67</f>
        <v>28964</v>
      </c>
      <c r="F67" s="11">
        <f t="shared" si="2"/>
        <v>39877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5">
        <f>سعودي!C68+'غير سعودي'!C68</f>
        <v>20</v>
      </c>
      <c r="D68" s="15">
        <f>سعودي!D68+'غير سعودي'!D68</f>
        <v>40</v>
      </c>
      <c r="E68" s="15">
        <f>سعودي!E68+'غير سعودي'!E68</f>
        <v>358</v>
      </c>
      <c r="F68" s="11">
        <f t="shared" si="2"/>
        <v>418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5">
        <f>سعودي!C69+'غير سعودي'!C69</f>
        <v>5280</v>
      </c>
      <c r="D69" s="15">
        <f>سعودي!D69+'غير سعودي'!D69</f>
        <v>8974</v>
      </c>
      <c r="E69" s="15">
        <f>سعودي!E69+'غير سعودي'!E69</f>
        <v>6067</v>
      </c>
      <c r="F69" s="11">
        <f t="shared" si="2"/>
        <v>20321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5">
        <f>سعودي!C70+'غير سعودي'!C70</f>
        <v>5955</v>
      </c>
      <c r="D70" s="15">
        <f>سعودي!D70+'غير سعودي'!D70</f>
        <v>2598</v>
      </c>
      <c r="E70" s="15">
        <f>سعودي!E70+'غير سعودي'!E70</f>
        <v>1027</v>
      </c>
      <c r="F70" s="11">
        <f t="shared" si="2"/>
        <v>9580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5">
        <f>سعودي!C71+'غير سعودي'!C71</f>
        <v>890</v>
      </c>
      <c r="D71" s="15">
        <f>سعودي!D71+'غير سعودي'!D71</f>
        <v>162</v>
      </c>
      <c r="E71" s="15">
        <f>سعودي!E71+'غير سعودي'!E71</f>
        <v>31</v>
      </c>
      <c r="F71" s="11">
        <f t="shared" si="2"/>
        <v>1083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5">
        <f>سعودي!C72+'غير سعودي'!C72</f>
        <v>15651</v>
      </c>
      <c r="D72" s="15">
        <f>سعودي!D72+'غير سعودي'!D72</f>
        <v>7447</v>
      </c>
      <c r="E72" s="15">
        <f>سعودي!E72+'غير سعودي'!E72</f>
        <v>15541</v>
      </c>
      <c r="F72" s="11">
        <f t="shared" si="2"/>
        <v>38639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5">
        <f>سعودي!C73+'غير سعودي'!C73</f>
        <v>7390</v>
      </c>
      <c r="D73" s="15">
        <f>سعودي!D73+'غير سعودي'!D73</f>
        <v>4805</v>
      </c>
      <c r="E73" s="15">
        <f>سعودي!E73+'غير سعودي'!E73</f>
        <v>4650</v>
      </c>
      <c r="F73" s="11">
        <f t="shared" si="2"/>
        <v>16845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5">
        <f>سعودي!C74+'غير سعودي'!C74</f>
        <v>4514</v>
      </c>
      <c r="D74" s="15">
        <f>سعودي!D74+'غير سعودي'!D74</f>
        <v>7099</v>
      </c>
      <c r="E74" s="15">
        <f>سعودي!E74+'غير سعودي'!E74</f>
        <v>6375</v>
      </c>
      <c r="F74" s="11">
        <f t="shared" si="2"/>
        <v>17988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5">
        <f>سعودي!C75+'غير سعودي'!C75</f>
        <v>514</v>
      </c>
      <c r="D75" s="15">
        <f>سعودي!D75+'غير سعودي'!D75</f>
        <v>1864</v>
      </c>
      <c r="E75" s="15">
        <f>سعودي!E75+'غير سعودي'!E75</f>
        <v>24429</v>
      </c>
      <c r="F75" s="11">
        <f t="shared" si="2"/>
        <v>26807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5">
        <f>سعودي!C76+'غير سعودي'!C76</f>
        <v>1720</v>
      </c>
      <c r="D76" s="15">
        <f>سعودي!D76+'غير سعودي'!D76</f>
        <v>5057</v>
      </c>
      <c r="E76" s="15">
        <f>سعودي!E76+'غير سعودي'!E76</f>
        <v>94536</v>
      </c>
      <c r="F76" s="11">
        <f t="shared" si="2"/>
        <v>101313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5">
        <f>سعودي!C77+'غير سعودي'!C77</f>
        <v>4052</v>
      </c>
      <c r="D77" s="15">
        <f>سعودي!D77+'غير سعودي'!D77</f>
        <v>3397</v>
      </c>
      <c r="E77" s="15">
        <f>سعودي!E77+'غير سعودي'!E77</f>
        <v>5149</v>
      </c>
      <c r="F77" s="11">
        <f t="shared" si="2"/>
        <v>12598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5">
        <f>سعودي!C78+'غير سعودي'!C78</f>
        <v>6746</v>
      </c>
      <c r="D78" s="15">
        <f>سعودي!D78+'غير سعودي'!D78</f>
        <v>37670</v>
      </c>
      <c r="E78" s="15">
        <f>سعودي!E78+'غير سعودي'!E78</f>
        <v>114631</v>
      </c>
      <c r="F78" s="11">
        <f t="shared" si="2"/>
        <v>159047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5">
        <f>سعودي!C79+'غير سعودي'!C79</f>
        <v>1292</v>
      </c>
      <c r="D79" s="15">
        <f>سعودي!D79+'غير سعودي'!D79</f>
        <v>19028</v>
      </c>
      <c r="E79" s="15">
        <f>سعودي!E79+'غير سعودي'!E79</f>
        <v>124499</v>
      </c>
      <c r="F79" s="11">
        <f t="shared" si="2"/>
        <v>144819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5">
        <f>سعودي!C80+'غير سعودي'!C80</f>
        <v>59</v>
      </c>
      <c r="D80" s="15">
        <f>سعودي!D80+'غير سعودي'!D80</f>
        <v>278</v>
      </c>
      <c r="E80" s="15">
        <f>سعودي!E80+'غير سعودي'!E80</f>
        <v>1287</v>
      </c>
      <c r="F80" s="11">
        <f t="shared" si="2"/>
        <v>1624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5">
        <f>سعودي!C81+'غير سعودي'!C81</f>
        <v>1455</v>
      </c>
      <c r="D81" s="15">
        <f>سعودي!D81+'غير سعودي'!D81</f>
        <v>5891</v>
      </c>
      <c r="E81" s="15">
        <f>سعودي!E81+'غير سعودي'!E81</f>
        <v>5868</v>
      </c>
      <c r="F81" s="11">
        <f t="shared" si="2"/>
        <v>13214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5">
        <f>سعودي!C82+'غير سعودي'!C82</f>
        <v>409</v>
      </c>
      <c r="D82" s="15">
        <f>سعودي!D82+'غير سعودي'!D82</f>
        <v>386</v>
      </c>
      <c r="E82" s="15">
        <f>سعودي!E82+'غير سعودي'!E82</f>
        <v>5531</v>
      </c>
      <c r="F82" s="11">
        <f t="shared" si="2"/>
        <v>6326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5">
        <f>سعودي!C83+'غير سعودي'!C83</f>
        <v>240</v>
      </c>
      <c r="D83" s="15">
        <f>سعودي!D83+'غير سعودي'!D83</f>
        <v>269</v>
      </c>
      <c r="E83" s="15">
        <f>سعودي!E83+'غير سعودي'!E83</f>
        <v>585</v>
      </c>
      <c r="F83" s="11">
        <f t="shared" si="2"/>
        <v>1094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5">
        <f>سعودي!C84+'غير سعودي'!C84</f>
        <v>2411</v>
      </c>
      <c r="D84" s="15">
        <f>سعودي!D84+'غير سعودي'!D84</f>
        <v>4396</v>
      </c>
      <c r="E84" s="15">
        <f>سعودي!E84+'غير سعودي'!E84</f>
        <v>11291</v>
      </c>
      <c r="F84" s="11">
        <f t="shared" si="2"/>
        <v>18098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5">
        <f>سعودي!C85+'غير سعودي'!C85</f>
        <v>2745</v>
      </c>
      <c r="D85" s="15">
        <f>سعودي!D85+'غير سعودي'!D85</f>
        <v>6544</v>
      </c>
      <c r="E85" s="15">
        <f>سعودي!E85+'غير سعودي'!E85</f>
        <v>6462</v>
      </c>
      <c r="F85" s="11">
        <f t="shared" si="2"/>
        <v>15751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5">
        <f>سعودي!C86+'غير سعودي'!C86</f>
        <v>19599</v>
      </c>
      <c r="D86" s="15">
        <f>سعودي!D86+'غير سعودي'!D86</f>
        <v>3869</v>
      </c>
      <c r="E86" s="15">
        <f>سعودي!E86+'غير سعودي'!E86</f>
        <v>7604</v>
      </c>
      <c r="F86" s="11">
        <f t="shared" si="2"/>
        <v>31072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5">
        <f>سعودي!C87+'غير سعودي'!C87</f>
        <v>98046</v>
      </c>
      <c r="D87" s="15">
        <f>سعودي!D87+'غير سعودي'!D87</f>
        <v>20367</v>
      </c>
      <c r="E87" s="15">
        <f>سعودي!E87+'غير سعودي'!E87</f>
        <v>5544</v>
      </c>
      <c r="F87" s="11">
        <f t="shared" si="2"/>
        <v>123957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8">
        <f>SUM(C5:C87)</f>
        <v>1678767</v>
      </c>
      <c r="D88" s="8">
        <f>SUM(D5:D87)</f>
        <v>1072048</v>
      </c>
      <c r="E88" s="8">
        <f>SUM(E5:E87)</f>
        <v>2874725</v>
      </c>
      <c r="F88" s="12">
        <f>SUM(F5:F87)</f>
        <v>5625540</v>
      </c>
      <c r="G88" s="94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2:D2"/>
    <mergeCell ref="E2:G2"/>
    <mergeCell ref="A3:B4"/>
    <mergeCell ref="G3:G4"/>
    <mergeCell ref="A1:B1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D22" sqref="D22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110"/>
  </cols>
  <sheetData>
    <row r="1" spans="1:8" x14ac:dyDescent="0.2">
      <c r="A1" s="129" t="s">
        <v>205</v>
      </c>
      <c r="B1" s="129"/>
      <c r="C1" s="88"/>
      <c r="D1" s="88"/>
      <c r="E1" s="88"/>
      <c r="F1" s="88" t="s">
        <v>206</v>
      </c>
    </row>
    <row r="2" spans="1:8" ht="24.95" customHeight="1" x14ac:dyDescent="0.2">
      <c r="A2" s="137" t="s">
        <v>251</v>
      </c>
      <c r="B2" s="137"/>
      <c r="C2" s="137"/>
      <c r="D2" s="107"/>
      <c r="E2" s="138" t="s">
        <v>224</v>
      </c>
      <c r="F2" s="138"/>
      <c r="G2" s="111"/>
      <c r="H2" s="111"/>
    </row>
    <row r="3" spans="1:8" ht="20.100000000000001" customHeight="1" x14ac:dyDescent="0.2">
      <c r="A3" s="130" t="s">
        <v>68</v>
      </c>
      <c r="B3" s="130"/>
      <c r="C3" s="16" t="s">
        <v>184</v>
      </c>
      <c r="D3" s="16" t="s">
        <v>185</v>
      </c>
      <c r="E3" s="16" t="s">
        <v>186</v>
      </c>
      <c r="F3" s="131" t="s">
        <v>73</v>
      </c>
    </row>
    <row r="4" spans="1:8" ht="20.100000000000001" customHeight="1" x14ac:dyDescent="0.2">
      <c r="A4" s="130"/>
      <c r="B4" s="130"/>
      <c r="C4" s="9" t="s">
        <v>190</v>
      </c>
      <c r="D4" s="9" t="s">
        <v>191</v>
      </c>
      <c r="E4" s="9" t="s">
        <v>72</v>
      </c>
      <c r="F4" s="131"/>
    </row>
    <row r="5" spans="1:8" ht="14.45" customHeight="1" x14ac:dyDescent="0.2">
      <c r="A5" s="86" t="s">
        <v>149</v>
      </c>
      <c r="B5" s="32" t="s">
        <v>1</v>
      </c>
      <c r="C5" s="89">
        <f>سعودي!F5</f>
        <v>43749</v>
      </c>
      <c r="D5" s="89">
        <f>'غير سعودي'!F5</f>
        <v>233378</v>
      </c>
      <c r="E5" s="91">
        <f t="shared" ref="E5:E32" si="0">C5+D5</f>
        <v>277127</v>
      </c>
      <c r="F5" s="6" t="s">
        <v>74</v>
      </c>
    </row>
    <row r="6" spans="1:8" ht="14.45" customHeight="1" x14ac:dyDescent="0.2">
      <c r="A6" s="86" t="s">
        <v>150</v>
      </c>
      <c r="B6" s="32" t="s">
        <v>2</v>
      </c>
      <c r="C6" s="89">
        <f>سعودي!F6</f>
        <v>283</v>
      </c>
      <c r="D6" s="89">
        <f>'غير سعودي'!F6</f>
        <v>963</v>
      </c>
      <c r="E6" s="91">
        <f t="shared" si="0"/>
        <v>1246</v>
      </c>
      <c r="F6" s="6" t="s">
        <v>75</v>
      </c>
    </row>
    <row r="7" spans="1:8" ht="14.45" customHeight="1" x14ac:dyDescent="0.2">
      <c r="A7" s="86" t="s">
        <v>151</v>
      </c>
      <c r="B7" s="32" t="s">
        <v>3</v>
      </c>
      <c r="C7" s="89">
        <f>سعودي!F7</f>
        <v>962</v>
      </c>
      <c r="D7" s="89">
        <f>'غير سعودي'!F7</f>
        <v>3760</v>
      </c>
      <c r="E7" s="91">
        <f t="shared" si="0"/>
        <v>4722</v>
      </c>
      <c r="F7" s="6" t="s">
        <v>76</v>
      </c>
    </row>
    <row r="8" spans="1:8" ht="14.45" customHeight="1" x14ac:dyDescent="0.2">
      <c r="A8" s="86" t="s">
        <v>152</v>
      </c>
      <c r="B8" s="33" t="s">
        <v>4</v>
      </c>
      <c r="C8" s="89">
        <f>سعودي!F8</f>
        <v>7</v>
      </c>
      <c r="D8" s="89">
        <f>'غير سعودي'!F8</f>
        <v>3</v>
      </c>
      <c r="E8" s="91">
        <f t="shared" si="0"/>
        <v>10</v>
      </c>
      <c r="F8" s="6" t="s">
        <v>77</v>
      </c>
    </row>
    <row r="9" spans="1:8" ht="14.45" customHeight="1" x14ac:dyDescent="0.2">
      <c r="A9" s="86" t="s">
        <v>153</v>
      </c>
      <c r="B9" s="34" t="s">
        <v>5</v>
      </c>
      <c r="C9" s="89">
        <f>سعودي!F9</f>
        <v>48722</v>
      </c>
      <c r="D9" s="89">
        <f>'غير سعودي'!F9</f>
        <v>9443</v>
      </c>
      <c r="E9" s="91">
        <f t="shared" si="0"/>
        <v>58165</v>
      </c>
      <c r="F9" s="6" t="s">
        <v>78</v>
      </c>
    </row>
    <row r="10" spans="1:8" ht="14.45" customHeight="1" x14ac:dyDescent="0.2">
      <c r="A10" s="86" t="s">
        <v>154</v>
      </c>
      <c r="B10" s="35" t="s">
        <v>6</v>
      </c>
      <c r="C10" s="89">
        <f>سعودي!F10</f>
        <v>1890</v>
      </c>
      <c r="D10" s="89">
        <f>'غير سعودي'!F10</f>
        <v>1502</v>
      </c>
      <c r="E10" s="91">
        <f t="shared" si="0"/>
        <v>3392</v>
      </c>
      <c r="F10" s="6" t="s">
        <v>79</v>
      </c>
    </row>
    <row r="11" spans="1:8" ht="14.45" customHeight="1" x14ac:dyDescent="0.2">
      <c r="A11" s="86" t="s">
        <v>155</v>
      </c>
      <c r="B11" s="36" t="s">
        <v>7</v>
      </c>
      <c r="C11" s="89">
        <f>سعودي!F11</f>
        <v>967</v>
      </c>
      <c r="D11" s="89">
        <f>'غير سعودي'!F11</f>
        <v>8349</v>
      </c>
      <c r="E11" s="91">
        <f t="shared" si="0"/>
        <v>9316</v>
      </c>
      <c r="F11" s="6" t="s">
        <v>80</v>
      </c>
    </row>
    <row r="12" spans="1:8" ht="14.45" customHeight="1" x14ac:dyDescent="0.2">
      <c r="A12" s="86" t="s">
        <v>156</v>
      </c>
      <c r="B12" s="37" t="s">
        <v>8</v>
      </c>
      <c r="C12" s="89">
        <f>سعودي!F12</f>
        <v>7665</v>
      </c>
      <c r="D12" s="89">
        <f>'غير سعودي'!F12</f>
        <v>11019</v>
      </c>
      <c r="E12" s="91">
        <f t="shared" si="0"/>
        <v>18684</v>
      </c>
      <c r="F12" s="6" t="s">
        <v>81</v>
      </c>
    </row>
    <row r="13" spans="1:8" ht="14.45" customHeight="1" x14ac:dyDescent="0.2">
      <c r="A13" s="87">
        <v>10</v>
      </c>
      <c r="B13" s="32" t="s">
        <v>9</v>
      </c>
      <c r="C13" s="89">
        <f>سعودي!F13</f>
        <v>21447</v>
      </c>
      <c r="D13" s="89">
        <f>'غير سعودي'!F13</f>
        <v>82165</v>
      </c>
      <c r="E13" s="91">
        <f t="shared" si="0"/>
        <v>103612</v>
      </c>
      <c r="F13" s="6" t="s">
        <v>82</v>
      </c>
    </row>
    <row r="14" spans="1:8" ht="14.45" customHeight="1" x14ac:dyDescent="0.2">
      <c r="A14" s="87">
        <v>11</v>
      </c>
      <c r="B14" s="38" t="s">
        <v>10</v>
      </c>
      <c r="C14" s="89">
        <f>سعودي!F14</f>
        <v>5779</v>
      </c>
      <c r="D14" s="89">
        <f>'غير سعودي'!F14</f>
        <v>20871</v>
      </c>
      <c r="E14" s="91">
        <f t="shared" si="0"/>
        <v>26650</v>
      </c>
      <c r="F14" s="6" t="s">
        <v>83</v>
      </c>
    </row>
    <row r="15" spans="1:8" ht="14.45" customHeight="1" x14ac:dyDescent="0.2">
      <c r="A15" s="87">
        <v>12</v>
      </c>
      <c r="B15" s="39" t="s">
        <v>11</v>
      </c>
      <c r="C15" s="89">
        <f>سعودي!F15</f>
        <v>20</v>
      </c>
      <c r="D15" s="89">
        <f>'غير سعودي'!F15</f>
        <v>185</v>
      </c>
      <c r="E15" s="91">
        <f t="shared" si="0"/>
        <v>205</v>
      </c>
      <c r="F15" s="6" t="s">
        <v>84</v>
      </c>
    </row>
    <row r="16" spans="1:8" ht="14.45" customHeight="1" x14ac:dyDescent="0.2">
      <c r="A16" s="87">
        <v>13</v>
      </c>
      <c r="B16" s="32" t="s">
        <v>12</v>
      </c>
      <c r="C16" s="89">
        <f>سعودي!F16</f>
        <v>2772</v>
      </c>
      <c r="D16" s="89">
        <f>'غير سعودي'!F16</f>
        <v>17842</v>
      </c>
      <c r="E16" s="91">
        <f t="shared" si="0"/>
        <v>20614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سعودي!F17</f>
        <v>11906</v>
      </c>
      <c r="D17" s="89">
        <f>'غير سعودي'!F17</f>
        <v>64062</v>
      </c>
      <c r="E17" s="91">
        <f t="shared" si="0"/>
        <v>75968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سعودي!F18</f>
        <v>205</v>
      </c>
      <c r="D18" s="89">
        <f>'غير سعودي'!F18</f>
        <v>1843</v>
      </c>
      <c r="E18" s="91">
        <f t="shared" si="0"/>
        <v>2048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سعودي!F19</f>
        <v>2822</v>
      </c>
      <c r="D19" s="89">
        <f>'غير سعودي'!F19</f>
        <v>23618</v>
      </c>
      <c r="E19" s="91">
        <f t="shared" si="0"/>
        <v>26440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سعودي!F20</f>
        <v>3529</v>
      </c>
      <c r="D20" s="89">
        <f>'غير سعودي'!F20</f>
        <v>12072</v>
      </c>
      <c r="E20" s="91">
        <f t="shared" si="0"/>
        <v>15601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سعودي!F21</f>
        <v>3902</v>
      </c>
      <c r="D21" s="89">
        <f>'غير سعودي'!F21</f>
        <v>13348</v>
      </c>
      <c r="E21" s="91">
        <f t="shared" si="0"/>
        <v>17250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سعودي!F22</f>
        <v>12276</v>
      </c>
      <c r="D22" s="89">
        <f>'غير سعودي'!F22</f>
        <v>4147</v>
      </c>
      <c r="E22" s="91">
        <f t="shared" si="0"/>
        <v>16423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سعودي!F23</f>
        <v>43009</v>
      </c>
      <c r="D23" s="89">
        <f>'غير سعودي'!F23</f>
        <v>44769</v>
      </c>
      <c r="E23" s="91">
        <f t="shared" si="0"/>
        <v>87778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سعودي!F24</f>
        <v>2459</v>
      </c>
      <c r="D24" s="89">
        <f>'غير سعودي'!F24</f>
        <v>4113</v>
      </c>
      <c r="E24" s="91">
        <f t="shared" si="0"/>
        <v>6572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سعودي!F25</f>
        <v>6408</v>
      </c>
      <c r="D25" s="89">
        <f>'غير سعودي'!F25</f>
        <v>18825</v>
      </c>
      <c r="E25" s="91">
        <f t="shared" si="0"/>
        <v>25233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سعودي!F26</f>
        <v>26125</v>
      </c>
      <c r="D26" s="89">
        <f>'غير سعودي'!F26</f>
        <v>98834</v>
      </c>
      <c r="E26" s="91">
        <f t="shared" si="0"/>
        <v>124959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سعودي!F27</f>
        <v>15653</v>
      </c>
      <c r="D27" s="89">
        <f>'غير سعودي'!F27</f>
        <v>28831</v>
      </c>
      <c r="E27" s="91">
        <f t="shared" si="0"/>
        <v>44484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سعودي!F28</f>
        <v>16118</v>
      </c>
      <c r="D28" s="89">
        <f>'غير سعودي'!F28</f>
        <v>110536</v>
      </c>
      <c r="E28" s="91">
        <f t="shared" si="0"/>
        <v>126654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سعودي!F29</f>
        <v>907</v>
      </c>
      <c r="D29" s="89">
        <f>'غير سعودي'!F29</f>
        <v>1643</v>
      </c>
      <c r="E29" s="91">
        <f t="shared" si="0"/>
        <v>2550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سعودي!F30</f>
        <v>4940</v>
      </c>
      <c r="D30" s="89">
        <f>'غير سعودي'!F30</f>
        <v>15666</v>
      </c>
      <c r="E30" s="91">
        <f t="shared" si="0"/>
        <v>20606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سعودي!F31</f>
        <v>4999</v>
      </c>
      <c r="D31" s="89">
        <f>'غير سعودي'!F31</f>
        <v>19106</v>
      </c>
      <c r="E31" s="91">
        <f t="shared" si="0"/>
        <v>24105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سعودي!F32</f>
        <v>1308</v>
      </c>
      <c r="D32" s="89">
        <f>'غير سعودي'!F32</f>
        <v>5998</v>
      </c>
      <c r="E32" s="91">
        <f t="shared" si="0"/>
        <v>7306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سعودي!F33</f>
        <v>902</v>
      </c>
      <c r="D33" s="89">
        <f>'غير سعودي'!F33</f>
        <v>1727</v>
      </c>
      <c r="E33" s="91">
        <f t="shared" ref="E33:E60" si="1">C33+D33</f>
        <v>2629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سعودي!F34</f>
        <v>7720</v>
      </c>
      <c r="D34" s="89">
        <f>'غير سعودي'!F34</f>
        <v>45889</v>
      </c>
      <c r="E34" s="91">
        <f t="shared" si="1"/>
        <v>53609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سعودي!F35</f>
        <v>1335</v>
      </c>
      <c r="D35" s="89">
        <f>'غير سعودي'!F35</f>
        <v>5727</v>
      </c>
      <c r="E35" s="91">
        <f t="shared" si="1"/>
        <v>7062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سعودي!F36</f>
        <v>10054</v>
      </c>
      <c r="D36" s="89">
        <f>'غير سعودي'!F36</f>
        <v>49161</v>
      </c>
      <c r="E36" s="91">
        <f t="shared" si="1"/>
        <v>59215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سعودي!F37</f>
        <v>48779</v>
      </c>
      <c r="D37" s="89">
        <f>'غير سعودي'!F37</f>
        <v>13672</v>
      </c>
      <c r="E37" s="91">
        <f t="shared" si="1"/>
        <v>62451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سعودي!F38</f>
        <v>6265</v>
      </c>
      <c r="D38" s="89">
        <f>'غير سعودي'!F38</f>
        <v>12318</v>
      </c>
      <c r="E38" s="91">
        <f t="shared" si="1"/>
        <v>18583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سعودي!F39</f>
        <v>1334</v>
      </c>
      <c r="D39" s="89">
        <f>'غير سعودي'!F39</f>
        <v>8183</v>
      </c>
      <c r="E39" s="91">
        <f t="shared" si="1"/>
        <v>9517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سعودي!F40</f>
        <v>977</v>
      </c>
      <c r="D40" s="89">
        <f>'غير سعودي'!F40</f>
        <v>8243</v>
      </c>
      <c r="E40" s="91">
        <f t="shared" si="1"/>
        <v>9220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سعودي!F41</f>
        <v>91</v>
      </c>
      <c r="D41" s="89">
        <f>'غير سعودي'!F41</f>
        <v>146</v>
      </c>
      <c r="E41" s="91">
        <f t="shared" si="1"/>
        <v>237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سعودي!F42</f>
        <v>81520</v>
      </c>
      <c r="D42" s="89">
        <f>'غير سعودي'!F42</f>
        <v>538848</v>
      </c>
      <c r="E42" s="91">
        <f t="shared" si="1"/>
        <v>620368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سعودي!F43</f>
        <v>18002</v>
      </c>
      <c r="D43" s="89">
        <f>'غير سعودي'!F43</f>
        <v>146412</v>
      </c>
      <c r="E43" s="91">
        <f t="shared" si="1"/>
        <v>164414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سعودي!F44</f>
        <v>22540</v>
      </c>
      <c r="D44" s="89">
        <f>'غير سعودي'!F44</f>
        <v>152311</v>
      </c>
      <c r="E44" s="91">
        <f t="shared" si="1"/>
        <v>174851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سعودي!F45</f>
        <v>64089</v>
      </c>
      <c r="D45" s="89">
        <f>'غير سعودي'!F45</f>
        <v>286677</v>
      </c>
      <c r="E45" s="91">
        <f t="shared" si="1"/>
        <v>350766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سعودي!F46</f>
        <v>57186</v>
      </c>
      <c r="D46" s="89">
        <f>'غير سعودي'!F46</f>
        <v>160511</v>
      </c>
      <c r="E46" s="91">
        <f t="shared" si="1"/>
        <v>217697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سعودي!F47</f>
        <v>226756</v>
      </c>
      <c r="D47" s="89">
        <f>'غير سعودي'!F47</f>
        <v>717722</v>
      </c>
      <c r="E47" s="91">
        <f t="shared" si="1"/>
        <v>944478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سعودي!F48</f>
        <v>25454</v>
      </c>
      <c r="D48" s="89">
        <f>'غير سعودي'!F48</f>
        <v>63997</v>
      </c>
      <c r="E48" s="91">
        <f t="shared" si="1"/>
        <v>89451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سعودي!F49</f>
        <v>2284</v>
      </c>
      <c r="D49" s="89">
        <f>'غير سعودي'!F49</f>
        <v>6376</v>
      </c>
      <c r="E49" s="91">
        <f t="shared" si="1"/>
        <v>8660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سعودي!F50</f>
        <v>22316</v>
      </c>
      <c r="D50" s="89">
        <f>'غير سعودي'!F50</f>
        <v>7932</v>
      </c>
      <c r="E50" s="91">
        <f t="shared" si="1"/>
        <v>30248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سعودي!F51</f>
        <v>23134</v>
      </c>
      <c r="D51" s="89">
        <f>'غير سعودي'!F51</f>
        <v>72784</v>
      </c>
      <c r="E51" s="91">
        <f t="shared" si="1"/>
        <v>95918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سعودي!F52</f>
        <v>1515</v>
      </c>
      <c r="D52" s="89">
        <f>'غير سعودي'!F52</f>
        <v>1442</v>
      </c>
      <c r="E52" s="91">
        <f t="shared" si="1"/>
        <v>2957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سعودي!F53</f>
        <v>31303</v>
      </c>
      <c r="D53" s="89">
        <f>'غير سعودي'!F53</f>
        <v>86859</v>
      </c>
      <c r="E53" s="91">
        <f t="shared" si="1"/>
        <v>118162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سعودي!F54</f>
        <v>48230</v>
      </c>
      <c r="D54" s="89">
        <f>'غير سعودي'!F54</f>
        <v>282897</v>
      </c>
      <c r="E54" s="91">
        <f t="shared" si="1"/>
        <v>331127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سعودي!F55</f>
        <v>5841</v>
      </c>
      <c r="D55" s="89">
        <f>'غير سعودي'!F55</f>
        <v>6067</v>
      </c>
      <c r="E55" s="91">
        <f t="shared" si="1"/>
        <v>11908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سعودي!F56</f>
        <v>481</v>
      </c>
      <c r="D56" s="89">
        <f>'غير سعودي'!F56</f>
        <v>680</v>
      </c>
      <c r="E56" s="91">
        <f t="shared" si="1"/>
        <v>1161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سعودي!F57</f>
        <v>418</v>
      </c>
      <c r="D57" s="89">
        <f>'غير سعودي'!F57</f>
        <v>968</v>
      </c>
      <c r="E57" s="91">
        <f t="shared" si="1"/>
        <v>1386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سعودي!F58</f>
        <v>52248</v>
      </c>
      <c r="D58" s="89">
        <f>'غير سعودي'!F58</f>
        <v>12621</v>
      </c>
      <c r="E58" s="91">
        <f t="shared" si="1"/>
        <v>64869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سعودي!F59</f>
        <v>2437</v>
      </c>
      <c r="D59" s="89">
        <f>'غير سعودي'!F59</f>
        <v>4607</v>
      </c>
      <c r="E59" s="91">
        <f t="shared" si="1"/>
        <v>7044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سعودي!F60</f>
        <v>919</v>
      </c>
      <c r="D60" s="89">
        <f>'غير سعودي'!F60</f>
        <v>1533</v>
      </c>
      <c r="E60" s="91">
        <f t="shared" si="1"/>
        <v>2452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سعودي!F61</f>
        <v>58523</v>
      </c>
      <c r="D61" s="89">
        <f>'غير سعودي'!F61</f>
        <v>18296</v>
      </c>
      <c r="E61" s="90">
        <f t="shared" ref="E61:E87" si="2">C61+D61</f>
        <v>76819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سعودي!F62</f>
        <v>8308</v>
      </c>
      <c r="D62" s="89">
        <f>'غير سعودي'!F62</f>
        <v>7149</v>
      </c>
      <c r="E62" s="90">
        <f t="shared" si="2"/>
        <v>15457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سعودي!F63</f>
        <v>2131</v>
      </c>
      <c r="D63" s="89">
        <f>'غير سعودي'!F63</f>
        <v>1966</v>
      </c>
      <c r="E63" s="90">
        <f t="shared" si="2"/>
        <v>4097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سعودي!F64</f>
        <v>55119</v>
      </c>
      <c r="D64" s="89">
        <f>'غير سعودي'!F64</f>
        <v>47983</v>
      </c>
      <c r="E64" s="90">
        <f t="shared" si="2"/>
        <v>103102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سعودي!F65</f>
        <v>5012</v>
      </c>
      <c r="D65" s="89">
        <f>'غير سعودي'!F65</f>
        <v>4693</v>
      </c>
      <c r="E65" s="90">
        <f t="shared" si="2"/>
        <v>9705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سعودي!F66</f>
        <v>3369</v>
      </c>
      <c r="D66" s="89">
        <f>'غير سعودي'!F66</f>
        <v>4360</v>
      </c>
      <c r="E66" s="90">
        <f t="shared" si="2"/>
        <v>7729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سعودي!F67</f>
        <v>8923</v>
      </c>
      <c r="D67" s="89">
        <f>'غير سعودي'!F67</f>
        <v>30954</v>
      </c>
      <c r="E67" s="90">
        <f t="shared" si="2"/>
        <v>39877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سعودي!F68</f>
        <v>198</v>
      </c>
      <c r="D68" s="89">
        <f>'غير سعودي'!F68</f>
        <v>220</v>
      </c>
      <c r="E68" s="90">
        <f t="shared" si="2"/>
        <v>418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سعودي!F69</f>
        <v>5816</v>
      </c>
      <c r="D69" s="89">
        <f>'غير سعودي'!F69</f>
        <v>14505</v>
      </c>
      <c r="E69" s="90">
        <f t="shared" si="2"/>
        <v>20321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سعودي!F70</f>
        <v>2978</v>
      </c>
      <c r="D70" s="89">
        <f>'غير سعودي'!F70</f>
        <v>6602</v>
      </c>
      <c r="E70" s="90">
        <f t="shared" si="2"/>
        <v>9580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سعودي!F71</f>
        <v>207</v>
      </c>
      <c r="D71" s="89">
        <f>'غير سعودي'!F71</f>
        <v>876</v>
      </c>
      <c r="E71" s="90">
        <f t="shared" si="2"/>
        <v>1083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سعودي!F72</f>
        <v>11117</v>
      </c>
      <c r="D72" s="89">
        <f>'غير سعودي'!F72</f>
        <v>27522</v>
      </c>
      <c r="E72" s="90">
        <f t="shared" si="2"/>
        <v>38639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سعودي!F73</f>
        <v>8360</v>
      </c>
      <c r="D73" s="89">
        <f>'غير سعودي'!F73</f>
        <v>8485</v>
      </c>
      <c r="E73" s="90">
        <f t="shared" si="2"/>
        <v>16845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سعودي!F74</f>
        <v>8803</v>
      </c>
      <c r="D74" s="89">
        <f>'غير سعودي'!F74</f>
        <v>9185</v>
      </c>
      <c r="E74" s="90">
        <f t="shared" si="2"/>
        <v>17988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سعودي!F75</f>
        <v>20977</v>
      </c>
      <c r="D75" s="89">
        <f>'غير سعودي'!F75</f>
        <v>5830</v>
      </c>
      <c r="E75" s="90">
        <f t="shared" si="2"/>
        <v>26807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سعودي!F76</f>
        <v>13056</v>
      </c>
      <c r="D76" s="89">
        <f>'غير سعودي'!F76</f>
        <v>88257</v>
      </c>
      <c r="E76" s="90">
        <f t="shared" si="2"/>
        <v>101313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سعودي!F77</f>
        <v>4964</v>
      </c>
      <c r="D77" s="89">
        <f>'غير سعودي'!F77</f>
        <v>7634</v>
      </c>
      <c r="E77" s="90">
        <f t="shared" si="2"/>
        <v>12598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سعودي!F78</f>
        <v>82861</v>
      </c>
      <c r="D78" s="89">
        <f>'غير سعودي'!F78</f>
        <v>76186</v>
      </c>
      <c r="E78" s="90">
        <f t="shared" si="2"/>
        <v>159047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سعودي!F79</f>
        <v>37410</v>
      </c>
      <c r="D79" s="89">
        <f>'غير سعودي'!F79</f>
        <v>107409</v>
      </c>
      <c r="E79" s="90">
        <f t="shared" si="2"/>
        <v>144819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سعودي!F80</f>
        <v>1080</v>
      </c>
      <c r="D80" s="89">
        <f>'غير سعودي'!F80</f>
        <v>544</v>
      </c>
      <c r="E80" s="90">
        <f t="shared" si="2"/>
        <v>1624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سعودي!F81</f>
        <v>9274</v>
      </c>
      <c r="D81" s="89">
        <f>'غير سعودي'!F81</f>
        <v>3940</v>
      </c>
      <c r="E81" s="90">
        <f t="shared" si="2"/>
        <v>13214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سعودي!F82</f>
        <v>362</v>
      </c>
      <c r="D82" s="89">
        <f>'غير سعودي'!F82</f>
        <v>5964</v>
      </c>
      <c r="E82" s="90">
        <f t="shared" si="2"/>
        <v>6326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سعودي!F83</f>
        <v>402</v>
      </c>
      <c r="D83" s="89">
        <f>'غير سعودي'!F83</f>
        <v>692</v>
      </c>
      <c r="E83" s="90">
        <f t="shared" si="2"/>
        <v>1094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سعودي!F84</f>
        <v>4672</v>
      </c>
      <c r="D84" s="89">
        <f>'غير سعودي'!F84</f>
        <v>13426</v>
      </c>
      <c r="E84" s="90">
        <f t="shared" si="2"/>
        <v>18098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سعودي!F85</f>
        <v>11537</v>
      </c>
      <c r="D85" s="89">
        <f>'غير سعودي'!F85</f>
        <v>4214</v>
      </c>
      <c r="E85" s="90">
        <f t="shared" si="2"/>
        <v>15751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سعودي!F86</f>
        <v>6966</v>
      </c>
      <c r="D86" s="89">
        <f>'غير سعودي'!F86</f>
        <v>24106</v>
      </c>
      <c r="E86" s="90">
        <f t="shared" si="2"/>
        <v>31072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سعودي!F87</f>
        <v>21589</v>
      </c>
      <c r="D87" s="89">
        <f>'غير سعودي'!F87</f>
        <v>102368</v>
      </c>
      <c r="E87" s="90">
        <f t="shared" si="2"/>
        <v>123957</v>
      </c>
      <c r="F87" s="6" t="s">
        <v>146</v>
      </c>
    </row>
    <row r="88" spans="1:6" ht="20.100000000000001" customHeight="1" x14ac:dyDescent="0.2">
      <c r="A88" s="132" t="s">
        <v>69</v>
      </c>
      <c r="B88" s="132"/>
      <c r="C88" s="90">
        <f>SUM(C5:C87)</f>
        <v>1448973</v>
      </c>
      <c r="D88" s="90">
        <f>SUM(D5:D87)</f>
        <v>4176567</v>
      </c>
      <c r="E88" s="90">
        <f>SUM(E5:E87)</f>
        <v>5625540</v>
      </c>
      <c r="F88" s="94" t="s">
        <v>72</v>
      </c>
    </row>
    <row r="90" spans="1:6" ht="15" customHeight="1" x14ac:dyDescent="0.2">
      <c r="A90" s="115" t="s">
        <v>237</v>
      </c>
      <c r="B90" s="114" t="s">
        <v>234</v>
      </c>
      <c r="C90" s="114"/>
    </row>
    <row r="91" spans="1:6" ht="15" customHeight="1" x14ac:dyDescent="0.2">
      <c r="A91" s="115" t="s">
        <v>237</v>
      </c>
      <c r="B91" s="114" t="s">
        <v>235</v>
      </c>
      <c r="C91" s="114"/>
    </row>
    <row r="92" spans="1:6" ht="15" customHeight="1" x14ac:dyDescent="0.2">
      <c r="A92" s="115" t="s">
        <v>237</v>
      </c>
      <c r="B92" s="114" t="s">
        <v>236</v>
      </c>
      <c r="C92" s="114"/>
    </row>
  </sheetData>
  <mergeCells count="6">
    <mergeCell ref="A88:B88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28" sqref="D28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</cols>
  <sheetData>
    <row r="1" spans="1:7" x14ac:dyDescent="0.2">
      <c r="A1" s="129" t="s">
        <v>230</v>
      </c>
      <c r="B1" s="129"/>
      <c r="C1" s="88"/>
      <c r="D1" s="88"/>
      <c r="E1" s="88"/>
      <c r="F1" s="88"/>
      <c r="G1" s="88" t="s">
        <v>207</v>
      </c>
    </row>
    <row r="2" spans="1:7" ht="24.95" customHeight="1" x14ac:dyDescent="0.2">
      <c r="A2" s="139" t="s">
        <v>252</v>
      </c>
      <c r="B2" s="139"/>
      <c r="C2" s="139"/>
      <c r="D2" s="108" t="s">
        <v>232</v>
      </c>
      <c r="E2" s="109" t="s">
        <v>233</v>
      </c>
      <c r="F2" s="140" t="s">
        <v>225</v>
      </c>
      <c r="G2" s="140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27">
        <v>2560335</v>
      </c>
      <c r="D5" s="127">
        <v>1024101</v>
      </c>
      <c r="E5" s="128">
        <v>1163760</v>
      </c>
      <c r="F5" s="11">
        <f>SUM(C5:E5)</f>
        <v>4748196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7">
        <v>15379</v>
      </c>
      <c r="D6" s="127">
        <v>3701</v>
      </c>
      <c r="E6" s="128">
        <v>626</v>
      </c>
      <c r="F6" s="11">
        <f t="shared" ref="F6:F69" si="0">SUM(C6:E6)</f>
        <v>19706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7">
        <v>1512</v>
      </c>
      <c r="D7" s="127">
        <v>1178</v>
      </c>
      <c r="E7" s="128">
        <v>179339</v>
      </c>
      <c r="F7" s="11">
        <f t="shared" si="0"/>
        <v>182029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7">
        <v>233</v>
      </c>
      <c r="D8" s="127">
        <v>0</v>
      </c>
      <c r="E8" s="128">
        <v>0</v>
      </c>
      <c r="F8" s="11">
        <f t="shared" si="0"/>
        <v>233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7">
        <v>1726</v>
      </c>
      <c r="D9" s="127">
        <v>9386</v>
      </c>
      <c r="E9" s="128">
        <v>19631750</v>
      </c>
      <c r="F9" s="11">
        <f t="shared" si="0"/>
        <v>19642862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7">
        <v>494</v>
      </c>
      <c r="D10" s="127">
        <v>4194</v>
      </c>
      <c r="E10" s="128">
        <v>136991</v>
      </c>
      <c r="F10" s="11">
        <f t="shared" si="0"/>
        <v>141679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7">
        <v>2196</v>
      </c>
      <c r="D11" s="127">
        <v>33996</v>
      </c>
      <c r="E11" s="128">
        <v>197161</v>
      </c>
      <c r="F11" s="11">
        <f t="shared" si="0"/>
        <v>233353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7">
        <v>1589</v>
      </c>
      <c r="D12" s="127">
        <v>14121</v>
      </c>
      <c r="E12" s="128">
        <v>456237</v>
      </c>
      <c r="F12" s="11">
        <f t="shared" si="0"/>
        <v>471947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7">
        <v>331463</v>
      </c>
      <c r="D13" s="127">
        <v>243261</v>
      </c>
      <c r="E13" s="128">
        <v>3188721</v>
      </c>
      <c r="F13" s="11">
        <f t="shared" si="0"/>
        <v>3763445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7">
        <v>23351</v>
      </c>
      <c r="D14" s="127">
        <v>40369</v>
      </c>
      <c r="E14" s="128">
        <v>942059</v>
      </c>
      <c r="F14" s="11">
        <f t="shared" si="0"/>
        <v>1005779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7">
        <v>1907</v>
      </c>
      <c r="D15" s="127">
        <v>1079</v>
      </c>
      <c r="E15" s="128">
        <v>1250</v>
      </c>
      <c r="F15" s="11">
        <f t="shared" si="0"/>
        <v>4236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7">
        <v>81345</v>
      </c>
      <c r="D16" s="127">
        <v>31920</v>
      </c>
      <c r="E16" s="128">
        <v>391196</v>
      </c>
      <c r="F16" s="11">
        <f t="shared" si="0"/>
        <v>504461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7">
        <v>905129</v>
      </c>
      <c r="D17" s="127">
        <v>254073</v>
      </c>
      <c r="E17" s="128">
        <v>157299</v>
      </c>
      <c r="F17" s="11">
        <f t="shared" si="0"/>
        <v>1316501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7">
        <v>2707</v>
      </c>
      <c r="D18" s="127">
        <v>2833</v>
      </c>
      <c r="E18" s="128">
        <v>39149</v>
      </c>
      <c r="F18" s="11">
        <f t="shared" si="0"/>
        <v>44689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7">
        <v>135671</v>
      </c>
      <c r="D19" s="127">
        <v>209446</v>
      </c>
      <c r="E19" s="128">
        <v>219508</v>
      </c>
      <c r="F19" s="11">
        <f t="shared" si="0"/>
        <v>564625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7">
        <v>4576</v>
      </c>
      <c r="D20" s="127">
        <v>34300</v>
      </c>
      <c r="E20" s="128">
        <v>727898</v>
      </c>
      <c r="F20" s="11">
        <f t="shared" si="0"/>
        <v>766774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7">
        <v>59058</v>
      </c>
      <c r="D21" s="127">
        <v>89151</v>
      </c>
      <c r="E21" s="128">
        <v>470192</v>
      </c>
      <c r="F21" s="11">
        <f t="shared" si="0"/>
        <v>618401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7">
        <v>4697</v>
      </c>
      <c r="D22" s="127">
        <v>61540</v>
      </c>
      <c r="E22" s="128">
        <v>4431782</v>
      </c>
      <c r="F22" s="11">
        <f t="shared" si="0"/>
        <v>4498019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7">
        <v>16691</v>
      </c>
      <c r="D23" s="127">
        <v>251830</v>
      </c>
      <c r="E23" s="128">
        <v>7881538</v>
      </c>
      <c r="F23" s="11">
        <f t="shared" si="0"/>
        <v>8150059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7">
        <v>1007</v>
      </c>
      <c r="D24" s="127">
        <v>10152</v>
      </c>
      <c r="E24" s="128">
        <v>397989</v>
      </c>
      <c r="F24" s="11">
        <f t="shared" si="0"/>
        <v>409148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7">
        <v>11855</v>
      </c>
      <c r="D25" s="127">
        <v>72902</v>
      </c>
      <c r="E25" s="128">
        <v>659529</v>
      </c>
      <c r="F25" s="11">
        <f t="shared" si="0"/>
        <v>744286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7">
        <v>89431</v>
      </c>
      <c r="D26" s="127">
        <v>363581</v>
      </c>
      <c r="E26" s="128">
        <v>3900576</v>
      </c>
      <c r="F26" s="11">
        <f t="shared" si="0"/>
        <v>4353588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7">
        <v>5013</v>
      </c>
      <c r="D27" s="127">
        <v>38759</v>
      </c>
      <c r="E27" s="128">
        <v>3240538</v>
      </c>
      <c r="F27" s="11">
        <f t="shared" si="0"/>
        <v>3284310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7">
        <v>625523</v>
      </c>
      <c r="D28" s="127">
        <v>629202</v>
      </c>
      <c r="E28" s="128">
        <v>1681736</v>
      </c>
      <c r="F28" s="11">
        <f t="shared" si="0"/>
        <v>2936461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7">
        <v>2746</v>
      </c>
      <c r="D29" s="127">
        <v>8329</v>
      </c>
      <c r="E29" s="128">
        <v>61731</v>
      </c>
      <c r="F29" s="11">
        <f t="shared" si="0"/>
        <v>72806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7">
        <v>11165</v>
      </c>
      <c r="D30" s="127">
        <v>33610</v>
      </c>
      <c r="E30" s="128">
        <v>750060</v>
      </c>
      <c r="F30" s="11">
        <f t="shared" si="0"/>
        <v>794835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7">
        <v>4495</v>
      </c>
      <c r="D31" s="127">
        <v>33776</v>
      </c>
      <c r="E31" s="128">
        <v>914829</v>
      </c>
      <c r="F31" s="11">
        <f t="shared" si="0"/>
        <v>953100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7">
        <v>4253</v>
      </c>
      <c r="D32" s="127">
        <v>33110</v>
      </c>
      <c r="E32" s="128">
        <v>167301</v>
      </c>
      <c r="F32" s="11">
        <f t="shared" si="0"/>
        <v>204664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7">
        <v>829</v>
      </c>
      <c r="D33" s="127">
        <v>2768</v>
      </c>
      <c r="E33" s="128">
        <v>87573</v>
      </c>
      <c r="F33" s="11">
        <f t="shared" si="0"/>
        <v>91170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7">
        <v>270609</v>
      </c>
      <c r="D34" s="127">
        <v>317167</v>
      </c>
      <c r="E34" s="128">
        <v>473150</v>
      </c>
      <c r="F34" s="11">
        <f t="shared" si="0"/>
        <v>1060926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7">
        <v>12149</v>
      </c>
      <c r="D35" s="127">
        <v>15073</v>
      </c>
      <c r="E35" s="128">
        <v>159764</v>
      </c>
      <c r="F35" s="11">
        <f t="shared" si="0"/>
        <v>186986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7">
        <v>404616</v>
      </c>
      <c r="D36" s="127">
        <v>104279</v>
      </c>
      <c r="E36" s="128">
        <v>724536</v>
      </c>
      <c r="F36" s="11">
        <f t="shared" si="0"/>
        <v>1233431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7">
        <v>10389</v>
      </c>
      <c r="D37" s="127">
        <v>58799</v>
      </c>
      <c r="E37" s="128">
        <v>4879620</v>
      </c>
      <c r="F37" s="11">
        <f t="shared" si="0"/>
        <v>4948808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7">
        <v>43432</v>
      </c>
      <c r="D38" s="127">
        <v>63067</v>
      </c>
      <c r="E38" s="128">
        <v>266492</v>
      </c>
      <c r="F38" s="11">
        <f t="shared" si="0"/>
        <v>372991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7">
        <v>2682</v>
      </c>
      <c r="D39" s="127">
        <v>8829</v>
      </c>
      <c r="E39" s="128">
        <v>328977</v>
      </c>
      <c r="F39" s="11">
        <f t="shared" si="0"/>
        <v>340488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7">
        <v>4380</v>
      </c>
      <c r="D40" s="127">
        <v>21184</v>
      </c>
      <c r="E40" s="128">
        <v>304623</v>
      </c>
      <c r="F40" s="11">
        <f t="shared" si="0"/>
        <v>330187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7">
        <v>249</v>
      </c>
      <c r="D41" s="127">
        <v>526</v>
      </c>
      <c r="E41" s="128">
        <v>7680</v>
      </c>
      <c r="F41" s="11">
        <f t="shared" si="0"/>
        <v>8455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7">
        <v>410321</v>
      </c>
      <c r="D42" s="127">
        <v>1687164</v>
      </c>
      <c r="E42" s="128">
        <v>13983206</v>
      </c>
      <c r="F42" s="11">
        <f t="shared" si="0"/>
        <v>16080691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7">
        <v>11972</v>
      </c>
      <c r="D43" s="127">
        <v>118914</v>
      </c>
      <c r="E43" s="128">
        <v>4678076</v>
      </c>
      <c r="F43" s="11">
        <f t="shared" si="0"/>
        <v>4808962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7">
        <v>349052</v>
      </c>
      <c r="D44" s="127">
        <v>836717</v>
      </c>
      <c r="E44" s="128">
        <v>4069204</v>
      </c>
      <c r="F44" s="11">
        <f t="shared" si="0"/>
        <v>5254973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7">
        <v>3757020</v>
      </c>
      <c r="D45" s="127">
        <v>2310055</v>
      </c>
      <c r="E45" s="128">
        <v>2126731</v>
      </c>
      <c r="F45" s="11">
        <f t="shared" si="0"/>
        <v>8193806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7">
        <v>1358298</v>
      </c>
      <c r="D46" s="127">
        <v>1409909</v>
      </c>
      <c r="E46" s="128">
        <v>2974738</v>
      </c>
      <c r="F46" s="11">
        <f t="shared" si="0"/>
        <v>5742945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7">
        <v>12349649</v>
      </c>
      <c r="D47" s="127">
        <v>4263577</v>
      </c>
      <c r="E47" s="128">
        <v>4346194</v>
      </c>
      <c r="F47" s="11">
        <f>SUM(C47:E47)</f>
        <v>20959420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7">
        <v>66973</v>
      </c>
      <c r="D48" s="127">
        <v>216094</v>
      </c>
      <c r="E48" s="128">
        <v>2074776</v>
      </c>
      <c r="F48" s="11">
        <f t="shared" si="0"/>
        <v>2357843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7">
        <v>4696</v>
      </c>
      <c r="D49" s="127">
        <v>18945</v>
      </c>
      <c r="E49" s="128">
        <v>177306</v>
      </c>
      <c r="F49" s="11">
        <f t="shared" si="0"/>
        <v>200947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7">
        <v>73170</v>
      </c>
      <c r="D50" s="127">
        <v>90822</v>
      </c>
      <c r="E50" s="128">
        <v>2804712</v>
      </c>
      <c r="F50" s="11">
        <f t="shared" si="0"/>
        <v>2968704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7">
        <v>454442</v>
      </c>
      <c r="D51" s="127">
        <v>1077759</v>
      </c>
      <c r="E51" s="128">
        <v>1907943</v>
      </c>
      <c r="F51" s="11">
        <f t="shared" si="0"/>
        <v>3440144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7">
        <v>13194</v>
      </c>
      <c r="D52" s="127">
        <v>25170</v>
      </c>
      <c r="E52" s="128">
        <v>173132</v>
      </c>
      <c r="F52" s="11">
        <f t="shared" si="0"/>
        <v>211496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7">
        <v>709308</v>
      </c>
      <c r="D53" s="127">
        <v>557126</v>
      </c>
      <c r="E53" s="128">
        <v>1186594</v>
      </c>
      <c r="F53" s="11">
        <f t="shared" si="0"/>
        <v>2453028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7">
        <v>2447452</v>
      </c>
      <c r="D54" s="127">
        <v>2632343</v>
      </c>
      <c r="E54" s="128">
        <v>2227776</v>
      </c>
      <c r="F54" s="11">
        <f t="shared" si="0"/>
        <v>7307571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7">
        <v>24525</v>
      </c>
      <c r="D55" s="127">
        <v>49243</v>
      </c>
      <c r="E55" s="128">
        <v>379163</v>
      </c>
      <c r="F55" s="11">
        <f t="shared" si="0"/>
        <v>452931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7">
        <v>7411</v>
      </c>
      <c r="D56" s="127">
        <v>9736</v>
      </c>
      <c r="E56" s="128">
        <v>20220</v>
      </c>
      <c r="F56" s="11">
        <f t="shared" si="0"/>
        <v>37367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7">
        <v>15610</v>
      </c>
      <c r="D57" s="127">
        <v>7093</v>
      </c>
      <c r="E57" s="128">
        <v>24911</v>
      </c>
      <c r="F57" s="11">
        <f t="shared" si="0"/>
        <v>47614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7">
        <v>112830</v>
      </c>
      <c r="D58" s="127">
        <v>128442</v>
      </c>
      <c r="E58" s="128">
        <v>7753477</v>
      </c>
      <c r="F58" s="11">
        <f t="shared" si="0"/>
        <v>7994749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7">
        <v>13277</v>
      </c>
      <c r="D59" s="127">
        <v>112775</v>
      </c>
      <c r="E59" s="128">
        <v>270883</v>
      </c>
      <c r="F59" s="11">
        <f t="shared" si="0"/>
        <v>396935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7">
        <v>11784</v>
      </c>
      <c r="D60" s="127">
        <v>23467</v>
      </c>
      <c r="E60" s="128">
        <v>87284</v>
      </c>
      <c r="F60" s="11">
        <f t="shared" si="0"/>
        <v>122535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7">
        <v>115094</v>
      </c>
      <c r="D61" s="127">
        <v>1529813</v>
      </c>
      <c r="E61" s="128">
        <v>10279344</v>
      </c>
      <c r="F61" s="11">
        <f t="shared" si="0"/>
        <v>11924251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7">
        <v>63977</v>
      </c>
      <c r="D62" s="127">
        <v>198582</v>
      </c>
      <c r="E62" s="128">
        <v>1927014</v>
      </c>
      <c r="F62" s="11">
        <f t="shared" si="0"/>
        <v>2189573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7">
        <v>15369</v>
      </c>
      <c r="D63" s="127">
        <v>82343</v>
      </c>
      <c r="E63" s="128">
        <v>42264</v>
      </c>
      <c r="F63" s="11">
        <f t="shared" si="0"/>
        <v>139976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7">
        <v>1260998</v>
      </c>
      <c r="D64" s="127">
        <v>407629</v>
      </c>
      <c r="E64" s="128">
        <v>1314503</v>
      </c>
      <c r="F64" s="11">
        <f t="shared" si="0"/>
        <v>2983130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7">
        <v>69500</v>
      </c>
      <c r="D65" s="127">
        <v>172114</v>
      </c>
      <c r="E65" s="128">
        <v>147425</v>
      </c>
      <c r="F65" s="11">
        <f t="shared" si="0"/>
        <v>389039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7">
        <v>9142</v>
      </c>
      <c r="D66" s="127">
        <v>80588</v>
      </c>
      <c r="E66" s="128">
        <v>233107</v>
      </c>
      <c r="F66" s="11">
        <f t="shared" si="0"/>
        <v>322837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7">
        <v>59101</v>
      </c>
      <c r="D67" s="127">
        <v>429979</v>
      </c>
      <c r="E67" s="128">
        <v>1381445</v>
      </c>
      <c r="F67" s="11">
        <f t="shared" si="0"/>
        <v>1870525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7">
        <v>636</v>
      </c>
      <c r="D68" s="127">
        <v>1519</v>
      </c>
      <c r="E68" s="128">
        <v>12401</v>
      </c>
      <c r="F68" s="11">
        <f t="shared" si="0"/>
        <v>14556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7">
        <v>137693</v>
      </c>
      <c r="D69" s="127">
        <v>468478</v>
      </c>
      <c r="E69" s="128">
        <v>296152</v>
      </c>
      <c r="F69" s="11">
        <f t="shared" si="0"/>
        <v>902323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7">
        <v>157183</v>
      </c>
      <c r="D70" s="127">
        <v>129583</v>
      </c>
      <c r="E70" s="128">
        <v>51950</v>
      </c>
      <c r="F70" s="11">
        <f t="shared" ref="F70:F87" si="1">SUM(C70:E70)</f>
        <v>338716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7">
        <v>30446</v>
      </c>
      <c r="D71" s="127">
        <v>5710</v>
      </c>
      <c r="E71" s="128">
        <v>934</v>
      </c>
      <c r="F71" s="11">
        <f t="shared" si="1"/>
        <v>37090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7">
        <v>327088</v>
      </c>
      <c r="D72" s="127">
        <v>158161</v>
      </c>
      <c r="E72" s="128">
        <v>396495</v>
      </c>
      <c r="F72" s="11">
        <f t="shared" si="1"/>
        <v>881744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7">
        <v>197109</v>
      </c>
      <c r="D73" s="127">
        <v>222697</v>
      </c>
      <c r="E73" s="128">
        <v>221621</v>
      </c>
      <c r="F73" s="11">
        <f t="shared" si="1"/>
        <v>641427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7">
        <v>155480</v>
      </c>
      <c r="D74" s="127">
        <v>236577</v>
      </c>
      <c r="E74" s="128">
        <v>267272</v>
      </c>
      <c r="F74" s="11">
        <f t="shared" si="1"/>
        <v>659329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7">
        <v>13455</v>
      </c>
      <c r="D75" s="127">
        <v>69277</v>
      </c>
      <c r="E75" s="128">
        <v>734168</v>
      </c>
      <c r="F75" s="11">
        <f t="shared" si="1"/>
        <v>816900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7">
        <v>46180</v>
      </c>
      <c r="D76" s="127">
        <v>143649</v>
      </c>
      <c r="E76" s="128">
        <v>2492949</v>
      </c>
      <c r="F76" s="11">
        <f t="shared" si="1"/>
        <v>2682778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7">
        <v>105379</v>
      </c>
      <c r="D77" s="127">
        <v>172571</v>
      </c>
      <c r="E77" s="128">
        <v>255921</v>
      </c>
      <c r="F77" s="11">
        <f t="shared" si="1"/>
        <v>533871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7">
        <v>201137</v>
      </c>
      <c r="D78" s="127">
        <v>1146602</v>
      </c>
      <c r="E78" s="128">
        <v>3637521</v>
      </c>
      <c r="F78" s="11">
        <f t="shared" si="1"/>
        <v>4985260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7">
        <v>40251</v>
      </c>
      <c r="D79" s="127">
        <v>642457</v>
      </c>
      <c r="E79" s="128">
        <v>3990646</v>
      </c>
      <c r="F79" s="11">
        <f t="shared" si="1"/>
        <v>4673354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7">
        <v>2038</v>
      </c>
      <c r="D80" s="127">
        <v>8621</v>
      </c>
      <c r="E80" s="128">
        <v>48011</v>
      </c>
      <c r="F80" s="11">
        <f t="shared" si="1"/>
        <v>58670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7">
        <v>42854</v>
      </c>
      <c r="D81" s="127">
        <v>215705</v>
      </c>
      <c r="E81" s="128">
        <v>214288</v>
      </c>
      <c r="F81" s="11">
        <f t="shared" si="1"/>
        <v>472847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7">
        <v>11742</v>
      </c>
      <c r="D82" s="127">
        <v>8758</v>
      </c>
      <c r="E82" s="128">
        <v>133024</v>
      </c>
      <c r="F82" s="11">
        <f t="shared" si="1"/>
        <v>153524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7">
        <v>5908</v>
      </c>
      <c r="D83" s="127">
        <v>5780</v>
      </c>
      <c r="E83" s="128">
        <v>12814</v>
      </c>
      <c r="F83" s="11">
        <f t="shared" si="1"/>
        <v>24502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7">
        <v>58102</v>
      </c>
      <c r="D84" s="127">
        <v>113986</v>
      </c>
      <c r="E84" s="128">
        <v>323737</v>
      </c>
      <c r="F84" s="11">
        <f t="shared" si="1"/>
        <v>495825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7">
        <v>63413</v>
      </c>
      <c r="D85" s="127">
        <v>166086</v>
      </c>
      <c r="E85" s="128">
        <v>177664</v>
      </c>
      <c r="F85" s="11">
        <f t="shared" si="1"/>
        <v>407163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7">
        <v>400379</v>
      </c>
      <c r="D86" s="127">
        <v>85763</v>
      </c>
      <c r="E86" s="128">
        <v>176490</v>
      </c>
      <c r="F86" s="11">
        <f t="shared" si="1"/>
        <v>662632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7">
        <v>2033717</v>
      </c>
      <c r="D87" s="127">
        <v>429293</v>
      </c>
      <c r="E87" s="128">
        <v>117577</v>
      </c>
      <c r="F87" s="11">
        <f t="shared" si="1"/>
        <v>2580587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8">
        <f>SUM(C5:C87)</f>
        <v>33469237</v>
      </c>
      <c r="D88" s="8">
        <f>SUM(D5:D87)</f>
        <v>27033264</v>
      </c>
      <c r="E88" s="8">
        <f>SUM(E5:E87)</f>
        <v>139376223</v>
      </c>
      <c r="F88" s="8">
        <f>SUM(F5:F87)</f>
        <v>199878724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  <c r="D90" s="30"/>
      <c r="E90" s="30"/>
      <c r="F90" s="30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17" sqref="C17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</cols>
  <sheetData>
    <row r="1" spans="1:7" x14ac:dyDescent="0.2">
      <c r="A1" s="129" t="s">
        <v>208</v>
      </c>
      <c r="B1" s="129"/>
      <c r="C1" s="88"/>
      <c r="D1" s="88"/>
      <c r="E1" s="88"/>
      <c r="F1" s="88"/>
      <c r="G1" s="88" t="s">
        <v>209</v>
      </c>
    </row>
    <row r="2" spans="1:7" ht="24.95" customHeight="1" x14ac:dyDescent="0.2">
      <c r="A2" s="139" t="s">
        <v>253</v>
      </c>
      <c r="B2" s="139"/>
      <c r="C2" s="139"/>
      <c r="D2" s="108" t="s">
        <v>232</v>
      </c>
      <c r="E2" s="109" t="s">
        <v>233</v>
      </c>
      <c r="F2" s="140" t="s">
        <v>225</v>
      </c>
      <c r="G2" s="140"/>
    </row>
    <row r="3" spans="1:7" ht="20.100000000000001" customHeight="1" x14ac:dyDescent="0.2">
      <c r="A3" s="130" t="s">
        <v>68</v>
      </c>
      <c r="B3" s="130"/>
      <c r="C3" s="13" t="s">
        <v>187</v>
      </c>
      <c r="D3" s="13" t="s">
        <v>188</v>
      </c>
      <c r="E3" s="13" t="s">
        <v>189</v>
      </c>
      <c r="F3" s="13" t="s">
        <v>69</v>
      </c>
      <c r="G3" s="131" t="s">
        <v>73</v>
      </c>
    </row>
    <row r="4" spans="1:7" ht="20.100000000000001" customHeight="1" x14ac:dyDescent="0.2">
      <c r="A4" s="130"/>
      <c r="B4" s="130"/>
      <c r="C4" s="1" t="s">
        <v>0</v>
      </c>
      <c r="D4" s="2" t="s">
        <v>70</v>
      </c>
      <c r="E4" s="3" t="s">
        <v>71</v>
      </c>
      <c r="F4" s="4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24">
        <v>127795</v>
      </c>
      <c r="D5" s="124">
        <v>52651</v>
      </c>
      <c r="E5" s="128">
        <v>189684</v>
      </c>
      <c r="F5" s="11">
        <f>SUM(C5:E5)</f>
        <v>370130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4">
        <v>68</v>
      </c>
      <c r="D6" s="124">
        <v>83</v>
      </c>
      <c r="E6" s="128">
        <v>0</v>
      </c>
      <c r="F6" s="11">
        <f t="shared" ref="F6:F32" si="0">SUM(C6:E6)</f>
        <v>151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4">
        <v>0</v>
      </c>
      <c r="D7" s="124">
        <v>96</v>
      </c>
      <c r="E7" s="128">
        <v>8027</v>
      </c>
      <c r="F7" s="11">
        <f t="shared" si="0"/>
        <v>8123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4">
        <v>78</v>
      </c>
      <c r="D8" s="124">
        <v>0</v>
      </c>
      <c r="E8" s="128">
        <v>0</v>
      </c>
      <c r="F8" s="11">
        <f t="shared" si="0"/>
        <v>78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4">
        <v>0</v>
      </c>
      <c r="D9" s="124">
        <v>1131</v>
      </c>
      <c r="E9" s="128">
        <v>9677231</v>
      </c>
      <c r="F9" s="11">
        <f t="shared" si="0"/>
        <v>9678362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4">
        <v>165</v>
      </c>
      <c r="D10" s="124">
        <v>673</v>
      </c>
      <c r="E10" s="128">
        <v>23596</v>
      </c>
      <c r="F10" s="11">
        <f t="shared" si="0"/>
        <v>24434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4">
        <v>292</v>
      </c>
      <c r="D11" s="124">
        <v>25844</v>
      </c>
      <c r="E11" s="128">
        <v>46682</v>
      </c>
      <c r="F11" s="11">
        <f t="shared" si="0"/>
        <v>72818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4">
        <v>0</v>
      </c>
      <c r="D12" s="124">
        <v>0</v>
      </c>
      <c r="E12" s="128">
        <v>73541</v>
      </c>
      <c r="F12" s="11">
        <f t="shared" si="0"/>
        <v>73541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4">
        <v>20133</v>
      </c>
      <c r="D13" s="124">
        <v>22544</v>
      </c>
      <c r="E13" s="128">
        <v>373528</v>
      </c>
      <c r="F13" s="11">
        <f t="shared" si="0"/>
        <v>416205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4">
        <v>1546</v>
      </c>
      <c r="D14" s="124">
        <v>2069</v>
      </c>
      <c r="E14" s="128">
        <v>232238</v>
      </c>
      <c r="F14" s="11">
        <f t="shared" si="0"/>
        <v>235853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4">
        <v>171</v>
      </c>
      <c r="D15" s="124">
        <v>98</v>
      </c>
      <c r="E15" s="128">
        <v>98</v>
      </c>
      <c r="F15" s="11">
        <f t="shared" si="0"/>
        <v>367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4">
        <v>4307</v>
      </c>
      <c r="D16" s="124">
        <v>1765</v>
      </c>
      <c r="E16" s="128">
        <v>43392</v>
      </c>
      <c r="F16" s="11">
        <f t="shared" si="0"/>
        <v>49464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4">
        <v>59603</v>
      </c>
      <c r="D17" s="124">
        <v>14214</v>
      </c>
      <c r="E17" s="128">
        <v>20227</v>
      </c>
      <c r="F17" s="11">
        <f t="shared" si="0"/>
        <v>94044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4">
        <v>32</v>
      </c>
      <c r="D18" s="124">
        <v>558</v>
      </c>
      <c r="E18" s="128">
        <v>7757</v>
      </c>
      <c r="F18" s="11">
        <f t="shared" si="0"/>
        <v>8347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4">
        <v>7181</v>
      </c>
      <c r="D19" s="124">
        <v>14117</v>
      </c>
      <c r="E19" s="128">
        <v>37578</v>
      </c>
      <c r="F19" s="11">
        <f t="shared" si="0"/>
        <v>58876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4">
        <v>0</v>
      </c>
      <c r="D20" s="124">
        <v>3627</v>
      </c>
      <c r="E20" s="128">
        <v>194066</v>
      </c>
      <c r="F20" s="11">
        <f t="shared" si="0"/>
        <v>197693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4">
        <v>2856</v>
      </c>
      <c r="D21" s="124">
        <v>10828</v>
      </c>
      <c r="E21" s="128">
        <v>100407</v>
      </c>
      <c r="F21" s="11">
        <f t="shared" si="0"/>
        <v>114091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4">
        <v>1119</v>
      </c>
      <c r="D22" s="124">
        <v>5020</v>
      </c>
      <c r="E22" s="128">
        <v>552281</v>
      </c>
      <c r="F22" s="11">
        <f t="shared" si="0"/>
        <v>558420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4">
        <v>2239</v>
      </c>
      <c r="D23" s="124">
        <v>25677</v>
      </c>
      <c r="E23" s="128">
        <v>2276482</v>
      </c>
      <c r="F23" s="11">
        <f t="shared" si="0"/>
        <v>2304398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4">
        <v>23</v>
      </c>
      <c r="D24" s="124">
        <v>455</v>
      </c>
      <c r="E24" s="128">
        <v>31867</v>
      </c>
      <c r="F24" s="11">
        <f t="shared" si="0"/>
        <v>32345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4">
        <v>1102</v>
      </c>
      <c r="D25" s="124">
        <v>4455</v>
      </c>
      <c r="E25" s="128">
        <v>128791</v>
      </c>
      <c r="F25" s="11">
        <f t="shared" si="0"/>
        <v>134348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4">
        <v>5692</v>
      </c>
      <c r="D26" s="124">
        <v>25764</v>
      </c>
      <c r="E26" s="128">
        <v>816067</v>
      </c>
      <c r="F26" s="11">
        <f t="shared" si="0"/>
        <v>847523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4">
        <v>432</v>
      </c>
      <c r="D27" s="124">
        <v>1421</v>
      </c>
      <c r="E27" s="128">
        <v>286027</v>
      </c>
      <c r="F27" s="11">
        <f t="shared" si="0"/>
        <v>287880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4">
        <v>30183</v>
      </c>
      <c r="D28" s="124">
        <v>44597</v>
      </c>
      <c r="E28" s="128">
        <v>334505</v>
      </c>
      <c r="F28" s="11">
        <f t="shared" si="0"/>
        <v>409285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4">
        <v>0</v>
      </c>
      <c r="D29" s="124">
        <v>0</v>
      </c>
      <c r="E29" s="128">
        <v>8793</v>
      </c>
      <c r="F29" s="11">
        <f t="shared" si="0"/>
        <v>8793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4">
        <v>383</v>
      </c>
      <c r="D30" s="124">
        <v>1859</v>
      </c>
      <c r="E30" s="128">
        <v>100699</v>
      </c>
      <c r="F30" s="11">
        <f t="shared" si="0"/>
        <v>102941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4">
        <v>358</v>
      </c>
      <c r="D31" s="124">
        <v>2610</v>
      </c>
      <c r="E31" s="128">
        <v>199722</v>
      </c>
      <c r="F31" s="11">
        <f t="shared" si="0"/>
        <v>202690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4">
        <v>0</v>
      </c>
      <c r="D32" s="124">
        <v>2867</v>
      </c>
      <c r="E32" s="128">
        <v>50109</v>
      </c>
      <c r="F32" s="11">
        <f t="shared" si="0"/>
        <v>52976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4">
        <v>122</v>
      </c>
      <c r="D33" s="124">
        <v>124</v>
      </c>
      <c r="E33" s="128">
        <v>10989</v>
      </c>
      <c r="F33" s="11">
        <f t="shared" ref="F33:F60" si="1">SUM(C33:E33)</f>
        <v>11235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4">
        <v>13239</v>
      </c>
      <c r="D34" s="124">
        <v>16564</v>
      </c>
      <c r="E34" s="128">
        <v>138242</v>
      </c>
      <c r="F34" s="11">
        <f t="shared" si="1"/>
        <v>168045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4">
        <v>1024</v>
      </c>
      <c r="D35" s="124">
        <v>796</v>
      </c>
      <c r="E35" s="128">
        <v>31140</v>
      </c>
      <c r="F35" s="11">
        <f t="shared" si="1"/>
        <v>32960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4">
        <v>22024</v>
      </c>
      <c r="D36" s="124">
        <v>8896</v>
      </c>
      <c r="E36" s="128">
        <v>135034</v>
      </c>
      <c r="F36" s="11">
        <f t="shared" si="1"/>
        <v>165954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4">
        <v>0</v>
      </c>
      <c r="D37" s="124">
        <v>27963</v>
      </c>
      <c r="E37" s="128">
        <v>2490923</v>
      </c>
      <c r="F37" s="11">
        <f t="shared" si="1"/>
        <v>2518886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4">
        <v>2275</v>
      </c>
      <c r="D38" s="124">
        <v>3945</v>
      </c>
      <c r="E38" s="128">
        <v>80622</v>
      </c>
      <c r="F38" s="11">
        <f t="shared" si="1"/>
        <v>86842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4">
        <v>0</v>
      </c>
      <c r="D39" s="124">
        <v>611</v>
      </c>
      <c r="E39" s="128">
        <v>23371</v>
      </c>
      <c r="F39" s="11">
        <f t="shared" si="1"/>
        <v>23982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4">
        <v>354</v>
      </c>
      <c r="D40" s="124">
        <v>3658</v>
      </c>
      <c r="E40" s="128">
        <v>9138</v>
      </c>
      <c r="F40" s="11">
        <f t="shared" si="1"/>
        <v>13150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4">
        <v>0</v>
      </c>
      <c r="D41" s="124">
        <v>52</v>
      </c>
      <c r="E41" s="128">
        <v>323</v>
      </c>
      <c r="F41" s="11">
        <f t="shared" si="1"/>
        <v>375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4">
        <v>26739</v>
      </c>
      <c r="D42" s="124">
        <v>138568</v>
      </c>
      <c r="E42" s="128">
        <v>2840978</v>
      </c>
      <c r="F42" s="11">
        <f t="shared" si="1"/>
        <v>3006285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4">
        <v>713</v>
      </c>
      <c r="D43" s="124">
        <v>5652</v>
      </c>
      <c r="E43" s="128">
        <v>802050</v>
      </c>
      <c r="F43" s="11">
        <f t="shared" si="1"/>
        <v>808415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4">
        <v>23158</v>
      </c>
      <c r="D44" s="124">
        <v>64002</v>
      </c>
      <c r="E44" s="128">
        <v>828024</v>
      </c>
      <c r="F44" s="11">
        <f t="shared" si="1"/>
        <v>915184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4">
        <v>255135</v>
      </c>
      <c r="D45" s="124">
        <v>206203</v>
      </c>
      <c r="E45" s="128">
        <v>530784</v>
      </c>
      <c r="F45" s="11">
        <f t="shared" si="1"/>
        <v>992122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4">
        <v>105718</v>
      </c>
      <c r="D46" s="124">
        <v>150238</v>
      </c>
      <c r="E46" s="128">
        <v>722468</v>
      </c>
      <c r="F46" s="11">
        <f t="shared" si="1"/>
        <v>978424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4">
        <v>897285</v>
      </c>
      <c r="D47" s="124">
        <v>393745</v>
      </c>
      <c r="E47" s="128">
        <v>1143797</v>
      </c>
      <c r="F47" s="11">
        <f t="shared" si="1"/>
        <v>2434827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4">
        <v>4575</v>
      </c>
      <c r="D48" s="124">
        <v>17704</v>
      </c>
      <c r="E48" s="128">
        <v>268132</v>
      </c>
      <c r="F48" s="11">
        <f t="shared" si="1"/>
        <v>290411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4">
        <v>126</v>
      </c>
      <c r="D49" s="124">
        <v>407</v>
      </c>
      <c r="E49" s="128">
        <v>32557</v>
      </c>
      <c r="F49" s="11">
        <f t="shared" si="1"/>
        <v>33090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4">
        <v>3875</v>
      </c>
      <c r="D50" s="124">
        <v>37295</v>
      </c>
      <c r="E50" s="128">
        <v>1567064</v>
      </c>
      <c r="F50" s="11">
        <f t="shared" si="1"/>
        <v>1608234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4">
        <v>31322</v>
      </c>
      <c r="D51" s="124">
        <v>91159</v>
      </c>
      <c r="E51" s="128">
        <v>332074</v>
      </c>
      <c r="F51" s="11">
        <f t="shared" si="1"/>
        <v>454555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4">
        <v>813</v>
      </c>
      <c r="D52" s="124">
        <v>1616</v>
      </c>
      <c r="E52" s="128">
        <v>10704</v>
      </c>
      <c r="F52" s="11">
        <f t="shared" si="1"/>
        <v>13133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4">
        <v>45184</v>
      </c>
      <c r="D53" s="124">
        <v>53826</v>
      </c>
      <c r="E53" s="128">
        <v>359042</v>
      </c>
      <c r="F53" s="11">
        <f t="shared" si="1"/>
        <v>458052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4">
        <v>149333</v>
      </c>
      <c r="D54" s="124">
        <v>196849</v>
      </c>
      <c r="E54" s="128">
        <v>312145</v>
      </c>
      <c r="F54" s="11">
        <f t="shared" si="1"/>
        <v>658327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4">
        <v>441</v>
      </c>
      <c r="D55" s="124">
        <v>4692</v>
      </c>
      <c r="E55" s="128">
        <v>81837</v>
      </c>
      <c r="F55" s="11">
        <f t="shared" si="1"/>
        <v>86970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4">
        <v>0</v>
      </c>
      <c r="D56" s="124">
        <v>625</v>
      </c>
      <c r="E56" s="128">
        <v>5987</v>
      </c>
      <c r="F56" s="11">
        <f t="shared" si="1"/>
        <v>6612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4">
        <v>0</v>
      </c>
      <c r="D57" s="124">
        <v>548</v>
      </c>
      <c r="E57" s="128">
        <v>3124</v>
      </c>
      <c r="F57" s="11">
        <f t="shared" si="1"/>
        <v>3672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4">
        <v>8962</v>
      </c>
      <c r="D58" s="124">
        <v>23203</v>
      </c>
      <c r="E58" s="128">
        <v>548653</v>
      </c>
      <c r="F58" s="11">
        <f t="shared" si="1"/>
        <v>580818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4">
        <v>2477</v>
      </c>
      <c r="D59" s="124">
        <v>8684</v>
      </c>
      <c r="E59" s="128">
        <v>76333</v>
      </c>
      <c r="F59" s="11">
        <f t="shared" si="1"/>
        <v>87494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4">
        <v>654</v>
      </c>
      <c r="D60" s="124">
        <v>801</v>
      </c>
      <c r="E60" s="128">
        <v>9830</v>
      </c>
      <c r="F60" s="11">
        <f t="shared" si="1"/>
        <v>11285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4">
        <v>18563</v>
      </c>
      <c r="D61" s="124">
        <v>412079</v>
      </c>
      <c r="E61" s="128">
        <v>3699496</v>
      </c>
      <c r="F61" s="11">
        <f t="shared" ref="F61:F88" si="2">SUM(C61:E61)</f>
        <v>4130138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4">
        <v>10285</v>
      </c>
      <c r="D62" s="124">
        <v>21567</v>
      </c>
      <c r="E62" s="128">
        <v>745467</v>
      </c>
      <c r="F62" s="11">
        <f t="shared" si="2"/>
        <v>777319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4">
        <v>1801</v>
      </c>
      <c r="D63" s="124">
        <v>9335</v>
      </c>
      <c r="E63" s="128">
        <v>3214</v>
      </c>
      <c r="F63" s="11">
        <f t="shared" si="2"/>
        <v>14350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4">
        <v>86875</v>
      </c>
      <c r="D64" s="124">
        <v>55021</v>
      </c>
      <c r="E64" s="128">
        <v>208317</v>
      </c>
      <c r="F64" s="11">
        <f t="shared" si="2"/>
        <v>350213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4">
        <v>3223</v>
      </c>
      <c r="D65" s="124">
        <v>33274</v>
      </c>
      <c r="E65" s="128">
        <v>30648</v>
      </c>
      <c r="F65" s="11">
        <f t="shared" si="2"/>
        <v>67145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4">
        <v>747</v>
      </c>
      <c r="D66" s="124">
        <v>5142</v>
      </c>
      <c r="E66" s="128">
        <v>101959</v>
      </c>
      <c r="F66" s="11">
        <f t="shared" si="2"/>
        <v>107848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4">
        <v>3610</v>
      </c>
      <c r="D67" s="124">
        <v>51688</v>
      </c>
      <c r="E67" s="128">
        <v>256027</v>
      </c>
      <c r="F67" s="11">
        <f t="shared" si="2"/>
        <v>311325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4">
        <v>0</v>
      </c>
      <c r="D68" s="124">
        <v>25</v>
      </c>
      <c r="E68" s="128">
        <v>1513</v>
      </c>
      <c r="F68" s="11">
        <f t="shared" si="2"/>
        <v>1538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4">
        <v>8400</v>
      </c>
      <c r="D69" s="124">
        <v>29903</v>
      </c>
      <c r="E69" s="128">
        <v>48107</v>
      </c>
      <c r="F69" s="11">
        <f t="shared" si="2"/>
        <v>86410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4">
        <v>11270</v>
      </c>
      <c r="D70" s="124">
        <v>15358</v>
      </c>
      <c r="E70" s="128">
        <v>6647</v>
      </c>
      <c r="F70" s="11">
        <f t="shared" si="2"/>
        <v>33275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4">
        <v>609</v>
      </c>
      <c r="D71" s="124">
        <v>0</v>
      </c>
      <c r="E71" s="128">
        <v>255</v>
      </c>
      <c r="F71" s="11">
        <f t="shared" si="2"/>
        <v>864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4">
        <v>24314</v>
      </c>
      <c r="D72" s="124">
        <v>8805</v>
      </c>
      <c r="E72" s="128">
        <v>57718</v>
      </c>
      <c r="F72" s="11">
        <f t="shared" si="2"/>
        <v>90837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4">
        <v>14234</v>
      </c>
      <c r="D73" s="124">
        <v>29136</v>
      </c>
      <c r="E73" s="128">
        <v>37783</v>
      </c>
      <c r="F73" s="11">
        <f t="shared" si="2"/>
        <v>81153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4">
        <v>12926</v>
      </c>
      <c r="D74" s="124">
        <v>37190</v>
      </c>
      <c r="E74" s="128">
        <v>66830</v>
      </c>
      <c r="F74" s="11">
        <f t="shared" si="2"/>
        <v>116946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4">
        <v>786</v>
      </c>
      <c r="D75" s="124">
        <v>8030</v>
      </c>
      <c r="E75" s="128">
        <v>134585</v>
      </c>
      <c r="F75" s="11">
        <f t="shared" si="2"/>
        <v>143401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4">
        <v>2609</v>
      </c>
      <c r="D76" s="124">
        <v>8420</v>
      </c>
      <c r="E76" s="128">
        <v>364071</v>
      </c>
      <c r="F76" s="11">
        <f t="shared" si="2"/>
        <v>375100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4">
        <v>7503</v>
      </c>
      <c r="D77" s="124">
        <v>15421</v>
      </c>
      <c r="E77" s="128">
        <v>39408</v>
      </c>
      <c r="F77" s="11">
        <f t="shared" si="2"/>
        <v>62332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4">
        <v>11722</v>
      </c>
      <c r="D78" s="124">
        <v>121688</v>
      </c>
      <c r="E78" s="128">
        <v>745992</v>
      </c>
      <c r="F78" s="11">
        <f t="shared" si="2"/>
        <v>879402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4">
        <v>4119</v>
      </c>
      <c r="D79" s="124">
        <v>67225</v>
      </c>
      <c r="E79" s="128">
        <v>792287</v>
      </c>
      <c r="F79" s="11">
        <f t="shared" si="2"/>
        <v>863631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4">
        <v>0</v>
      </c>
      <c r="D80" s="124">
        <v>1687</v>
      </c>
      <c r="E80" s="128">
        <v>355</v>
      </c>
      <c r="F80" s="11">
        <f t="shared" si="2"/>
        <v>2042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4">
        <v>7267</v>
      </c>
      <c r="D81" s="124">
        <v>13745</v>
      </c>
      <c r="E81" s="128">
        <v>30055</v>
      </c>
      <c r="F81" s="11">
        <f t="shared" si="2"/>
        <v>51067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4">
        <v>471</v>
      </c>
      <c r="D82" s="124">
        <v>679</v>
      </c>
      <c r="E82" s="128">
        <v>4595</v>
      </c>
      <c r="F82" s="11">
        <f t="shared" si="2"/>
        <v>5745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4">
        <v>252</v>
      </c>
      <c r="D83" s="124">
        <v>522</v>
      </c>
      <c r="E83" s="128">
        <v>1794</v>
      </c>
      <c r="F83" s="11">
        <f t="shared" si="2"/>
        <v>2568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4">
        <v>1978</v>
      </c>
      <c r="D84" s="124">
        <v>7742</v>
      </c>
      <c r="E84" s="128">
        <v>27465</v>
      </c>
      <c r="F84" s="11">
        <f t="shared" si="2"/>
        <v>37185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4">
        <v>2673</v>
      </c>
      <c r="D85" s="124">
        <v>12834</v>
      </c>
      <c r="E85" s="128">
        <v>31522</v>
      </c>
      <c r="F85" s="11">
        <f t="shared" si="2"/>
        <v>47029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4">
        <v>23326</v>
      </c>
      <c r="D86" s="124">
        <v>7690</v>
      </c>
      <c r="E86" s="128">
        <v>25894</v>
      </c>
      <c r="F86" s="11">
        <f t="shared" si="2"/>
        <v>56910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4">
        <v>122219</v>
      </c>
      <c r="D87" s="124">
        <v>29696</v>
      </c>
      <c r="E87" s="128">
        <v>14775</v>
      </c>
      <c r="F87" s="11">
        <f t="shared" si="2"/>
        <v>166690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8">
        <f>SUM(C5:C87)</f>
        <v>2243088</v>
      </c>
      <c r="D88" s="8">
        <f>SUM(D5:D87)</f>
        <v>2727351</v>
      </c>
      <c r="E88" s="8">
        <f>SUM(E5:E87)</f>
        <v>36685539</v>
      </c>
      <c r="F88" s="19">
        <f t="shared" si="2"/>
        <v>41655978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  <c r="D90" s="30"/>
      <c r="E90" s="30"/>
      <c r="F90" s="30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25" workbookViewId="0">
      <selection activeCell="D19" sqref="D19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 x14ac:dyDescent="0.2">
      <c r="A1" s="129" t="s">
        <v>210</v>
      </c>
      <c r="B1" s="129"/>
      <c r="C1" s="88"/>
      <c r="D1" s="88"/>
      <c r="E1" s="88"/>
      <c r="F1" s="88"/>
      <c r="G1" s="88" t="s">
        <v>211</v>
      </c>
    </row>
    <row r="2" spans="1:7" ht="24.95" customHeight="1" x14ac:dyDescent="0.2">
      <c r="A2" s="139" t="s">
        <v>254</v>
      </c>
      <c r="B2" s="139"/>
      <c r="C2" s="139"/>
      <c r="D2" s="119" t="s">
        <v>232</v>
      </c>
      <c r="E2" s="120" t="s">
        <v>233</v>
      </c>
      <c r="F2" s="106"/>
      <c r="G2" s="106" t="s">
        <v>226</v>
      </c>
    </row>
    <row r="3" spans="1:7" ht="20.100000000000001" customHeight="1" x14ac:dyDescent="0.2">
      <c r="A3" s="130" t="s">
        <v>68</v>
      </c>
      <c r="B3" s="130"/>
      <c r="C3" s="16" t="s">
        <v>187</v>
      </c>
      <c r="D3" s="16" t="s">
        <v>188</v>
      </c>
      <c r="E3" s="16" t="s">
        <v>189</v>
      </c>
      <c r="F3" s="16" t="s">
        <v>69</v>
      </c>
      <c r="G3" s="131" t="s">
        <v>73</v>
      </c>
    </row>
    <row r="4" spans="1:7" ht="20.100000000000001" customHeight="1" x14ac:dyDescent="0.2">
      <c r="A4" s="130"/>
      <c r="B4" s="130"/>
      <c r="C4" s="20" t="s">
        <v>0</v>
      </c>
      <c r="D4" s="21" t="s">
        <v>70</v>
      </c>
      <c r="E4" s="22" t="s">
        <v>71</v>
      </c>
      <c r="F4" s="23" t="s">
        <v>72</v>
      </c>
      <c r="G4" s="131"/>
    </row>
    <row r="5" spans="1:7" ht="14.45" customHeight="1" x14ac:dyDescent="0.2">
      <c r="A5" s="86" t="s">
        <v>149</v>
      </c>
      <c r="B5" s="32" t="s">
        <v>1</v>
      </c>
      <c r="C5" s="14">
        <f>الرواتب!C5+المزايا!C5</f>
        <v>2688130</v>
      </c>
      <c r="D5" s="14">
        <f>الرواتب!D5+المزايا!D5</f>
        <v>1076752</v>
      </c>
      <c r="E5" s="14">
        <f>الرواتب!E5+المزايا!E5</f>
        <v>1353444</v>
      </c>
      <c r="F5" s="11">
        <f>SUM(C5:E5)</f>
        <v>5118326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4">
        <f>الرواتب!C6+المزايا!C6</f>
        <v>15447</v>
      </c>
      <c r="D6" s="14">
        <f>الرواتب!D6+المزايا!D6</f>
        <v>3784</v>
      </c>
      <c r="E6" s="14">
        <f>الرواتب!E6+المزايا!E6</f>
        <v>626</v>
      </c>
      <c r="F6" s="11">
        <f t="shared" ref="F6:F32" si="0">SUM(C6:E6)</f>
        <v>19857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4">
        <f>الرواتب!C7+المزايا!C7</f>
        <v>1512</v>
      </c>
      <c r="D7" s="14">
        <f>الرواتب!D7+المزايا!D7</f>
        <v>1274</v>
      </c>
      <c r="E7" s="14">
        <f>الرواتب!E7+المزايا!E7</f>
        <v>187366</v>
      </c>
      <c r="F7" s="11">
        <f t="shared" si="0"/>
        <v>190152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4">
        <f>الرواتب!C8+المزايا!C8</f>
        <v>311</v>
      </c>
      <c r="D8" s="14">
        <f>الرواتب!D8+المزايا!D8</f>
        <v>0</v>
      </c>
      <c r="E8" s="14">
        <f>الرواتب!E8+المزايا!E8</f>
        <v>0</v>
      </c>
      <c r="F8" s="11">
        <f t="shared" si="0"/>
        <v>311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4">
        <f>الرواتب!C9+المزايا!C9</f>
        <v>1726</v>
      </c>
      <c r="D9" s="14">
        <f>الرواتب!D9+المزايا!D9</f>
        <v>10517</v>
      </c>
      <c r="E9" s="14">
        <f>الرواتب!E9+المزايا!E9</f>
        <v>29308981</v>
      </c>
      <c r="F9" s="11">
        <f t="shared" si="0"/>
        <v>29321224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4">
        <f>الرواتب!C10+المزايا!C10</f>
        <v>659</v>
      </c>
      <c r="D10" s="14">
        <f>الرواتب!D10+المزايا!D10</f>
        <v>4867</v>
      </c>
      <c r="E10" s="14">
        <f>الرواتب!E10+المزايا!E10</f>
        <v>160587</v>
      </c>
      <c r="F10" s="11">
        <f t="shared" si="0"/>
        <v>166113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4">
        <f>الرواتب!C11+المزايا!C11</f>
        <v>2488</v>
      </c>
      <c r="D11" s="14">
        <f>الرواتب!D11+المزايا!D11</f>
        <v>59840</v>
      </c>
      <c r="E11" s="14">
        <f>الرواتب!E11+المزايا!E11</f>
        <v>243843</v>
      </c>
      <c r="F11" s="11">
        <f t="shared" si="0"/>
        <v>306171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4">
        <f>الرواتب!C12+المزايا!C12</f>
        <v>1589</v>
      </c>
      <c r="D12" s="14">
        <f>الرواتب!D12+المزايا!D12</f>
        <v>14121</v>
      </c>
      <c r="E12" s="14">
        <f>الرواتب!E12+المزايا!E12</f>
        <v>529778</v>
      </c>
      <c r="F12" s="11">
        <f t="shared" si="0"/>
        <v>545488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4">
        <f>الرواتب!C13+المزايا!C13</f>
        <v>351596</v>
      </c>
      <c r="D13" s="14">
        <f>الرواتب!D13+المزايا!D13</f>
        <v>265805</v>
      </c>
      <c r="E13" s="14">
        <f>الرواتب!E13+المزايا!E13</f>
        <v>3562249</v>
      </c>
      <c r="F13" s="11">
        <f t="shared" si="0"/>
        <v>4179650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4">
        <f>الرواتب!C14+المزايا!C14</f>
        <v>24897</v>
      </c>
      <c r="D14" s="14">
        <f>الرواتب!D14+المزايا!D14</f>
        <v>42438</v>
      </c>
      <c r="E14" s="14">
        <f>الرواتب!E14+المزايا!E14</f>
        <v>1174297</v>
      </c>
      <c r="F14" s="11">
        <f t="shared" si="0"/>
        <v>1241632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4">
        <f>الرواتب!C15+المزايا!C15</f>
        <v>2078</v>
      </c>
      <c r="D15" s="14">
        <f>الرواتب!D15+المزايا!D15</f>
        <v>1177</v>
      </c>
      <c r="E15" s="14">
        <f>الرواتب!E15+المزايا!E15</f>
        <v>1348</v>
      </c>
      <c r="F15" s="11">
        <f t="shared" si="0"/>
        <v>4603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4">
        <f>الرواتب!C16+المزايا!C16</f>
        <v>85652</v>
      </c>
      <c r="D16" s="14">
        <f>الرواتب!D16+المزايا!D16</f>
        <v>33685</v>
      </c>
      <c r="E16" s="14">
        <f>الرواتب!E16+المزايا!E16</f>
        <v>434588</v>
      </c>
      <c r="F16" s="11">
        <f t="shared" si="0"/>
        <v>553925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4">
        <f>الرواتب!C17+المزايا!C17</f>
        <v>964732</v>
      </c>
      <c r="D17" s="14">
        <f>الرواتب!D17+المزايا!D17</f>
        <v>268287</v>
      </c>
      <c r="E17" s="14">
        <f>الرواتب!E17+المزايا!E17</f>
        <v>177526</v>
      </c>
      <c r="F17" s="11">
        <f t="shared" si="0"/>
        <v>1410545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4">
        <f>الرواتب!C18+المزايا!C18</f>
        <v>2739</v>
      </c>
      <c r="D18" s="14">
        <f>الرواتب!D18+المزايا!D18</f>
        <v>3391</v>
      </c>
      <c r="E18" s="14">
        <f>الرواتب!E18+المزايا!E18</f>
        <v>46906</v>
      </c>
      <c r="F18" s="11">
        <f t="shared" si="0"/>
        <v>53036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4">
        <f>الرواتب!C19+المزايا!C19</f>
        <v>142852</v>
      </c>
      <c r="D19" s="14">
        <f>الرواتب!D19+المزايا!D19</f>
        <v>223563</v>
      </c>
      <c r="E19" s="14">
        <f>الرواتب!E19+المزايا!E19</f>
        <v>257086</v>
      </c>
      <c r="F19" s="11">
        <f t="shared" si="0"/>
        <v>623501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4">
        <f>الرواتب!C20+المزايا!C20</f>
        <v>4576</v>
      </c>
      <c r="D20" s="14">
        <f>الرواتب!D20+المزايا!D20</f>
        <v>37927</v>
      </c>
      <c r="E20" s="14">
        <f>الرواتب!E20+المزايا!E20</f>
        <v>921964</v>
      </c>
      <c r="F20" s="11">
        <f t="shared" si="0"/>
        <v>964467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4">
        <f>الرواتب!C21+المزايا!C21</f>
        <v>61914</v>
      </c>
      <c r="D21" s="14">
        <f>الرواتب!D21+المزايا!D21</f>
        <v>99979</v>
      </c>
      <c r="E21" s="14">
        <f>الرواتب!E21+المزايا!E21</f>
        <v>570599</v>
      </c>
      <c r="F21" s="11">
        <f t="shared" si="0"/>
        <v>732492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4">
        <f>الرواتب!C22+المزايا!C22</f>
        <v>5816</v>
      </c>
      <c r="D22" s="14">
        <f>الرواتب!D22+المزايا!D22</f>
        <v>66560</v>
      </c>
      <c r="E22" s="14">
        <f>الرواتب!E22+المزايا!E22</f>
        <v>4984063</v>
      </c>
      <c r="F22" s="11">
        <f t="shared" si="0"/>
        <v>5056439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4">
        <f>الرواتب!C23+المزايا!C23</f>
        <v>18930</v>
      </c>
      <c r="D23" s="14">
        <f>الرواتب!D23+المزايا!D23</f>
        <v>277507</v>
      </c>
      <c r="E23" s="14">
        <f>الرواتب!E23+المزايا!E23</f>
        <v>10158020</v>
      </c>
      <c r="F23" s="11">
        <f t="shared" si="0"/>
        <v>10454457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4">
        <f>الرواتب!C24+المزايا!C24</f>
        <v>1030</v>
      </c>
      <c r="D24" s="14">
        <f>الرواتب!D24+المزايا!D24</f>
        <v>10607</v>
      </c>
      <c r="E24" s="14">
        <f>الرواتب!E24+المزايا!E24</f>
        <v>429856</v>
      </c>
      <c r="F24" s="11">
        <f t="shared" si="0"/>
        <v>441493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4">
        <f>الرواتب!C25+المزايا!C25</f>
        <v>12957</v>
      </c>
      <c r="D25" s="14">
        <f>الرواتب!D25+المزايا!D25</f>
        <v>77357</v>
      </c>
      <c r="E25" s="14">
        <f>الرواتب!E25+المزايا!E25</f>
        <v>788320</v>
      </c>
      <c r="F25" s="11">
        <f t="shared" si="0"/>
        <v>878634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4">
        <f>الرواتب!C26+المزايا!C26</f>
        <v>95123</v>
      </c>
      <c r="D26" s="14">
        <f>الرواتب!D26+المزايا!D26</f>
        <v>389345</v>
      </c>
      <c r="E26" s="14">
        <f>الرواتب!E26+المزايا!E26</f>
        <v>4716643</v>
      </c>
      <c r="F26" s="11">
        <f t="shared" si="0"/>
        <v>5201111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4">
        <f>الرواتب!C27+المزايا!C27</f>
        <v>5445</v>
      </c>
      <c r="D27" s="14">
        <f>الرواتب!D27+المزايا!D27</f>
        <v>40180</v>
      </c>
      <c r="E27" s="14">
        <f>الرواتب!E27+المزايا!E27</f>
        <v>3526565</v>
      </c>
      <c r="F27" s="11">
        <f t="shared" si="0"/>
        <v>3572190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4">
        <f>الرواتب!C28+المزايا!C28</f>
        <v>655706</v>
      </c>
      <c r="D28" s="14">
        <f>الرواتب!D28+المزايا!D28</f>
        <v>673799</v>
      </c>
      <c r="E28" s="14">
        <f>الرواتب!E28+المزايا!E28</f>
        <v>2016241</v>
      </c>
      <c r="F28" s="11">
        <f t="shared" si="0"/>
        <v>3345746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4">
        <f>الرواتب!C29+المزايا!C29</f>
        <v>2746</v>
      </c>
      <c r="D29" s="14">
        <f>الرواتب!D29+المزايا!D29</f>
        <v>8329</v>
      </c>
      <c r="E29" s="14">
        <f>الرواتب!E29+المزايا!E29</f>
        <v>70524</v>
      </c>
      <c r="F29" s="11">
        <f t="shared" si="0"/>
        <v>81599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4">
        <f>الرواتب!C30+المزايا!C30</f>
        <v>11548</v>
      </c>
      <c r="D30" s="14">
        <f>الرواتب!D30+المزايا!D30</f>
        <v>35469</v>
      </c>
      <c r="E30" s="14">
        <f>الرواتب!E30+المزايا!E30</f>
        <v>850759</v>
      </c>
      <c r="F30" s="11">
        <f t="shared" si="0"/>
        <v>897776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4">
        <f>الرواتب!C31+المزايا!C31</f>
        <v>4853</v>
      </c>
      <c r="D31" s="14">
        <f>الرواتب!D31+المزايا!D31</f>
        <v>36386</v>
      </c>
      <c r="E31" s="14">
        <f>الرواتب!E31+المزايا!E31</f>
        <v>1114551</v>
      </c>
      <c r="F31" s="11">
        <f t="shared" si="0"/>
        <v>1155790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4">
        <f>الرواتب!C32+المزايا!C32</f>
        <v>4253</v>
      </c>
      <c r="D32" s="14">
        <f>الرواتب!D32+المزايا!D32</f>
        <v>35977</v>
      </c>
      <c r="E32" s="14">
        <f>الرواتب!E32+المزايا!E32</f>
        <v>217410</v>
      </c>
      <c r="F32" s="11">
        <f t="shared" si="0"/>
        <v>257640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4">
        <f>الرواتب!C33+المزايا!C33</f>
        <v>951</v>
      </c>
      <c r="D33" s="14">
        <f>الرواتب!D33+المزايا!D33</f>
        <v>2892</v>
      </c>
      <c r="E33" s="14">
        <f>الرواتب!E33+المزايا!E33</f>
        <v>98562</v>
      </c>
      <c r="F33" s="11">
        <f t="shared" ref="F33:F60" si="1">SUM(C33:E33)</f>
        <v>102405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4">
        <f>الرواتب!C34+المزايا!C34</f>
        <v>283848</v>
      </c>
      <c r="D34" s="14">
        <f>الرواتب!D34+المزايا!D34</f>
        <v>333731</v>
      </c>
      <c r="E34" s="14">
        <f>الرواتب!E34+المزايا!E34</f>
        <v>611392</v>
      </c>
      <c r="F34" s="11">
        <f t="shared" si="1"/>
        <v>1228971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4">
        <f>الرواتب!C35+المزايا!C35</f>
        <v>13173</v>
      </c>
      <c r="D35" s="14">
        <f>الرواتب!D35+المزايا!D35</f>
        <v>15869</v>
      </c>
      <c r="E35" s="14">
        <f>الرواتب!E35+المزايا!E35</f>
        <v>190904</v>
      </c>
      <c r="F35" s="11">
        <f t="shared" si="1"/>
        <v>219946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4">
        <f>الرواتب!C36+المزايا!C36</f>
        <v>426640</v>
      </c>
      <c r="D36" s="14">
        <f>الرواتب!D36+المزايا!D36</f>
        <v>113175</v>
      </c>
      <c r="E36" s="14">
        <f>الرواتب!E36+المزايا!E36</f>
        <v>859570</v>
      </c>
      <c r="F36" s="11">
        <f t="shared" si="1"/>
        <v>1399385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4">
        <f>الرواتب!C37+المزايا!C37</f>
        <v>10389</v>
      </c>
      <c r="D37" s="14">
        <f>الرواتب!D37+المزايا!D37</f>
        <v>86762</v>
      </c>
      <c r="E37" s="14">
        <f>الرواتب!E37+المزايا!E37</f>
        <v>7370543</v>
      </c>
      <c r="F37" s="11">
        <f t="shared" si="1"/>
        <v>7467694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4">
        <f>الرواتب!C38+المزايا!C38</f>
        <v>45707</v>
      </c>
      <c r="D38" s="14">
        <f>الرواتب!D38+المزايا!D38</f>
        <v>67012</v>
      </c>
      <c r="E38" s="14">
        <f>الرواتب!E38+المزايا!E38</f>
        <v>347114</v>
      </c>
      <c r="F38" s="11">
        <f t="shared" si="1"/>
        <v>459833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4">
        <f>الرواتب!C39+المزايا!C39</f>
        <v>2682</v>
      </c>
      <c r="D39" s="14">
        <f>الرواتب!D39+المزايا!D39</f>
        <v>9440</v>
      </c>
      <c r="E39" s="14">
        <f>الرواتب!E39+المزايا!E39</f>
        <v>352348</v>
      </c>
      <c r="F39" s="11">
        <f t="shared" si="1"/>
        <v>364470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4">
        <f>الرواتب!C40+المزايا!C40</f>
        <v>4734</v>
      </c>
      <c r="D40" s="14">
        <f>الرواتب!D40+المزايا!D40</f>
        <v>24842</v>
      </c>
      <c r="E40" s="14">
        <f>الرواتب!E40+المزايا!E40</f>
        <v>313761</v>
      </c>
      <c r="F40" s="11">
        <f t="shared" si="1"/>
        <v>343337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4">
        <f>الرواتب!C41+المزايا!C41</f>
        <v>249</v>
      </c>
      <c r="D41" s="14">
        <f>الرواتب!D41+المزايا!D41</f>
        <v>578</v>
      </c>
      <c r="E41" s="14">
        <f>الرواتب!E41+المزايا!E41</f>
        <v>8003</v>
      </c>
      <c r="F41" s="11">
        <f t="shared" si="1"/>
        <v>8830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4">
        <f>الرواتب!C42+المزايا!C42</f>
        <v>437060</v>
      </c>
      <c r="D42" s="14">
        <f>الرواتب!D42+المزايا!D42</f>
        <v>1825732</v>
      </c>
      <c r="E42" s="14">
        <f>الرواتب!E42+المزايا!E42</f>
        <v>16824184</v>
      </c>
      <c r="F42" s="19">
        <f t="shared" si="1"/>
        <v>19086976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4">
        <f>الرواتب!C43+المزايا!C43</f>
        <v>12685</v>
      </c>
      <c r="D43" s="14">
        <f>الرواتب!D43+المزايا!D43</f>
        <v>124566</v>
      </c>
      <c r="E43" s="14">
        <f>الرواتب!E43+المزايا!E43</f>
        <v>5480126</v>
      </c>
      <c r="F43" s="11">
        <f t="shared" si="1"/>
        <v>5617377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4">
        <f>الرواتب!C44+المزايا!C44</f>
        <v>372210</v>
      </c>
      <c r="D44" s="14">
        <f>الرواتب!D44+المزايا!D44</f>
        <v>900719</v>
      </c>
      <c r="E44" s="14">
        <f>الرواتب!E44+المزايا!E44</f>
        <v>4897228</v>
      </c>
      <c r="F44" s="11">
        <f t="shared" si="1"/>
        <v>6170157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4">
        <f>الرواتب!C45+المزايا!C45</f>
        <v>4012155</v>
      </c>
      <c r="D45" s="14">
        <f>الرواتب!D45+المزايا!D45</f>
        <v>2516258</v>
      </c>
      <c r="E45" s="14">
        <f>الرواتب!E45+المزايا!E45</f>
        <v>2657515</v>
      </c>
      <c r="F45" s="11">
        <f t="shared" si="1"/>
        <v>9185928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4">
        <f>الرواتب!C46+المزايا!C46</f>
        <v>1464016</v>
      </c>
      <c r="D46" s="14">
        <f>الرواتب!D46+المزايا!D46</f>
        <v>1560147</v>
      </c>
      <c r="E46" s="14">
        <f>الرواتب!E46+المزايا!E46</f>
        <v>3697206</v>
      </c>
      <c r="F46" s="11">
        <f t="shared" si="1"/>
        <v>6721369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4">
        <f>الرواتب!C47+المزايا!C47</f>
        <v>13246934</v>
      </c>
      <c r="D47" s="14">
        <f>الرواتب!D47+المزايا!D47</f>
        <v>4657322</v>
      </c>
      <c r="E47" s="14">
        <f>الرواتب!E47+المزايا!E47</f>
        <v>5489991</v>
      </c>
      <c r="F47" s="19">
        <f t="shared" si="1"/>
        <v>23394247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4">
        <f>الرواتب!C48+المزايا!C48</f>
        <v>71548</v>
      </c>
      <c r="D48" s="14">
        <f>الرواتب!D48+المزايا!D48</f>
        <v>233798</v>
      </c>
      <c r="E48" s="14">
        <f>الرواتب!E48+المزايا!E48</f>
        <v>2342908</v>
      </c>
      <c r="F48" s="11">
        <f t="shared" si="1"/>
        <v>2648254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4">
        <f>الرواتب!C49+المزايا!C49</f>
        <v>4822</v>
      </c>
      <c r="D49" s="14">
        <f>الرواتب!D49+المزايا!D49</f>
        <v>19352</v>
      </c>
      <c r="E49" s="14">
        <f>الرواتب!E49+المزايا!E49</f>
        <v>209863</v>
      </c>
      <c r="F49" s="11">
        <f t="shared" si="1"/>
        <v>234037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4">
        <f>الرواتب!C50+المزايا!C50</f>
        <v>77045</v>
      </c>
      <c r="D50" s="14">
        <f>الرواتب!D50+المزايا!D50</f>
        <v>128117</v>
      </c>
      <c r="E50" s="14">
        <f>الرواتب!E50+المزايا!E50</f>
        <v>4371776</v>
      </c>
      <c r="F50" s="11">
        <f t="shared" si="1"/>
        <v>4576938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4">
        <f>الرواتب!C51+المزايا!C51</f>
        <v>485764</v>
      </c>
      <c r="D51" s="14">
        <f>الرواتب!D51+المزايا!D51</f>
        <v>1168918</v>
      </c>
      <c r="E51" s="14">
        <f>الرواتب!E51+المزايا!E51</f>
        <v>2240017</v>
      </c>
      <c r="F51" s="11">
        <f t="shared" si="1"/>
        <v>3894699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4">
        <f>الرواتب!C52+المزايا!C52</f>
        <v>14007</v>
      </c>
      <c r="D52" s="14">
        <f>الرواتب!D52+المزايا!D52</f>
        <v>26786</v>
      </c>
      <c r="E52" s="14">
        <f>الرواتب!E52+المزايا!E52</f>
        <v>183836</v>
      </c>
      <c r="F52" s="11">
        <f t="shared" si="1"/>
        <v>224629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4">
        <f>الرواتب!C53+المزايا!C53</f>
        <v>754492</v>
      </c>
      <c r="D53" s="14">
        <f>الرواتب!D53+المزايا!D53</f>
        <v>610952</v>
      </c>
      <c r="E53" s="14">
        <f>الرواتب!E53+المزايا!E53</f>
        <v>1545636</v>
      </c>
      <c r="F53" s="11">
        <f t="shared" si="1"/>
        <v>2911080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4">
        <f>الرواتب!C54+المزايا!C54</f>
        <v>2596785</v>
      </c>
      <c r="D54" s="14">
        <f>الرواتب!D54+المزايا!D54</f>
        <v>2829192</v>
      </c>
      <c r="E54" s="14">
        <f>الرواتب!E54+المزايا!E54</f>
        <v>2539921</v>
      </c>
      <c r="F54" s="11">
        <f t="shared" si="1"/>
        <v>7965898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4">
        <f>الرواتب!C55+المزايا!C55</f>
        <v>24966</v>
      </c>
      <c r="D55" s="14">
        <f>الرواتب!D55+المزايا!D55</f>
        <v>53935</v>
      </c>
      <c r="E55" s="14">
        <f>الرواتب!E55+المزايا!E55</f>
        <v>461000</v>
      </c>
      <c r="F55" s="11">
        <f t="shared" si="1"/>
        <v>539901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4">
        <f>الرواتب!C56+المزايا!C56</f>
        <v>7411</v>
      </c>
      <c r="D56" s="14">
        <f>الرواتب!D56+المزايا!D56</f>
        <v>10361</v>
      </c>
      <c r="E56" s="14">
        <f>الرواتب!E56+المزايا!E56</f>
        <v>26207</v>
      </c>
      <c r="F56" s="11">
        <f t="shared" si="1"/>
        <v>43979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4">
        <f>الرواتب!C57+المزايا!C57</f>
        <v>15610</v>
      </c>
      <c r="D57" s="14">
        <f>الرواتب!D57+المزايا!D57</f>
        <v>7641</v>
      </c>
      <c r="E57" s="14">
        <f>الرواتب!E57+المزايا!E57</f>
        <v>28035</v>
      </c>
      <c r="F57" s="11">
        <f t="shared" si="1"/>
        <v>51286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4">
        <f>الرواتب!C58+المزايا!C58</f>
        <v>121792</v>
      </c>
      <c r="D58" s="14">
        <f>الرواتب!D58+المزايا!D58</f>
        <v>151645</v>
      </c>
      <c r="E58" s="14">
        <f>الرواتب!E58+المزايا!E58</f>
        <v>8302130</v>
      </c>
      <c r="F58" s="11">
        <f t="shared" si="1"/>
        <v>8575567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4">
        <f>الرواتب!C59+المزايا!C59</f>
        <v>15754</v>
      </c>
      <c r="D59" s="14">
        <f>الرواتب!D59+المزايا!D59</f>
        <v>121459</v>
      </c>
      <c r="E59" s="14">
        <f>الرواتب!E59+المزايا!E59</f>
        <v>347216</v>
      </c>
      <c r="F59" s="11">
        <f t="shared" si="1"/>
        <v>484429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4">
        <f>الرواتب!C60+المزايا!C60</f>
        <v>12438</v>
      </c>
      <c r="D60" s="14">
        <f>الرواتب!D60+المزايا!D60</f>
        <v>24268</v>
      </c>
      <c r="E60" s="14">
        <f>الرواتب!E60+المزايا!E60</f>
        <v>97114</v>
      </c>
      <c r="F60" s="11">
        <f t="shared" si="1"/>
        <v>133820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3">
        <f>الرواتب!C61+المزايا!C61</f>
        <v>133657</v>
      </c>
      <c r="D61" s="123">
        <f>الرواتب!D61+المزايا!D61</f>
        <v>1941892</v>
      </c>
      <c r="E61" s="123">
        <f>الرواتب!E61+المزايا!E61</f>
        <v>13978840</v>
      </c>
      <c r="F61" s="19">
        <f>SUM(C61:E61)</f>
        <v>16054389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4">
        <f>الرواتب!C62+المزايا!C62</f>
        <v>74262</v>
      </c>
      <c r="D62" s="14">
        <f>الرواتب!D62+المزايا!D62</f>
        <v>220149</v>
      </c>
      <c r="E62" s="14">
        <f>الرواتب!E62+المزايا!E62</f>
        <v>2672481</v>
      </c>
      <c r="F62" s="11">
        <f t="shared" ref="F62:F88" si="2">SUM(C62:E62)</f>
        <v>2966892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4">
        <f>الرواتب!C63+المزايا!C63</f>
        <v>17170</v>
      </c>
      <c r="D63" s="14">
        <f>الرواتب!D63+المزايا!D63</f>
        <v>91678</v>
      </c>
      <c r="E63" s="14">
        <f>الرواتب!E63+المزايا!E63</f>
        <v>45478</v>
      </c>
      <c r="F63" s="11">
        <f t="shared" si="2"/>
        <v>154326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4">
        <f>الرواتب!C64+المزايا!C64</f>
        <v>1347873</v>
      </c>
      <c r="D64" s="14">
        <f>الرواتب!D64+المزايا!D64</f>
        <v>462650</v>
      </c>
      <c r="E64" s="14">
        <f>الرواتب!E64+المزايا!E64</f>
        <v>1522820</v>
      </c>
      <c r="F64" s="11">
        <f t="shared" si="2"/>
        <v>3333343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4">
        <f>الرواتب!C65+المزايا!C65</f>
        <v>72723</v>
      </c>
      <c r="D65" s="14">
        <f>الرواتب!D65+المزايا!D65</f>
        <v>205388</v>
      </c>
      <c r="E65" s="14">
        <f>الرواتب!E65+المزايا!E65</f>
        <v>178073</v>
      </c>
      <c r="F65" s="11">
        <f t="shared" si="2"/>
        <v>456184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4">
        <f>الرواتب!C66+المزايا!C66</f>
        <v>9889</v>
      </c>
      <c r="D66" s="14">
        <f>الرواتب!D66+المزايا!D66</f>
        <v>85730</v>
      </c>
      <c r="E66" s="14">
        <f>الرواتب!E66+المزايا!E66</f>
        <v>335066</v>
      </c>
      <c r="F66" s="11">
        <f t="shared" si="2"/>
        <v>430685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4">
        <f>الرواتب!C67+المزايا!C67</f>
        <v>62711</v>
      </c>
      <c r="D67" s="14">
        <f>الرواتب!D67+المزايا!D67</f>
        <v>481667</v>
      </c>
      <c r="E67" s="14">
        <f>الرواتب!E67+المزايا!E67</f>
        <v>1637472</v>
      </c>
      <c r="F67" s="11">
        <f t="shared" si="2"/>
        <v>2181850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4">
        <f>الرواتب!C68+المزايا!C68</f>
        <v>636</v>
      </c>
      <c r="D68" s="14">
        <f>الرواتب!D68+المزايا!D68</f>
        <v>1544</v>
      </c>
      <c r="E68" s="14">
        <f>الرواتب!E68+المزايا!E68</f>
        <v>13914</v>
      </c>
      <c r="F68" s="11">
        <f t="shared" si="2"/>
        <v>16094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4">
        <f>الرواتب!C69+المزايا!C69</f>
        <v>146093</v>
      </c>
      <c r="D69" s="14">
        <f>الرواتب!D69+المزايا!D69</f>
        <v>498381</v>
      </c>
      <c r="E69" s="14">
        <f>الرواتب!E69+المزايا!E69</f>
        <v>344259</v>
      </c>
      <c r="F69" s="11">
        <f t="shared" si="2"/>
        <v>988733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4">
        <f>الرواتب!C70+المزايا!C70</f>
        <v>168453</v>
      </c>
      <c r="D70" s="14">
        <f>الرواتب!D70+المزايا!D70</f>
        <v>144941</v>
      </c>
      <c r="E70" s="14">
        <f>الرواتب!E70+المزايا!E70</f>
        <v>58597</v>
      </c>
      <c r="F70" s="11">
        <f t="shared" si="2"/>
        <v>371991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4">
        <f>الرواتب!C71+المزايا!C71</f>
        <v>31055</v>
      </c>
      <c r="D71" s="14">
        <f>الرواتب!D71+المزايا!D71</f>
        <v>5710</v>
      </c>
      <c r="E71" s="14">
        <f>الرواتب!E71+المزايا!E71</f>
        <v>1189</v>
      </c>
      <c r="F71" s="11">
        <f t="shared" si="2"/>
        <v>37954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4">
        <f>الرواتب!C72+المزايا!C72</f>
        <v>351402</v>
      </c>
      <c r="D72" s="14">
        <f>الرواتب!D72+المزايا!D72</f>
        <v>166966</v>
      </c>
      <c r="E72" s="14">
        <f>الرواتب!E72+المزايا!E72</f>
        <v>454213</v>
      </c>
      <c r="F72" s="11">
        <f t="shared" si="2"/>
        <v>972581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4">
        <f>الرواتب!C73+المزايا!C73</f>
        <v>211343</v>
      </c>
      <c r="D73" s="14">
        <f>الرواتب!D73+المزايا!D73</f>
        <v>251833</v>
      </c>
      <c r="E73" s="14">
        <f>الرواتب!E73+المزايا!E73</f>
        <v>259404</v>
      </c>
      <c r="F73" s="11">
        <f t="shared" si="2"/>
        <v>722580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4">
        <f>الرواتب!C74+المزايا!C74</f>
        <v>168406</v>
      </c>
      <c r="D74" s="14">
        <f>الرواتب!D74+المزايا!D74</f>
        <v>273767</v>
      </c>
      <c r="E74" s="14">
        <f>الرواتب!E74+المزايا!E74</f>
        <v>334102</v>
      </c>
      <c r="F74" s="11">
        <f t="shared" si="2"/>
        <v>776275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4">
        <f>الرواتب!C75+المزايا!C75</f>
        <v>14241</v>
      </c>
      <c r="D75" s="14">
        <f>الرواتب!D75+المزايا!D75</f>
        <v>77307</v>
      </c>
      <c r="E75" s="14">
        <f>الرواتب!E75+المزايا!E75</f>
        <v>868753</v>
      </c>
      <c r="F75" s="11">
        <f t="shared" si="2"/>
        <v>960301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4">
        <f>الرواتب!C76+المزايا!C76</f>
        <v>48789</v>
      </c>
      <c r="D76" s="14">
        <f>الرواتب!D76+المزايا!D76</f>
        <v>152069</v>
      </c>
      <c r="E76" s="14">
        <f>الرواتب!E76+المزايا!E76</f>
        <v>2857020</v>
      </c>
      <c r="F76" s="11">
        <f t="shared" si="2"/>
        <v>3057878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4">
        <f>الرواتب!C77+المزايا!C77</f>
        <v>112882</v>
      </c>
      <c r="D77" s="14">
        <f>الرواتب!D77+المزايا!D77</f>
        <v>187992</v>
      </c>
      <c r="E77" s="14">
        <f>الرواتب!E77+المزايا!E77</f>
        <v>295329</v>
      </c>
      <c r="F77" s="11">
        <f t="shared" si="2"/>
        <v>596203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4">
        <f>الرواتب!C78+المزايا!C78</f>
        <v>212859</v>
      </c>
      <c r="D78" s="14">
        <f>الرواتب!D78+المزايا!D78</f>
        <v>1268290</v>
      </c>
      <c r="E78" s="14">
        <f>الرواتب!E78+المزايا!E78</f>
        <v>4383513</v>
      </c>
      <c r="F78" s="11">
        <f t="shared" si="2"/>
        <v>5864662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4">
        <f>الرواتب!C79+المزايا!C79</f>
        <v>44370</v>
      </c>
      <c r="D79" s="14">
        <f>الرواتب!D79+المزايا!D79</f>
        <v>709682</v>
      </c>
      <c r="E79" s="14">
        <f>الرواتب!E79+المزايا!E79</f>
        <v>4782933</v>
      </c>
      <c r="F79" s="11">
        <f t="shared" si="2"/>
        <v>5536985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4">
        <f>الرواتب!C80+المزايا!C80</f>
        <v>2038</v>
      </c>
      <c r="D80" s="14">
        <f>الرواتب!D80+المزايا!D80</f>
        <v>10308</v>
      </c>
      <c r="E80" s="14">
        <f>الرواتب!E80+المزايا!E80</f>
        <v>48366</v>
      </c>
      <c r="F80" s="11">
        <f t="shared" si="2"/>
        <v>60712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4">
        <f>الرواتب!C81+المزايا!C81</f>
        <v>50121</v>
      </c>
      <c r="D81" s="14">
        <f>الرواتب!D81+المزايا!D81</f>
        <v>229450</v>
      </c>
      <c r="E81" s="14">
        <f>الرواتب!E81+المزايا!E81</f>
        <v>244343</v>
      </c>
      <c r="F81" s="11">
        <f t="shared" si="2"/>
        <v>523914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4">
        <f>الرواتب!C82+المزايا!C82</f>
        <v>12213</v>
      </c>
      <c r="D82" s="14">
        <f>الرواتب!D82+المزايا!D82</f>
        <v>9437</v>
      </c>
      <c r="E82" s="14">
        <f>الرواتب!E82+المزايا!E82</f>
        <v>137619</v>
      </c>
      <c r="F82" s="11">
        <f t="shared" si="2"/>
        <v>159269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4">
        <f>الرواتب!C83+المزايا!C83</f>
        <v>6160</v>
      </c>
      <c r="D83" s="14">
        <f>الرواتب!D83+المزايا!D83</f>
        <v>6302</v>
      </c>
      <c r="E83" s="14">
        <f>الرواتب!E83+المزايا!E83</f>
        <v>14608</v>
      </c>
      <c r="F83" s="11">
        <f t="shared" si="2"/>
        <v>27070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4">
        <f>الرواتب!C84+المزايا!C84</f>
        <v>60080</v>
      </c>
      <c r="D84" s="14">
        <f>الرواتب!D84+المزايا!D84</f>
        <v>121728</v>
      </c>
      <c r="E84" s="14">
        <f>الرواتب!E84+المزايا!E84</f>
        <v>351202</v>
      </c>
      <c r="F84" s="11">
        <f t="shared" si="2"/>
        <v>533010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4">
        <f>الرواتب!C85+المزايا!C85</f>
        <v>66086</v>
      </c>
      <c r="D85" s="14">
        <f>الرواتب!D85+المزايا!D85</f>
        <v>178920</v>
      </c>
      <c r="E85" s="14">
        <f>الرواتب!E85+المزايا!E85</f>
        <v>209186</v>
      </c>
      <c r="F85" s="11">
        <f t="shared" si="2"/>
        <v>454192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4">
        <f>الرواتب!C86+المزايا!C86</f>
        <v>423705</v>
      </c>
      <c r="D86" s="14">
        <f>الرواتب!D86+المزايا!D86</f>
        <v>93453</v>
      </c>
      <c r="E86" s="14">
        <f>الرواتب!E86+المزايا!E86</f>
        <v>202384</v>
      </c>
      <c r="F86" s="11">
        <f t="shared" si="2"/>
        <v>719542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4">
        <f>الرواتب!C87+المزايا!C87</f>
        <v>2155936</v>
      </c>
      <c r="D87" s="14">
        <f>الرواتب!D87+المزايا!D87</f>
        <v>458989</v>
      </c>
      <c r="E87" s="14">
        <f>الرواتب!E87+المزايا!E87</f>
        <v>132352</v>
      </c>
      <c r="F87" s="11">
        <f t="shared" si="2"/>
        <v>2747277</v>
      </c>
      <c r="G87" s="6" t="s">
        <v>146</v>
      </c>
    </row>
    <row r="88" spans="1:7" ht="20.100000000000001" customHeight="1" x14ac:dyDescent="0.2">
      <c r="A88" s="132" t="s">
        <v>69</v>
      </c>
      <c r="B88" s="132"/>
      <c r="C88" s="8">
        <f>SUM(C5:C87)</f>
        <v>35712325</v>
      </c>
      <c r="D88" s="8">
        <f>SUM(D5:D87)</f>
        <v>29760615</v>
      </c>
      <c r="E88" s="8">
        <f>SUM(E5:E87)</f>
        <v>176061762</v>
      </c>
      <c r="F88" s="19">
        <f t="shared" si="2"/>
        <v>241534702</v>
      </c>
      <c r="G88" s="7" t="s">
        <v>72</v>
      </c>
    </row>
    <row r="90" spans="1:7" ht="15" customHeight="1" x14ac:dyDescent="0.2">
      <c r="A90" s="115" t="s">
        <v>237</v>
      </c>
      <c r="B90" s="114" t="s">
        <v>234</v>
      </c>
      <c r="C90" s="114"/>
    </row>
    <row r="91" spans="1:7" ht="15" customHeight="1" x14ac:dyDescent="0.2">
      <c r="A91" s="115" t="s">
        <v>237</v>
      </c>
      <c r="B91" s="114" t="s">
        <v>235</v>
      </c>
      <c r="C91" s="114"/>
    </row>
    <row r="92" spans="1:7" ht="15" customHeight="1" x14ac:dyDescent="0.2">
      <c r="A92" s="115" t="s">
        <v>237</v>
      </c>
      <c r="B92" s="114" t="s">
        <v>236</v>
      </c>
      <c r="C92" s="114"/>
    </row>
  </sheetData>
  <mergeCells count="5">
    <mergeCell ref="A3:B4"/>
    <mergeCell ref="G3:G4"/>
    <mergeCell ref="A1:B1"/>
    <mergeCell ref="A88:B88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workbookViewId="0">
      <selection activeCell="B9" sqref="B9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15" ht="12.75" customHeight="1" x14ac:dyDescent="0.2">
      <c r="A1" s="141" t="s">
        <v>212</v>
      </c>
      <c r="B1" s="141"/>
      <c r="C1" s="141"/>
      <c r="D1" s="31"/>
      <c r="E1" s="142" t="s">
        <v>213</v>
      </c>
      <c r="F1" s="142"/>
    </row>
    <row r="2" spans="1:15" ht="24.95" customHeight="1" x14ac:dyDescent="0.2">
      <c r="A2" s="143" t="s">
        <v>255</v>
      </c>
      <c r="B2" s="143"/>
      <c r="C2" s="144" t="s">
        <v>231</v>
      </c>
      <c r="D2" s="144"/>
      <c r="E2" s="144"/>
      <c r="F2" s="104" t="s">
        <v>227</v>
      </c>
    </row>
    <row r="3" spans="1:15" ht="20.100000000000001" customHeight="1" x14ac:dyDescent="0.2">
      <c r="A3" s="130" t="s">
        <v>68</v>
      </c>
      <c r="B3" s="130"/>
      <c r="C3" s="18" t="s">
        <v>147</v>
      </c>
      <c r="D3" s="18" t="s">
        <v>148</v>
      </c>
      <c r="E3" s="18" t="s">
        <v>69</v>
      </c>
      <c r="F3" s="131" t="s">
        <v>73</v>
      </c>
    </row>
    <row r="4" spans="1:15" ht="20.100000000000001" customHeight="1" x14ac:dyDescent="0.2">
      <c r="A4" s="130"/>
      <c r="B4" s="130"/>
      <c r="C4" s="17" t="s">
        <v>192</v>
      </c>
      <c r="D4" s="17" t="s">
        <v>193</v>
      </c>
      <c r="E4" s="5" t="s">
        <v>72</v>
      </c>
      <c r="F4" s="131"/>
    </row>
    <row r="5" spans="1:15" ht="14.45" customHeight="1" x14ac:dyDescent="0.2">
      <c r="A5" s="86" t="s">
        <v>149</v>
      </c>
      <c r="B5" s="32" t="s">
        <v>1</v>
      </c>
      <c r="C5" s="89">
        <f>الرواتب!F5</f>
        <v>4748196</v>
      </c>
      <c r="D5" s="89">
        <f>المزايا!F5</f>
        <v>370130</v>
      </c>
      <c r="E5" s="91">
        <f>SUM(C5:D5)</f>
        <v>5118326</v>
      </c>
      <c r="F5" s="6" t="s">
        <v>74</v>
      </c>
      <c r="O5" s="10"/>
    </row>
    <row r="6" spans="1:15" ht="14.45" customHeight="1" x14ac:dyDescent="0.2">
      <c r="A6" s="86" t="s">
        <v>150</v>
      </c>
      <c r="B6" s="32" t="s">
        <v>2</v>
      </c>
      <c r="C6" s="89">
        <f>الرواتب!F6</f>
        <v>19706</v>
      </c>
      <c r="D6" s="89">
        <f>المزايا!F6</f>
        <v>151</v>
      </c>
      <c r="E6" s="91">
        <f t="shared" ref="E6:E69" si="0">SUM(C6:D6)</f>
        <v>19857</v>
      </c>
      <c r="F6" s="6" t="s">
        <v>75</v>
      </c>
    </row>
    <row r="7" spans="1:15" ht="14.45" customHeight="1" x14ac:dyDescent="0.2">
      <c r="A7" s="86" t="s">
        <v>151</v>
      </c>
      <c r="B7" s="32" t="s">
        <v>3</v>
      </c>
      <c r="C7" s="89">
        <f>الرواتب!F7</f>
        <v>182029</v>
      </c>
      <c r="D7" s="89">
        <f>المزايا!F7</f>
        <v>8123</v>
      </c>
      <c r="E7" s="91">
        <f t="shared" si="0"/>
        <v>190152</v>
      </c>
      <c r="F7" s="6" t="s">
        <v>76</v>
      </c>
    </row>
    <row r="8" spans="1:15" ht="14.45" customHeight="1" x14ac:dyDescent="0.2">
      <c r="A8" s="86" t="s">
        <v>152</v>
      </c>
      <c r="B8" s="33" t="s">
        <v>4</v>
      </c>
      <c r="C8" s="89">
        <f>الرواتب!F8</f>
        <v>233</v>
      </c>
      <c r="D8" s="89">
        <f>المزايا!F8</f>
        <v>78</v>
      </c>
      <c r="E8" s="91">
        <f t="shared" si="0"/>
        <v>311</v>
      </c>
      <c r="F8" s="6" t="s">
        <v>77</v>
      </c>
    </row>
    <row r="9" spans="1:15" ht="14.45" customHeight="1" x14ac:dyDescent="0.2">
      <c r="A9" s="86" t="s">
        <v>153</v>
      </c>
      <c r="B9" s="34" t="s">
        <v>5</v>
      </c>
      <c r="C9" s="89">
        <f>الرواتب!F9</f>
        <v>19642862</v>
      </c>
      <c r="D9" s="89">
        <f>المزايا!F9</f>
        <v>9678362</v>
      </c>
      <c r="E9" s="91">
        <f t="shared" si="0"/>
        <v>29321224</v>
      </c>
      <c r="F9" s="6" t="s">
        <v>78</v>
      </c>
    </row>
    <row r="10" spans="1:15" ht="14.45" customHeight="1" x14ac:dyDescent="0.2">
      <c r="A10" s="86" t="s">
        <v>154</v>
      </c>
      <c r="B10" s="35" t="s">
        <v>6</v>
      </c>
      <c r="C10" s="89">
        <f>الرواتب!F10</f>
        <v>141679</v>
      </c>
      <c r="D10" s="89">
        <f>المزايا!F10</f>
        <v>24434</v>
      </c>
      <c r="E10" s="91">
        <f t="shared" si="0"/>
        <v>166113</v>
      </c>
      <c r="F10" s="6" t="s">
        <v>79</v>
      </c>
    </row>
    <row r="11" spans="1:15" ht="14.45" customHeight="1" x14ac:dyDescent="0.2">
      <c r="A11" s="86" t="s">
        <v>155</v>
      </c>
      <c r="B11" s="36" t="s">
        <v>7</v>
      </c>
      <c r="C11" s="89">
        <f>الرواتب!F11</f>
        <v>233353</v>
      </c>
      <c r="D11" s="89">
        <f>المزايا!F11</f>
        <v>72818</v>
      </c>
      <c r="E11" s="91">
        <f t="shared" si="0"/>
        <v>306171</v>
      </c>
      <c r="F11" s="6" t="s">
        <v>80</v>
      </c>
    </row>
    <row r="12" spans="1:15" ht="14.45" customHeight="1" x14ac:dyDescent="0.2">
      <c r="A12" s="86" t="s">
        <v>156</v>
      </c>
      <c r="B12" s="37" t="s">
        <v>8</v>
      </c>
      <c r="C12" s="89">
        <f>الرواتب!F12</f>
        <v>471947</v>
      </c>
      <c r="D12" s="89">
        <f>المزايا!F12</f>
        <v>73541</v>
      </c>
      <c r="E12" s="91">
        <f t="shared" si="0"/>
        <v>545488</v>
      </c>
      <c r="F12" s="6" t="s">
        <v>81</v>
      </c>
    </row>
    <row r="13" spans="1:15" ht="14.45" customHeight="1" x14ac:dyDescent="0.2">
      <c r="A13" s="87">
        <v>10</v>
      </c>
      <c r="B13" s="32" t="s">
        <v>9</v>
      </c>
      <c r="C13" s="89">
        <f>الرواتب!F13</f>
        <v>3763445</v>
      </c>
      <c r="D13" s="89">
        <f>المزايا!F13</f>
        <v>416205</v>
      </c>
      <c r="E13" s="91">
        <f t="shared" si="0"/>
        <v>4179650</v>
      </c>
      <c r="F13" s="6" t="s">
        <v>82</v>
      </c>
    </row>
    <row r="14" spans="1:15" ht="14.45" customHeight="1" x14ac:dyDescent="0.2">
      <c r="A14" s="87">
        <v>11</v>
      </c>
      <c r="B14" s="38" t="s">
        <v>10</v>
      </c>
      <c r="C14" s="89">
        <f>الرواتب!F14</f>
        <v>1005779</v>
      </c>
      <c r="D14" s="89">
        <f>المزايا!F14</f>
        <v>235853</v>
      </c>
      <c r="E14" s="91">
        <f t="shared" si="0"/>
        <v>1241632</v>
      </c>
      <c r="F14" s="6" t="s">
        <v>83</v>
      </c>
    </row>
    <row r="15" spans="1:15" ht="14.45" customHeight="1" x14ac:dyDescent="0.2">
      <c r="A15" s="87">
        <v>12</v>
      </c>
      <c r="B15" s="39" t="s">
        <v>11</v>
      </c>
      <c r="C15" s="89">
        <f>الرواتب!F15</f>
        <v>4236</v>
      </c>
      <c r="D15" s="89">
        <f>المزايا!F15</f>
        <v>367</v>
      </c>
      <c r="E15" s="91">
        <f t="shared" si="0"/>
        <v>4603</v>
      </c>
      <c r="F15" s="6" t="s">
        <v>84</v>
      </c>
    </row>
    <row r="16" spans="1:15" ht="14.45" customHeight="1" x14ac:dyDescent="0.2">
      <c r="A16" s="87">
        <v>13</v>
      </c>
      <c r="B16" s="32" t="s">
        <v>12</v>
      </c>
      <c r="C16" s="89">
        <f>الرواتب!F16</f>
        <v>504461</v>
      </c>
      <c r="D16" s="89">
        <f>المزايا!F16</f>
        <v>49464</v>
      </c>
      <c r="E16" s="91">
        <f t="shared" si="0"/>
        <v>553925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الرواتب!F17</f>
        <v>1316501</v>
      </c>
      <c r="D17" s="89">
        <f>المزايا!F17</f>
        <v>94044</v>
      </c>
      <c r="E17" s="91">
        <f t="shared" si="0"/>
        <v>1410545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الرواتب!F18</f>
        <v>44689</v>
      </c>
      <c r="D18" s="89">
        <f>المزايا!F18</f>
        <v>8347</v>
      </c>
      <c r="E18" s="91">
        <f t="shared" si="0"/>
        <v>53036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الرواتب!F19</f>
        <v>564625</v>
      </c>
      <c r="D19" s="89">
        <f>المزايا!F19</f>
        <v>58876</v>
      </c>
      <c r="E19" s="91">
        <f t="shared" si="0"/>
        <v>623501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الرواتب!F20</f>
        <v>766774</v>
      </c>
      <c r="D20" s="89">
        <f>المزايا!F20</f>
        <v>197693</v>
      </c>
      <c r="E20" s="91">
        <f t="shared" si="0"/>
        <v>964467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الرواتب!F21</f>
        <v>618401</v>
      </c>
      <c r="D21" s="89">
        <f>المزايا!F21</f>
        <v>114091</v>
      </c>
      <c r="E21" s="91">
        <f t="shared" si="0"/>
        <v>732492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الرواتب!F22</f>
        <v>4498019</v>
      </c>
      <c r="D22" s="89">
        <f>المزايا!F22</f>
        <v>558420</v>
      </c>
      <c r="E22" s="91">
        <f t="shared" si="0"/>
        <v>5056439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الرواتب!F23</f>
        <v>8150059</v>
      </c>
      <c r="D23" s="89">
        <f>المزايا!F23</f>
        <v>2304398</v>
      </c>
      <c r="E23" s="91">
        <f t="shared" si="0"/>
        <v>10454457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الرواتب!F24</f>
        <v>409148</v>
      </c>
      <c r="D24" s="89">
        <f>المزايا!F24</f>
        <v>32345</v>
      </c>
      <c r="E24" s="91">
        <f t="shared" si="0"/>
        <v>441493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الرواتب!F25</f>
        <v>744286</v>
      </c>
      <c r="D25" s="89">
        <f>المزايا!F25</f>
        <v>134348</v>
      </c>
      <c r="E25" s="91">
        <f t="shared" si="0"/>
        <v>878634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الرواتب!F26</f>
        <v>4353588</v>
      </c>
      <c r="D26" s="89">
        <f>المزايا!F26</f>
        <v>847523</v>
      </c>
      <c r="E26" s="91">
        <f t="shared" si="0"/>
        <v>5201111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الرواتب!F27</f>
        <v>3284310</v>
      </c>
      <c r="D27" s="89">
        <f>المزايا!F27</f>
        <v>287880</v>
      </c>
      <c r="E27" s="91">
        <f t="shared" si="0"/>
        <v>3572190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الرواتب!F28</f>
        <v>2936461</v>
      </c>
      <c r="D28" s="89">
        <f>المزايا!F28</f>
        <v>409285</v>
      </c>
      <c r="E28" s="91">
        <f t="shared" si="0"/>
        <v>3345746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الرواتب!F29</f>
        <v>72806</v>
      </c>
      <c r="D29" s="89">
        <f>المزايا!F29</f>
        <v>8793</v>
      </c>
      <c r="E29" s="91">
        <f t="shared" si="0"/>
        <v>81599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الرواتب!F30</f>
        <v>794835</v>
      </c>
      <c r="D30" s="89">
        <f>المزايا!F30</f>
        <v>102941</v>
      </c>
      <c r="E30" s="91">
        <f t="shared" si="0"/>
        <v>897776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الرواتب!F31</f>
        <v>953100</v>
      </c>
      <c r="D31" s="89">
        <f>المزايا!F31</f>
        <v>202690</v>
      </c>
      <c r="E31" s="91">
        <f t="shared" si="0"/>
        <v>1155790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الرواتب!F32</f>
        <v>204664</v>
      </c>
      <c r="D32" s="89">
        <f>المزايا!F32</f>
        <v>52976</v>
      </c>
      <c r="E32" s="91">
        <f t="shared" si="0"/>
        <v>257640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الرواتب!F33</f>
        <v>91170</v>
      </c>
      <c r="D33" s="89">
        <f>المزايا!F33</f>
        <v>11235</v>
      </c>
      <c r="E33" s="91">
        <f t="shared" si="0"/>
        <v>102405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الرواتب!F34</f>
        <v>1060926</v>
      </c>
      <c r="D34" s="89">
        <f>المزايا!F34</f>
        <v>168045</v>
      </c>
      <c r="E34" s="91">
        <f t="shared" si="0"/>
        <v>1228971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الرواتب!F35</f>
        <v>186986</v>
      </c>
      <c r="D35" s="89">
        <f>المزايا!F35</f>
        <v>32960</v>
      </c>
      <c r="E35" s="91">
        <f t="shared" si="0"/>
        <v>219946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الرواتب!F36</f>
        <v>1233431</v>
      </c>
      <c r="D36" s="89">
        <f>المزايا!F36</f>
        <v>165954</v>
      </c>
      <c r="E36" s="91">
        <f t="shared" si="0"/>
        <v>1399385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الرواتب!F37</f>
        <v>4948808</v>
      </c>
      <c r="D37" s="89">
        <f>المزايا!F37</f>
        <v>2518886</v>
      </c>
      <c r="E37" s="91">
        <f t="shared" si="0"/>
        <v>7467694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الرواتب!F38</f>
        <v>372991</v>
      </c>
      <c r="D38" s="89">
        <f>المزايا!F38</f>
        <v>86842</v>
      </c>
      <c r="E38" s="91">
        <f t="shared" si="0"/>
        <v>459833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الرواتب!F39</f>
        <v>340488</v>
      </c>
      <c r="D39" s="89">
        <f>المزايا!F39</f>
        <v>23982</v>
      </c>
      <c r="E39" s="91">
        <f t="shared" si="0"/>
        <v>364470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الرواتب!F40</f>
        <v>330187</v>
      </c>
      <c r="D40" s="89">
        <f>المزايا!F40</f>
        <v>13150</v>
      </c>
      <c r="E40" s="91">
        <f t="shared" si="0"/>
        <v>343337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الرواتب!F41</f>
        <v>8455</v>
      </c>
      <c r="D41" s="89">
        <f>المزايا!F41</f>
        <v>375</v>
      </c>
      <c r="E41" s="91">
        <f t="shared" si="0"/>
        <v>8830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الرواتب!F42</f>
        <v>16080691</v>
      </c>
      <c r="D42" s="89">
        <f>المزايا!F42</f>
        <v>3006285</v>
      </c>
      <c r="E42" s="91">
        <f t="shared" si="0"/>
        <v>19086976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الرواتب!F43</f>
        <v>4808962</v>
      </c>
      <c r="D43" s="89">
        <f>المزايا!F43</f>
        <v>808415</v>
      </c>
      <c r="E43" s="91">
        <f t="shared" si="0"/>
        <v>5617377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الرواتب!F44</f>
        <v>5254973</v>
      </c>
      <c r="D44" s="89">
        <f>المزايا!F44</f>
        <v>915184</v>
      </c>
      <c r="E44" s="91">
        <f t="shared" si="0"/>
        <v>6170157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الرواتب!F45</f>
        <v>8193806</v>
      </c>
      <c r="D45" s="89">
        <f>المزايا!F45</f>
        <v>992122</v>
      </c>
      <c r="E45" s="91">
        <f t="shared" si="0"/>
        <v>9185928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الرواتب!F46</f>
        <v>5742945</v>
      </c>
      <c r="D46" s="89">
        <f>المزايا!F46</f>
        <v>978424</v>
      </c>
      <c r="E46" s="91">
        <f t="shared" si="0"/>
        <v>6721369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الرواتب!F47</f>
        <v>20959420</v>
      </c>
      <c r="D47" s="89">
        <f>المزايا!F47</f>
        <v>2434827</v>
      </c>
      <c r="E47" s="91">
        <f t="shared" si="0"/>
        <v>23394247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الرواتب!F48</f>
        <v>2357843</v>
      </c>
      <c r="D48" s="89">
        <f>المزايا!F48</f>
        <v>290411</v>
      </c>
      <c r="E48" s="91">
        <f t="shared" si="0"/>
        <v>2648254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الرواتب!F49</f>
        <v>200947</v>
      </c>
      <c r="D49" s="89">
        <f>المزايا!F49</f>
        <v>33090</v>
      </c>
      <c r="E49" s="91">
        <f t="shared" si="0"/>
        <v>234037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الرواتب!F50</f>
        <v>2968704</v>
      </c>
      <c r="D50" s="89">
        <f>المزايا!F50</f>
        <v>1608234</v>
      </c>
      <c r="E50" s="91">
        <f t="shared" si="0"/>
        <v>4576938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الرواتب!F51</f>
        <v>3440144</v>
      </c>
      <c r="D51" s="89">
        <f>المزايا!F51</f>
        <v>454555</v>
      </c>
      <c r="E51" s="91">
        <f t="shared" si="0"/>
        <v>3894699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الرواتب!F52</f>
        <v>211496</v>
      </c>
      <c r="D52" s="89">
        <f>المزايا!F52</f>
        <v>13133</v>
      </c>
      <c r="E52" s="91">
        <f t="shared" si="0"/>
        <v>224629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الرواتب!F53</f>
        <v>2453028</v>
      </c>
      <c r="D53" s="89">
        <f>المزايا!F53</f>
        <v>458052</v>
      </c>
      <c r="E53" s="91">
        <f t="shared" si="0"/>
        <v>2911080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الرواتب!F54</f>
        <v>7307571</v>
      </c>
      <c r="D54" s="89">
        <f>المزايا!F54</f>
        <v>658327</v>
      </c>
      <c r="E54" s="91">
        <f t="shared" si="0"/>
        <v>7965898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الرواتب!F55</f>
        <v>452931</v>
      </c>
      <c r="D55" s="89">
        <f>المزايا!F55</f>
        <v>86970</v>
      </c>
      <c r="E55" s="91">
        <f t="shared" si="0"/>
        <v>539901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الرواتب!F56</f>
        <v>37367</v>
      </c>
      <c r="D56" s="89">
        <f>المزايا!F56</f>
        <v>6612</v>
      </c>
      <c r="E56" s="91">
        <f t="shared" si="0"/>
        <v>43979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الرواتب!F57</f>
        <v>47614</v>
      </c>
      <c r="D57" s="89">
        <f>المزايا!F57</f>
        <v>3672</v>
      </c>
      <c r="E57" s="91">
        <f t="shared" si="0"/>
        <v>51286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الرواتب!F58</f>
        <v>7994749</v>
      </c>
      <c r="D58" s="89">
        <f>المزايا!F58</f>
        <v>580818</v>
      </c>
      <c r="E58" s="91">
        <f t="shared" si="0"/>
        <v>8575567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الرواتب!F59</f>
        <v>396935</v>
      </c>
      <c r="D59" s="89">
        <f>المزايا!F59</f>
        <v>87494</v>
      </c>
      <c r="E59" s="91">
        <f t="shared" si="0"/>
        <v>484429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الرواتب!F60</f>
        <v>122535</v>
      </c>
      <c r="D60" s="89">
        <f>المزايا!F60</f>
        <v>11285</v>
      </c>
      <c r="E60" s="91">
        <f t="shared" si="0"/>
        <v>133820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الرواتب!F61</f>
        <v>11924251</v>
      </c>
      <c r="D61" s="89">
        <f>المزايا!F61</f>
        <v>4130138</v>
      </c>
      <c r="E61" s="91">
        <f t="shared" si="0"/>
        <v>16054389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الرواتب!F62</f>
        <v>2189573</v>
      </c>
      <c r="D62" s="89">
        <f>المزايا!F62</f>
        <v>777319</v>
      </c>
      <c r="E62" s="91">
        <f t="shared" si="0"/>
        <v>2966892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الرواتب!F63</f>
        <v>139976</v>
      </c>
      <c r="D63" s="89">
        <f>المزايا!F63</f>
        <v>14350</v>
      </c>
      <c r="E63" s="91">
        <f t="shared" si="0"/>
        <v>154326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الرواتب!F64</f>
        <v>2983130</v>
      </c>
      <c r="D64" s="89">
        <f>المزايا!F64</f>
        <v>350213</v>
      </c>
      <c r="E64" s="91">
        <f t="shared" si="0"/>
        <v>3333343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الرواتب!F65</f>
        <v>389039</v>
      </c>
      <c r="D65" s="89">
        <f>المزايا!F65</f>
        <v>67145</v>
      </c>
      <c r="E65" s="91">
        <f t="shared" si="0"/>
        <v>456184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الرواتب!F66</f>
        <v>322837</v>
      </c>
      <c r="D66" s="89">
        <f>المزايا!F66</f>
        <v>107848</v>
      </c>
      <c r="E66" s="91">
        <f t="shared" si="0"/>
        <v>430685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الرواتب!F67</f>
        <v>1870525</v>
      </c>
      <c r="D67" s="89">
        <f>المزايا!F67</f>
        <v>311325</v>
      </c>
      <c r="E67" s="91">
        <f t="shared" si="0"/>
        <v>2181850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الرواتب!F68</f>
        <v>14556</v>
      </c>
      <c r="D68" s="89">
        <f>المزايا!F68</f>
        <v>1538</v>
      </c>
      <c r="E68" s="91">
        <f t="shared" si="0"/>
        <v>16094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الرواتب!F69</f>
        <v>902323</v>
      </c>
      <c r="D69" s="89">
        <f>المزايا!F69</f>
        <v>86410</v>
      </c>
      <c r="E69" s="91">
        <f t="shared" si="0"/>
        <v>988733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الرواتب!F70</f>
        <v>338716</v>
      </c>
      <c r="D70" s="89">
        <f>المزايا!F70</f>
        <v>33275</v>
      </c>
      <c r="E70" s="91">
        <f t="shared" ref="E70:E87" si="1">SUM(C70:D70)</f>
        <v>371991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الرواتب!F71</f>
        <v>37090</v>
      </c>
      <c r="D71" s="89">
        <f>المزايا!F71</f>
        <v>864</v>
      </c>
      <c r="E71" s="91">
        <f t="shared" si="1"/>
        <v>37954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الرواتب!F72</f>
        <v>881744</v>
      </c>
      <c r="D72" s="89">
        <f>المزايا!F72</f>
        <v>90837</v>
      </c>
      <c r="E72" s="91">
        <f t="shared" si="1"/>
        <v>972581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الرواتب!F73</f>
        <v>641427</v>
      </c>
      <c r="D73" s="89">
        <f>المزايا!F73</f>
        <v>81153</v>
      </c>
      <c r="E73" s="91">
        <f t="shared" si="1"/>
        <v>722580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الرواتب!F74</f>
        <v>659329</v>
      </c>
      <c r="D74" s="89">
        <f>المزايا!F74</f>
        <v>116946</v>
      </c>
      <c r="E74" s="91">
        <f t="shared" si="1"/>
        <v>776275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الرواتب!F75</f>
        <v>816900</v>
      </c>
      <c r="D75" s="89">
        <f>المزايا!F75</f>
        <v>143401</v>
      </c>
      <c r="E75" s="91">
        <f t="shared" si="1"/>
        <v>960301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الرواتب!F76</f>
        <v>2682778</v>
      </c>
      <c r="D76" s="89">
        <f>المزايا!F76</f>
        <v>375100</v>
      </c>
      <c r="E76" s="91">
        <f t="shared" si="1"/>
        <v>3057878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الرواتب!F77</f>
        <v>533871</v>
      </c>
      <c r="D77" s="89">
        <f>المزايا!F77</f>
        <v>62332</v>
      </c>
      <c r="E77" s="91">
        <f t="shared" si="1"/>
        <v>596203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الرواتب!F78</f>
        <v>4985260</v>
      </c>
      <c r="D78" s="89">
        <f>المزايا!F78</f>
        <v>879402</v>
      </c>
      <c r="E78" s="91">
        <f t="shared" si="1"/>
        <v>5864662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الرواتب!F79</f>
        <v>4673354</v>
      </c>
      <c r="D79" s="89">
        <f>المزايا!F79</f>
        <v>863631</v>
      </c>
      <c r="E79" s="91">
        <f t="shared" si="1"/>
        <v>5536985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الرواتب!F80</f>
        <v>58670</v>
      </c>
      <c r="D80" s="89">
        <f>المزايا!F80</f>
        <v>2042</v>
      </c>
      <c r="E80" s="91">
        <f t="shared" si="1"/>
        <v>60712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الرواتب!F81</f>
        <v>472847</v>
      </c>
      <c r="D81" s="89">
        <f>المزايا!F81</f>
        <v>51067</v>
      </c>
      <c r="E81" s="91">
        <f t="shared" si="1"/>
        <v>523914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الرواتب!F82</f>
        <v>153524</v>
      </c>
      <c r="D82" s="89">
        <f>المزايا!F82</f>
        <v>5745</v>
      </c>
      <c r="E82" s="91">
        <f t="shared" si="1"/>
        <v>159269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الرواتب!F83</f>
        <v>24502</v>
      </c>
      <c r="D83" s="89">
        <f>المزايا!F83</f>
        <v>2568</v>
      </c>
      <c r="E83" s="91">
        <f t="shared" si="1"/>
        <v>27070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الرواتب!F84</f>
        <v>495825</v>
      </c>
      <c r="D84" s="89">
        <f>المزايا!F84</f>
        <v>37185</v>
      </c>
      <c r="E84" s="91">
        <f t="shared" si="1"/>
        <v>533010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الرواتب!F85</f>
        <v>407163</v>
      </c>
      <c r="D85" s="89">
        <f>المزايا!F85</f>
        <v>47029</v>
      </c>
      <c r="E85" s="91">
        <f t="shared" si="1"/>
        <v>454192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الرواتب!F86</f>
        <v>662632</v>
      </c>
      <c r="D86" s="89">
        <f>المزايا!F86</f>
        <v>56910</v>
      </c>
      <c r="E86" s="91">
        <f t="shared" si="1"/>
        <v>719542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الرواتب!F87</f>
        <v>2580587</v>
      </c>
      <c r="D87" s="89">
        <f>المزايا!F87</f>
        <v>166690</v>
      </c>
      <c r="E87" s="91">
        <f t="shared" si="1"/>
        <v>2747277</v>
      </c>
      <c r="F87" s="6" t="s">
        <v>146</v>
      </c>
    </row>
    <row r="88" spans="1:6" ht="20.100000000000001" customHeight="1" x14ac:dyDescent="0.2">
      <c r="A88" s="132" t="s">
        <v>69</v>
      </c>
      <c r="B88" s="132"/>
      <c r="C88" s="90">
        <f>SUM(C5:C87)</f>
        <v>199878724</v>
      </c>
      <c r="D88" s="90">
        <f>SUM(D5:D87)</f>
        <v>41655978</v>
      </c>
      <c r="E88" s="90">
        <f>SUM(E5:E87)</f>
        <v>241534702</v>
      </c>
      <c r="F88" s="7" t="s">
        <v>72</v>
      </c>
    </row>
    <row r="90" spans="1:6" ht="15" customHeight="1" x14ac:dyDescent="0.2">
      <c r="A90" s="115" t="s">
        <v>237</v>
      </c>
      <c r="B90" s="114" t="s">
        <v>234</v>
      </c>
      <c r="C90" s="114"/>
    </row>
    <row r="91" spans="1:6" ht="15" customHeight="1" x14ac:dyDescent="0.2">
      <c r="A91" s="115" t="s">
        <v>237</v>
      </c>
      <c r="B91" s="114" t="s">
        <v>235</v>
      </c>
      <c r="C91" s="114"/>
    </row>
    <row r="92" spans="1:6" ht="15" customHeight="1" x14ac:dyDescent="0.2">
      <c r="A92" s="115" t="s">
        <v>237</v>
      </c>
      <c r="B92" s="114" t="s">
        <v>236</v>
      </c>
      <c r="C92" s="114"/>
    </row>
  </sheetData>
  <mergeCells count="7">
    <mergeCell ref="A88:B88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2016-03-06T11:57:21Z</cp:lastPrinted>
  <dcterms:created xsi:type="dcterms:W3CDTF">2013-09-02T09:54:48Z</dcterms:created>
  <dcterms:modified xsi:type="dcterms:W3CDTF">2016-03-13T10:16:14Z</dcterms:modified>
</cp:coreProperties>
</file>