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8\media\New Media Team\طلبات الإدارة\واردة\579\تحديث (18-4-2018)\"/>
    </mc:Choice>
  </mc:AlternateContent>
  <bookViews>
    <workbookView xWindow="0" yWindow="0" windowWidth="23016" windowHeight="8592" tabRatio="912"/>
  </bookViews>
  <sheets>
    <sheet name="نتائج المسح" sheetId="45" r:id="rId1"/>
    <sheet name="المنشآت " sheetId="30" r:id="rId2"/>
    <sheet name="سعودي" sheetId="31" r:id="rId3"/>
    <sheet name="غير سعودي" sheetId="34" r:id="rId4"/>
    <sheet name="المشتغلين" sheetId="35" r:id="rId5"/>
    <sheet name="جملة المشتغلين " sheetId="28" r:id="rId6"/>
    <sheet name="الرواتب والأجور" sheetId="37" r:id="rId7"/>
    <sheet name="المزايا والبدلات" sheetId="38" r:id="rId8"/>
    <sheet name="جملة التعويضات " sheetId="39" r:id="rId9"/>
    <sheet name="جملة تعويضات المشتغلين " sheetId="36" r:id="rId10"/>
    <sheet name="النفقات " sheetId="42" r:id="rId11"/>
    <sheet name="إيرادات" sheetId="40" r:id="rId12"/>
    <sheet name="الأصول المشتراه والمباعه" sheetId="41" r:id="rId13"/>
    <sheet name="التجارة الالكترونية" sheetId="43" r:id="rId14"/>
    <sheet name="تقييم الخدمات الجكومية" sheetId="44" r:id="rId15"/>
  </sheets>
  <externalReferences>
    <externalReference r:id="rId16"/>
    <externalReference r:id="rId17"/>
    <externalReference r:id="rId18"/>
    <externalReference r:id="rId19"/>
  </externalReferences>
  <calcPr calcId="162913"/>
</workbook>
</file>

<file path=xl/calcChain.xml><?xml version="1.0" encoding="utf-8"?>
<calcChain xmlns="http://schemas.openxmlformats.org/spreadsheetml/2006/main">
  <c r="F51" i="41" l="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E25" i="41"/>
  <c r="D25" i="41"/>
  <c r="F25" i="41" s="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E10" i="41"/>
  <c r="D10" i="41"/>
  <c r="F9" i="41"/>
  <c r="F8" i="41"/>
  <c r="F7" i="41"/>
  <c r="F6" i="41"/>
  <c r="E5" i="41"/>
  <c r="D5" i="41"/>
  <c r="F5" i="41" s="1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E25" i="36"/>
  <c r="F25" i="36" s="1"/>
  <c r="D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E10" i="36"/>
  <c r="D10" i="36"/>
  <c r="F9" i="36"/>
  <c r="F8" i="36"/>
  <c r="F7" i="36"/>
  <c r="F6" i="36"/>
  <c r="E5" i="36"/>
  <c r="D5" i="36"/>
  <c r="D51" i="40"/>
  <c r="H51" i="40" s="1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G25" i="40"/>
  <c r="F25" i="40"/>
  <c r="H25" i="40" s="1"/>
  <c r="E25" i="40"/>
  <c r="D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G10" i="40"/>
  <c r="F10" i="40"/>
  <c r="E10" i="40"/>
  <c r="D10" i="40"/>
  <c r="H10" i="40" s="1"/>
  <c r="H9" i="40"/>
  <c r="H8" i="40"/>
  <c r="H7" i="40"/>
  <c r="H6" i="40"/>
  <c r="G5" i="40"/>
  <c r="G51" i="40" s="1"/>
  <c r="F5" i="40"/>
  <c r="F51" i="40" s="1"/>
  <c r="E5" i="40"/>
  <c r="E51" i="40" s="1"/>
  <c r="D5" i="40"/>
  <c r="H5" i="40" s="1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G25" i="42"/>
  <c r="G51" i="42" s="1"/>
  <c r="F25" i="42"/>
  <c r="F51" i="42" s="1"/>
  <c r="E25" i="42"/>
  <c r="E51" i="42" s="1"/>
  <c r="D25" i="42"/>
  <c r="D51" i="42" s="1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G10" i="42"/>
  <c r="F10" i="42"/>
  <c r="E10" i="42"/>
  <c r="D10" i="42"/>
  <c r="H10" i="42" s="1"/>
  <c r="H9" i="42"/>
  <c r="H8" i="42"/>
  <c r="H7" i="42"/>
  <c r="H6" i="42"/>
  <c r="G5" i="42"/>
  <c r="F5" i="42"/>
  <c r="E5" i="42"/>
  <c r="H5" i="42" s="1"/>
  <c r="D5" i="42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G25" i="39"/>
  <c r="F25" i="39"/>
  <c r="E25" i="39"/>
  <c r="D25" i="39"/>
  <c r="H25" i="39" s="1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G10" i="39"/>
  <c r="F10" i="39"/>
  <c r="E10" i="39"/>
  <c r="H10" i="39" s="1"/>
  <c r="D10" i="39"/>
  <c r="H9" i="39"/>
  <c r="H8" i="39"/>
  <c r="H7" i="39"/>
  <c r="H6" i="39"/>
  <c r="H5" i="39"/>
  <c r="G5" i="39"/>
  <c r="G51" i="39" s="1"/>
  <c r="F5" i="39"/>
  <c r="F51" i="39" s="1"/>
  <c r="E5" i="39"/>
  <c r="E51" i="39" s="1"/>
  <c r="D5" i="39"/>
  <c r="D51" i="39" s="1"/>
  <c r="G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G25" i="38"/>
  <c r="F25" i="38"/>
  <c r="E25" i="38"/>
  <c r="D25" i="38"/>
  <c r="H25" i="38" s="1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0" i="38"/>
  <c r="F10" i="38"/>
  <c r="E10" i="38"/>
  <c r="D10" i="38"/>
  <c r="H9" i="38"/>
  <c r="H8" i="38"/>
  <c r="H7" i="38"/>
  <c r="H6" i="38"/>
  <c r="G5" i="38"/>
  <c r="F5" i="38"/>
  <c r="F51" i="38" s="1"/>
  <c r="E5" i="38"/>
  <c r="E51" i="38" s="1"/>
  <c r="D5" i="38"/>
  <c r="H5" i="38" s="1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G25" i="37"/>
  <c r="F25" i="37"/>
  <c r="E25" i="37"/>
  <c r="D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G10" i="37"/>
  <c r="F10" i="37"/>
  <c r="E10" i="37"/>
  <c r="D10" i="37"/>
  <c r="H9" i="37"/>
  <c r="H8" i="37"/>
  <c r="H7" i="37"/>
  <c r="H6" i="37"/>
  <c r="G5" i="37"/>
  <c r="G51" i="37" s="1"/>
  <c r="F5" i="37"/>
  <c r="E5" i="37"/>
  <c r="D5" i="37"/>
  <c r="D51" i="37" s="1"/>
  <c r="H51" i="42" l="1"/>
  <c r="H51" i="39"/>
  <c r="D51" i="36"/>
  <c r="F5" i="36"/>
  <c r="F51" i="36" s="1"/>
  <c r="H25" i="42"/>
  <c r="H10" i="37"/>
  <c r="D51" i="38"/>
  <c r="H51" i="38" s="1"/>
  <c r="F51" i="37"/>
  <c r="H51" i="37" s="1"/>
  <c r="H25" i="37"/>
  <c r="E51" i="36"/>
  <c r="H10" i="38"/>
  <c r="H5" i="37"/>
  <c r="G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G25" i="28"/>
  <c r="F25" i="28"/>
  <c r="E25" i="28"/>
  <c r="D25" i="28"/>
  <c r="H25" i="28" s="1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G10" i="28"/>
  <c r="F10" i="28"/>
  <c r="E10" i="28"/>
  <c r="D10" i="28"/>
  <c r="D51" i="28" s="1"/>
  <c r="H9" i="28"/>
  <c r="H8" i="28"/>
  <c r="H7" i="28"/>
  <c r="H6" i="28"/>
  <c r="G5" i="28"/>
  <c r="F5" i="28"/>
  <c r="F51" i="28" s="1"/>
  <c r="E5" i="28"/>
  <c r="E51" i="28" s="1"/>
  <c r="D5" i="28"/>
  <c r="H5" i="28" s="1"/>
  <c r="H51" i="28" l="1"/>
  <c r="H10" i="28"/>
  <c r="H50" i="35" l="1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G25" i="35"/>
  <c r="F25" i="35"/>
  <c r="E25" i="35"/>
  <c r="D25" i="35"/>
  <c r="H25" i="35" s="1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G10" i="35"/>
  <c r="F10" i="35"/>
  <c r="E10" i="35"/>
  <c r="D10" i="35"/>
  <c r="H10" i="35" s="1"/>
  <c r="H9" i="35"/>
  <c r="H8" i="35"/>
  <c r="H7" i="35"/>
  <c r="H6" i="35"/>
  <c r="G5" i="35"/>
  <c r="G51" i="35" s="1"/>
  <c r="F5" i="35"/>
  <c r="E5" i="35"/>
  <c r="D5" i="35"/>
  <c r="H5" i="35" s="1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G25" i="34"/>
  <c r="F25" i="34"/>
  <c r="E25" i="34"/>
  <c r="D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G10" i="34"/>
  <c r="F10" i="34"/>
  <c r="E10" i="34"/>
  <c r="D10" i="34"/>
  <c r="H9" i="34"/>
  <c r="H8" i="34"/>
  <c r="H7" i="34"/>
  <c r="H6" i="34"/>
  <c r="G5" i="34"/>
  <c r="G51" i="34" s="1"/>
  <c r="F5" i="34"/>
  <c r="E5" i="34"/>
  <c r="D5" i="34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G25" i="31"/>
  <c r="F25" i="31"/>
  <c r="E25" i="31"/>
  <c r="D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G10" i="31"/>
  <c r="F10" i="31"/>
  <c r="E10" i="31"/>
  <c r="D10" i="31"/>
  <c r="H9" i="31"/>
  <c r="H8" i="31"/>
  <c r="H7" i="31"/>
  <c r="H6" i="31"/>
  <c r="G5" i="31"/>
  <c r="G51" i="31" s="1"/>
  <c r="F5" i="31"/>
  <c r="F51" i="31" s="1"/>
  <c r="E5" i="31"/>
  <c r="E51" i="31" s="1"/>
  <c r="D5" i="31"/>
  <c r="H5" i="34" l="1"/>
  <c r="E51" i="35"/>
  <c r="F51" i="35"/>
  <c r="D51" i="35"/>
  <c r="H51" i="35"/>
  <c r="H25" i="31"/>
  <c r="H5" i="31"/>
  <c r="H10" i="31"/>
  <c r="E51" i="34"/>
  <c r="D51" i="34"/>
  <c r="F51" i="34"/>
  <c r="H25" i="34"/>
  <c r="D51" i="31"/>
  <c r="H51" i="31" s="1"/>
  <c r="H51" i="34"/>
  <c r="H10" i="34"/>
  <c r="H50" i="30" l="1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G25" i="30"/>
  <c r="F25" i="30"/>
  <c r="E25" i="30"/>
  <c r="D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G10" i="30"/>
  <c r="F10" i="30"/>
  <c r="E10" i="30"/>
  <c r="D10" i="30"/>
  <c r="H9" i="30"/>
  <c r="H8" i="30"/>
  <c r="H7" i="30"/>
  <c r="H6" i="30"/>
  <c r="G5" i="30"/>
  <c r="F5" i="30"/>
  <c r="E5" i="30"/>
  <c r="D5" i="30"/>
  <c r="G51" i="30" l="1"/>
  <c r="F51" i="30"/>
  <c r="H25" i="30"/>
  <c r="H5" i="30"/>
  <c r="E51" i="30"/>
  <c r="H10" i="30"/>
  <c r="D51" i="30"/>
  <c r="H51" i="30" s="1"/>
</calcChain>
</file>

<file path=xl/sharedStrings.xml><?xml version="1.0" encoding="utf-8"?>
<sst xmlns="http://schemas.openxmlformats.org/spreadsheetml/2006/main" count="1381" uniqueCount="194">
  <si>
    <t>النشاط الاقتصادي</t>
  </si>
  <si>
    <t>الجملة</t>
  </si>
  <si>
    <t>Total</t>
  </si>
  <si>
    <t>Economic activity</t>
  </si>
  <si>
    <t>الرواتب والأجور</t>
  </si>
  <si>
    <t>المزايا والبدلات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</si>
  <si>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</si>
  <si>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</si>
  <si>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>Wages &amp; Salaries</t>
  </si>
  <si>
    <t>Benefits &amp; allowances</t>
  </si>
  <si>
    <t>جدول رقم 2</t>
  </si>
  <si>
    <t>Table 2</t>
  </si>
  <si>
    <t>جدول رقم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</si>
  <si>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</si>
  <si>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</si>
  <si>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</si>
  <si>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</si>
  <si>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</si>
  <si>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</si>
  <si>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</si>
  <si>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</si>
  <si>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</si>
  <si>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</si>
  <si>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</si>
  <si>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</si>
  <si>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</si>
  <si>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</si>
  <si>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</si>
  <si>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6</t>
  </si>
  <si>
    <t>بآلاف الريالات         Thousands SR</t>
  </si>
  <si>
    <t>بآلاف الريالات</t>
  </si>
  <si>
    <t>Thousands SR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</si>
  <si>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</si>
  <si>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</si>
  <si>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</si>
  <si>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</si>
  <si>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</si>
  <si>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</si>
  <si>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Operating Expenditures by class size &amp; economic activity 2016</t>
  </si>
  <si>
    <t>Operating Revenues by class size &amp; economic activity 2016</t>
  </si>
  <si>
    <t>Gross capital formation by economic activity 2016</t>
  </si>
  <si>
    <t>Saudi employees by class size &amp; economic activity 2016</t>
  </si>
  <si>
    <t>Non-Saudi employees by class size &amp; economic activity 2016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</si>
  <si>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2016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</si>
  <si>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2016</t>
  </si>
  <si>
    <t xml:space="preserve"> Total employees (Saudi, Non-Saudi) by economic activity 2016</t>
  </si>
  <si>
    <t>Wages &amp; Salaries by class size &amp; economic activity 2016</t>
  </si>
  <si>
    <t>Employees Compensation by class size &amp; economic activity 2016</t>
  </si>
  <si>
    <t>تجارة الجملة والتجزئة ، وإصلاح المركبات ذات المحركات والدراجات النارية</t>
  </si>
  <si>
    <t xml:space="preserve">بيع المركبات ذات المحركات </t>
  </si>
  <si>
    <t>صيانة وإصلاح المركبات ذات المحركات</t>
  </si>
  <si>
    <t>بيع قطع غيار المركبات ذات المحركات وملحقاتها</t>
  </si>
  <si>
    <t>بيع وصيانة وإصلاح الدراجات النارية وقطع غيارها وملحقاتها</t>
  </si>
  <si>
    <t>البيع بالجملة نظير رسم أو على أساس عقد</t>
  </si>
  <si>
    <t>تجارة المواد الخام الزراعية والحيوانات الحية بالجملة</t>
  </si>
  <si>
    <t>بيع الأغذية والمشروبات والتبغ بالجملة</t>
  </si>
  <si>
    <t>بيع المنسوجات والملبوسات والأحذية بالجملة</t>
  </si>
  <si>
    <t>بيع السلع المنزلية الأخرى بالجملة</t>
  </si>
  <si>
    <t>بيع الحواسيب والمعدات الطرفية للحواسيب والبرمجيات بالجملة</t>
  </si>
  <si>
    <t>بيع المعدات الإلكترونية ومعدات الاتصالات وقطع غيارها بالجملة</t>
  </si>
  <si>
    <t>بيع الآلات والمعدات واللوازم الزراعية بالجملة</t>
  </si>
  <si>
    <t>بيع الآلات والمعدات الأخرى بالجملة</t>
  </si>
  <si>
    <t>بيع أنواع الوقود الصلبة والسائلة والغازية وما يتصل بها من منتجات بالجملة</t>
  </si>
  <si>
    <t>بيع المعادن وركازات المعادن بالجملة</t>
  </si>
  <si>
    <t>بيع مواد البناء والمواد الإنشائية المعدنية ومعدات السباكة والتدفئة ولوازمها بالجملة</t>
  </si>
  <si>
    <t>بيع النفايات والخردة وغير ذلك من المنتجات غير المصنّفة في موضع آخر بالجملة</t>
  </si>
  <si>
    <t>تجارة الجملة غير المتخصصة</t>
  </si>
  <si>
    <t>البيع بالتجزئة في المتاجر غير المتخصصة التي تبيع الأطعمة والمشروبات والتبغ أساساّ</t>
  </si>
  <si>
    <t>أنواع البيع الأخرى بالتجزئة في المتاجر غير المتخصصة</t>
  </si>
  <si>
    <t>بيع الأغذية بالتجزئة في المتاجر المتخصصة</t>
  </si>
  <si>
    <t>بيع المشروبات بالتجزئة في المتاجر المتخصصة</t>
  </si>
  <si>
    <t xml:space="preserve">بيع منتجات التبغ  بالتجزئة في المتاجر المتخصصة </t>
  </si>
  <si>
    <t>بيع وقود السيارات بالتجزئة في المتاجر المتخصصة</t>
  </si>
  <si>
    <t>بيع المعدات الصوتية والبصرية بالتجزئة في المتاجر المتخصصة</t>
  </si>
  <si>
    <t>بيع المنسوجات بالتجزئة في المتاجر المتخصصة</t>
  </si>
  <si>
    <t>بيع الأدوات المعدنية والطلاء والزجاج بالتجزئة في المتاجر المتخصصة</t>
  </si>
  <si>
    <t>بيع السجاد والبُسط وكسوة الأرضيات والحوائط بالتجزئة في المحلات المتخصصة</t>
  </si>
  <si>
    <t>بيع الكتب والصحف والأدوات المكتبية بالتجزئة في المتاجر المتخصصة</t>
  </si>
  <si>
    <t>بيع التسجيلات الموسيقية وتسجيلات الفيديو بالتجزئة في المتاجر المتخصصة</t>
  </si>
  <si>
    <t>بيع الأدوات الرياضية بالتجزئة في المتاجر المتخصصة</t>
  </si>
  <si>
    <t>بيع الألعاب واللّعب بالتجزئة في المتاجر المتخصصة</t>
  </si>
  <si>
    <t>بيع الملبوسات والأحذية والاصناف الجلدية بالتجزئة في المتاجر المتخصصة</t>
  </si>
  <si>
    <t>بيع البضائع الجديدة الأخرى بالتجزئة في متاجر متخصصة</t>
  </si>
  <si>
    <t>بيع البضائع المستعملة بالتجزئة</t>
  </si>
  <si>
    <t>بيع الأغذية والمشروبات ومنتجات التبغ بالتجزئة في الأكشاك والأسواق</t>
  </si>
  <si>
    <t>بيع المنسوجات والملبوسات والأحذية بالتجزئة في الأكشاك والأسواق</t>
  </si>
  <si>
    <t>بيع السلع الأخرى بالتجزئة في الأكشاك والأسواق</t>
  </si>
  <si>
    <t>البيع بالتجزئة عن طريق بيوت تنفيذ طلبات الشراء بالبريد أو عن طريق الإنترنت</t>
  </si>
  <si>
    <t>أنواع البيع بالتجزئه الأخرى خارج المتاجر و الأكشاك و الأسواق</t>
  </si>
  <si>
    <t>Wholesale and retail trade and repair of motor vehicles and motorcycles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</si>
  <si>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</si>
  <si>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</si>
  <si>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</si>
  <si>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on a fee or contract basis</t>
  </si>
  <si>
    <t>Wholesale of agricultural raw materials and live animals</t>
  </si>
  <si>
    <t>Wholesale of food, beverages and tobacco</t>
  </si>
  <si>
    <t>Wholesale of textiles, clothing and footwear</t>
  </si>
  <si>
    <t>Wholesale of other household goods</t>
  </si>
  <si>
    <t>Wholesale of computer, computer peripheral equipment and software</t>
  </si>
  <si>
    <t>Wholesale of electronic and telecommunications equipment and parts</t>
  </si>
  <si>
    <t>Wholesale of agricultural machinery, equipment and supplies</t>
  </si>
  <si>
    <t>Wholesale of other machinery and equipment</t>
  </si>
  <si>
    <t>Wholesale of solid, liquid and gaseous fuels and related products</t>
  </si>
  <si>
    <t>Wholesale of metals and metal ores</t>
  </si>
  <si>
    <t>Wholesale of construction materials, hardware, plumbing and heating equipment and supplies</t>
  </si>
  <si>
    <t>Wholesale of waste and scrap and other products n.e.c.</t>
  </si>
  <si>
    <t>Non-specialized wholesale trade</t>
  </si>
  <si>
    <t>Retail trade, except of motor vehicles and motorcycles</t>
  </si>
  <si>
    <t>Other retail sale in non-specialized stores</t>
  </si>
  <si>
    <t>Retail sale of food in specialized stores</t>
  </si>
  <si>
    <t>Retail sale of  beverages in specialized stores</t>
  </si>
  <si>
    <t>Retail sale of tobacco products in specialized stores</t>
  </si>
  <si>
    <t>Retail sale of automotive fuel  in specialized stores</t>
  </si>
  <si>
    <t>Retail sale of computer, peripheral units, software and  telecommunications equipment  in specialized stores</t>
  </si>
  <si>
    <t>Retail sale of audio and video equipment  in specialized stores</t>
  </si>
  <si>
    <t>Retail sale of textiles in specialized stores</t>
  </si>
  <si>
    <t>Retail sale of hardware, paints and glass in specialized stores</t>
  </si>
  <si>
    <t>Retail sale of carpets, rugs, wall and floor covering in specialized stores</t>
  </si>
  <si>
    <t>Retail sale of books, newspapers and stationary in specialized stores</t>
  </si>
  <si>
    <t>Retail sale of music and video recording in specialized stores</t>
  </si>
  <si>
    <t>Retail sale of sporting equipments in specialized stores</t>
  </si>
  <si>
    <t>Retail sale of gams and toys in specialized stores</t>
  </si>
  <si>
    <t>Retail sale of clothing, footwear and leather articles in specialized stores</t>
  </si>
  <si>
    <t>Retail sale of pharmaceutical and medical goods, cosmetic and toilet articles in specialized stores</t>
  </si>
  <si>
    <t>Other retail sale of new goods in specialized stores</t>
  </si>
  <si>
    <t>Retail sale of second-hand goods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</si>
  <si>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</si>
  <si>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</si>
  <si>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</si>
  <si>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sale via mail order houses or via Internet</t>
  </si>
  <si>
    <t>Other retail sale not in stores, stalls or markets</t>
  </si>
  <si>
    <t xml:space="preserve">دليل النشاط الاقتصادي </t>
  </si>
  <si>
    <t>Isic Code</t>
  </si>
  <si>
    <t>أقل من6 مشتغلين</t>
  </si>
  <si>
    <t>Less 6 emp.</t>
  </si>
  <si>
    <t>6 - 49 مشتغل</t>
  </si>
  <si>
    <t>(6-49) emp.</t>
  </si>
  <si>
    <t>50 - 249 مشتغل</t>
  </si>
  <si>
    <t>(50-249) emp.</t>
  </si>
  <si>
    <t>250 مشتغل فأكثر</t>
  </si>
  <si>
    <t>250+  emp.</t>
  </si>
  <si>
    <t>Sale of motor vehicles</t>
  </si>
  <si>
    <t>Wholesale trade, except of motor vehicles and motorcycles</t>
  </si>
  <si>
    <t>Retail sale in non-specialized stores with food,beverages or tobacco predominating</t>
  </si>
  <si>
    <t>بيع الحواسيب والمعدات الطرفية، والبرمجيات، ومعدات الاتصالات في المتاجر المتخصصة</t>
  </si>
  <si>
    <t>بيع الأجهزة الكهربائية المنزلية والأثاث ومعدات الإضاءة في المتاجر المتخصصة</t>
  </si>
  <si>
    <t>بيع المنتجات الصيدلانية والطبية ومستحضرات التجميل وأدوات الزينة في متاجر متخصصة</t>
  </si>
  <si>
    <t>Retail sale of electrical household appliances, furniture, lighting equipment in specialized stores</t>
  </si>
  <si>
    <t>جملة المنشآت حسب فئة حجم المشتغلين والنشاط الاقتصادي 2016                         No of Establishments by class size &amp; economic activity 2016</t>
  </si>
  <si>
    <t xml:space="preserve">عدد المشتغلين ( سعودي وغير سعودي ) حسب النشاط الاقتصادي  2016              </t>
  </si>
  <si>
    <t>المشتغلون غير السعوديين حسب فئة حجم المنشأة والنشاط الاقتصادي 2016</t>
  </si>
  <si>
    <t xml:space="preserve">الرواتب والأجور حسب فئة حجم المنشأة والنشاط الاقتصادي 2016                     </t>
  </si>
  <si>
    <t xml:space="preserve">المزيا والبدلات حسب فئة حجم المنشأة والنشاط الاقتصادي 2016             </t>
  </si>
  <si>
    <t xml:space="preserve">تعويضات المشتغلين حسب فئة حجم المنشأة والنشاط الاقتصادي 2016        </t>
  </si>
  <si>
    <t xml:space="preserve">النفقات التشغيلية حسب فئة حجم المنشأة والنشاط الاقتصادي 2016                </t>
  </si>
  <si>
    <t xml:space="preserve">التكوين الرأسمالي حسب النشاط الاقتصادي 2016     </t>
  </si>
  <si>
    <t xml:space="preserve">تعويضات المشتغلين حسب النشاط الاقتصادي 2016     </t>
  </si>
  <si>
    <t>Employees Compensation by economic activity 2016</t>
  </si>
  <si>
    <t>جدول رقم 1</t>
  </si>
  <si>
    <t>Table1</t>
  </si>
  <si>
    <t>Table3</t>
  </si>
  <si>
    <t xml:space="preserve">الإيرادات التشغيلية حسب فئة حجم المنشأة والنشاط الاقتصادي 2016             </t>
  </si>
  <si>
    <t>جدول رقم 12</t>
  </si>
  <si>
    <t>Table 12</t>
  </si>
  <si>
    <t>التجارة الالكترونية</t>
  </si>
  <si>
    <t>هل لدى المنشأة موقع الكتروني</t>
  </si>
  <si>
    <t>نعم</t>
  </si>
  <si>
    <t>لا</t>
  </si>
  <si>
    <t xml:space="preserve">النسبة </t>
  </si>
  <si>
    <t>تقييم الخدمات الحكومية</t>
  </si>
  <si>
    <t>كيف تقيم الخدمات الحكومية تجاه نشاطك</t>
  </si>
  <si>
    <t xml:space="preserve">راضي </t>
  </si>
  <si>
    <t>غير راضي</t>
  </si>
  <si>
    <t>محايد</t>
  </si>
  <si>
    <t>Table 13</t>
  </si>
  <si>
    <t>جدول رقم 13</t>
  </si>
  <si>
    <t xml:space="preserve"> </t>
  </si>
  <si>
    <t xml:space="preserve">المشتغلون السعوديون حسب فئة حجم المنشأة والنشاط الاقتصادي 2016 </t>
  </si>
  <si>
    <t xml:space="preserve"> مسح التجارة الداخلية لعام 2016</t>
  </si>
  <si>
    <t>Internal Trade Survey 2016</t>
  </si>
  <si>
    <t>اسم الجدول</t>
  </si>
  <si>
    <t>رقم الجدول</t>
  </si>
  <si>
    <t>جملة المنشآت حسب فئة حجم المشتغلين والنشاط الاقتصادي 2016 
 No of Establishments by class size &amp; economic activity 2016</t>
  </si>
  <si>
    <t>المشتغلون السعوديون حسب فئة حجم المنشأة والنشاط الاقتصادي 2016 
Saudi employees by class size &amp; economic activity 2016</t>
  </si>
  <si>
    <t>المشتغلون غير السعوديين حسب فئة حجم المنشأة والنشاط الاقتصادي 2016
Non-Saudi employees by class size &amp; economic activity 2016</t>
  </si>
  <si>
    <t>الرواتب والأجور حسب فئة حجم المنشأة والنشاط الاقتصادي 2016 
Wages &amp; Salaries by class size &amp; economic activity 2016</t>
  </si>
  <si>
    <t>عدد المشتغلين ( سعودي وغير سعودي ) حسب النشاط الاقتصادي  2016
 Total employees (Saudi, Non-Saudi) by economic activity 2016</t>
  </si>
  <si>
    <t>جملة المشتغلين حسب فئة حجم المنشأة والنشاط الاقتصادي 2016
Non-Saudi employees by class size &amp; economic activity 2016</t>
  </si>
  <si>
    <t>المزيا والبدلات حسب فئة حجم المنشأة والنشاط الاقتصادي 2016
Wages &amp; Salaries by class size &amp; economic activity 2016</t>
  </si>
  <si>
    <t>تعويضات المشتغلين حسب فئة حجم المنشأة والنشاط الاقتصادي 2016
Employees Compensation by class size &amp; economic activity 2016</t>
  </si>
  <si>
    <t>تعويضات المشتغلين حسب النشاط الاقتصادي 2016
Employees Compensation by economic activity 2016</t>
  </si>
  <si>
    <t>النفقات التشغيلية حسب فئة حجم المنشأة والنشاط الاقتصادي 2016
Operating Expenditures by class size &amp; economic activity 2016</t>
  </si>
  <si>
    <t>الإيرادات التشغيلية حسب فئة حجم المنشأة والنشاط الاقتصادي 2016
  Operating Revenues by class size &amp; economic activity 2016</t>
  </si>
  <si>
    <t>التكوين الرأسمالي حسب النشاط الاقتصادي 2016
Gross capital formation by economic activity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</si>
</sst>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38" x14ac:knownFonts="1">
    <font>
      <sz val="10"/>
      <name val="Arial"/>
      <charset val="178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sz val="12"/>
      <color theme="1"/>
      <name val="Sakkal Majalla"/>
    </font>
    <font>
      <sz val="12"/>
      <name val="Sakkal Majalla"/>
    </font>
    <font>
      <sz val="11"/>
      <name val="Sakkal Majalla"/>
    </font>
    <font>
      <sz val="12"/>
      <name val="Arial"/>
      <family val="2"/>
    </font>
    <font>
      <b/>
      <sz val="14"/>
      <color theme="1"/>
      <name val="Sakkal Majalla"/>
    </font>
    <font>
      <sz val="14"/>
      <color theme="1"/>
      <name val="Sakkal Majalla"/>
    </font>
    <font>
      <b/>
      <sz val="16"/>
      <color indexed="8"/>
      <name val="Sakkal Majalla"/>
    </font>
    <font>
      <sz val="14"/>
      <name val="Sakkal Majalla"/>
    </font>
    <font>
      <b/>
      <sz val="16"/>
      <name val="Sakkal Majalla"/>
    </font>
    <font>
      <b/>
      <sz val="14"/>
      <color theme="5" tint="-0.499984740745262"/>
      <name val="Sakkal Majalla"/>
    </font>
    <font>
      <sz val="16"/>
      <name val="Sakkal Majalla"/>
    </font>
    <font>
      <b/>
      <sz val="20"/>
      <name val="Sakkal Majalla"/>
    </font>
    <font>
      <b/>
      <sz val="10"/>
      <color theme="7" tint="-0.249977111117893"/>
      <name val="Arial"/>
      <family val="2"/>
    </font>
    <font>
      <b/>
      <sz val="14"/>
      <color theme="0"/>
      <name val="Sakkal Majalla"/>
    </font>
    <font>
      <b/>
      <sz val="9"/>
      <color theme="7" tint="-0.499984740745262"/>
      <name val="Arial"/>
      <family val="2"/>
    </font>
    <font>
      <b/>
      <sz val="12"/>
      <color theme="7" tint="-0.499984740745262"/>
      <name val="Sakkal Majalla"/>
    </font>
    <font>
      <b/>
      <sz val="11"/>
      <color theme="7" tint="-0.499984740745262"/>
      <name val="Sakkal Majalla"/>
    </font>
    <font>
      <b/>
      <sz val="10"/>
      <color theme="7" tint="-0.499984740745262"/>
      <name val="Sakkal Majalla"/>
    </font>
    <font>
      <b/>
      <sz val="10"/>
      <color theme="7" tint="-0.499984740745262"/>
      <name val="Arial"/>
      <family val="2"/>
    </font>
    <font>
      <b/>
      <sz val="16"/>
      <color theme="0"/>
      <name val="Sakkal Majalla"/>
    </font>
    <font>
      <b/>
      <sz val="12"/>
      <color theme="0"/>
      <name val="Sakkal Majalla"/>
    </font>
    <font>
      <sz val="10"/>
      <color theme="0"/>
      <name val="Arial"/>
      <family val="2"/>
    </font>
    <font>
      <sz val="12"/>
      <color theme="0"/>
      <name val="Arial"/>
      <family val="2"/>
      <charset val="178"/>
    </font>
    <font>
      <sz val="20"/>
      <color rgb="FF002060"/>
      <name val="Neo Sans Arabic Medium"/>
      <family val="2"/>
    </font>
    <font>
      <sz val="10"/>
      <name val="Frutiger LT Arabic 45 Light"/>
    </font>
    <font>
      <b/>
      <sz val="12"/>
      <color theme="0"/>
      <name val="Frutiger LT Arabic 45 Light"/>
    </font>
    <font>
      <u/>
      <sz val="10"/>
      <color theme="10"/>
      <name val="Arial"/>
      <family val="2"/>
    </font>
    <font>
      <sz val="10"/>
      <color theme="1" tint="0.14999847407452621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7" tint="-0.499984740745262"/>
      </bottom>
      <diagonal/>
    </border>
  </borders>
  <cellStyleXfs count="12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 readingOrder="2"/>
    </xf>
    <xf numFmtId="3" fontId="8" fillId="0" borderId="0" xfId="0" applyNumberFormat="1" applyFont="1" applyAlignment="1">
      <alignment horizontal="center" vertical="center" readingOrder="2"/>
    </xf>
    <xf numFmtId="0" fontId="0" fillId="0" borderId="0" xfId="0" applyAlignment="1">
      <alignment horizontal="center" vertical="center"/>
    </xf>
    <xf numFmtId="3" fontId="13" fillId="0" borderId="0" xfId="0" applyNumberFormat="1" applyFont="1"/>
    <xf numFmtId="0" fontId="1" fillId="0" borderId="0" xfId="0" applyFont="1"/>
    <xf numFmtId="0" fontId="0" fillId="0" borderId="0" xfId="0"/>
    <xf numFmtId="0" fontId="20" fillId="0" borderId="0" xfId="0" applyFont="1" applyAlignment="1">
      <alignment vertical="center"/>
    </xf>
    <xf numFmtId="0" fontId="0" fillId="0" borderId="0" xfId="0" applyFill="1" applyBorder="1"/>
    <xf numFmtId="0" fontId="18" fillId="0" borderId="0" xfId="65" applyFont="1" applyFill="1" applyBorder="1" applyAlignment="1">
      <alignment vertical="center"/>
    </xf>
    <xf numFmtId="0" fontId="19" fillId="0" borderId="0" xfId="65" applyFont="1" applyFill="1" applyBorder="1" applyAlignment="1">
      <alignment horizontal="center"/>
    </xf>
    <xf numFmtId="9" fontId="17" fillId="0" borderId="0" xfId="65" applyNumberFormat="1" applyFont="1" applyFill="1" applyBorder="1" applyAlignment="1">
      <alignment horizontal="center"/>
    </xf>
    <xf numFmtId="0" fontId="1" fillId="0" borderId="0" xfId="0" applyFont="1" applyAlignment="1"/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right" vertical="center" wrapText="1"/>
    </xf>
    <xf numFmtId="3" fontId="14" fillId="5" borderId="3" xfId="12" applyNumberFormat="1" applyFont="1" applyFill="1" applyBorder="1" applyAlignment="1">
      <alignment horizontal="center" vertical="center" wrapText="1" readingOrder="1"/>
    </xf>
    <xf numFmtId="3" fontId="5" fillId="5" borderId="3" xfId="12" applyNumberFormat="1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right" vertical="center" wrapText="1"/>
    </xf>
    <xf numFmtId="3" fontId="15" fillId="6" borderId="3" xfId="12" applyNumberFormat="1" applyFont="1" applyFill="1" applyBorder="1" applyAlignment="1">
      <alignment horizontal="center" vertical="center" wrapText="1" readingOrder="1"/>
    </xf>
    <xf numFmtId="3" fontId="5" fillId="6" borderId="3" xfId="12" applyNumberFormat="1" applyFont="1" applyFill="1" applyBorder="1" applyAlignment="1">
      <alignment horizontal="center" vertical="center" wrapText="1" readingOrder="1"/>
    </xf>
    <xf numFmtId="0" fontId="12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/>
    </xf>
    <xf numFmtId="0" fontId="0" fillId="7" borderId="0" xfId="0" applyFill="1"/>
    <xf numFmtId="0" fontId="15" fillId="5" borderId="3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right" vertical="center" wrapText="1"/>
    </xf>
    <xf numFmtId="3" fontId="15" fillId="8" borderId="3" xfId="12" applyNumberFormat="1" applyFont="1" applyFill="1" applyBorder="1" applyAlignment="1">
      <alignment horizontal="center" vertical="center" wrapText="1" readingOrder="1"/>
    </xf>
    <xf numFmtId="0" fontId="12" fillId="8" borderId="3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/>
    </xf>
    <xf numFmtId="0" fontId="0" fillId="8" borderId="0" xfId="0" applyFill="1"/>
    <xf numFmtId="3" fontId="23" fillId="3" borderId="3" xfId="12" applyNumberFormat="1" applyFont="1" applyFill="1" applyBorder="1" applyAlignment="1">
      <alignment horizontal="center" vertical="center" wrapText="1" readingOrder="1"/>
    </xf>
    <xf numFmtId="3" fontId="14" fillId="6" borderId="3" xfId="12" applyNumberFormat="1" applyFont="1" applyFill="1" applyBorder="1" applyAlignment="1">
      <alignment horizontal="center" vertical="center" wrapText="1" readingOrder="1"/>
    </xf>
    <xf numFmtId="9" fontId="20" fillId="6" borderId="9" xfId="0" applyNumberFormat="1" applyFont="1" applyFill="1" applyBorder="1" applyAlignment="1">
      <alignment horizontal="center" vertical="center"/>
    </xf>
    <xf numFmtId="9" fontId="20" fillId="6" borderId="10" xfId="0" applyNumberFormat="1" applyFont="1" applyFill="1" applyBorder="1" applyAlignment="1">
      <alignment horizontal="center" vertical="center"/>
    </xf>
    <xf numFmtId="0" fontId="23" fillId="2" borderId="6" xfId="65" applyFont="1" applyFill="1" applyBorder="1" applyAlignment="1">
      <alignment horizontal="center"/>
    </xf>
    <xf numFmtId="0" fontId="23" fillId="2" borderId="7" xfId="65" applyFont="1" applyFill="1" applyBorder="1" applyAlignment="1">
      <alignment horizontal="center"/>
    </xf>
    <xf numFmtId="9" fontId="17" fillId="6" borderId="9" xfId="65" applyNumberFormat="1" applyFont="1" applyFill="1" applyBorder="1" applyAlignment="1">
      <alignment horizontal="center"/>
    </xf>
    <xf numFmtId="9" fontId="17" fillId="6" borderId="10" xfId="65" applyNumberFormat="1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3" fontId="30" fillId="4" borderId="3" xfId="12" applyNumberFormat="1" applyFont="1" applyFill="1" applyBorder="1" applyAlignment="1">
      <alignment horizontal="center" vertical="center" wrapText="1" readingOrder="2"/>
    </xf>
    <xf numFmtId="3" fontId="30" fillId="3" borderId="3" xfId="1" applyNumberFormat="1" applyFont="1" applyFill="1" applyBorder="1" applyAlignment="1">
      <alignment horizontal="center" vertical="center" wrapText="1"/>
    </xf>
    <xf numFmtId="3" fontId="30" fillId="3" borderId="3" xfId="1" applyNumberFormat="1" applyFont="1" applyFill="1" applyBorder="1" applyAlignment="1">
      <alignment horizontal="center" vertical="center"/>
    </xf>
    <xf numFmtId="3" fontId="23" fillId="3" borderId="3" xfId="62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3" fontId="32" fillId="0" borderId="0" xfId="0" applyNumberFormat="1" applyFont="1"/>
    <xf numFmtId="0" fontId="22" fillId="7" borderId="0" xfId="0" applyFont="1" applyFill="1" applyAlignment="1">
      <alignment horizontal="right" vertical="center"/>
    </xf>
    <xf numFmtId="0" fontId="16" fillId="7" borderId="0" xfId="0" applyFont="1" applyFill="1" applyBorder="1" applyAlignment="1">
      <alignment horizontal="center" vertical="center" wrapText="1" readingOrder="2"/>
    </xf>
    <xf numFmtId="0" fontId="22" fillId="7" borderId="0" xfId="0" applyFont="1" applyFill="1" applyAlignment="1">
      <alignment horizontal="left"/>
    </xf>
    <xf numFmtId="0" fontId="30" fillId="4" borderId="2" xfId="12" applyFont="1" applyFill="1" applyBorder="1" applyAlignment="1">
      <alignment horizontal="center" vertical="center" wrapText="1" readingOrder="2"/>
    </xf>
    <xf numFmtId="0" fontId="30" fillId="4" borderId="3" xfId="12" applyFont="1" applyFill="1" applyBorder="1" applyAlignment="1">
      <alignment horizontal="center" vertical="center" wrapText="1" readingOrder="2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readingOrder="2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/>
    </xf>
    <xf numFmtId="0" fontId="30" fillId="4" borderId="0" xfId="12" applyFont="1" applyFill="1" applyBorder="1" applyAlignment="1">
      <alignment horizontal="center" vertical="center" wrapText="1" readingOrder="2"/>
    </xf>
    <xf numFmtId="0" fontId="30" fillId="3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right" vertical="center"/>
    </xf>
    <xf numFmtId="0" fontId="28" fillId="7" borderId="0" xfId="0" applyFont="1" applyFill="1" applyAlignment="1">
      <alignment horizontal="right" vertical="center"/>
    </xf>
    <xf numFmtId="0" fontId="2" fillId="7" borderId="0" xfId="0" applyFont="1" applyFill="1" applyBorder="1" applyAlignment="1">
      <alignment horizontal="center" vertical="center" wrapText="1" readingOrder="2"/>
    </xf>
    <xf numFmtId="0" fontId="28" fillId="7" borderId="0" xfId="0" applyFont="1" applyFill="1" applyAlignment="1">
      <alignment horizontal="left"/>
    </xf>
    <xf numFmtId="0" fontId="4" fillId="7" borderId="0" xfId="0" applyFont="1" applyFill="1" applyBorder="1" applyAlignment="1">
      <alignment horizontal="center" vertical="center" wrapText="1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4" fillId="7" borderId="1" xfId="0" applyFont="1" applyFill="1" applyBorder="1" applyAlignment="1">
      <alignment horizontal="center" vertical="center" wrapText="1" readingOrder="2"/>
    </xf>
    <xf numFmtId="0" fontId="20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right"/>
    </xf>
    <xf numFmtId="0" fontId="25" fillId="7" borderId="0" xfId="0" applyFont="1" applyFill="1" applyAlignment="1">
      <alignment horizontal="left"/>
    </xf>
    <xf numFmtId="0" fontId="18" fillId="7" borderId="0" xfId="65" applyFont="1" applyFill="1" applyBorder="1" applyAlignment="1">
      <alignment horizontal="center" vertical="center"/>
    </xf>
    <xf numFmtId="0" fontId="23" fillId="2" borderId="0" xfId="65" applyFont="1" applyFill="1" applyBorder="1" applyAlignment="1">
      <alignment horizontal="center"/>
    </xf>
    <xf numFmtId="0" fontId="23" fillId="2" borderId="2" xfId="65" applyFont="1" applyFill="1" applyBorder="1" applyAlignment="1">
      <alignment horizontal="center"/>
    </xf>
    <xf numFmtId="0" fontId="27" fillId="7" borderId="0" xfId="0" applyFont="1" applyFill="1" applyAlignment="1">
      <alignment horizontal="right"/>
    </xf>
    <xf numFmtId="0" fontId="26" fillId="7" borderId="0" xfId="65" applyFont="1" applyFill="1" applyBorder="1" applyAlignment="1">
      <alignment horizontal="left"/>
    </xf>
    <xf numFmtId="0" fontId="17" fillId="6" borderId="0" xfId="65" applyFont="1" applyFill="1" applyBorder="1" applyAlignment="1">
      <alignment horizontal="center"/>
    </xf>
    <xf numFmtId="0" fontId="17" fillId="6" borderId="2" xfId="65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0" fillId="0" borderId="1" xfId="0" applyFill="1" applyBorder="1"/>
    <xf numFmtId="0" fontId="34" fillId="7" borderId="12" xfId="0" applyFont="1" applyFill="1" applyBorder="1" applyAlignment="1">
      <alignment horizontal="center" vertical="center"/>
    </xf>
    <xf numFmtId="0" fontId="37" fillId="6" borderId="0" xfId="120" applyFont="1" applyFill="1" applyAlignment="1">
      <alignment horizontal="center" vertical="center" wrapText="1"/>
    </xf>
    <xf numFmtId="0" fontId="37" fillId="7" borderId="0" xfId="120" applyFont="1" applyFill="1" applyAlignment="1">
      <alignment horizontal="center" vertical="center" wrapText="1"/>
    </xf>
    <xf numFmtId="0" fontId="37" fillId="6" borderId="0" xfId="120" applyFont="1" applyFill="1" applyAlignment="1">
      <alignment horizontal="center" vertical="center"/>
    </xf>
    <xf numFmtId="0" fontId="37" fillId="7" borderId="12" xfId="120" applyFont="1" applyFill="1" applyBorder="1" applyAlignment="1">
      <alignment horizontal="center" vertical="center"/>
    </xf>
  </cellXfs>
  <cellStyles count="121">
    <cellStyle name="Comma" xfId="1" builtinId="3"/>
    <cellStyle name="Comma 2" xfId="2"/>
    <cellStyle name="Comma 2 2" xfId="63"/>
    <cellStyle name="Comma 3 2" xfId="3"/>
    <cellStyle name="Comma 3 2 2" xfId="64"/>
    <cellStyle name="Hyperlink" xfId="120" builtinId="8"/>
    <cellStyle name="Normal" xfId="0" builtinId="0"/>
    <cellStyle name="Normal 12 10" xfId="4"/>
    <cellStyle name="Normal 12 10 2" xfId="65"/>
    <cellStyle name="Normal 13 10" xfId="5"/>
    <cellStyle name="Normal 13 10 2" xfId="66"/>
    <cellStyle name="Normal 14 10" xfId="6"/>
    <cellStyle name="Normal 14 10 2" xfId="67"/>
    <cellStyle name="Normal 15 10" xfId="7"/>
    <cellStyle name="Normal 15 10 2" xfId="68"/>
    <cellStyle name="Normal 16" xfId="8"/>
    <cellStyle name="Normal 16 2" xfId="69"/>
    <cellStyle name="Normal 17" xfId="9"/>
    <cellStyle name="Normal 17 2" xfId="70"/>
    <cellStyle name="Normal 18" xfId="10"/>
    <cellStyle name="Normal 18 2" xfId="71"/>
    <cellStyle name="Normal 19" xfId="11"/>
    <cellStyle name="Normal 19 2" xfId="72"/>
    <cellStyle name="Normal 2" xfId="12"/>
    <cellStyle name="Normal 2 2" xfId="13"/>
    <cellStyle name="Normal 2 2 2" xfId="14"/>
    <cellStyle name="Normal 2 2 3" xfId="73"/>
    <cellStyle name="Normal 2 4" xfId="15"/>
    <cellStyle name="Normal 2 4 2" xfId="74"/>
    <cellStyle name="Normal 20" xfId="16"/>
    <cellStyle name="Normal 20 2" xfId="75"/>
    <cellStyle name="Normal 21" xfId="17"/>
    <cellStyle name="Normal 21 2" xfId="76"/>
    <cellStyle name="Normal 22" xfId="18"/>
    <cellStyle name="Normal 22 2" xfId="77"/>
    <cellStyle name="Normal 23" xfId="19"/>
    <cellStyle name="Normal 23 2" xfId="78"/>
    <cellStyle name="Normal 24" xfId="20"/>
    <cellStyle name="Normal 24 2" xfId="79"/>
    <cellStyle name="Normal 25" xfId="21"/>
    <cellStyle name="Normal 25 2" xfId="80"/>
    <cellStyle name="Normal 26" xfId="22"/>
    <cellStyle name="Normal 26 2" xfId="81"/>
    <cellStyle name="Normal 27" xfId="23"/>
    <cellStyle name="Normal 27 2" xfId="82"/>
    <cellStyle name="Normal 28" xfId="24"/>
    <cellStyle name="Normal 28 2" xfId="83"/>
    <cellStyle name="Normal 29" xfId="25"/>
    <cellStyle name="Normal 29 2" xfId="84"/>
    <cellStyle name="Normal 3" xfId="26"/>
    <cellStyle name="Normal 3 3" xfId="27"/>
    <cellStyle name="Normal 3 3 2" xfId="85"/>
    <cellStyle name="Normal 3 4" xfId="28"/>
    <cellStyle name="Normal 3 4 2" xfId="86"/>
    <cellStyle name="Normal 30" xfId="29"/>
    <cellStyle name="Normal 30 2" xfId="87"/>
    <cellStyle name="Normal 31" xfId="30"/>
    <cellStyle name="Normal 31 2" xfId="88"/>
    <cellStyle name="Normal 32" xfId="31"/>
    <cellStyle name="Normal 32 2" xfId="89"/>
    <cellStyle name="Normal 33" xfId="32"/>
    <cellStyle name="Normal 33 2" xfId="90"/>
    <cellStyle name="Normal 34" xfId="33"/>
    <cellStyle name="Normal 34 2" xfId="91"/>
    <cellStyle name="Normal 35" xfId="34"/>
    <cellStyle name="Normal 35 2" xfId="92"/>
    <cellStyle name="Normal 36" xfId="35"/>
    <cellStyle name="Normal 36 2" xfId="93"/>
    <cellStyle name="Normal 37" xfId="36"/>
    <cellStyle name="Normal 37 2" xfId="94"/>
    <cellStyle name="Normal 38" xfId="37"/>
    <cellStyle name="Normal 38 2" xfId="95"/>
    <cellStyle name="Normal 39" xfId="38"/>
    <cellStyle name="Normal 39 2" xfId="96"/>
    <cellStyle name="Normal 4 2" xfId="39"/>
    <cellStyle name="Normal 4 2 2" xfId="97"/>
    <cellStyle name="Normal 4 3" xfId="40"/>
    <cellStyle name="Normal 4 3 2" xfId="98"/>
    <cellStyle name="Normal 40" xfId="41"/>
    <cellStyle name="Normal 40 2" xfId="99"/>
    <cellStyle name="Normal 41" xfId="42"/>
    <cellStyle name="Normal 41 2" xfId="100"/>
    <cellStyle name="Normal 42" xfId="43"/>
    <cellStyle name="Normal 42 2" xfId="101"/>
    <cellStyle name="Normal 43" xfId="44"/>
    <cellStyle name="Normal 43 2" xfId="102"/>
    <cellStyle name="Normal 44" xfId="45"/>
    <cellStyle name="Normal 44 2" xfId="103"/>
    <cellStyle name="Normal 45" xfId="46"/>
    <cellStyle name="Normal 45 2" xfId="104"/>
    <cellStyle name="Normal 46" xfId="47"/>
    <cellStyle name="Normal 46 2" xfId="105"/>
    <cellStyle name="Normal 47" xfId="48"/>
    <cellStyle name="Normal 47 2" xfId="106"/>
    <cellStyle name="Normal 48" xfId="49"/>
    <cellStyle name="Normal 48 2" xfId="107"/>
    <cellStyle name="Normal 49" xfId="50"/>
    <cellStyle name="Normal 49 2" xfId="108"/>
    <cellStyle name="Normal 50" xfId="51"/>
    <cellStyle name="Normal 50 2" xfId="109"/>
    <cellStyle name="Normal 51" xfId="52"/>
    <cellStyle name="Normal 51 2" xfId="110"/>
    <cellStyle name="Normal 52" xfId="53"/>
    <cellStyle name="Normal 52 2" xfId="111"/>
    <cellStyle name="Normal 53" xfId="54"/>
    <cellStyle name="Normal 53 2" xfId="112"/>
    <cellStyle name="Normal 54" xfId="55"/>
    <cellStyle name="Normal 54 2" xfId="113"/>
    <cellStyle name="Normal 55" xfId="56"/>
    <cellStyle name="Normal 55 2" xfId="114"/>
    <cellStyle name="Normal 56" xfId="57"/>
    <cellStyle name="Normal 56 2" xfId="115"/>
    <cellStyle name="Normal 57" xfId="58"/>
    <cellStyle name="Normal 57 2" xfId="116"/>
    <cellStyle name="Normal 58" xfId="59"/>
    <cellStyle name="Normal 58 2" xfId="117"/>
    <cellStyle name="Normal 59" xfId="60"/>
    <cellStyle name="Normal 59 2" xfId="118"/>
    <cellStyle name="Normal 60" xfId="61"/>
    <cellStyle name="Normal 60 2" xfId="119"/>
    <cellStyle name="Percent" xfId="62" builtinId="5"/>
  </cellStyles>
  <dxfs count="0"/>
  <tableStyles count="0" defaultTableStyle="TableStyleMedium9" defaultPivotStyle="PivotStyleLight16"/>
  <colors>
    <mruColors>
      <color rgb="FFF1D8D7"/>
      <color rgb="FFF8EDEC"/>
      <color rgb="FFAE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827994787566941E-2"/>
          <c:y val="0.22271564923562448"/>
          <c:w val="0.83417530236512105"/>
          <c:h val="0.77700118677362973"/>
        </c:manualLayout>
      </c:layout>
      <c:pie3DChart>
        <c:varyColors val="1"/>
        <c:ser>
          <c:idx val="0"/>
          <c:order val="0"/>
          <c:tx>
            <c:strRef>
              <c:f>'المنشآت '!$H$3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A09-4321-9384-79159ADEEB0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CA09-4321-9384-79159ADEEB0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CA09-4321-9384-79159ADEEB06}"/>
              </c:ext>
            </c:extLst>
          </c:dPt>
          <c:dLbls>
            <c:dLbl>
              <c:idx val="0"/>
              <c:layout>
                <c:manualLayout>
                  <c:x val="-0.1425224255199764"/>
                  <c:y val="6.99488572828235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 baseline="0"/>
                      <a:t>تجارة الجملة </a:t>
                    </a:r>
                    <a:fld id="{4D7E58A1-2D17-4325-ACB4-F7ADA205B516}" type="PERCENTAGE">
                      <a:rPr lang="ar-SA" baseline="0"/>
                      <a:pPr>
                        <a:defRPr sz="1800"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29857978025644E-2"/>
                      <c:h val="5.938619736481825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CA09-4321-9384-79159ADEEB06}"/>
                </c:ext>
              </c:extLst>
            </c:dLbl>
            <c:dLbl>
              <c:idx val="1"/>
              <c:layout>
                <c:manualLayout>
                  <c:x val="-0.11513151973103666"/>
                  <c:y val="8.841138376213067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 baseline="0"/>
                      <a:t>بيع وإصلاح المركبات </a:t>
                    </a:r>
                    <a:fld id="{681504B4-4D09-430D-B2FF-A1F5A563936A}" type="PERCENTAGE">
                      <a:rPr lang="ar-SA" baseline="0"/>
                      <a:pPr>
                        <a:defRPr sz="1800"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81283955006612"/>
                      <c:h val="6.5228798495066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CA09-4321-9384-79159ADEEB06}"/>
                </c:ext>
              </c:extLst>
            </c:dLbl>
            <c:dLbl>
              <c:idx val="2"/>
              <c:layout>
                <c:manualLayout>
                  <c:x val="0.2017033158680932"/>
                  <c:y val="-0.20792864234309022"/>
                </c:manualLayout>
              </c:layout>
              <c:tx>
                <c:rich>
                  <a:bodyPr/>
                  <a:lstStyle/>
                  <a:p>
                    <a:r>
                      <a:rPr lang="ar-SA"/>
                      <a:t>تجارة التجزئة</a:t>
                    </a:r>
                  </a:p>
                  <a:p>
                    <a:r>
                      <a:rPr lang="ar-SA" baseline="0"/>
                      <a:t> </a:t>
                    </a:r>
                    <a:fld id="{5ECA7173-6B9E-4369-8E81-927DB92893D3}" type="PERCENTAGE">
                      <a:rPr lang="ar-SA" baseline="0"/>
                      <a:pPr/>
                      <a:t>[PERCENTAGE]</a:t>
                    </a:fld>
                    <a:endParaRPr lang="ar-SA" baseline="0"/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A09-4321-9384-79159ADEE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('المنشآت '!$C$5,'المنشآت '!$C$10,'المنشآت '!$C$25)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('المنشآت '!$H$5,'المنشآت '!$H$10,'المنشآت '!$H$25)</c:f>
              <c:numCache>
                <c:formatCode>#,##0</c:formatCode>
                <c:ptCount val="3"/>
                <c:pt idx="0">
                  <c:v>96032.279500000906</c:v>
                </c:pt>
                <c:pt idx="1">
                  <c:v>36421.312499999964</c:v>
                </c:pt>
                <c:pt idx="2">
                  <c:v>340233.20369999879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09-4321-9384-79159ADEEB06}"/>
            </c:ext>
          </c:extLst>
        </c:ser>
        <c:ser>
          <c:idx val="1"/>
          <c:order val="1"/>
          <c:tx>
            <c:v>تلالالالالا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CB-437A-943D-D014F17F1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F6-E689-40DF-824B-DC4D682C0B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في منشآت تجارة الجمله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[2]المشتغلين!$C$66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FD-44F0-9D87-B309A3958BB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FD-44F0-9D87-B309A3958BB9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FD-44F0-9D87-B309A3958BB9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FD-44F0-9D87-B309A3958BB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[2]المشتغلين!$D$57:$G$58</c:f>
              <c:multiLvlStrCache>
                <c:ptCount val="4"/>
                <c:lvl/>
                <c:lvl>
                  <c:pt idx="0">
                    <c:v>أقل من6 مشتغلين</c:v>
                  </c:pt>
                  <c:pt idx="1">
                    <c:v>6 - 49 مشتغل</c:v>
                  </c:pt>
                  <c:pt idx="2">
                    <c:v>50 - 249 مشتغل</c:v>
                  </c:pt>
                  <c:pt idx="3">
                    <c:v>250 مشتغل فأكثر</c:v>
                  </c:pt>
                </c:lvl>
              </c:multiLvlStrCache>
            </c:multiLvlStrRef>
          </c:cat>
          <c:val>
            <c:numRef>
              <c:f>[2]المشتغلين!$D$66:$G$66</c:f>
              <c:numCache>
                <c:formatCode>General</c:formatCode>
                <c:ptCount val="4"/>
                <c:pt idx="0">
                  <c:v>0.29014147317134514</c:v>
                </c:pt>
                <c:pt idx="1">
                  <c:v>0.40326900457439468</c:v>
                </c:pt>
                <c:pt idx="2">
                  <c:v>0.17501998930342375</c:v>
                </c:pt>
                <c:pt idx="3">
                  <c:v>0.13156953295083648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D-44F0-9D87-B309A395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في منشآت تجارة التجزئة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75"/>
      <c:rotY val="36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1907001272609501"/>
          <c:y val="0.17871069506805742"/>
          <c:w val="0.45499242564688513"/>
          <c:h val="0.82128930493194263"/>
        </c:manualLayout>
      </c:layout>
      <c:pie3DChart>
        <c:varyColors val="1"/>
        <c:ser>
          <c:idx val="0"/>
          <c:order val="0"/>
          <c:tx>
            <c:strRef>
              <c:f>[2]المشتغلين!$C$83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8C-491D-9555-9047FF95C01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8C-491D-9555-9047FF95C019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8C-491D-9555-9047FF95C01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8C-491D-9555-9047FF95C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(المشتغلين!$D$3,المشتغلين!$E$3,المشتغلين!$F$3,المشتغلين!$G$3)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[2]المشتغلين!$D$83:$G$83</c:f>
              <c:numCache>
                <c:formatCode>General</c:formatCode>
                <c:ptCount val="4"/>
                <c:pt idx="0">
                  <c:v>0.63823491342757788</c:v>
                </c:pt>
                <c:pt idx="1">
                  <c:v>0.23973007816545247</c:v>
                </c:pt>
                <c:pt idx="2">
                  <c:v>9.6366975949590872E-2</c:v>
                </c:pt>
                <c:pt idx="3">
                  <c:v>2.5668032457379079E-2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8C-491D-9555-9047FF95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12133319385896E-2"/>
          <c:y val="0.32794178241575606"/>
          <c:w val="0.23507431765107045"/>
          <c:h val="0.38235340617036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حسب النوع والنشاط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'[3]جملة المشتغلين'!$D$55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'[3]جملة المشتغلين'!$C$56:$C$60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تجارة الجملة والتجزئة ، وإصلاح المركبات ذات المحركات والدراجات النارية</c:v>
                </c:pt>
                <c:pt idx="3">
                  <c:v>تجارة الجملة ، باستثناء المركبات ذات المحركات والدراجات النارية</c:v>
                </c:pt>
                <c:pt idx="4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'[3]جملة المشتغلين'!$D$56:$D$60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4.515670868680751E-2</c:v>
                </c:pt>
                <c:pt idx="3">
                  <c:v>4.018636699072347E-2</c:v>
                </c:pt>
                <c:pt idx="4">
                  <c:v>0.15225170497900758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B-49BB-ABB7-11C1FD7311A5}"/>
            </c:ext>
          </c:extLst>
        </c:ser>
        <c:ser>
          <c:idx val="1"/>
          <c:order val="1"/>
          <c:tx>
            <c:strRef>
              <c:f>'[3]جملة المشتغلين'!$E$55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'[3]جملة المشتغلين'!$C$56:$C$60</c:f>
              <c:strCache>
                <c:ptCount val="5"/>
                <c:pt idx="0">
                  <c:v>0</c:v>
                </c:pt>
                <c:pt idx="1">
                  <c:v>0</c:v>
                </c:pt>
                <c:pt idx="2">
                  <c:v>تجارة الجملة والتجزئة ، وإصلاح المركبات ذات المحركات والدراجات النارية</c:v>
                </c:pt>
                <c:pt idx="3">
                  <c:v>تجارة الجملة ، باستثناء المركبات ذات المحركات والدراجات النارية</c:v>
                </c:pt>
                <c:pt idx="4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'[3]جملة المشتغلين'!$E$56:$E$60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0.18452330634208577</c:v>
                </c:pt>
                <c:pt idx="3">
                  <c:v>0.10835474979594539</c:v>
                </c:pt>
                <c:pt idx="4">
                  <c:v>0.4695271632054302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4B-49BB-ABB7-11C1FD731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301904"/>
        <c:axId val="3872966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'[3]جملة المشتغلين'!$F$55</c15:sqref>
                        </c15:formulaRef>
                      </c:ext>
                    </c:extLst>
                    <c:strCache>
                      <c:ptCount val="1"/>
                      <c:pt idx="0">
                        <c:v>الاجمالي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>
                    <a:outerShdw blurRad="254000" sx="102000" sy="102000" algn="ctr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'[3]جملة المشتغلين'!$C$56:$C$60</c15:sqref>
                        </c15:formulaRef>
                      </c:ext>
                    </c:extLst>
                    <c:strCach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تجارة الجملة والتجزئة ، وإصلاح المركبات ذات المحركات والدراجات النارية</c:v>
                      </c:pt>
                      <c:pt idx="3">
                        <c:v>تجارة الجملة ، باستثناء المركبات ذات المحركات والدراجات النارية</c:v>
                      </c:pt>
                      <c:pt idx="4">
                        <c:v>تجارة التجزئة، باستثناء المركبات ذات المحركات والدراجات النارية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'[3]جملة المشتغلين'!$F$56:$F$60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0.22968001502889332</c:v>
                      </c:pt>
                      <c:pt idx="3">
                        <c:v>0.14854111678666887</c:v>
                      </c:pt>
                      <c:pt idx="4">
                        <c:v>0.62177886818443784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C4B-49BB-ABB7-11C1FD7311A5}"/>
                  </c:ext>
                </c:extLst>
              </c15:ser>
            </c15:filteredBarSeries>
          </c:ext>
        </c:extLst>
      </c:barChart>
      <c:valAx>
        <c:axId val="3872966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87301904"/>
        <c:crosses val="autoZero"/>
        <c:crossBetween val="between"/>
      </c:valAx>
      <c:catAx>
        <c:axId val="3873019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8729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5505612039626679"/>
          <c:y val="0.67770891358753715"/>
          <c:w val="0.10128645482230245"/>
          <c:h val="0.177094605959074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الرواتب والأجور في منشآت بيع وإصلاح المركبات </a:t>
            </a:r>
          </a:p>
        </c:rich>
      </c:tx>
      <c:layout>
        <c:manualLayout>
          <c:xMode val="edge"/>
          <c:yMode val="edge"/>
          <c:x val="0.12798171317886473"/>
          <c:y val="2.2416086395480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[4]الرواتب!$C$59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[4]الرواتب!$D$57:$G$57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[4]الرواتب!$D$59:$G$59</c:f>
              <c:numCache>
                <c:formatCode>General</c:formatCode>
                <c:ptCount val="4"/>
                <c:pt idx="0">
                  <c:v>0.62409086092852406</c:v>
                </c:pt>
                <c:pt idx="1">
                  <c:v>0.28878149710551138</c:v>
                </c:pt>
                <c:pt idx="2">
                  <c:v>4.2502675865837045E-2</c:v>
                </c:pt>
                <c:pt idx="3">
                  <c:v>4.4624966100127596E-2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C-47ED-97D3-2CC582F5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300489960"/>
        <c:axId val="300492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[4]الرواتب!$C$58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flip="none" rotWithShape="1">
                    <a:gsLst>
                      <a:gs pos="0">
                        <a:schemeClr val="accent1"/>
                      </a:gs>
                      <a:gs pos="75000">
                        <a:schemeClr val="accent1">
                          <a:lumMod val="60000"/>
                          <a:lumOff val="40000"/>
                        </a:schemeClr>
                      </a:gs>
                      <a:gs pos="51000">
                        <a:schemeClr val="accent1">
                          <a:alpha val="75000"/>
                        </a:schemeClr>
                      </a:gs>
                      <a:gs pos="100000">
                        <a:schemeClr val="accent1">
                          <a:lumMod val="20000"/>
                          <a:lumOff val="80000"/>
                          <a:alpha val="15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[4]الرواتب!$D$57:$G$57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[4]الرواتب!$D$58:$G$58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6C-47ED-97D3-2CC582F5D6C0}"/>
                  </c:ext>
                </c:extLst>
              </c15:ser>
            </c15:filteredBarSeries>
          </c:ext>
        </c:extLst>
      </c:barChart>
      <c:catAx>
        <c:axId val="300489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2312"/>
        <c:crosses val="autoZero"/>
        <c:auto val="1"/>
        <c:lblAlgn val="ctr"/>
        <c:lblOffset val="100"/>
        <c:noMultiLvlLbl val="0"/>
      </c:catAx>
      <c:valAx>
        <c:axId val="300492312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8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الرواتب والأجور في منشآت تجارة التجزئة</a:t>
            </a:r>
          </a:p>
        </c:rich>
      </c:tx>
      <c:layout>
        <c:manualLayout>
          <c:xMode val="edge"/>
          <c:yMode val="edge"/>
          <c:x val="0.169762527829873"/>
          <c:y val="9.055656865095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[4]الرواتب!$C$83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explosion val="1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AA-48EF-AA54-596D3402667D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AA-48EF-AA54-596D3402667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AA-48EF-AA54-596D3402667D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AA-48EF-AA54-596D3402667D}"/>
              </c:ext>
            </c:extLst>
          </c:dPt>
          <c:dLbls>
            <c:dLbl>
              <c:idx val="0"/>
              <c:layout>
                <c:manualLayout>
                  <c:x val="-8.4444444444444447E-2"/>
                  <c:y val="0.17244014048833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AA-48EF-AA54-596D3402667D}"/>
                </c:ext>
              </c:extLst>
            </c:dLbl>
            <c:dLbl>
              <c:idx val="1"/>
              <c:layout>
                <c:manualLayout>
                  <c:x val="0.11067366579177604"/>
                  <c:y val="0.204533749742878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AA-48EF-AA54-596D3402667D}"/>
                </c:ext>
              </c:extLst>
            </c:dLbl>
            <c:dLbl>
              <c:idx val="2"/>
              <c:layout>
                <c:manualLayout>
                  <c:x val="-2.8162729658792649E-3"/>
                  <c:y val="-7.3021658106170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AA-48EF-AA54-596D3402667D}"/>
                </c:ext>
              </c:extLst>
            </c:dLbl>
            <c:dLbl>
              <c:idx val="3"/>
              <c:layout>
                <c:manualLayout>
                  <c:x val="6.0193241469816271E-2"/>
                  <c:y val="-9.4832310474301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AA-48EF-AA54-596D34026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[4]الرواتب!$D$81:$G$81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[4]الرواتب!$D$83:$G$83</c:f>
              <c:numCache>
                <c:formatCode>General</c:formatCode>
                <c:ptCount val="4"/>
                <c:pt idx="0">
                  <c:v>0.59875786513052109</c:v>
                </c:pt>
                <c:pt idx="1">
                  <c:v>0.23184019124570859</c:v>
                </c:pt>
                <c:pt idx="2">
                  <c:v>0.12659340691894261</c:v>
                </c:pt>
                <c:pt idx="3">
                  <c:v>4.2808536704827836E-2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A-48EF-AA54-596D34026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[4]الرواتب!$C$82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AA-48EF-AA54-596D340266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AA-48EF-AA54-596D340266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AA-48EF-AA54-596D340266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AA-48EF-AA54-596D340266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[4]الرواتب!$D$81:$G$81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[4]الرواتب!$D$82:$G$82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AA-48EF-AA54-596D3402667D}"/>
                  </c:ext>
                </c:extLst>
              </c15:ser>
            </c15:filteredPieSeries>
          </c:ext>
        </c:extLst>
      </c:pie3D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800" b="1">
                <a:solidFill>
                  <a:sysClr val="windowText" lastClr="000000"/>
                </a:solidFill>
              </a:rPr>
              <a:t>توزيع</a:t>
            </a:r>
            <a:r>
              <a:rPr lang="ar-SA" sz="1800" b="1" baseline="0">
                <a:solidFill>
                  <a:sysClr val="windowText" lastClr="000000"/>
                </a:solidFill>
              </a:rPr>
              <a:t> </a:t>
            </a:r>
            <a:r>
              <a:rPr lang="ar-SA" sz="2000" b="1" baseline="0">
                <a:solidFill>
                  <a:sysClr val="windowText" lastClr="000000"/>
                </a:solidFill>
              </a:rPr>
              <a:t>ا</a:t>
            </a:r>
            <a:r>
              <a:rPr lang="ar-SA" sz="1800" b="1" baseline="0">
                <a:solidFill>
                  <a:sysClr val="windowText" lastClr="000000"/>
                </a:solidFill>
              </a:rPr>
              <a:t>لرواتب</a:t>
            </a:r>
            <a:r>
              <a:rPr lang="ar-SA" sz="1600" b="1" baseline="0">
                <a:solidFill>
                  <a:sysClr val="windowText" lastClr="000000"/>
                </a:solidFill>
              </a:rPr>
              <a:t> </a:t>
            </a:r>
            <a:r>
              <a:rPr lang="ar-SA" sz="1800" b="1" baseline="0">
                <a:solidFill>
                  <a:sysClr val="windowText" lastClr="000000"/>
                </a:solidFill>
              </a:rPr>
              <a:t>والأجور في منشآت تجارة الجمله </a:t>
            </a:r>
            <a:endParaRPr lang="ar-SA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9396581726496787"/>
          <c:y val="2.625921396980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'الرواتب والأجور'!$A$51:$C$51</c:f>
              <c:strCache>
                <c:ptCount val="3"/>
                <c:pt idx="0">
                  <c:v>الجملة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('الرواتب والأجور'!$D$3,'الرواتب والأجور'!$E$3,'الرواتب والأجور'!$F$3,'الرواتب والأجور'!$G$3)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('الرواتب والأجور'!$D$10,'الرواتب والأجور'!$E$10,'الرواتب والأجور'!$F$10,'الرواتب والأجور'!$G$10)</c:f>
              <c:numCache>
                <c:formatCode>#,##0</c:formatCode>
                <c:ptCount val="4"/>
                <c:pt idx="0">
                  <c:v>1460724.402</c:v>
                </c:pt>
                <c:pt idx="1">
                  <c:v>2622296.440939175</c:v>
                </c:pt>
                <c:pt idx="2">
                  <c:v>959313.69099999988</c:v>
                </c:pt>
                <c:pt idx="3">
                  <c:v>970204.68099999998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D-474F-B468-C2D83B08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333320"/>
        <c:axId val="506330040"/>
      </c:barChart>
      <c:catAx>
        <c:axId val="506333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6330040"/>
        <c:crosses val="autoZero"/>
        <c:auto val="1"/>
        <c:lblAlgn val="ctr"/>
        <c:lblOffset val="100"/>
        <c:noMultiLvlLbl val="0"/>
      </c:catAx>
      <c:valAx>
        <c:axId val="506330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0633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j-ea"/>
                <a:cs typeface="Sakkal Majalla" panose="02000000000000000000" pitchFamily="2" charset="-78"/>
              </a:defRPr>
            </a:pPr>
            <a:r>
              <a:rPr lang="ar-SA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توزيع المزايا والبدلات </a:t>
            </a:r>
            <a:r>
              <a:rPr lang="ar-SA" sz="18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في منشآت </a:t>
            </a:r>
            <a:r>
              <a:rPr lang="ar-SA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تجارة الجملة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j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48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[4]المزايا!$C$66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[4]المزايا!$D$64:$G$64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[4]المزايا!$D$66:$G$66</c:f>
              <c:numCache>
                <c:formatCode>General</c:formatCode>
                <c:ptCount val="4"/>
                <c:pt idx="0">
                  <c:v>0.13393286658612089</c:v>
                </c:pt>
                <c:pt idx="1">
                  <c:v>0.41902876103475939</c:v>
                </c:pt>
                <c:pt idx="2">
                  <c:v>0.21933270539957814</c:v>
                </c:pt>
                <c:pt idx="3">
                  <c:v>0.22770566697954156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9-4717-900A-77522708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1834248"/>
        <c:axId val="30183660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[4]المزايا!$C$65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[4]المزايا!$D$64:$G$64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[4]المزايا!$D$65:$G$65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C99-4717-900A-77522708D2A7}"/>
                  </c:ext>
                </c:extLst>
              </c15:ser>
            </c15:filteredBarSeries>
          </c:ext>
        </c:extLst>
      </c:bar3DChart>
      <c:catAx>
        <c:axId val="301834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600"/>
        <c:crosses val="autoZero"/>
        <c:auto val="1"/>
        <c:lblAlgn val="ctr"/>
        <c:lblOffset val="100"/>
        <c:noMultiLvlLbl val="0"/>
      </c:catAx>
      <c:valAx>
        <c:axId val="301836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توزيع المزايا والبدلات في</a:t>
            </a:r>
            <a:r>
              <a:rPr lang="ar-SA" sz="18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 منشآت </a:t>
            </a:r>
            <a:r>
              <a:rPr lang="ar-SA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تجارة التجزئة</a:t>
            </a:r>
          </a:p>
        </c:rich>
      </c:tx>
      <c:layout>
        <c:manualLayout>
          <c:xMode val="edge"/>
          <c:yMode val="edge"/>
          <c:x val="0.22034738978212032"/>
          <c:y val="8.5246564325455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757353075233358E-2"/>
          <c:y val="0.23158902970419828"/>
          <c:w val="0.82248529384953328"/>
          <c:h val="0.7386823564225462"/>
        </c:manualLayout>
      </c:layout>
      <c:pie3DChart>
        <c:varyColors val="1"/>
        <c:ser>
          <c:idx val="1"/>
          <c:order val="1"/>
          <c:tx>
            <c:strRef>
              <c:f>[4]المزايا!$C$83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45"/>
          <c:dPt>
            <c:idx val="0"/>
            <c:bubble3D val="0"/>
            <c:explosion val="3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E4-4F0C-9598-35630FB1F4C8}"/>
              </c:ext>
            </c:extLst>
          </c:dPt>
          <c:dPt>
            <c:idx val="1"/>
            <c:bubble3D val="0"/>
            <c:explosion val="17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E4-4F0C-9598-35630FB1F4C8}"/>
              </c:ext>
            </c:extLst>
          </c:dPt>
          <c:dPt>
            <c:idx val="2"/>
            <c:bubble3D val="0"/>
            <c:explosion val="13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E4-4F0C-9598-35630FB1F4C8}"/>
              </c:ext>
            </c:extLst>
          </c:dPt>
          <c:dPt>
            <c:idx val="3"/>
            <c:bubble3D val="0"/>
            <c:explosion val="35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E4-4F0C-9598-35630FB1F4C8}"/>
              </c:ext>
            </c:extLst>
          </c:dPt>
          <c:dLbls>
            <c:dLbl>
              <c:idx val="0"/>
              <c:layout>
                <c:manualLayout>
                  <c:x val="-5.4058612272187827E-2"/>
                  <c:y val="-6.1591786851941874E-2"/>
                </c:manualLayout>
              </c:layout>
              <c:tx>
                <c:rich>
                  <a:bodyPr/>
                  <a:lstStyle/>
                  <a:p>
                    <a:r>
                      <a:rPr lang="ar-SA" baseline="0"/>
                      <a:t>متناهية الصغر
</a:t>
                    </a:r>
                    <a:fld id="{75AED204-E834-429B-82B5-39372737BA4A}" type="PERCENTAGE">
                      <a:rPr lang="ar-SA" baseline="0"/>
                      <a:pPr/>
                      <a:t>[PERCENTAGE]</a:t>
                    </a:fld>
                    <a:endParaRPr lang="ar-SA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E4-4F0C-9598-35630FB1F4C8}"/>
                </c:ext>
              </c:extLst>
            </c:dLbl>
            <c:dLbl>
              <c:idx val="1"/>
              <c:layout>
                <c:manualLayout>
                  <c:x val="-3.3207742143155153E-2"/>
                  <c:y val="-3.79551271704291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/>
                      <a:t>صغيرة</a:t>
                    </a:r>
                    <a:r>
                      <a:rPr lang="ar-SA" baseline="0"/>
                      <a:t>
</a:t>
                    </a:r>
                    <a:fld id="{4A939C5D-A0B0-4975-A66C-24CD70289311}" type="PERCENTAGE">
                      <a:rPr lang="ar-SA" baseline="0"/>
                      <a:pPr>
                        <a:defRPr/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788763690451901E-2"/>
                      <c:h val="0.106650970854825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E4-4F0C-9598-35630FB1F4C8}"/>
                </c:ext>
              </c:extLst>
            </c:dLbl>
            <c:dLbl>
              <c:idx val="2"/>
              <c:layout>
                <c:manualLayout>
                  <c:x val="3.9595538582768069E-2"/>
                  <c:y val="-3.18487253780383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 baseline="0"/>
                      <a:t>متوسطة
</a:t>
                    </a:r>
                    <a:fld id="{5934E37D-DF7C-413E-9441-6D03E83A904D}" type="PERCENTAGE">
                      <a:rPr lang="ar-SA" baseline="0"/>
                      <a:pPr>
                        <a:defRPr/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83731613274904E-2"/>
                      <c:h val="0.106650970854825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5E4-4F0C-9598-35630FB1F4C8}"/>
                </c:ext>
              </c:extLst>
            </c:dLbl>
            <c:dLbl>
              <c:idx val="3"/>
              <c:layout>
                <c:manualLayout>
                  <c:x val="2.8117378720895099E-2"/>
                  <c:y val="9.955609056637131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/>
                      <a:t>كبيرة</a:t>
                    </a:r>
                    <a:r>
                      <a:rPr lang="ar-SA" baseline="0"/>
                      <a:t>
</a:t>
                    </a:r>
                    <a:fld id="{35A92E40-11C5-485F-B086-8231F9DE5EA4}" type="PERCENTAGE">
                      <a:rPr lang="ar-SA" baseline="0"/>
                      <a:pPr>
                        <a:defRPr/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785864231780695E-2"/>
                      <c:h val="0.100674452454443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5E4-4F0C-9598-35630FB1F4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[4]المزايا!$D$81:$G$81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[4]المزايا!$D$83:$G$83</c:f>
              <c:numCache>
                <c:formatCode>General</c:formatCode>
                <c:ptCount val="4"/>
                <c:pt idx="0">
                  <c:v>0.38319031709999646</c:v>
                </c:pt>
                <c:pt idx="1">
                  <c:v>0.36969548179671136</c:v>
                </c:pt>
                <c:pt idx="2">
                  <c:v>0.20145778777732462</c:v>
                </c:pt>
                <c:pt idx="3">
                  <c:v>4.5656413325967489E-2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E4-4F0C-9598-35630FB1F4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[4]المزايا!$C$82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B5E4-4F0C-9598-35630FB1F4C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B5E4-4F0C-9598-35630FB1F4C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B5E4-4F0C-9598-35630FB1F4C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B5E4-4F0C-9598-35630FB1F4C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[4]المزايا!$D$81:$G$81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[4]المزايا!$D$82:$G$82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5E4-4F0C-9598-35630FB1F4C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1">
                <a:solidFill>
                  <a:schemeClr val="tx1">
                    <a:lumMod val="65000"/>
                    <a:lumOff val="35000"/>
                  </a:schemeClr>
                </a:solidFill>
              </a:rPr>
              <a:t>توزيع</a:t>
            </a:r>
            <a:r>
              <a:rPr lang="ar-SA" sz="16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المزايا والبدلات في منشآت بيع وإصلاح المركبات ذات المحركات </a:t>
            </a:r>
            <a:endParaRPr lang="ar-SA" sz="16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14550167665288699"/>
          <c:y val="3.4302493447085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'المزايا والبدلات'!$H$3</c:f>
              <c:strCache>
                <c:ptCount val="1"/>
                <c:pt idx="0">
                  <c:v>الجملة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('المزايا والبدلات'!$D$3,'المزايا والبدلات'!$E$3,'المزايا والبدلات'!$F$3,'المزايا والبدلات'!$G$3)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('المزايا والبدلات'!$D$5,'المزايا والبدلات'!$E$5,'المزايا والبدلات'!$F$5,'المزايا والبدلات'!$G$5)</c:f>
              <c:numCache>
                <c:formatCode>#,##0</c:formatCode>
                <c:ptCount val="4"/>
                <c:pt idx="0">
                  <c:v>409948.83120000357</c:v>
                </c:pt>
                <c:pt idx="1">
                  <c:v>331091.79199999856</c:v>
                </c:pt>
                <c:pt idx="2">
                  <c:v>93516.916600000055</c:v>
                </c:pt>
                <c:pt idx="3">
                  <c:v>202348.97019999992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E-444D-A3D4-17C89D25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5711840"/>
        <c:axId val="625716104"/>
      </c:barChart>
      <c:catAx>
        <c:axId val="6257118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25716104"/>
        <c:crosses val="autoZero"/>
        <c:auto val="1"/>
        <c:lblAlgn val="ctr"/>
        <c:lblOffset val="100"/>
        <c:noMultiLvlLbl val="0"/>
      </c:catAx>
      <c:valAx>
        <c:axId val="62571610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2571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1" baseline="0">
                <a:solidFill>
                  <a:sysClr val="windowText" lastClr="000000"/>
                </a:solidFill>
              </a:rPr>
              <a:t>تعويضات المشتغلين في منشآت بيع وإصلاح المركبات حسب النوع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04947717141983E-2"/>
          <c:y val="0.11001898512543951"/>
          <c:w val="0.67682839337460465"/>
          <c:h val="0.704892791881254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'[2]جملة التعويضات'!$D$57</c:f>
              <c:strCache>
                <c:ptCount val="1"/>
                <c:pt idx="0">
                  <c:v>أقل من6 مشتغلين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'[2]جملة التعويضات'!$C$58:$C$62</c15:sqref>
                  </c15:fullRef>
                </c:ext>
              </c:extLst>
              <c:f>'[2]جملة التعويضات'!$C$59:$C$62</c:f>
              <c:strCache>
                <c:ptCount val="4"/>
                <c:pt idx="0">
                  <c:v>بيع المركبات ذات المحركات </c:v>
                </c:pt>
                <c:pt idx="1">
                  <c:v>صيانة وإصلاح المركبات ذات المحركات</c:v>
                </c:pt>
                <c:pt idx="2">
                  <c:v>بيع قطع غيار المركبات ذات المحركات وملحقاتها</c:v>
                </c:pt>
                <c:pt idx="3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التعويضات'!$D$58:$D$62</c15:sqref>
                  </c15:fullRef>
                </c:ext>
              </c:extLst>
              <c:f>'[2]جملة التعويضات'!$D$59:$D$62</c:f>
              <c:numCache>
                <c:formatCode>General</c:formatCode>
                <c:ptCount val="4"/>
                <c:pt idx="0">
                  <c:v>1.4400884284527109E-2</c:v>
                </c:pt>
                <c:pt idx="1">
                  <c:v>0.48008834250559346</c:v>
                </c:pt>
                <c:pt idx="2">
                  <c:v>0.10433006883599756</c:v>
                </c:pt>
                <c:pt idx="3">
                  <c:v>1.8592622963831205E-3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3-4682-BB0F-0A0ACA5CA193}"/>
            </c:ext>
          </c:extLst>
        </c:ser>
        <c:ser>
          <c:idx val="1"/>
          <c:order val="1"/>
          <c:tx>
            <c:strRef>
              <c:f>'[2]جملة التعويضات'!$E$57</c:f>
              <c:strCache>
                <c:ptCount val="1"/>
                <c:pt idx="0">
                  <c:v>6 - 49 مشتغل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'[2]جملة التعويضات'!$C$58:$C$62</c15:sqref>
                  </c15:fullRef>
                </c:ext>
              </c:extLst>
              <c:f>'[2]جملة التعويضات'!$C$59:$C$62</c:f>
              <c:strCache>
                <c:ptCount val="4"/>
                <c:pt idx="0">
                  <c:v>بيع المركبات ذات المحركات </c:v>
                </c:pt>
                <c:pt idx="1">
                  <c:v>صيانة وإصلاح المركبات ذات المحركات</c:v>
                </c:pt>
                <c:pt idx="2">
                  <c:v>بيع قطع غيار المركبات ذات المحركات وملحقاتها</c:v>
                </c:pt>
                <c:pt idx="3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التعويضات'!$E$58:$E$62</c15:sqref>
                  </c15:fullRef>
                </c:ext>
              </c:extLst>
              <c:f>'[2]جملة التعويضات'!$E$59:$E$62</c:f>
              <c:numCache>
                <c:formatCode>General</c:formatCode>
                <c:ptCount val="4"/>
                <c:pt idx="0">
                  <c:v>6.0902032371090209E-2</c:v>
                </c:pt>
                <c:pt idx="1">
                  <c:v>0.15654093133953026</c:v>
                </c:pt>
                <c:pt idx="2">
                  <c:v>7.3758144581556481E-2</c:v>
                </c:pt>
                <c:pt idx="3">
                  <c:v>7.0489567773590188E-4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3-4682-BB0F-0A0ACA5CA193}"/>
            </c:ext>
          </c:extLst>
        </c:ser>
        <c:ser>
          <c:idx val="2"/>
          <c:order val="2"/>
          <c:tx>
            <c:strRef>
              <c:f>'[2]جملة التعويضات'!$F$57</c:f>
              <c:strCache>
                <c:ptCount val="1"/>
                <c:pt idx="0">
                  <c:v>50 - 249 مشتغل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'[2]جملة التعويضات'!$C$58:$C$62</c15:sqref>
                  </c15:fullRef>
                </c:ext>
              </c:extLst>
              <c:f>'[2]جملة التعويضات'!$C$59:$C$62</c:f>
              <c:strCache>
                <c:ptCount val="4"/>
                <c:pt idx="0">
                  <c:v>بيع المركبات ذات المحركات </c:v>
                </c:pt>
                <c:pt idx="1">
                  <c:v>صيانة وإصلاح المركبات ذات المحركات</c:v>
                </c:pt>
                <c:pt idx="2">
                  <c:v>بيع قطع غيار المركبات ذات المحركات وملحقاتها</c:v>
                </c:pt>
                <c:pt idx="3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التعويضات'!$F$58:$F$62</c15:sqref>
                  </c15:fullRef>
                </c:ext>
              </c:extLst>
              <c:f>'[2]جملة التعويضات'!$F$59:$F$62</c:f>
              <c:numCache>
                <c:formatCode>General</c:formatCode>
                <c:ptCount val="4"/>
                <c:pt idx="0">
                  <c:v>2.5251226366850482E-2</c:v>
                </c:pt>
                <c:pt idx="1">
                  <c:v>1.5304294043344768E-2</c:v>
                </c:pt>
                <c:pt idx="2">
                  <c:v>6.8280893927437211E-3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3-4682-BB0F-0A0ACA5CA193}"/>
            </c:ext>
          </c:extLst>
        </c:ser>
        <c:ser>
          <c:idx val="3"/>
          <c:order val="3"/>
          <c:tx>
            <c:strRef>
              <c:f>'[2]جملة التعويضات'!$G$57</c:f>
              <c:strCache>
                <c:ptCount val="1"/>
                <c:pt idx="0">
                  <c:v>250 مشتغل فأكثر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'[2]جملة التعويضات'!$C$58:$C$62</c15:sqref>
                  </c15:fullRef>
                </c:ext>
              </c:extLst>
              <c:f>'[2]جملة التعويضات'!$C$59:$C$62</c:f>
              <c:strCache>
                <c:ptCount val="4"/>
                <c:pt idx="0">
                  <c:v>بيع المركبات ذات المحركات </c:v>
                </c:pt>
                <c:pt idx="1">
                  <c:v>صيانة وإصلاح المركبات ذات المحركات</c:v>
                </c:pt>
                <c:pt idx="2">
                  <c:v>بيع قطع غيار المركبات ذات المحركات وملحقاتها</c:v>
                </c:pt>
                <c:pt idx="3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'[2]جملة التعويضات'!$G$58:$G$62</c15:sqref>
                  </c15:fullRef>
                </c:ext>
              </c:extLst>
              <c:f>'[2]جملة التعويضات'!$G$59:$G$62</c:f>
              <c:numCache>
                <c:formatCode>General</c:formatCode>
                <c:ptCount val="4"/>
                <c:pt idx="0">
                  <c:v>3.9399391642824327E-2</c:v>
                </c:pt>
                <c:pt idx="1">
                  <c:v>1.5172906800399866E-2</c:v>
                </c:pt>
                <c:pt idx="2">
                  <c:v>5.4595298614228066E-3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3-4682-BB0F-0A0ACA5C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3856"/>
        <c:axId val="301836208"/>
      </c:barChart>
      <c:catAx>
        <c:axId val="3018338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6208"/>
        <c:crosses val="autoZero"/>
        <c:auto val="1"/>
        <c:lblAlgn val="ctr"/>
        <c:lblOffset val="100"/>
        <c:noMultiLvlLbl val="0"/>
      </c:catAx>
      <c:valAx>
        <c:axId val="301836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 sz="1400"/>
              <a:t>توزيع المشتغلين السعوديين في منشآت بيع</a:t>
            </a:r>
            <a:r>
              <a:rPr lang="ar-SA" sz="1400" baseline="0"/>
              <a:t> وإصلاح المركبات حسب النشاط </a:t>
            </a:r>
            <a:endParaRPr lang="ar-SA" sz="1400"/>
          </a:p>
        </c:rich>
      </c:tx>
      <c:layout>
        <c:manualLayout>
          <c:xMode val="edge"/>
          <c:yMode val="edge"/>
          <c:x val="0.22461069035006942"/>
          <c:y val="8.3670235901992573E-2"/>
        </c:manualLayout>
      </c:layout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50728505675195"/>
          <c:y val="0.18257288364062593"/>
          <c:w val="0.7296718542314915"/>
          <c:h val="0.66407047829440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[1]سعودي!$D$57</c:f>
              <c:strCache>
                <c:ptCount val="1"/>
                <c:pt idx="0">
                  <c:v>أقل من6 مشتغلين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[1]سعودي!$C$58:$C$63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[1]سعودي!$D$58:$D$63</c:f>
              <c:numCache>
                <c:formatCode>General</c:formatCode>
                <c:ptCount val="6"/>
                <c:pt idx="1">
                  <c:v>0.37908896990493096</c:v>
                </c:pt>
                <c:pt idx="2">
                  <c:v>6.0873963749215013E-2</c:v>
                </c:pt>
                <c:pt idx="3">
                  <c:v>0.19292881723886141</c:v>
                </c:pt>
                <c:pt idx="4">
                  <c:v>0.12319944758419145</c:v>
                </c:pt>
                <c:pt idx="5">
                  <c:v>2.0867413326630742E-3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8-4BEB-83F6-6A3E9AF40AB4}"/>
            </c:ext>
          </c:extLst>
        </c:ser>
        <c:ser>
          <c:idx val="1"/>
          <c:order val="1"/>
          <c:tx>
            <c:strRef>
              <c:f>[1]سعودي!$E$57</c:f>
              <c:strCache>
                <c:ptCount val="1"/>
                <c:pt idx="0">
                  <c:v>6 - 49 مشتغل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[1]سعودي!$C$58:$C$63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[1]سعودي!$E$58:$E$63</c:f>
              <c:numCache>
                <c:formatCode>General</c:formatCode>
                <c:ptCount val="6"/>
                <c:pt idx="1">
                  <c:v>0.43121156170145114</c:v>
                </c:pt>
                <c:pt idx="2">
                  <c:v>0.16018571866072046</c:v>
                </c:pt>
                <c:pt idx="3">
                  <c:v>0.17764665920936237</c:v>
                </c:pt>
                <c:pt idx="4">
                  <c:v>9.228631335168902E-2</c:v>
                </c:pt>
                <c:pt idx="5">
                  <c:v>1.0928704796792856E-3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8-4BEB-83F6-6A3E9AF40AB4}"/>
            </c:ext>
          </c:extLst>
        </c:ser>
        <c:ser>
          <c:idx val="2"/>
          <c:order val="2"/>
          <c:tx>
            <c:strRef>
              <c:f>[1]سعودي!$F$57</c:f>
              <c:strCache>
                <c:ptCount val="1"/>
                <c:pt idx="0">
                  <c:v>50 - 249 مشتغل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[1]سعودي!$C$58:$C$63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[1]سعودي!$F$58:$F$63</c:f>
              <c:numCache>
                <c:formatCode>General</c:formatCode>
                <c:ptCount val="6"/>
                <c:pt idx="1">
                  <c:v>8.0609971597702931E-2</c:v>
                </c:pt>
                <c:pt idx="2">
                  <c:v>6.2726780245104197E-2</c:v>
                </c:pt>
                <c:pt idx="3">
                  <c:v>1.1373886824185548E-2</c:v>
                </c:pt>
                <c:pt idx="4">
                  <c:v>6.5093045284131956E-3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8-4BEB-83F6-6A3E9AF40AB4}"/>
            </c:ext>
          </c:extLst>
        </c:ser>
        <c:ser>
          <c:idx val="3"/>
          <c:order val="3"/>
          <c:tx>
            <c:strRef>
              <c:f>[1]سعودي!$G$57</c:f>
              <c:strCache>
                <c:ptCount val="1"/>
                <c:pt idx="0">
                  <c:v>250 مشتغل فأكثر</c:v>
                </c:pt>
              </c:strCache>
            </c:strRef>
          </c:tx>
          <c:invertIfNegative val="0"/>
          <c:cat>
            <c:strRef>
              <c:f>[1]سعودي!$C$58:$C$63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[1]سعودي!$G$58:$G$63</c:f>
              <c:numCache>
                <c:formatCode>General</c:formatCode>
                <c:ptCount val="6"/>
                <c:pt idx="1">
                  <c:v>0.10908949679591504</c:v>
                </c:pt>
                <c:pt idx="2">
                  <c:v>0.10103721086527755</c:v>
                </c:pt>
                <c:pt idx="3">
                  <c:v>3.900943756904572E-3</c:v>
                </c:pt>
                <c:pt idx="4">
                  <c:v>4.1513421737329062E-3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98-4BEB-83F6-6A3E9AF40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834304"/>
        <c:axId val="251839400"/>
        <c:axId val="0"/>
      </c:bar3DChart>
      <c:catAx>
        <c:axId val="25183430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ar-SA"/>
          </a:p>
        </c:txPr>
        <c:crossAx val="251839400"/>
        <c:crosses val="autoZero"/>
        <c:auto val="1"/>
        <c:lblAlgn val="ctr"/>
        <c:lblOffset val="100"/>
        <c:noMultiLvlLbl val="0"/>
      </c:catAx>
      <c:valAx>
        <c:axId val="25183940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518343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1698156712719369E-3"/>
          <c:y val="0.20142796479645106"/>
          <c:w val="0.14417323529047013"/>
          <c:h val="0.2955437419822504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800"/>
              <a:t>تعويضات المشتغلين في منشآت تجارة الجملة </a:t>
            </a:r>
          </a:p>
        </c:rich>
      </c:tx>
      <c:layout>
        <c:manualLayout>
          <c:xMode val="edge"/>
          <c:yMode val="edge"/>
          <c:x val="0.23462368496547736"/>
          <c:y val="4.387464978010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0"/>
    </c:view3D>
    <c:floor>
      <c:thickness val="0"/>
      <c:spPr>
        <a:solidFill>
          <a:schemeClr val="bg1">
            <a:lumMod val="95000"/>
            <a:alpha val="3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422222466102852E-2"/>
          <c:y val="0.1214970357425677"/>
          <c:w val="0.93073529911790442"/>
          <c:h val="0.80790281268590269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'[2]جملة التعويضات'!$C$65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'[2]جملة التعويضات'!$D$63:$G$63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'[2]جملة التعويضات'!$D$65:$G$65</c:f>
              <c:numCache>
                <c:formatCode>General</c:formatCode>
                <c:ptCount val="4"/>
                <c:pt idx="0">
                  <c:v>0.22455263814209245</c:v>
                </c:pt>
                <c:pt idx="1">
                  <c:v>0.43325112666610205</c:v>
                </c:pt>
                <c:pt idx="2">
                  <c:v>0.16963886422828608</c:v>
                </c:pt>
                <c:pt idx="3">
                  <c:v>0.17255737096351939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4-41E9-92C0-238BD75C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1840520"/>
        <c:axId val="30183856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'[2]جملة التعويضات'!$C$64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'[2]جملة التعويضات'!$D$63:$G$63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'[2]جملة التعويضات'!$D$64:$G$64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B4-41E9-92C0-238BD75C0AAA}"/>
                  </c:ext>
                </c:extLst>
              </c15:ser>
            </c15:filteredBarSeries>
          </c:ext>
        </c:extLst>
      </c:bar3DChart>
      <c:catAx>
        <c:axId val="301840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8560"/>
        <c:crosses val="autoZero"/>
        <c:auto val="1"/>
        <c:lblAlgn val="ctr"/>
        <c:lblOffset val="100"/>
        <c:noMultiLvlLbl val="0"/>
      </c:catAx>
      <c:valAx>
        <c:axId val="3018385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4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 sz="1800"/>
              <a:t>تعويضات المشتغلين في منشآت تجارة التجزئة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71666597698358"/>
          <c:y val="0.16670008654926444"/>
          <c:w val="0.68833334350898545"/>
          <c:h val="0.62419839201304972"/>
        </c:manualLayout>
      </c:layout>
      <c:pie3DChart>
        <c:varyColors val="1"/>
        <c:ser>
          <c:idx val="1"/>
          <c:order val="1"/>
          <c:tx>
            <c:strRef>
              <c:f>'[2]جملة التعويضات'!$C$82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CF-4BA7-AEB2-FF1A3D6B92D0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CF-4BA7-AEB2-FF1A3D6B92D0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CF-4BA7-AEB2-FF1A3D6B92D0}"/>
              </c:ext>
            </c:extLst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CF-4BA7-AEB2-FF1A3D6B92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'[2]جملة التعويضات'!$D$80:$G$80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'[2]جملة التعويضات'!$D$82:$G$82</c:f>
              <c:numCache>
                <c:formatCode>General</c:formatCode>
                <c:ptCount val="4"/>
                <c:pt idx="0">
                  <c:v>0.56767135090404397</c:v>
                </c:pt>
                <c:pt idx="1">
                  <c:v>0.25171997637101529</c:v>
                </c:pt>
                <c:pt idx="2">
                  <c:v>0.13738942204645657</c:v>
                </c:pt>
                <c:pt idx="3">
                  <c:v>4.3219250678484082E-2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CF-4BA7-AEB2-FF1A3D6B92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'[2]جملة التعويضات'!$C$81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F2CF-4BA7-AEB2-FF1A3D6B92D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F2CF-4BA7-AEB2-FF1A3D6B92D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F2CF-4BA7-AEB2-FF1A3D6B92D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F2CF-4BA7-AEB2-FF1A3D6B92D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'[2]جملة التعويضات'!$D$80:$G$80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'[2]جملة التعويضات'!$D$81:$G$81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2CF-4BA7-AEB2-FF1A3D6B92D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1">
                <a:solidFill>
                  <a:schemeClr val="tx1">
                    <a:lumMod val="65000"/>
                    <a:lumOff val="35000"/>
                  </a:schemeClr>
                </a:solidFill>
              </a:rPr>
              <a:t>تعويضات</a:t>
            </a:r>
            <a:r>
              <a:rPr lang="ar-SA" sz="16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المشتغلين في منشآت التجاره الداخليه حسب النشاط الإقتصادي</a:t>
            </a:r>
            <a:endParaRPr lang="ar-SA" sz="16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0152118453581611"/>
          <c:y val="2.7035332877132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7250484392955651E-2"/>
          <c:y val="9.4377889316534402E-2"/>
          <c:w val="0.58764715812320434"/>
          <c:h val="0.87858677780633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تعويضات المشتغلين '!$D$3</c:f>
              <c:strCache>
                <c:ptCount val="1"/>
                <c:pt idx="0">
                  <c:v>الرواتب والأجور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1862926728751689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7F-4E97-9601-899EC643F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('جملة تعويضات المشتغلين '!$C$5,'جملة تعويضات المشتغلين '!$C$10,'جملة تعويضات المشتغلين '!$C$25)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('جملة تعويضات المشتغلين '!$D$5,'جملة تعويضات المشتغلين '!$D$10,'جملة تعويضات المشتغلين '!$D$25)</c:f>
              <c:numCache>
                <c:formatCode>#,##0</c:formatCode>
                <c:ptCount val="3"/>
                <c:pt idx="0">
                  <c:v>9093452.9538800009</c:v>
                </c:pt>
                <c:pt idx="1">
                  <c:v>6012539.2149391752</c:v>
                </c:pt>
                <c:pt idx="2">
                  <c:v>23167879.033999994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F-4E97-9601-899EC643F224}"/>
            </c:ext>
          </c:extLst>
        </c:ser>
        <c:ser>
          <c:idx val="1"/>
          <c:order val="1"/>
          <c:tx>
            <c:strRef>
              <c:f>'جملة تعويضات المشتغلين '!$E$3</c:f>
              <c:strCache>
                <c:ptCount val="1"/>
                <c:pt idx="0">
                  <c:v>المزايا والبدلات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('جملة تعويضات المشتغلين '!$C$5,'جملة تعويضات المشتغلين '!$C$10,'جملة تعويضات المشتغلين '!$C$25)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('جملة تعويضات المشتغلين '!$E$5,'جملة تعويضات المشتغلين '!$E$10,'جملة تعويضات المشتغلين '!$E$25)</c:f>
              <c:numCache>
                <c:formatCode>#,##0</c:formatCode>
                <c:ptCount val="3"/>
                <c:pt idx="0">
                  <c:v>1036906.5100000021</c:v>
                </c:pt>
                <c:pt idx="1">
                  <c:v>1220405.4088164943</c:v>
                </c:pt>
                <c:pt idx="2">
                  <c:v>3903968.5120999999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F-4E97-9601-899EC643F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956200"/>
        <c:axId val="494408728"/>
      </c:barChart>
      <c:catAx>
        <c:axId val="2409562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94408728"/>
        <c:crosses val="autoZero"/>
        <c:auto val="1"/>
        <c:lblAlgn val="ctr"/>
        <c:lblOffset val="100"/>
        <c:noMultiLvlLbl val="0"/>
      </c:catAx>
      <c:valAx>
        <c:axId val="49440872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4095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 sz="1800" b="1">
                <a:solidFill>
                  <a:sysClr val="windowText" lastClr="000000"/>
                </a:solidFill>
              </a:rPr>
              <a:t>توزيع النفقات في منشآت بيع وإصلاح المركبات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[2]نفقات!$D$57</c:f>
              <c:strCache>
                <c:ptCount val="1"/>
                <c:pt idx="0">
                  <c:v>أقل من6 مشتغلين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[2]نفقات!$C$58:$C$63</c15:sqref>
                  </c15:fullRef>
                </c:ext>
              </c:extLst>
              <c:f>([2]نفقات!$C$58,[2]نفقات!$C$60:$C$63)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[2]نفقات!$D$58:$D$63</c15:sqref>
                  </c15:fullRef>
                </c:ext>
              </c:extLst>
              <c:f>([2]نفقات!$D$58,[2]نفقات!$D$60:$D$63)</c:f>
              <c:numCache>
                <c:formatCode>General</c:formatCode>
                <c:ptCount val="5"/>
                <c:pt idx="1">
                  <c:v>2.5539972183445191E-2</c:v>
                </c:pt>
                <c:pt idx="2">
                  <c:v>0.36660313796991806</c:v>
                </c:pt>
                <c:pt idx="3">
                  <c:v>0.16535168230415714</c:v>
                </c:pt>
                <c:pt idx="4">
                  <c:v>9.8786327054608126E-4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FE6-A7A3-DCDF86A81A68}"/>
            </c:ext>
          </c:extLst>
        </c:ser>
        <c:ser>
          <c:idx val="1"/>
          <c:order val="1"/>
          <c:tx>
            <c:strRef>
              <c:f>[2]نفقات!$E$57</c:f>
              <c:strCache>
                <c:ptCount val="1"/>
                <c:pt idx="0">
                  <c:v>6 - 49 مشتغل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[2]نفقات!$C$58:$C$63</c15:sqref>
                  </c15:fullRef>
                </c:ext>
              </c:extLst>
              <c:f>([2]نفقات!$C$58,[2]نفقات!$C$60:$C$63)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[2]نفقات!$E$58:$E$63</c15:sqref>
                  </c15:fullRef>
                </c:ext>
              </c:extLst>
              <c:f>([2]نفقات!$E$58,[2]نفقات!$E$60:$E$63)</c:f>
              <c:numCache>
                <c:formatCode>General</c:formatCode>
                <c:ptCount val="5"/>
                <c:pt idx="1">
                  <c:v>4.3544381049136383E-2</c:v>
                </c:pt>
                <c:pt idx="2">
                  <c:v>0.14314617802346025</c:v>
                </c:pt>
                <c:pt idx="3">
                  <c:v>2.8857727461610694E-2</c:v>
                </c:pt>
                <c:pt idx="4">
                  <c:v>1.1290941476682552E-3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1-4FE6-A7A3-DCDF86A81A68}"/>
            </c:ext>
          </c:extLst>
        </c:ser>
        <c:ser>
          <c:idx val="2"/>
          <c:order val="2"/>
          <c:tx>
            <c:strRef>
              <c:f>[2]نفقات!$F$57</c:f>
              <c:strCache>
                <c:ptCount val="1"/>
                <c:pt idx="0">
                  <c:v>50 - 249 مشتغل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[2]نفقات!$C$58:$C$63</c15:sqref>
                  </c15:fullRef>
                </c:ext>
              </c:extLst>
              <c:f>([2]نفقات!$C$58,[2]نفقات!$C$60:$C$63)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[2]نفقات!$F$58:$F$63</c15:sqref>
                  </c15:fullRef>
                </c:ext>
              </c:extLst>
              <c:f>([2]نفقات!$F$58,[2]نفقات!$F$60:$F$63)</c:f>
              <c:numCache>
                <c:formatCode>General</c:formatCode>
                <c:ptCount val="5"/>
                <c:pt idx="1">
                  <c:v>3.3919367873148178E-2</c:v>
                </c:pt>
                <c:pt idx="2">
                  <c:v>1.7469439005760864E-2</c:v>
                </c:pt>
                <c:pt idx="3">
                  <c:v>2.2461671135805421E-2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81-4FE6-A7A3-DCDF86A81A68}"/>
            </c:ext>
          </c:extLst>
        </c:ser>
        <c:ser>
          <c:idx val="3"/>
          <c:order val="3"/>
          <c:tx>
            <c:strRef>
              <c:f>[2]نفقات!$G$57</c:f>
              <c:strCache>
                <c:ptCount val="1"/>
                <c:pt idx="0">
                  <c:v>250 مشتغل فأكثر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[2]نفقات!$C$58:$C$63</c15:sqref>
                  </c15:fullRef>
                </c:ext>
              </c:extLst>
              <c:f>([2]نفقات!$C$58,[2]نفقات!$C$60:$C$63)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[2]نفقات!$G$58:$G$63</c15:sqref>
                  </c15:fullRef>
                </c:ext>
              </c:extLst>
              <c:f>([2]نفقات!$G$58,[2]نفقات!$G$60:$G$63)</c:f>
              <c:numCache>
                <c:formatCode>General</c:formatCode>
                <c:ptCount val="5"/>
                <c:pt idx="1">
                  <c:v>4.3405052734074044E-2</c:v>
                </c:pt>
                <c:pt idx="2">
                  <c:v>9.9599802096288062E-2</c:v>
                </c:pt>
                <c:pt idx="3">
                  <c:v>7.9846307449814424E-3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1-4FE6-A7A3-DCDF86A8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5424"/>
        <c:axId val="301839736"/>
      </c:barChart>
      <c:catAx>
        <c:axId val="3018354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9736"/>
        <c:crosses val="autoZero"/>
        <c:auto val="1"/>
        <c:lblAlgn val="ctr"/>
        <c:lblOffset val="100"/>
        <c:noMultiLvlLbl val="0"/>
      </c:catAx>
      <c:valAx>
        <c:axId val="3018397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النفقات في منشآت تجارة الجملة</a:t>
            </a:r>
          </a:p>
        </c:rich>
      </c:tx>
      <c:layout>
        <c:manualLayout>
          <c:xMode val="edge"/>
          <c:yMode val="edge"/>
          <c:x val="0.34365080004364335"/>
          <c:y val="5.1293857326130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0009736700076717"/>
          <c:y val="8.4162361870371308E-2"/>
          <c:w val="0.43171723399238954"/>
          <c:h val="0.79178013016105153"/>
        </c:manualLayout>
      </c:layout>
      <c:doughnutChart>
        <c:varyColors val="1"/>
        <c:ser>
          <c:idx val="1"/>
          <c:order val="1"/>
          <c:tx>
            <c:strRef>
              <c:f>[2]نفقات!$C$66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F6-45B6-87AF-5ECA830B9D60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F6-45B6-87AF-5ECA830B9D6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F6-45B6-87AF-5ECA830B9D60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F6-45B6-87AF-5ECA830B9D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[2]نفقات!$D$64:$G$64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[2]نفقات!$D$66:$G$66</c:f>
              <c:numCache>
                <c:formatCode>General</c:formatCode>
                <c:ptCount val="4"/>
                <c:pt idx="0">
                  <c:v>0.16933563827582454</c:v>
                </c:pt>
                <c:pt idx="1">
                  <c:v>0.38583971999651168</c:v>
                </c:pt>
                <c:pt idx="2">
                  <c:v>0.25293410608159267</c:v>
                </c:pt>
                <c:pt idx="3">
                  <c:v>0.19189053564607106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F6-45B6-87AF-5ECA830B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[2]نفقات!$C$65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E9F6-45B6-87AF-5ECA830B9D6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E9F6-45B6-87AF-5ECA830B9D6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E9F6-45B6-87AF-5ECA830B9D6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E9F6-45B6-87AF-5ECA830B9D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[2]نفقات!$D$64:$G$64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[2]نفقات!$D$65:$G$65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E9F6-45B6-87AF-5ECA830B9D60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660250801983082E-2"/>
          <c:y val="0.89107169103857442"/>
          <c:w val="0.88067949839603388"/>
          <c:h val="8.569179848761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النفقات في منشآت تجارة التجزئة</a:t>
            </a:r>
          </a:p>
        </c:rich>
      </c:tx>
      <c:layout>
        <c:manualLayout>
          <c:xMode val="edge"/>
          <c:yMode val="edge"/>
          <c:x val="0.32363250804178934"/>
          <c:y val="9.899232614605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[2]نفقات!$C$83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[2]نفقات!$D$81:$G$81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[2]نفقات!$D$83:$G$83</c:f>
              <c:numCache>
                <c:formatCode>General</c:formatCode>
                <c:ptCount val="4"/>
                <c:pt idx="0">
                  <c:v>0.6280836655807237</c:v>
                </c:pt>
                <c:pt idx="1">
                  <c:v>0.23941751497729366</c:v>
                </c:pt>
                <c:pt idx="2">
                  <c:v>7.4540979979988681E-2</c:v>
                </c:pt>
                <c:pt idx="3">
                  <c:v>5.795783946199385E-2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F-4344-82B3-FA4EC007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1837776"/>
        <c:axId val="30183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[2]نفقات!$C$82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[2]نفقات!$D$81:$G$81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[2]نفقات!$D$82:$G$82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2F-4344-82B3-FA4EC00705CA}"/>
                  </c:ext>
                </c:extLst>
              </c15:ser>
            </c15:filteredBarSeries>
          </c:ext>
        </c:extLst>
      </c:barChart>
      <c:catAx>
        <c:axId val="3018377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8168"/>
        <c:crosses val="autoZero"/>
        <c:auto val="1"/>
        <c:lblAlgn val="ctr"/>
        <c:lblOffset val="100"/>
        <c:noMultiLvlLbl val="0"/>
      </c:catAx>
      <c:valAx>
        <c:axId val="3018381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18377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 baseline="0">
                <a:solidFill>
                  <a:sysClr val="windowText" lastClr="000000"/>
                </a:solidFill>
              </a:rPr>
              <a:t>توزيع الإيرادات في منشآت بيع وإصلاح المركبات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[2]ايرادات!$D$57</c:f>
              <c:strCache>
                <c:ptCount val="1"/>
                <c:pt idx="0">
                  <c:v>أقل من6 مشتغلين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[2]ايرادات!$C$58:$C$63</c15:sqref>
                  </c15:fullRef>
                </c:ext>
              </c:extLst>
              <c:f>([2]ايرادات!$C$58,[2]ايرادات!$C$60:$C$63)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[2]ايرادات!$D$58:$D$63</c15:sqref>
                  </c15:fullRef>
                </c:ext>
              </c:extLst>
              <c:f>([2]ايرادات!$D$58,[2]ايرادات!$D$60:$D$63)</c:f>
              <c:numCache>
                <c:formatCode>General</c:formatCode>
                <c:ptCount val="5"/>
                <c:pt idx="1">
                  <c:v>1.8551520597884973E-2</c:v>
                </c:pt>
                <c:pt idx="2">
                  <c:v>0.2904965290758017</c:v>
                </c:pt>
                <c:pt idx="3">
                  <c:v>0.12423237185871601</c:v>
                </c:pt>
                <c:pt idx="4">
                  <c:v>6.6789471555614237E-4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F-4AA4-BAA5-3C2F855391C8}"/>
            </c:ext>
          </c:extLst>
        </c:ser>
        <c:ser>
          <c:idx val="1"/>
          <c:order val="1"/>
          <c:tx>
            <c:strRef>
              <c:f>[2]ايرادات!$E$57</c:f>
              <c:strCache>
                <c:ptCount val="1"/>
                <c:pt idx="0">
                  <c:v>6 - 49 مشتغل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[2]ايرادات!$C$58:$C$63</c15:sqref>
                  </c15:fullRef>
                </c:ext>
              </c:extLst>
              <c:f>([2]ايرادات!$C$58,[2]ايرادات!$C$60:$C$63)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[2]ايرادات!$E$58:$E$63</c15:sqref>
                  </c15:fullRef>
                </c:ext>
              </c:extLst>
              <c:f>([2]ايرادات!$E$58,[2]ايرادات!$E$60:$E$63)</c:f>
              <c:numCache>
                <c:formatCode>General</c:formatCode>
                <c:ptCount val="5"/>
                <c:pt idx="1">
                  <c:v>2.7894062459151985E-2</c:v>
                </c:pt>
                <c:pt idx="2">
                  <c:v>0.1437913655760949</c:v>
                </c:pt>
                <c:pt idx="3">
                  <c:v>2.0558236502464296E-2</c:v>
                </c:pt>
                <c:pt idx="4">
                  <c:v>6.5715631764019962E-4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F-4AA4-BAA5-3C2F855391C8}"/>
            </c:ext>
          </c:extLst>
        </c:ser>
        <c:ser>
          <c:idx val="2"/>
          <c:order val="2"/>
          <c:tx>
            <c:strRef>
              <c:f>[2]ايرادات!$F$57</c:f>
              <c:strCache>
                <c:ptCount val="1"/>
                <c:pt idx="0">
                  <c:v>50 - 249 مشتغل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[2]ايرادات!$C$58:$C$63</c15:sqref>
                  </c15:fullRef>
                </c:ext>
              </c:extLst>
              <c:f>([2]ايرادات!$C$58,[2]ايرادات!$C$60:$C$63)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[2]ايرادات!$F$58:$F$63</c15:sqref>
                  </c15:fullRef>
                </c:ext>
              </c:extLst>
              <c:f>([2]ايرادات!$F$58,[2]ايرادات!$F$60:$F$63)</c:f>
              <c:numCache>
                <c:formatCode>General</c:formatCode>
                <c:ptCount val="5"/>
                <c:pt idx="1">
                  <c:v>3.0339730661487155E-2</c:v>
                </c:pt>
                <c:pt idx="2">
                  <c:v>1.4666363267441848E-2</c:v>
                </c:pt>
                <c:pt idx="3">
                  <c:v>2.123757255840375E-2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F-4AA4-BAA5-3C2F855391C8}"/>
            </c:ext>
          </c:extLst>
        </c:ser>
        <c:ser>
          <c:idx val="3"/>
          <c:order val="3"/>
          <c:tx>
            <c:strRef>
              <c:f>[2]ايرادات!$G$57</c:f>
              <c:strCache>
                <c:ptCount val="1"/>
                <c:pt idx="0">
                  <c:v>250 مشتغل فأكثر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[2]ايرادات!$C$58:$C$63</c15:sqref>
                  </c15:fullRef>
                </c:ext>
              </c:extLst>
              <c:f>([2]ايرادات!$C$58,[2]ايرادات!$C$60:$C$63)</c:f>
              <c:strCache>
                <c:ptCount val="5"/>
                <c:pt idx="1">
                  <c:v>بيع المركبات ذات المحركات </c:v>
                </c:pt>
                <c:pt idx="2">
                  <c:v>صيانة وإصلاح المركبات ذات المحركات</c:v>
                </c:pt>
                <c:pt idx="3">
                  <c:v>بيع قطع غيار المركبات ذات المحركات وملحقاتها</c:v>
                </c:pt>
                <c:pt idx="4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[2]ايرادات!$G$58:$G$63</c15:sqref>
                  </c15:fullRef>
                </c:ext>
              </c:extLst>
              <c:f>([2]ايرادات!$G$58,[2]ايرادات!$G$60:$G$63)</c:f>
              <c:numCache>
                <c:formatCode>General</c:formatCode>
                <c:ptCount val="5"/>
                <c:pt idx="1">
                  <c:v>7.1331927233743861E-2</c:v>
                </c:pt>
                <c:pt idx="2">
                  <c:v>0.21430610969043781</c:v>
                </c:pt>
                <c:pt idx="3">
                  <c:v>2.1269159485175462E-2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F-4AA4-BAA5-3C2F8553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128800"/>
        <c:axId val="302131544"/>
      </c:barChart>
      <c:catAx>
        <c:axId val="302128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1544"/>
        <c:crosses val="autoZero"/>
        <c:auto val="1"/>
        <c:lblAlgn val="ctr"/>
        <c:lblOffset val="100"/>
        <c:noMultiLvlLbl val="0"/>
      </c:catAx>
      <c:valAx>
        <c:axId val="3021315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2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43241599417792"/>
          <c:y val="0.12236373235662669"/>
          <c:w val="0.71011771589943251"/>
          <c:h val="8.1089320755765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الإيرادات في منشآت تجارة الجملة</a:t>
            </a:r>
          </a:p>
        </c:rich>
      </c:tx>
      <c:layout>
        <c:manualLayout>
          <c:xMode val="edge"/>
          <c:yMode val="edge"/>
          <c:x val="0.30087704454393888"/>
          <c:y val="6.4968482612490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[2]ايرادات!$C$66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0F-47A1-B1CB-E289B1D41B5B}"/>
              </c:ext>
            </c:extLst>
          </c:dPt>
          <c:dPt>
            <c:idx val="1"/>
            <c:bubble3D val="0"/>
            <c:explosion val="12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0F-47A1-B1CB-E289B1D41B5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0F-47A1-B1CB-E289B1D41B5B}"/>
              </c:ext>
            </c:extLst>
          </c:dPt>
          <c:dPt>
            <c:idx val="3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0F-47A1-B1CB-E289B1D41B5B}"/>
              </c:ext>
            </c:extLst>
          </c:dPt>
          <c:dLbls>
            <c:dLbl>
              <c:idx val="0"/>
              <c:layout>
                <c:manualLayout>
                  <c:x val="-0.10683439537895073"/>
                  <c:y val="0.168310342132236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0F-47A1-B1CB-E289B1D41B5B}"/>
                </c:ext>
              </c:extLst>
            </c:dLbl>
            <c:dLbl>
              <c:idx val="1"/>
              <c:layout>
                <c:manualLayout>
                  <c:x val="-0.15781082725722709"/>
                  <c:y val="-0.146851801213299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0F-47A1-B1CB-E289B1D41B5B}"/>
                </c:ext>
              </c:extLst>
            </c:dLbl>
            <c:dLbl>
              <c:idx val="2"/>
              <c:layout>
                <c:manualLayout>
                  <c:x val="0.13780910298508342"/>
                  <c:y val="-0.157238417469936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0F-47A1-B1CB-E289B1D41B5B}"/>
                </c:ext>
              </c:extLst>
            </c:dLbl>
            <c:dLbl>
              <c:idx val="3"/>
              <c:layout>
                <c:manualLayout>
                  <c:x val="0.13118346171906581"/>
                  <c:y val="0.167305361635869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0F-47A1-B1CB-E289B1D41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[2]ايرادات!$D$64:$G$64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[2]ايرادات!$D$66:$G$66</c:f>
              <c:numCache>
                <c:formatCode>General</c:formatCode>
                <c:ptCount val="4"/>
                <c:pt idx="0">
                  <c:v>0.1609928434243337</c:v>
                </c:pt>
                <c:pt idx="1">
                  <c:v>0.36073208020359554</c:v>
                </c:pt>
                <c:pt idx="2">
                  <c:v>0.21502334844459639</c:v>
                </c:pt>
                <c:pt idx="3">
                  <c:v>0.26325172792747425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0F-47A1-B1CB-E289B1D41B5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[2]ايرادات!$C$65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810F-47A1-B1CB-E289B1D41B5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810F-47A1-B1CB-E289B1D41B5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810F-47A1-B1CB-E289B1D41B5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810F-47A1-B1CB-E289B1D41B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[2]ايرادات!$D$64:$G$64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[2]ايرادات!$D$65:$G$65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810F-47A1-B1CB-E289B1D41B5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</a:t>
            </a:r>
            <a:r>
              <a:rPr lang="ar-SA" baseline="0"/>
              <a:t> الإيرادات في منشآت تجارة التجزئة</a:t>
            </a: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[2]ايرادات!$C$83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[2]ايرادات!$D$81:$G$81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[2]ايرادات!$D$83:$G$83</c:f>
              <c:numCache>
                <c:formatCode>General</c:formatCode>
                <c:ptCount val="4"/>
                <c:pt idx="0">
                  <c:v>0.65107683849995823</c:v>
                </c:pt>
                <c:pt idx="1">
                  <c:v>0.20484729708980809</c:v>
                </c:pt>
                <c:pt idx="2">
                  <c:v>0.10262366822005052</c:v>
                </c:pt>
                <c:pt idx="3">
                  <c:v>4.1452196190183241E-2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8-4951-BF2B-E5C707AF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2135072"/>
        <c:axId val="30213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[2]ايرادات!$C$82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[2]ايرادات!$D$81:$G$81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[2]ايرادات!$D$82:$G$82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B48-4951-BF2B-E5C707AF0301}"/>
                  </c:ext>
                </c:extLst>
              </c15:ser>
            </c15:filteredBarSeries>
          </c:ext>
        </c:extLst>
      </c:barChart>
      <c:catAx>
        <c:axId val="3021350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1936"/>
        <c:crosses val="autoZero"/>
        <c:auto val="1"/>
        <c:lblAlgn val="ctr"/>
        <c:lblOffset val="100"/>
        <c:noMultiLvlLbl val="0"/>
      </c:catAx>
      <c:valAx>
        <c:axId val="3021319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13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20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التغير في الأصول لمنشآت التجارة الداخلية </a:t>
            </a:r>
            <a:r>
              <a:rPr lang="ar-SA" sz="2000" b="1" baseline="0">
                <a:latin typeface="Sakkal Majalla" panose="02000000000000000000" pitchFamily="2" charset="-78"/>
                <a:cs typeface="Sakkal Majalla" panose="02000000000000000000" pitchFamily="2" charset="-78"/>
              </a:rPr>
              <a:t>حسب النشاط 2016</a:t>
            </a:r>
            <a:r>
              <a:rPr lang="ar-SA" sz="2000" b="1">
                <a:latin typeface="Sakkal Majalla" panose="02000000000000000000" pitchFamily="2" charset="-78"/>
                <a:cs typeface="Sakkal Majalla" panose="02000000000000000000" pitchFamily="2" charset="-78"/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88622499887829"/>
          <c:y val="0.20948269636313785"/>
          <c:w val="0.79596683645671529"/>
          <c:h val="0.67952760589542149"/>
        </c:manualLayout>
      </c:layout>
      <c:pie3DChart>
        <c:varyColors val="1"/>
        <c:ser>
          <c:idx val="0"/>
          <c:order val="0"/>
          <c:tx>
            <c:v>الجمله </c:v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FC53-4841-80D7-634E18E42996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C53-4841-80D7-634E18E42996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53-4841-80D7-634E18E42996}"/>
              </c:ext>
            </c:extLst>
          </c:dPt>
          <c:dLbls>
            <c:dLbl>
              <c:idx val="0"/>
              <c:layout>
                <c:manualLayout>
                  <c:x val="-0.19164143674857761"/>
                  <c:y val="6.88935742767508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/>
                      <a:t>بيع وإصلاح المركبات</a:t>
                    </a:r>
                    <a:r>
                      <a:rPr lang="ar-SA" baseline="0"/>
                      <a:t>
</a:t>
                    </a:r>
                    <a:fld id="{11522EDD-A991-4B59-A558-B2B78735776D}" type="PERCENTAGE">
                      <a:rPr lang="en-US" baseline="0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885555962057"/>
                      <c:h val="0.12130683174960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FC53-4841-80D7-634E18E42996}"/>
                </c:ext>
              </c:extLst>
            </c:dLbl>
            <c:dLbl>
              <c:idx val="1"/>
              <c:layout>
                <c:manualLayout>
                  <c:x val="-0.10480827151360694"/>
                  <c:y val="-0.233097802556572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SA"/>
                      <a:t>تحارة الجملة</a:t>
                    </a:r>
                    <a:r>
                      <a:rPr lang="ar-SA" baseline="0"/>
                      <a:t> </a:t>
                    </a:r>
                    <a:fld id="{A6FAC1D9-3A46-4216-9540-118361E83D8C}" type="PERCENTAGE">
                      <a:rPr lang="en-US" baseline="0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ar-SA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452824871758987E-2"/>
                      <c:h val="0.1173295585774828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C53-4841-80D7-634E18E42996}"/>
                </c:ext>
              </c:extLst>
            </c:dLbl>
            <c:dLbl>
              <c:idx val="2"/>
              <c:layout>
                <c:manualLayout>
                  <c:x val="0.20639272619859025"/>
                  <c:y val="5.8837023402494564E-3"/>
                </c:manualLayout>
              </c:layout>
              <c:tx>
                <c:rich>
                  <a:bodyPr/>
                  <a:lstStyle/>
                  <a:p>
                    <a:r>
                      <a:rPr lang="ar-SA" baseline="0"/>
                      <a:t>تجارة التجزئة
</a:t>
                    </a:r>
                    <a:fld id="{51E89A2F-C850-416B-ABA7-0E99F0CD8D99}" type="PERCENTAGE">
                      <a:rPr lang="en-US" baseline="0"/>
                      <a:pPr/>
                      <a:t>[PERCENTAGE]</a:t>
                    </a:fld>
                    <a:endParaRPr lang="ar-SA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53-4841-80D7-634E18E429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('الأصول المشتراه والمباعه'!$C$5,'الأصول المشتراه والمباعه'!$C$10,'الأصول المشتراه والمباعه'!$C$25)</c:f>
              <c:strCache>
                <c:ptCount val="3"/>
                <c:pt idx="0">
                  <c:v>تجارة الجملة والتجزئة ، وإصلاح المركبات ذات المحركات والدراجات النارية</c:v>
                </c:pt>
                <c:pt idx="1">
                  <c:v>تجارة الجملة 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('الأصول المشتراه والمباعه'!$F$5,'الأصول المشتراه والمباعه'!$F$10,'الأصول المشتراه والمباعه'!$F$25)</c:f>
              <c:numCache>
                <c:formatCode>#,##0</c:formatCode>
                <c:ptCount val="3"/>
                <c:pt idx="0">
                  <c:v>5211143.1751920003</c:v>
                </c:pt>
                <c:pt idx="1">
                  <c:v>6004181.0922324751</c:v>
                </c:pt>
                <c:pt idx="2">
                  <c:v>7862645.0204399945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3-4841-80D7-634E18E4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السعوديين في نشاط بيع وإصلاح</a:t>
            </a:r>
            <a:r>
              <a:rPr lang="ar-SA" baseline="0"/>
              <a:t> المركبات</a:t>
            </a:r>
            <a:endParaRPr lang="ar-SA"/>
          </a:p>
        </c:rich>
      </c:tx>
      <c:layout>
        <c:manualLayout>
          <c:xMode val="edge"/>
          <c:yMode val="edge"/>
          <c:x val="0.10430555555555554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1"/>
          <c:tx>
            <c:strRef>
              <c:f>[2]سعودي!$C$59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6C-4C82-8F88-69FF66CAD92B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6C-4C82-8F88-69FF66CAD92B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6C-4C82-8F88-69FF66CAD92B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6C-4C82-8F88-69FF66CAD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[2]سعودي!$D$57:$G$57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[2]سعودي!$D$59:$G$59</c:f>
              <c:numCache>
                <c:formatCode>General</c:formatCode>
                <c:ptCount val="4"/>
                <c:pt idx="0">
                  <c:v>0.37908896990493096</c:v>
                </c:pt>
                <c:pt idx="1">
                  <c:v>0.43121156170145114</c:v>
                </c:pt>
                <c:pt idx="2">
                  <c:v>8.0609971597702931E-2</c:v>
                </c:pt>
                <c:pt idx="3">
                  <c:v>0.10908949679591504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6C-4C82-8F88-69FF66CA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[2]سعودي!$C$58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D46C-4C82-8F88-69FF66CAD92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D46C-4C82-8F88-69FF66CAD92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D46C-4C82-8F88-69FF66CAD92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46C-4C82-8F88-69FF66CAD9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[2]سعودي!$D$57:$G$57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[2]سعودي!$D$58:$G$58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D46C-4C82-8F88-69FF66CAD92B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69794400699912"/>
          <c:y val="0.87745439298316774"/>
          <c:w val="0.79260411198600178"/>
          <c:h val="0.12254560701683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المنشآت التي لديها موقع الكتروني</a:t>
            </a:r>
          </a:p>
        </c:rich>
      </c:tx>
      <c:layout>
        <c:manualLayout>
          <c:xMode val="edge"/>
          <c:yMode val="edge"/>
          <c:x val="0.2189920445990762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'التجارة الالكترونية'!$B$2:$G$2</c:f>
              <c:strCache>
                <c:ptCount val="6"/>
                <c:pt idx="0">
                  <c:v>التجارة الالكترونية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7F6-4409-BE52-BF30DEE716B7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7F6-4409-BE52-BF30DEE716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('التجارة الالكترونية'!$F$3,'التجارة الالكترونية'!$G$3)</c:f>
              <c:strCache>
                <c:ptCount val="2"/>
                <c:pt idx="0">
                  <c:v>نعم</c:v>
                </c:pt>
                <c:pt idx="1">
                  <c:v>لا</c:v>
                </c:pt>
              </c:strCache>
            </c:strRef>
          </c:cat>
          <c:val>
            <c:numRef>
              <c:f>('التجارة الالكترونية'!$F$4,'التجارة الالكترونية'!$G$4)</c:f>
              <c:numCache>
                <c:formatCode>0%</c:formatCode>
                <c:ptCount val="2"/>
                <c:pt idx="0">
                  <c:v>0.06</c:v>
                </c:pt>
                <c:pt idx="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26-4CD2-B658-FB79BE4291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تقييم</a:t>
            </a:r>
            <a:r>
              <a:rPr lang="ar-SA" sz="16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 المنشآت ل</a:t>
            </a:r>
            <a:r>
              <a:rPr lang="ar-SA" sz="1600" b="1">
                <a:solidFill>
                  <a:schemeClr val="tx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لخدمات الحكومية المقدمة  </a:t>
            </a:r>
          </a:p>
        </c:rich>
      </c:tx>
      <c:layout>
        <c:manualLayout>
          <c:xMode val="edge"/>
          <c:yMode val="edge"/>
          <c:x val="0.2493408264046888"/>
          <c:y val="5.4644808743169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'تقييم الخدمات الجكومية'!$B$2:$G$2</c:f>
              <c:strCache>
                <c:ptCount val="6"/>
                <c:pt idx="0">
                  <c:v>تقييم الخدمات الحكومية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4894-4787-A0EE-5897AF996DF3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4894-4787-A0EE-5897AF996DF3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4894-4787-A0EE-5897AF996DF3}"/>
              </c:ext>
            </c:extLst>
          </c:dPt>
          <c:dLbls>
            <c:dLbl>
              <c:idx val="0"/>
              <c:layout>
                <c:manualLayout>
                  <c:x val="-0.16841963995512546"/>
                  <c:y val="1.7694591454756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894-4787-A0EE-5897AF996DF3}"/>
                </c:ext>
              </c:extLst>
            </c:dLbl>
            <c:dLbl>
              <c:idx val="1"/>
              <c:layout>
                <c:manualLayout>
                  <c:x val="-3.4167147215785773E-2"/>
                  <c:y val="0.116559528419603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894-4787-A0EE-5897AF996DF3}"/>
                </c:ext>
              </c:extLst>
            </c:dLbl>
            <c:dLbl>
              <c:idx val="2"/>
              <c:layout>
                <c:manualLayout>
                  <c:x val="-0.11521310169118341"/>
                  <c:y val="2.6789725054859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894-4787-A0EE-5897AF996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('تقييم الخدمات الجكومية'!$E$3,'تقييم الخدمات الجكومية'!$F$3,'تقييم الخدمات الجكومية'!$G$3)</c:f>
              <c:strCache>
                <c:ptCount val="3"/>
                <c:pt idx="0">
                  <c:v>راضي </c:v>
                </c:pt>
                <c:pt idx="1">
                  <c:v>غير راضي</c:v>
                </c:pt>
                <c:pt idx="2">
                  <c:v>محايد</c:v>
                </c:pt>
              </c:strCache>
            </c:strRef>
          </c:cat>
          <c:val>
            <c:numRef>
              <c:f>('تقييم الخدمات الجكومية'!$E$4,'تقييم الخدمات الجكومية'!$F$4,'تقييم الخدمات الجكومية'!$G$4)</c:f>
              <c:numCache>
                <c:formatCode>0%</c:formatCode>
                <c:ptCount val="3"/>
                <c:pt idx="0">
                  <c:v>0.57999999999999996</c:v>
                </c:pt>
                <c:pt idx="1">
                  <c:v>0.25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94-4787-A0EE-5897AF996D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السعوديين في نشاط تجارة التجزئة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1"/>
          <c:tx>
            <c:strRef>
              <c:f>[2]سعودي!$C$83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explosion val="12"/>
          <c:dPt>
            <c:idx val="0"/>
            <c:bubble3D val="0"/>
            <c:explosion val="6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6F-4C56-8901-6E802A0DF60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6F-4C56-8901-6E802A0DF605}"/>
              </c:ext>
            </c:extLst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6F-4C56-8901-6E802A0DF605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6F-4C56-8901-6E802A0DF6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[2]سعودي!$D$81:$G$81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[2]سعودي!$D$83:$G$83</c:f>
              <c:numCache>
                <c:formatCode>General</c:formatCode>
                <c:ptCount val="4"/>
                <c:pt idx="0">
                  <c:v>0.61383801496860879</c:v>
                </c:pt>
                <c:pt idx="1">
                  <c:v>0.26328622922087808</c:v>
                </c:pt>
                <c:pt idx="2">
                  <c:v>9.7468869172418759E-2</c:v>
                </c:pt>
                <c:pt idx="3">
                  <c:v>2.5406886638094459E-2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6F-4C56-8901-6E802A0D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[2]سعودي!$C$82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F46F-4C56-8901-6E802A0DF60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F46F-4C56-8901-6E802A0DF60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F46F-4C56-8901-6E802A0DF60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F46F-4C56-8901-6E802A0DF6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[2]سعودي!$D$81:$G$81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[2]سعودي!$D$82:$G$82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46F-4C56-8901-6E802A0DF60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23599756025816"/>
          <c:y val="0.87253188892546818"/>
          <c:w val="0.69352781349716175"/>
          <c:h val="0.122506840093598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>
                <a:solidFill>
                  <a:schemeClr val="tx1"/>
                </a:solidFill>
              </a:rPr>
              <a:t>توزيع المشتغلين غير السعوديين في منشآت بيع وإصلاح المركبات حسب</a:t>
            </a:r>
            <a:r>
              <a:rPr lang="ar-SA" baseline="0">
                <a:solidFill>
                  <a:schemeClr val="tx1"/>
                </a:solidFill>
              </a:rPr>
              <a:t> الفئه والنشاط </a:t>
            </a:r>
            <a:r>
              <a:rPr lang="ar-SA">
                <a:solidFill>
                  <a:schemeClr val="tx1"/>
                </a:solidFill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'[2]غير سعودي'!$D$57</c:f>
              <c:strCache>
                <c:ptCount val="1"/>
                <c:pt idx="0">
                  <c:v>أقل من6 مشتغلين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'[2]غير سعودي'!$C$58:$C$63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'[2]غير سعودي'!$D$58:$D$63</c:f>
              <c:numCache>
                <c:formatCode>General</c:formatCode>
                <c:ptCount val="6"/>
                <c:pt idx="1">
                  <c:v>0.57915205396009306</c:v>
                </c:pt>
                <c:pt idx="2">
                  <c:v>2.6837579321102357E-2</c:v>
                </c:pt>
                <c:pt idx="3">
                  <c:v>0.3926515572979416</c:v>
                </c:pt>
                <c:pt idx="4">
                  <c:v>0.15681776033240027</c:v>
                </c:pt>
                <c:pt idx="5">
                  <c:v>2.8451570086488335E-3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192-BCF0-410728B14574}"/>
            </c:ext>
          </c:extLst>
        </c:ser>
        <c:ser>
          <c:idx val="1"/>
          <c:order val="1"/>
          <c:tx>
            <c:strRef>
              <c:f>'[2]غير سعودي'!$E$57</c:f>
              <c:strCache>
                <c:ptCount val="1"/>
                <c:pt idx="0">
                  <c:v>6 - 49 مشتغل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'[2]غير سعودي'!$C$58:$C$63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'[2]غير سعودي'!$E$58:$E$63</c:f>
              <c:numCache>
                <c:formatCode>General</c:formatCode>
                <c:ptCount val="6"/>
                <c:pt idx="1">
                  <c:v>0.31566705371801962</c:v>
                </c:pt>
                <c:pt idx="2">
                  <c:v>7.5930247804907661E-2</c:v>
                </c:pt>
                <c:pt idx="3">
                  <c:v>0.18365373843430505</c:v>
                </c:pt>
                <c:pt idx="4">
                  <c:v>5.553159117765688E-2</c:v>
                </c:pt>
                <c:pt idx="5">
                  <c:v>5.5147630114997905E-4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192-BCF0-410728B14574}"/>
            </c:ext>
          </c:extLst>
        </c:ser>
        <c:ser>
          <c:idx val="2"/>
          <c:order val="2"/>
          <c:tx>
            <c:strRef>
              <c:f>'[2]غير سعودي'!$F$57</c:f>
              <c:strCache>
                <c:ptCount val="1"/>
                <c:pt idx="0">
                  <c:v>50 - 249 مشتغل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'[2]غير سعودي'!$C$58:$C$63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'[2]غير سعودي'!$F$58:$F$63</c:f>
              <c:numCache>
                <c:formatCode>General</c:formatCode>
                <c:ptCount val="6"/>
                <c:pt idx="1">
                  <c:v>5.2429188990714866E-2</c:v>
                </c:pt>
                <c:pt idx="2">
                  <c:v>2.6592436170920535E-2</c:v>
                </c:pt>
                <c:pt idx="3">
                  <c:v>2.0347300733733652E-2</c:v>
                </c:pt>
                <c:pt idx="4">
                  <c:v>5.4894520860606782E-3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3-4192-BCF0-410728B14574}"/>
            </c:ext>
          </c:extLst>
        </c:ser>
        <c:ser>
          <c:idx val="3"/>
          <c:order val="3"/>
          <c:tx>
            <c:strRef>
              <c:f>'[2]غير سعودي'!$G$57</c:f>
              <c:strCache>
                <c:ptCount val="1"/>
                <c:pt idx="0">
                  <c:v>250 مشتغل فأكثر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'[2]غير سعودي'!$C$58:$C$63</c:f>
              <c:strCache>
                <c:ptCount val="6"/>
                <c:pt idx="1">
                  <c:v>تجارة الجملة والتجزئة ، وإصلاح المركبات ذات المحركات والدراجات النارية</c:v>
                </c:pt>
                <c:pt idx="2">
                  <c:v>بيع المركبات ذات المحركات </c:v>
                </c:pt>
                <c:pt idx="3">
                  <c:v>صيانة وإصلاح المركبات ذات المحركات</c:v>
                </c:pt>
                <c:pt idx="4">
                  <c:v>بيع قطع غيار المركبات ذات المحركات وملحقاتها</c:v>
                </c:pt>
                <c:pt idx="5">
                  <c:v>بيع وصيانة وإصلاح الدراجات النارية وقطع غيارها وملحقاتها</c:v>
                </c:pt>
              </c:strCache>
            </c:strRef>
          </c:cat>
          <c:val>
            <c:numRef>
              <c:f>'[2]غير سعودي'!$G$58:$G$63</c:f>
              <c:numCache>
                <c:formatCode>General</c:formatCode>
                <c:ptCount val="6"/>
                <c:pt idx="1">
                  <c:v>5.2751703331172461E-2</c:v>
                </c:pt>
                <c:pt idx="2">
                  <c:v>3.1346426555001708E-2</c:v>
                </c:pt>
                <c:pt idx="3">
                  <c:v>1.3906818360531611E-2</c:v>
                </c:pt>
                <c:pt idx="4">
                  <c:v>7.4984584156391459E-3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3-4192-BCF0-410728B1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1936"/>
        <c:axId val="191552328"/>
      </c:barChart>
      <c:catAx>
        <c:axId val="191551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2328"/>
        <c:crosses val="autoZero"/>
        <c:auto val="1"/>
        <c:lblAlgn val="ctr"/>
        <c:lblOffset val="100"/>
        <c:noMultiLvlLbl val="0"/>
      </c:catAx>
      <c:valAx>
        <c:axId val="1915523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غير السعوديين في نشاط بيع وإصلاح المركبات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'[2]غير سعودي'!$C$59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'[2]غير سعودي'!$D$57:$G$57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'[2]غير سعودي'!$D$59:$G$59</c:f>
              <c:numCache>
                <c:formatCode>General</c:formatCode>
                <c:ptCount val="4"/>
                <c:pt idx="0">
                  <c:v>0.57915205396009306</c:v>
                </c:pt>
                <c:pt idx="1">
                  <c:v>0.31566705371801962</c:v>
                </c:pt>
                <c:pt idx="2">
                  <c:v>5.2429188990714866E-2</c:v>
                </c:pt>
                <c:pt idx="3">
                  <c:v>5.2751703331172461E-2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3-4675-B490-33051A3E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554680"/>
        <c:axId val="300496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'[2]غير سعودي'!$D$57:$G$57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993-4675-B490-33051A3E6D2D}"/>
                  </c:ext>
                </c:extLst>
              </c15:ser>
            </c15:filteredBarSeries>
          </c:ext>
        </c:extLst>
      </c:barChart>
      <c:catAx>
        <c:axId val="1915546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6232"/>
        <c:crosses val="autoZero"/>
        <c:auto val="1"/>
        <c:lblAlgn val="ctr"/>
        <c:lblOffset val="100"/>
        <c:noMultiLvlLbl val="0"/>
      </c:catAx>
      <c:valAx>
        <c:axId val="30049623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155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غير السعوديين في منشآت تجارة</a:t>
            </a:r>
            <a:r>
              <a:rPr lang="ar-SA" baseline="0"/>
              <a:t> الجملة</a:t>
            </a:r>
            <a:endParaRPr lang="ar-SA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'[2]غير سعودي'!$C$66</c:f>
              <c:strCache>
                <c:ptCount val="1"/>
                <c:pt idx="0">
                  <c:v>تجارة الجملة ، باستثناء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44-4A02-861E-CD1C7D859134}"/>
              </c:ext>
            </c:extLst>
          </c:dPt>
          <c:dPt>
            <c:idx val="1"/>
            <c:bubble3D val="0"/>
            <c:explosion val="2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44-4A02-861E-CD1C7D859134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44-4A02-861E-CD1C7D859134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44-4A02-861E-CD1C7D8591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'[2]غير سعودي'!$D$64:$G$64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'[2]غير سعودي'!$D$66:$G$66</c:f>
              <c:numCache>
                <c:formatCode>General</c:formatCode>
                <c:ptCount val="4"/>
                <c:pt idx="0">
                  <c:v>0.30572763251625368</c:v>
                </c:pt>
                <c:pt idx="1">
                  <c:v>0.3824193787368847</c:v>
                </c:pt>
                <c:pt idx="2">
                  <c:v>0.1815747338562558</c:v>
                </c:pt>
                <c:pt idx="3">
                  <c:v>0.1302782548906059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44-4A02-861E-CD1C7D85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سعودي'!$C$65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5344-4A02-861E-CD1C7D85913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344-4A02-861E-CD1C7D85913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344-4A02-861E-CD1C7D85913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344-4A02-861E-CD1C7D8591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'[2]غير سعودي'!$D$64:$G$64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سعودي'!$D$65:$G$65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44-4A02-861E-CD1C7D85913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ar-SA">
                <a:solidFill>
                  <a:sysClr val="windowText" lastClr="000000"/>
                </a:solidFill>
              </a:rPr>
              <a:t>توزيع المشتغلين غير السعوديين في منشآت تجارة التجزئة</a:t>
            </a:r>
          </a:p>
        </c:rich>
      </c:tx>
      <c:layout>
        <c:manualLayout>
          <c:xMode val="edge"/>
          <c:yMode val="edge"/>
          <c:x val="0.20826352460654921"/>
          <c:y val="1.7073652645893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0"/>
    </c:view3D>
    <c:floor>
      <c:thickness val="0"/>
      <c:spPr>
        <a:solidFill>
          <a:schemeClr val="bg1">
            <a:lumMod val="95000"/>
            <a:alpha val="5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31925186350324E-3"/>
          <c:y val="8.0783580254750312E-2"/>
          <c:w val="0.93318921542991418"/>
          <c:h val="0.8741652935564998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'[2]غير سعودي'!$C$83</c:f>
              <c:strCache>
                <c:ptCount val="1"/>
                <c:pt idx="0">
                  <c:v>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'[2]غير سعودي'!$D$81:$G$81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'[2]غير سعودي'!$D$83:$G$83</c:f>
              <c:numCache>
                <c:formatCode>General</c:formatCode>
                <c:ptCount val="4"/>
                <c:pt idx="0">
                  <c:v>0.64614609569003145</c:v>
                </c:pt>
                <c:pt idx="1">
                  <c:v>0.23209165525412087</c:v>
                </c:pt>
                <c:pt idx="2">
                  <c:v>9.6009684075754942E-2</c:v>
                </c:pt>
                <c:pt idx="3">
                  <c:v>2.5752564980092721E-2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F-498C-ACFE-19AD5DBF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00494664"/>
        <c:axId val="30048956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'[2]غير سعودي'!$C$82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'[2]غير سعودي'!$D$81:$G$81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'[2]غير سعودي'!$D$82:$G$82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CDF-498C-ACFE-19AD5DBFE490}"/>
                  </c:ext>
                </c:extLst>
              </c15:ser>
            </c15:filteredBarSeries>
          </c:ext>
        </c:extLst>
      </c:bar3DChart>
      <c:catAx>
        <c:axId val="300494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89568"/>
        <c:crosses val="autoZero"/>
        <c:auto val="1"/>
        <c:lblAlgn val="ctr"/>
        <c:lblOffset val="100"/>
        <c:noMultiLvlLbl val="0"/>
      </c:catAx>
      <c:valAx>
        <c:axId val="3004895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94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المشتغلين في منشآت بيع وإصلاح المركبات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45218322708025"/>
          <c:y val="0.14592119849592139"/>
          <c:w val="0.41341752255487024"/>
          <c:h val="0.79266816867293521"/>
        </c:manualLayout>
      </c:layout>
      <c:doughnutChart>
        <c:varyColors val="1"/>
        <c:ser>
          <c:idx val="1"/>
          <c:order val="1"/>
          <c:tx>
            <c:strRef>
              <c:f>[2]المشتغلين!$C$59</c:f>
              <c:strCache>
                <c:ptCount val="1"/>
                <c:pt idx="0">
                  <c:v>تجارة الجملة والتجزئة ، وإصلاح المركبات ذات المحركات والدراجات النارية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C8-40C0-906E-D4F904C7B76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C8-40C0-906E-D4F904C7B76F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C8-40C0-906E-D4F904C7B76F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C8-40C0-906E-D4F904C7B7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[2]المشتغلين!$D$57:$G$57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[2]المشتغلين!$D$59:$G$59</c:f>
              <c:numCache>
                <c:formatCode>General</c:formatCode>
                <c:ptCount val="4"/>
                <c:pt idx="0">
                  <c:v>0.53981824250711685</c:v>
                </c:pt>
                <c:pt idx="1">
                  <c:v>0.33838391781571631</c:v>
                </c:pt>
                <c:pt idx="2">
                  <c:v>5.7969729340252574E-2</c:v>
                </c:pt>
                <c:pt idx="3">
                  <c:v>6.3828110336914226E-2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C8-40C0-906E-D4F904C7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[2]المشتغلين!$C$58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1BC8-40C0-906E-D4F904C7B76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BC8-40C0-906E-D4F904C7B76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BC8-40C0-906E-D4F904C7B76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BC8-40C0-906E-D4F904C7B7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[2]المشتغلين!$D$57:$G$57</c15:sqref>
                        </c15:formulaRef>
                      </c:ext>
                    </c:extLst>
                    <c:strCache>
                      <c:ptCount val="4"/>
                      <c:pt idx="0">
                        <c:v>أقل من6 مشتغلين</c:v>
                      </c:pt>
                      <c:pt idx="1">
                        <c:v>6 - 49 مشتغل</c:v>
                      </c:pt>
                      <c:pt idx="2">
                        <c:v>50 - 249 مشتغل</c:v>
                      </c:pt>
                      <c:pt idx="3">
                        <c:v>250 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[2]المشتغلين!$D$58:$G$58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1BC8-40C0-906E-D4F904C7B76F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4484045258771592"/>
          <c:y val="0.15957236298993346"/>
          <c:w val="0.22055211876876274"/>
          <c:h val="0.69904399889267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815340</xdr:colOff>
      <xdr:row>3</xdr:row>
      <xdr:rowOff>296198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022180" y="0"/>
          <a:ext cx="2225040" cy="9438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231322</xdr:colOff>
      <xdr:row>17</xdr:row>
      <xdr:rowOff>0</xdr:rowOff>
    </xdr:from>
    <xdr:to>
      <xdr:col>20</xdr:col>
      <xdr:colOff>285751</xdr:colOff>
      <xdr:row>28</xdr:row>
      <xdr:rowOff>190500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7ADBE4F9-3853-4E93-9BEB-038B51ACB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258536</xdr:colOff>
      <xdr:row>29</xdr:row>
      <xdr:rowOff>244927</xdr:rowOff>
    </xdr:from>
    <xdr:to>
      <xdr:col>20</xdr:col>
      <xdr:colOff>408215</xdr:colOff>
      <xdr:row>46</xdr:row>
      <xdr:rowOff>176893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EB2F3C9C-E87E-4333-8A16-A58D8F8FD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182096</xdr:colOff>
      <xdr:row>1</xdr:row>
      <xdr:rowOff>309282</xdr:rowOff>
    </xdr:from>
    <xdr:to>
      <xdr:col>23</xdr:col>
      <xdr:colOff>350183</xdr:colOff>
      <xdr:row>15</xdr:row>
      <xdr:rowOff>28015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D79A05FC-EF25-45E5-B5E7-33D176AF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-1</xdr:colOff>
      <xdr:row>2</xdr:row>
      <xdr:rowOff>231321</xdr:rowOff>
    </xdr:from>
    <xdr:to>
      <xdr:col>29</xdr:col>
      <xdr:colOff>176892</xdr:colOff>
      <xdr:row>23</xdr:row>
      <xdr:rowOff>204107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45477C6-0107-43CC-BD97-DDC072610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25</xdr:row>
      <xdr:rowOff>0</xdr:rowOff>
    </xdr:from>
    <xdr:to>
      <xdr:col>28</xdr:col>
      <xdr:colOff>408215</xdr:colOff>
      <xdr:row>41</xdr:row>
      <xdr:rowOff>204107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334A3514-DEB7-4096-853B-54D6845EE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43</xdr:row>
      <xdr:rowOff>244927</xdr:rowOff>
    </xdr:from>
    <xdr:to>
      <xdr:col>26</xdr:col>
      <xdr:colOff>272142</xdr:colOff>
      <xdr:row>68</xdr:row>
      <xdr:rowOff>108856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2F509A5-8378-4F2F-BADE-B58B442E5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261939</xdr:colOff>
      <xdr:row>3</xdr:row>
      <xdr:rowOff>428625</xdr:rowOff>
    </xdr:from>
    <xdr:to>
      <xdr:col>23</xdr:col>
      <xdr:colOff>523875</xdr:colOff>
      <xdr:row>23</xdr:row>
      <xdr:rowOff>130968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F6DAD76-79D2-4ABF-9A49-5E3704323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-1</xdr:colOff>
      <xdr:row>3</xdr:row>
      <xdr:rowOff>0</xdr:rowOff>
    </xdr:from>
    <xdr:to>
      <xdr:col>26</xdr:col>
      <xdr:colOff>272141</xdr:colOff>
      <xdr:row>16</xdr:row>
      <xdr:rowOff>204107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AEB4F48-7072-4FEE-B895-F60C722B5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19</xdr:row>
      <xdr:rowOff>0</xdr:rowOff>
    </xdr:from>
    <xdr:to>
      <xdr:col>23</xdr:col>
      <xdr:colOff>122465</xdr:colOff>
      <xdr:row>35</xdr:row>
      <xdr:rowOff>152400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D7AD105C-F52D-4326-BA37-CCB414F6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23</xdr:col>
      <xdr:colOff>54430</xdr:colOff>
      <xdr:row>47</xdr:row>
      <xdr:rowOff>48986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FDC72A5-F1B5-4237-AA33-F221CD6C0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27215</xdr:rowOff>
    </xdr:from>
    <xdr:to>
      <xdr:col>24</xdr:col>
      <xdr:colOff>340181</xdr:colOff>
      <xdr:row>15</xdr:row>
      <xdr:rowOff>92531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5DDA2DE3-0522-4866-AF82-979A40061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258535</xdr:colOff>
      <xdr:row>16</xdr:row>
      <xdr:rowOff>231320</xdr:rowOff>
    </xdr:from>
    <xdr:to>
      <xdr:col>21</xdr:col>
      <xdr:colOff>449035</xdr:colOff>
      <xdr:row>32</xdr:row>
      <xdr:rowOff>27213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5E19E30-4405-410A-9B54-9267FDBAE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-1</xdr:colOff>
      <xdr:row>35</xdr:row>
      <xdr:rowOff>0</xdr:rowOff>
    </xdr:from>
    <xdr:to>
      <xdr:col>22</xdr:col>
      <xdr:colOff>27213</xdr:colOff>
      <xdr:row>49</xdr:row>
      <xdr:rowOff>27214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559B9148-4E60-4E45-8502-80660C496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557892</xdr:colOff>
      <xdr:row>4</xdr:row>
      <xdr:rowOff>40820</xdr:rowOff>
    </xdr:from>
    <xdr:to>
      <xdr:col>23</xdr:col>
      <xdr:colOff>108856</xdr:colOff>
      <xdr:row>21</xdr:row>
      <xdr:rowOff>24423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5F3A3856-64C0-444B-8CEC-238B34CAA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568325</xdr:colOff>
      <xdr:row>7</xdr:row>
      <xdr:rowOff>44449</xdr:rowOff>
    </xdr:from>
    <xdr:to>
      <xdr:col>8</xdr:col>
      <xdr:colOff>571500</xdr:colOff>
      <xdr:row>29</xdr:row>
      <xdr:rowOff>123824</xdr:rowOff>
    </xdr:to>
    <xdr:graphicFrame macro="">
      <xdr:nvGraphicFramePr>
        <xdr:cNvPr id="3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</xdr:colOff>
      <xdr:row>7</xdr:row>
      <xdr:rowOff>19050</xdr:rowOff>
    </xdr:from>
    <xdr:to>
      <xdr:col>7</xdr:col>
      <xdr:colOff>600074</xdr:colOff>
      <xdr:row>28</xdr:row>
      <xdr:rowOff>104775</xdr:rowOff>
    </xdr:to>
    <xdr:graphicFrame macro="">
      <xdr:nvGraphicFramePr>
        <xdr:cNvPr id="4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250808</xdr:colOff>
      <xdr:row>1</xdr:row>
      <xdr:rowOff>380999</xdr:rowOff>
    </xdr:from>
    <xdr:to>
      <xdr:col>33</xdr:col>
      <xdr:colOff>300181</xdr:colOff>
      <xdr:row>42</xdr:row>
      <xdr:rowOff>115453</xdr:rowOff>
    </xdr:to>
    <xdr:graphicFrame macro="">
      <xdr:nvGraphicFramePr>
        <xdr:cNvPr id="17" name="مخطط 16" title="توزيع منشآت التجارة الداخلية حسب النوع">
          <a:extLst>
            <a:ext uri="{FF2B5EF4-FFF2-40B4-BE49-F238E27FC236}">
              <a16:creationId xmlns:a16="http://schemas.microsoft.com/office/drawing/2014/main" id="{091274D8-6F04-490A-B425-7DE51718A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0.22586</cdr:x>
      <cdr:y>0.14028</cdr:y>
    </cdr:from>
    <cdr:to>
      <cdr:x>0.75113</cdr:x>
      <cdr:y>0.19554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2E006A0-0AF9-4675-9644-5DB4E5AA60BD}"/>
            </a:ext>
          </a:extLst>
        </cdr:cNvPr>
        <cdr:cNvSpPr txBox="1"/>
      </cdr:nvSpPr>
      <cdr:spPr>
        <a:xfrm xmlns:a="http://schemas.openxmlformats.org/drawingml/2006/main">
          <a:off x="2978727" y="1524001"/>
          <a:ext cx="6927273" cy="600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SA" sz="4000" b="1">
              <a:latin typeface="Sakkal Majalla" panose="02000000000000000000" pitchFamily="2" charset="-78"/>
              <a:cs typeface="Sakkal Majalla" panose="02000000000000000000" pitchFamily="2" charset="-78"/>
            </a:rPr>
            <a:t>توزيع منشآت</a:t>
          </a:r>
          <a:r>
            <a:rPr lang="ar-SA" sz="40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التجارة الداخلية حسب النوع</a:t>
          </a:r>
          <a:endParaRPr lang="ar-SA" sz="4000" b="1">
            <a:latin typeface="Sakkal Majalla" panose="02000000000000000000" pitchFamily="2" charset="-78"/>
            <a:cs typeface="Sakkal Majalla" panose="02000000000000000000" pitchFamily="2" charset="-7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435427</xdr:colOff>
      <xdr:row>3</xdr:row>
      <xdr:rowOff>0</xdr:rowOff>
    </xdr:from>
    <xdr:to>
      <xdr:col>27</xdr:col>
      <xdr:colOff>-1</xdr:colOff>
      <xdr:row>22</xdr:row>
      <xdr:rowOff>204107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8696BD3A-0363-43E9-A657-496099DF3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462642</xdr:colOff>
      <xdr:row>23</xdr:row>
      <xdr:rowOff>231320</xdr:rowOff>
    </xdr:from>
    <xdr:to>
      <xdr:col>20</xdr:col>
      <xdr:colOff>136071</xdr:colOff>
      <xdr:row>37</xdr:row>
      <xdr:rowOff>176893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C46FB34C-12C9-4F28-AB08-9A0A2153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231322</xdr:colOff>
      <xdr:row>39</xdr:row>
      <xdr:rowOff>217714</xdr:rowOff>
    </xdr:from>
    <xdr:to>
      <xdr:col>20</xdr:col>
      <xdr:colOff>285751</xdr:colOff>
      <xdr:row>61</xdr:row>
      <xdr:rowOff>54428</xdr:rowOff>
    </xdr:to>
    <xdr:graphicFrame macro="">
      <xdr:nvGraphicFramePr>
        <xdr:cNvPr id="20" name="مخطط 19">
          <a:extLst>
            <a:ext uri="{FF2B5EF4-FFF2-40B4-BE49-F238E27FC236}">
              <a16:creationId xmlns:a16="http://schemas.microsoft.com/office/drawing/2014/main" id="{94B3D9B9-C752-433D-9A62-619DF5539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0.02045</cdr:x>
      <cdr:y>0.72057</cdr:y>
    </cdr:from>
    <cdr:to>
      <cdr:x>0.15568</cdr:x>
      <cdr:y>0.91328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4C0B6FDE-E6C1-40DD-82F0-A9D0DA4C5645}"/>
            </a:ext>
          </a:extLst>
        </cdr:cNvPr>
        <cdr:cNvSpPr txBox="1"/>
      </cdr:nvSpPr>
      <cdr:spPr>
        <a:xfrm xmlns:a="http://schemas.openxmlformats.org/drawingml/2006/main">
          <a:off x="214312" y="2047875"/>
          <a:ext cx="1416843" cy="54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-1</xdr:colOff>
      <xdr:row>2</xdr:row>
      <xdr:rowOff>1</xdr:rowOff>
    </xdr:from>
    <xdr:to>
      <xdr:col>27</xdr:col>
      <xdr:colOff>489856</xdr:colOff>
      <xdr:row>16</xdr:row>
      <xdr:rowOff>136072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F5FE67CB-4455-4652-A4E6-D2FAD7E7B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244928</xdr:rowOff>
    </xdr:from>
    <xdr:to>
      <xdr:col>20</xdr:col>
      <xdr:colOff>258536</xdr:colOff>
      <xdr:row>33</xdr:row>
      <xdr:rowOff>108856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2E256D89-1BAC-46BE-B419-875986297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217715</xdr:colOff>
      <xdr:row>35</xdr:row>
      <xdr:rowOff>13608</xdr:rowOff>
    </xdr:from>
    <xdr:to>
      <xdr:col>24</xdr:col>
      <xdr:colOff>408215</xdr:colOff>
      <xdr:row>49</xdr:row>
      <xdr:rowOff>81644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700D6637-8351-4E51-9952-CEE69103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55</xdr:row>
      <xdr:rowOff>108857</xdr:rowOff>
    </xdr:from>
    <xdr:to>
      <xdr:col>24</xdr:col>
      <xdr:colOff>381000</xdr:colOff>
      <xdr:row>84</xdr:row>
      <xdr:rowOff>176892</xdr:rowOff>
    </xdr:to>
    <xdr:graphicFrame macro="">
      <xdr:nvGraphicFramePr>
        <xdr:cNvPr id="12" name="مخطط 11">
          <a:extLst>
            <a:ext uri="{FF2B5EF4-FFF2-40B4-BE49-F238E27FC236}">
              <a16:creationId xmlns:a16="http://schemas.microsoft.com/office/drawing/2014/main" id="{24ACC1E3-A713-4BFB-A520-EBDBFACAB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449035</xdr:colOff>
      <xdr:row>2</xdr:row>
      <xdr:rowOff>81642</xdr:rowOff>
    </xdr:from>
    <xdr:to>
      <xdr:col>24</xdr:col>
      <xdr:colOff>13606</xdr:colOff>
      <xdr:row>16</xdr:row>
      <xdr:rowOff>190500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6ACA803-DDD0-47B1-98BC-1DF68B719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185964</xdr:colOff>
      <xdr:row>18</xdr:row>
      <xdr:rowOff>31750</xdr:rowOff>
    </xdr:from>
    <xdr:to>
      <xdr:col>22</xdr:col>
      <xdr:colOff>353787</xdr:colOff>
      <xdr:row>30</xdr:row>
      <xdr:rowOff>222251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10C75B3-CC90-47EA-ADF9-9DA0D6881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430893</xdr:colOff>
      <xdr:row>32</xdr:row>
      <xdr:rowOff>22679</xdr:rowOff>
    </xdr:from>
    <xdr:to>
      <xdr:col>23</xdr:col>
      <xdr:colOff>217715</xdr:colOff>
      <xdr:row>48</xdr:row>
      <xdr:rowOff>22678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39E6701C-F248-4A53-80C3-9CA43AF54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488156</xdr:colOff>
      <xdr:row>9</xdr:row>
      <xdr:rowOff>154780</xdr:rowOff>
    </xdr:from>
    <xdr:to>
      <xdr:col>23</xdr:col>
      <xdr:colOff>166687</xdr:colOff>
      <xdr:row>27</xdr:row>
      <xdr:rowOff>35719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62167C26-C334-48EF-8B3D-F184ABEF5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21</xdr:col>
      <xdr:colOff>598716</xdr:colOff>
      <xdr:row>28</xdr:row>
      <xdr:rowOff>79375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C71097CE-C9EC-450B-A9F6-0610FE475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13607</xdr:rowOff>
    </xdr:from>
    <xdr:to>
      <xdr:col>31</xdr:col>
      <xdr:colOff>27214</xdr:colOff>
      <xdr:row>26</xdr:row>
      <xdr:rowOff>217714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A829C36C-79C7-403A-9C20-F7970A512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396875</xdr:colOff>
      <xdr:row>31</xdr:row>
      <xdr:rowOff>88899</xdr:rowOff>
    </xdr:from>
    <xdr:to>
      <xdr:col>23</xdr:col>
      <xdr:colOff>412750</xdr:colOff>
      <xdr:row>59</xdr:row>
      <xdr:rowOff>47624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ED13BF0-54C2-45FC-938C-210EE9BCB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INetCache/Content.Outlook/MJ5BI9F7/&#1606;&#1607;&#1575;&#1574;&#1610;%20&#1580;&#1583;&#1575;&#1608;&#1604;%20&#1575;&#1604;&#1606;&#1588;&#1585;%20&#1608;&#1575;&#1604;&#1606;&#1578;&#1575;&#1574;&#1580;%20&#1604;&#1605;&#1587;&#1581;%20&#1575;&#1604;&#1578;&#1580;&#1575;&#1585;&#1577;%2033%20&#1604;&#1604;&#1605;&#1602;&#1575;&#1585;&#1606;&#1607;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05V5AGO6/&#1606;&#1587;&#1582;&#1577;%20&#1605;&#1606;%20&#1580;&#1583;&#1575;&#1608;&#1604;%20&#1575;&#1604;&#1606;&#1588;&#1585;%20&#1608;&#1575;&#1604;&#1606;&#1578;&#1575;&#1574;&#1580;%20&#1604;&#1605;&#1587;&#1581;%20&#1575;&#1604;&#1578;&#1580;&#1575;&#1585;&#1577;4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&#1606;&#1587;&#1582;&#1577;%20&#1605;&#1606;%20&#1606;&#1587;&#1582;&#1577;%20&#1605;&#1606;%20&#1606;&#1587;&#1582;&#1577;%20&#1605;&#1606;%20&#1580;&#1583;&#1575;&#1608;&#1604;%20&#1575;&#1604;&#1606;&#1588;&#1585;%20&#1608;&#1575;&#1604;&#1606;&#1578;&#1575;&#1574;&#1580;%20&#1604;&#1605;&#1587;&#1581;%20&#1575;&#1604;&#1578;&#1580;&#1575;&#1585;&#1577;45&#1608;&#1575;&#1604;&#1578;&#1581;&#1604;&#1610;&#16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05V5AGO6/&#1606;&#1587;&#1582;&#1577;%20&#1605;&#1606;%20&#1606;&#1587;&#1582;&#1577;%20&#1605;&#1606;%20&#1580;&#1583;&#1575;&#1608;&#1604;%20&#1575;&#1604;&#1606;&#1588;&#1585;%20&#1608;&#1575;&#1604;&#1606;&#1578;&#1575;&#1574;&#1580;%20&#1604;&#1605;&#1587;&#1581;%20&#1575;&#1604;&#1578;&#1580;&#1575;&#1585;&#1577;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التغير في الاصول"/>
    </sheetNames>
    <sheetDataSet>
      <sheetData sheetId="0" refreshError="1"/>
      <sheetData sheetId="1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0.37908896990493096</v>
          </cell>
          <cell r="E59">
            <v>0.43121156170145114</v>
          </cell>
          <cell r="F59">
            <v>8.0609971597702931E-2</v>
          </cell>
          <cell r="G59">
            <v>0.10908949679591504</v>
          </cell>
        </row>
        <row r="60">
          <cell r="C60" t="str">
            <v xml:space="preserve">بيع المركبات ذات المحركات </v>
          </cell>
          <cell r="D60">
            <v>6.0873963749215013E-2</v>
          </cell>
          <cell r="E60">
            <v>0.16018571866072046</v>
          </cell>
          <cell r="F60">
            <v>6.2726780245104197E-2</v>
          </cell>
          <cell r="G60">
            <v>0.10103721086527755</v>
          </cell>
        </row>
        <row r="61">
          <cell r="C61" t="str">
            <v>صيانة وإصلاح المركبات ذات المحركات</v>
          </cell>
          <cell r="D61">
            <v>0.19292881723886141</v>
          </cell>
          <cell r="E61">
            <v>0.17764665920936237</v>
          </cell>
          <cell r="F61">
            <v>1.1373886824185548E-2</v>
          </cell>
          <cell r="G61">
            <v>3.900943756904572E-3</v>
          </cell>
        </row>
        <row r="62">
          <cell r="C62" t="str">
            <v>بيع قطع غيار المركبات ذات المحركات وملحقاتها</v>
          </cell>
          <cell r="D62">
            <v>0.12319944758419145</v>
          </cell>
          <cell r="E62">
            <v>9.228631335168902E-2</v>
          </cell>
          <cell r="F62">
            <v>6.5093045284131956E-3</v>
          </cell>
          <cell r="G62">
            <v>4.1513421737329062E-3</v>
          </cell>
        </row>
        <row r="63">
          <cell r="C63" t="str">
            <v>بيع وصيانة وإصلاح الدراجات النارية وقطع غيارها وملحقاتها</v>
          </cell>
          <cell r="D63">
            <v>2.0867413326630742E-3</v>
          </cell>
          <cell r="E63">
            <v>1.0928704796792856E-3</v>
          </cell>
          <cell r="F63">
            <v>0</v>
          </cell>
          <cell r="G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D5">
            <v>45274141.003203005</v>
          </cell>
        </row>
      </sheetData>
      <sheetData sheetId="10">
        <row r="5">
          <cell r="D5">
            <v>65155908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 refreshError="1"/>
      <sheetData sheetId="1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0.37908896990493096</v>
          </cell>
          <cell r="E59">
            <v>0.43121156170145114</v>
          </cell>
          <cell r="F59">
            <v>8.0609971597702931E-2</v>
          </cell>
          <cell r="G59">
            <v>0.10908949679591504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0.61383801496860879</v>
          </cell>
          <cell r="E83">
            <v>0.26328622922087808</v>
          </cell>
          <cell r="F83">
            <v>9.7468869172418759E-2</v>
          </cell>
          <cell r="G83">
            <v>2.5406886638094459E-2</v>
          </cell>
        </row>
      </sheetData>
      <sheetData sheetId="2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0.57915205396009306</v>
          </cell>
          <cell r="E59">
            <v>0.31566705371801962</v>
          </cell>
          <cell r="F59">
            <v>5.2429188990714866E-2</v>
          </cell>
          <cell r="G59">
            <v>5.2751703331172461E-2</v>
          </cell>
        </row>
        <row r="60">
          <cell r="C60" t="str">
            <v xml:space="preserve">بيع المركبات ذات المحركات </v>
          </cell>
          <cell r="D60">
            <v>2.6837579321102357E-2</v>
          </cell>
          <cell r="E60">
            <v>7.5930247804907661E-2</v>
          </cell>
          <cell r="F60">
            <v>2.6592436170920535E-2</v>
          </cell>
          <cell r="G60">
            <v>3.1346426555001708E-2</v>
          </cell>
        </row>
        <row r="61">
          <cell r="C61" t="str">
            <v>صيانة وإصلاح المركبات ذات المحركات</v>
          </cell>
          <cell r="D61">
            <v>0.3926515572979416</v>
          </cell>
          <cell r="E61">
            <v>0.18365373843430505</v>
          </cell>
          <cell r="F61">
            <v>2.0347300733733652E-2</v>
          </cell>
          <cell r="G61">
            <v>1.3906818360531611E-2</v>
          </cell>
        </row>
        <row r="62">
          <cell r="C62" t="str">
            <v>بيع قطع غيار المركبات ذات المحركات وملحقاتها</v>
          </cell>
          <cell r="D62">
            <v>0.15681776033240027</v>
          </cell>
          <cell r="E62">
            <v>5.553159117765688E-2</v>
          </cell>
          <cell r="F62">
            <v>5.4894520860606782E-3</v>
          </cell>
          <cell r="G62">
            <v>7.4984584156391459E-3</v>
          </cell>
        </row>
        <row r="63">
          <cell r="C63" t="str">
            <v>بيع وصيانة وإصلاح الدراجات النارية وقطع غيارها وملحقاتها</v>
          </cell>
          <cell r="D63">
            <v>2.8451570086488335E-3</v>
          </cell>
          <cell r="E63">
            <v>5.5147630114997905E-4</v>
          </cell>
          <cell r="F63">
            <v>0</v>
          </cell>
          <cell r="G63">
            <v>0</v>
          </cell>
        </row>
        <row r="64">
          <cell r="D64" t="str">
            <v>أقل من6 مشتغلين</v>
          </cell>
          <cell r="E64" t="str">
            <v>6 - 49 مشتغل</v>
          </cell>
          <cell r="F64" t="str">
            <v>50 - 249 مشتغل</v>
          </cell>
          <cell r="G64" t="str">
            <v>250 مشتغل فأكثر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0.30572763251625368</v>
          </cell>
          <cell r="E66">
            <v>0.3824193787368847</v>
          </cell>
          <cell r="F66">
            <v>0.1815747338562558</v>
          </cell>
          <cell r="G66">
            <v>0.1302782548906059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0.64614609569003145</v>
          </cell>
          <cell r="E83">
            <v>0.23209165525412087</v>
          </cell>
          <cell r="F83">
            <v>9.6009684075754942E-2</v>
          </cell>
          <cell r="G83">
            <v>2.5752564980092721E-2</v>
          </cell>
        </row>
      </sheetData>
      <sheetData sheetId="3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0.53981824250711685</v>
          </cell>
          <cell r="E59">
            <v>0.33838391781571631</v>
          </cell>
          <cell r="F59">
            <v>5.7969729340252574E-2</v>
          </cell>
          <cell r="G59">
            <v>6.3828110336914226E-2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0.29014147317134514</v>
          </cell>
          <cell r="E66">
            <v>0.40326900457439468</v>
          </cell>
          <cell r="F66">
            <v>0.17501998930342375</v>
          </cell>
          <cell r="G66">
            <v>0.13156953295083648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0.63823491342757788</v>
          </cell>
          <cell r="E83">
            <v>0.23973007816545247</v>
          </cell>
          <cell r="F83">
            <v>9.6366975949590872E-2</v>
          </cell>
          <cell r="G83">
            <v>2.5668032457379079E-2</v>
          </cell>
        </row>
      </sheetData>
      <sheetData sheetId="4" refreshError="1"/>
      <sheetData sheetId="5" refreshError="1"/>
      <sheetData sheetId="6" refreshError="1"/>
      <sheetData sheetId="7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8">
          <cell r="C58" t="str">
            <v>تجارة الجملة والتجزئة ، وإصلاح المركبات ذات المحركات والدراجات النارية</v>
          </cell>
          <cell r="D58">
            <v>0.60067855792250124</v>
          </cell>
          <cell r="E58">
            <v>0.29190600396991284</v>
          </cell>
          <cell r="F58">
            <v>4.7383609802938972E-2</v>
          </cell>
          <cell r="G58">
            <v>6.0031828304646997E-2</v>
          </cell>
        </row>
        <row r="59">
          <cell r="C59" t="str">
            <v xml:space="preserve">بيع المركبات ذات المحركات </v>
          </cell>
          <cell r="D59">
            <v>1.4400884284527109E-2</v>
          </cell>
          <cell r="E59">
            <v>6.0902032371090209E-2</v>
          </cell>
          <cell r="F59">
            <v>2.5251226366850482E-2</v>
          </cell>
          <cell r="G59">
            <v>3.9399391642824327E-2</v>
          </cell>
        </row>
        <row r="60">
          <cell r="C60" t="str">
            <v>صيانة وإصلاح المركبات ذات المحركات</v>
          </cell>
          <cell r="D60">
            <v>0.48008834250559346</v>
          </cell>
          <cell r="E60">
            <v>0.15654093133953026</v>
          </cell>
          <cell r="F60">
            <v>1.5304294043344768E-2</v>
          </cell>
          <cell r="G60">
            <v>1.5172906800399866E-2</v>
          </cell>
        </row>
        <row r="61">
          <cell r="C61" t="str">
            <v>بيع قطع غيار المركبات ذات المحركات وملحقاتها</v>
          </cell>
          <cell r="D61">
            <v>0.10433006883599756</v>
          </cell>
          <cell r="E61">
            <v>7.3758144581556481E-2</v>
          </cell>
          <cell r="F61">
            <v>6.8280893927437211E-3</v>
          </cell>
          <cell r="G61">
            <v>5.4595298614228066E-3</v>
          </cell>
        </row>
        <row r="62">
          <cell r="C62" t="str">
            <v>بيع وصيانة وإصلاح الدراجات النارية وقطع غيارها وملحقاتها</v>
          </cell>
          <cell r="D62">
            <v>1.8592622963831205E-3</v>
          </cell>
          <cell r="E62">
            <v>7.0489567773590188E-4</v>
          </cell>
          <cell r="F62">
            <v>0</v>
          </cell>
          <cell r="G62">
            <v>0</v>
          </cell>
        </row>
        <row r="63">
          <cell r="D63" t="str">
            <v>أقل من6 مشتغلين</v>
          </cell>
          <cell r="E63" t="str">
            <v>6 - 49 مشتغل</v>
          </cell>
          <cell r="F63" t="str">
            <v>50 - 249 مشتغل</v>
          </cell>
          <cell r="G63" t="str">
            <v>250 مشتغل فأكثر</v>
          </cell>
        </row>
        <row r="65">
          <cell r="C65" t="str">
            <v>تجارة الجملة ، باستثناء المركبات ذات المحركات والدراجات النارية</v>
          </cell>
          <cell r="D65">
            <v>0.22455263814209245</v>
          </cell>
          <cell r="E65">
            <v>0.43325112666610205</v>
          </cell>
          <cell r="F65">
            <v>0.16963886422828608</v>
          </cell>
          <cell r="G65">
            <v>0.17255737096351939</v>
          </cell>
        </row>
        <row r="80">
          <cell r="D80" t="str">
            <v>أقل من6 مشتغلين</v>
          </cell>
          <cell r="E80" t="str">
            <v>6 - 49 مشتغل</v>
          </cell>
          <cell r="F80" t="str">
            <v>50 - 249 مشتغل</v>
          </cell>
          <cell r="G80" t="str">
            <v>250 مشتغل فأكثر</v>
          </cell>
        </row>
        <row r="82">
          <cell r="C82" t="str">
            <v>تجارة التجزئة، باستثناء المركبات ذات المحركات والدراجات النارية</v>
          </cell>
          <cell r="D82">
            <v>0.56767135090404397</v>
          </cell>
          <cell r="E82">
            <v>0.25171997637101529</v>
          </cell>
          <cell r="F82">
            <v>0.13738942204645657</v>
          </cell>
          <cell r="G82">
            <v>4.3219250678484082E-2</v>
          </cell>
        </row>
      </sheetData>
      <sheetData sheetId="8" refreshError="1"/>
      <sheetData sheetId="9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0.55848265572806643</v>
          </cell>
          <cell r="E59">
            <v>0.21667738068187559</v>
          </cell>
          <cell r="F59">
            <v>7.3850478014714463E-2</v>
          </cell>
          <cell r="G59">
            <v>0.15098948557534353</v>
          </cell>
        </row>
        <row r="60">
          <cell r="C60" t="str">
            <v xml:space="preserve">بيع المركبات ذات المحركات </v>
          </cell>
          <cell r="D60">
            <v>2.5539972183445191E-2</v>
          </cell>
          <cell r="E60">
            <v>4.3544381049136383E-2</v>
          </cell>
          <cell r="F60">
            <v>3.3919367873148178E-2</v>
          </cell>
          <cell r="G60">
            <v>4.3405052734074044E-2</v>
          </cell>
        </row>
        <row r="61">
          <cell r="C61" t="str">
            <v>صيانة وإصلاح المركبات ذات المحركات</v>
          </cell>
          <cell r="D61">
            <v>0.36660313796991806</v>
          </cell>
          <cell r="E61">
            <v>0.14314617802346025</v>
          </cell>
          <cell r="F61">
            <v>1.7469439005760864E-2</v>
          </cell>
          <cell r="G61">
            <v>9.9599802096288062E-2</v>
          </cell>
        </row>
        <row r="62">
          <cell r="C62" t="str">
            <v>بيع قطع غيار المركبات ذات المحركات وملحقاتها</v>
          </cell>
          <cell r="D62">
            <v>0.16535168230415714</v>
          </cell>
          <cell r="E62">
            <v>2.8857727461610694E-2</v>
          </cell>
          <cell r="F62">
            <v>2.2461671135805421E-2</v>
          </cell>
          <cell r="G62">
            <v>7.9846307449814424E-3</v>
          </cell>
        </row>
        <row r="63">
          <cell r="C63" t="str">
            <v>بيع وصيانة وإصلاح الدراجات النارية وقطع غيارها وملحقاتها</v>
          </cell>
          <cell r="D63">
            <v>9.8786327054608126E-4</v>
          </cell>
          <cell r="E63">
            <v>1.1290941476682552E-3</v>
          </cell>
          <cell r="F63">
            <v>0</v>
          </cell>
          <cell r="G63">
            <v>0</v>
          </cell>
        </row>
        <row r="64">
          <cell r="D64" t="str">
            <v>أقل من6 مشتغلين</v>
          </cell>
          <cell r="E64" t="str">
            <v>6 - 49 مشتغل</v>
          </cell>
          <cell r="F64" t="str">
            <v>50 - 249 مشتغل</v>
          </cell>
          <cell r="G64" t="str">
            <v>250 مشتغل فأكثر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0.16933563827582454</v>
          </cell>
          <cell r="E66">
            <v>0.38583971999651168</v>
          </cell>
          <cell r="F66">
            <v>0.25293410608159267</v>
          </cell>
          <cell r="G66">
            <v>0.19189053564607106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0.6280836655807237</v>
          </cell>
          <cell r="E83">
            <v>0.23941751497729366</v>
          </cell>
          <cell r="F83">
            <v>7.4540979979988681E-2</v>
          </cell>
          <cell r="G83">
            <v>5.795783946199385E-2</v>
          </cell>
        </row>
      </sheetData>
      <sheetData sheetId="10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0.43394831624795882</v>
          </cell>
          <cell r="E59">
            <v>0.1929008208553514</v>
          </cell>
          <cell r="F59">
            <v>6.624366648733275E-2</v>
          </cell>
          <cell r="G59">
            <v>0.30690719640935715</v>
          </cell>
        </row>
        <row r="60">
          <cell r="C60" t="str">
            <v xml:space="preserve">بيع المركبات ذات المحركات </v>
          </cell>
          <cell r="D60">
            <v>1.8551520597884973E-2</v>
          </cell>
          <cell r="E60">
            <v>2.7894062459151985E-2</v>
          </cell>
          <cell r="F60">
            <v>3.0339730661487155E-2</v>
          </cell>
          <cell r="G60">
            <v>7.1331927233743861E-2</v>
          </cell>
        </row>
        <row r="61">
          <cell r="C61" t="str">
            <v>صيانة وإصلاح المركبات ذات المحركات</v>
          </cell>
          <cell r="D61">
            <v>0.2904965290758017</v>
          </cell>
          <cell r="E61">
            <v>0.1437913655760949</v>
          </cell>
          <cell r="F61">
            <v>1.4666363267441848E-2</v>
          </cell>
          <cell r="G61">
            <v>0.21430610969043781</v>
          </cell>
        </row>
        <row r="62">
          <cell r="C62" t="str">
            <v>بيع قطع غيار المركبات ذات المحركات وملحقاتها</v>
          </cell>
          <cell r="D62">
            <v>0.12423237185871601</v>
          </cell>
          <cell r="E62">
            <v>2.0558236502464296E-2</v>
          </cell>
          <cell r="F62">
            <v>2.123757255840375E-2</v>
          </cell>
          <cell r="G62">
            <v>2.1269159485175462E-2</v>
          </cell>
        </row>
        <row r="63">
          <cell r="C63" t="str">
            <v>بيع وصيانة وإصلاح الدراجات النارية وقطع غيارها وملحقاتها</v>
          </cell>
          <cell r="D63">
            <v>6.6789471555614237E-4</v>
          </cell>
          <cell r="E63">
            <v>6.5715631764019962E-4</v>
          </cell>
          <cell r="F63">
            <v>0</v>
          </cell>
          <cell r="G63">
            <v>0</v>
          </cell>
        </row>
        <row r="64">
          <cell r="D64" t="str">
            <v>أقل من6 مشتغلين</v>
          </cell>
          <cell r="E64" t="str">
            <v>6 - 49 مشتغل</v>
          </cell>
          <cell r="F64" t="str">
            <v>50 - 249 مشتغل</v>
          </cell>
          <cell r="G64" t="str">
            <v>250 مشتغل فأكثر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0.1609928434243337</v>
          </cell>
          <cell r="E66">
            <v>0.36073208020359554</v>
          </cell>
          <cell r="F66">
            <v>0.21502334844459639</v>
          </cell>
          <cell r="G66">
            <v>0.26325172792747425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0.65107683849995823</v>
          </cell>
          <cell r="E83">
            <v>0.20484729708980809</v>
          </cell>
          <cell r="F83">
            <v>0.10262366822005052</v>
          </cell>
          <cell r="G83">
            <v>4.1452196190183241E-2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  <sheetName val="التجارة الالكترونية"/>
      <sheetName val="تقييم الخدمات الحكومية"/>
    </sheetNames>
    <sheetDataSet>
      <sheetData sheetId="0"/>
      <sheetData sheetId="1"/>
      <sheetData sheetId="2"/>
      <sheetData sheetId="3"/>
      <sheetData sheetId="4">
        <row r="55">
          <cell r="D55" t="str">
            <v>سعودي</v>
          </cell>
          <cell r="E55" t="str">
            <v>غير سعودي</v>
          </cell>
          <cell r="F55" t="str">
            <v>الاجمالي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 t="str">
            <v>تجارة الجملة والتجزئة ، وإصلاح المركبات ذات المحركات والدراجات النارية</v>
          </cell>
          <cell r="D58">
            <v>4.515670868680751E-2</v>
          </cell>
          <cell r="E58">
            <v>0.18452330634208577</v>
          </cell>
          <cell r="F58">
            <v>0.22968001502889332</v>
          </cell>
        </row>
        <row r="59">
          <cell r="C59" t="str">
            <v>تجارة الجملة ، باستثناء المركبات ذات المحركات والدراجات النارية</v>
          </cell>
          <cell r="D59">
            <v>4.018636699072347E-2</v>
          </cell>
          <cell r="E59">
            <v>0.10835474979594539</v>
          </cell>
          <cell r="F59">
            <v>0.14854111678666887</v>
          </cell>
        </row>
        <row r="60">
          <cell r="C60" t="str">
            <v>تجارة التجزئة، باستثناء المركبات ذات المحركات والدراجات النارية</v>
          </cell>
          <cell r="D60">
            <v>0.15225170497900758</v>
          </cell>
          <cell r="E60">
            <v>0.4695271632054302</v>
          </cell>
          <cell r="F60">
            <v>0.62177886818443784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سعودي"/>
      <sheetName val="غير سعودي"/>
      <sheetName val="المشتغلين"/>
      <sheetName val="جملة المشتغلين"/>
      <sheetName val="الرواتب"/>
      <sheetName val="المزايا"/>
      <sheetName val="جملة التعويضات"/>
      <sheetName val="جملة تعويضات المشتغلين"/>
      <sheetName val="نفقات"/>
      <sheetName val="ايرادات"/>
      <sheetName val="الإيرادات والنفقات"/>
      <sheetName val="صافي الاصول"/>
    </sheetNames>
    <sheetDataSet>
      <sheetData sheetId="0"/>
      <sheetData sheetId="1"/>
      <sheetData sheetId="2"/>
      <sheetData sheetId="3"/>
      <sheetData sheetId="4">
        <row r="55">
          <cell r="D55" t="str">
            <v>سعودي</v>
          </cell>
        </row>
      </sheetData>
      <sheetData sheetId="5">
        <row r="57">
          <cell r="D57" t="str">
            <v>أقل من6 مشتغلين</v>
          </cell>
          <cell r="E57" t="str">
            <v>6 - 49 مشتغل</v>
          </cell>
          <cell r="F57" t="str">
            <v>50 - 249 مشتغل</v>
          </cell>
          <cell r="G57" t="str">
            <v>250 مشتغل فأكثر</v>
          </cell>
        </row>
        <row r="59">
          <cell r="C59" t="str">
            <v>تجارة الجملة والتجزئة ، وإصلاح المركبات ذات المحركات والدراجات النارية</v>
          </cell>
          <cell r="D59">
            <v>0.62409086092852406</v>
          </cell>
          <cell r="E59">
            <v>0.28878149710551138</v>
          </cell>
          <cell r="F59">
            <v>4.2502675865837045E-2</v>
          </cell>
          <cell r="G59">
            <v>4.4624966100127596E-2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0.59875786513052109</v>
          </cell>
          <cell r="E83">
            <v>0.23184019124570859</v>
          </cell>
          <cell r="F83">
            <v>0.12659340691894261</v>
          </cell>
          <cell r="G83">
            <v>4.2808536704827836E-2</v>
          </cell>
        </row>
      </sheetData>
      <sheetData sheetId="6">
        <row r="57">
          <cell r="D57" t="str">
            <v>أقل من6 مشتغلين</v>
          </cell>
        </row>
        <row r="64">
          <cell r="D64" t="str">
            <v>أقل من6 مشتغلين</v>
          </cell>
          <cell r="E64" t="str">
            <v>6 - 49 مشتغل</v>
          </cell>
          <cell r="F64" t="str">
            <v>50 - 249 مشتغل</v>
          </cell>
          <cell r="G64" t="str">
            <v>250 مشتغل فأكثر</v>
          </cell>
        </row>
        <row r="66">
          <cell r="C66" t="str">
            <v>تجارة الجملة ، باستثناء المركبات ذات المحركات والدراجات النارية</v>
          </cell>
          <cell r="D66">
            <v>0.13393286658612089</v>
          </cell>
          <cell r="E66">
            <v>0.41902876103475939</v>
          </cell>
          <cell r="F66">
            <v>0.21933270539957814</v>
          </cell>
          <cell r="G66">
            <v>0.22770566697954156</v>
          </cell>
        </row>
        <row r="81">
          <cell r="D81" t="str">
            <v>أقل من6 مشتغلين</v>
          </cell>
          <cell r="E81" t="str">
            <v>6 - 49 مشتغل</v>
          </cell>
          <cell r="F81" t="str">
            <v>50 - 249 مشتغل</v>
          </cell>
          <cell r="G81" t="str">
            <v>250 مشتغل فأكثر</v>
          </cell>
        </row>
        <row r="83">
          <cell r="C83" t="str">
            <v>تجارة التجزئة، باستثناء المركبات ذات المحركات والدراجات النارية</v>
          </cell>
          <cell r="D83">
            <v>0.38319031709999646</v>
          </cell>
          <cell r="E83">
            <v>0.36969548179671136</v>
          </cell>
          <cell r="F83">
            <v>0.20145778777732462</v>
          </cell>
          <cell r="G83">
            <v>4.5656413325967489E-2</v>
          </cell>
        </row>
      </sheetData>
      <sheetData sheetId="7"/>
      <sheetData sheetId="8">
        <row r="53">
          <cell r="D53" t="str">
            <v>الرواتب والأجور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rightToLeft="1" tabSelected="1" workbookViewId="0">
      <selection activeCell="C25" sqref="C25"/>
    </sheetView>
  </sheetViews>
  <sheetFormatPr defaultRowHeight="13.2" x14ac:dyDescent="0.25"/>
  <cols>
    <col min="1" max="1" width="8.88671875" style="9"/>
    <col min="2" max="2" width="11.6640625" style="6" customWidth="1"/>
    <col min="3" max="3" width="79.77734375" style="6" customWidth="1"/>
  </cols>
  <sheetData>
    <row r="1" spans="1:3" x14ac:dyDescent="0.25">
      <c r="A1" s="30"/>
      <c r="B1" s="90"/>
      <c r="C1" s="90"/>
    </row>
    <row r="2" spans="1:3" x14ac:dyDescent="0.25">
      <c r="A2" s="30"/>
      <c r="B2" s="90"/>
      <c r="C2" s="90"/>
    </row>
    <row r="3" spans="1:3" ht="24.6" x14ac:dyDescent="0.25">
      <c r="A3" s="30"/>
      <c r="B3" s="90"/>
      <c r="C3" s="91" t="s">
        <v>178</v>
      </c>
    </row>
    <row r="4" spans="1:3" ht="24.6" x14ac:dyDescent="0.25">
      <c r="A4" s="30"/>
      <c r="B4" s="90"/>
      <c r="C4" s="91" t="s">
        <v>179</v>
      </c>
    </row>
    <row r="5" spans="1:3" x14ac:dyDescent="0.25">
      <c r="A5" s="30"/>
      <c r="B5" s="90"/>
      <c r="C5" s="90"/>
    </row>
    <row r="6" spans="1:3" x14ac:dyDescent="0.25">
      <c r="A6" s="30"/>
      <c r="B6" s="90"/>
      <c r="C6" s="90"/>
    </row>
    <row r="7" spans="1:3" ht="21" x14ac:dyDescent="0.25">
      <c r="A7" s="30"/>
      <c r="B7" s="92" t="s">
        <v>181</v>
      </c>
      <c r="C7" s="92" t="s">
        <v>180</v>
      </c>
    </row>
    <row r="8" spans="1:3" ht="34.799999999999997" x14ac:dyDescent="0.25">
      <c r="A8" s="30"/>
      <c r="B8" s="93">
        <v>1</v>
      </c>
      <c r="C8" s="99" t="s">
        <v>182</v>
      </c>
    </row>
    <row r="9" spans="1:3" ht="34.799999999999997" x14ac:dyDescent="0.25">
      <c r="A9" s="30"/>
      <c r="B9" s="94">
        <v>2</v>
      </c>
      <c r="C9" s="100" t="s">
        <v>183</v>
      </c>
    </row>
    <row r="10" spans="1:3" ht="34.799999999999997" x14ac:dyDescent="0.25">
      <c r="A10" s="30"/>
      <c r="B10" s="93">
        <v>3</v>
      </c>
      <c r="C10" s="99" t="s">
        <v>184</v>
      </c>
    </row>
    <row r="11" spans="1:3" ht="34.799999999999997" x14ac:dyDescent="0.25">
      <c r="A11" s="30"/>
      <c r="B11" s="94">
        <v>4</v>
      </c>
      <c r="C11" s="100" t="s">
        <v>187</v>
      </c>
    </row>
    <row r="12" spans="1:3" ht="34.799999999999997" x14ac:dyDescent="0.25">
      <c r="A12" s="30"/>
      <c r="B12" s="93">
        <v>5</v>
      </c>
      <c r="C12" s="99" t="s">
        <v>186</v>
      </c>
    </row>
    <row r="13" spans="1:3" ht="34.799999999999997" x14ac:dyDescent="0.25">
      <c r="A13" s="30"/>
      <c r="B13" s="94">
        <v>6</v>
      </c>
      <c r="C13" s="100" t="s">
        <v>185</v>
      </c>
    </row>
    <row r="14" spans="1:3" ht="34.799999999999997" x14ac:dyDescent="0.25">
      <c r="A14" s="30"/>
      <c r="B14" s="93">
        <v>7</v>
      </c>
      <c r="C14" s="99" t="s">
        <v>188</v>
      </c>
    </row>
    <row r="15" spans="1:3" ht="34.799999999999997" x14ac:dyDescent="0.25">
      <c r="A15" s="30"/>
      <c r="B15" s="94">
        <v>8</v>
      </c>
      <c r="C15" s="100" t="s">
        <v>189</v>
      </c>
    </row>
    <row r="16" spans="1:3" ht="34.799999999999997" x14ac:dyDescent="0.25">
      <c r="A16" s="30"/>
      <c r="B16" s="93">
        <v>9</v>
      </c>
      <c r="C16" s="99" t="s">
        <v>190</v>
      </c>
    </row>
    <row r="17" spans="1:3" ht="34.799999999999997" x14ac:dyDescent="0.25">
      <c r="A17" s="30"/>
      <c r="B17" s="94">
        <v>10</v>
      </c>
      <c r="C17" s="100" t="s">
        <v>191</v>
      </c>
    </row>
    <row r="18" spans="1:3" ht="34.799999999999997" x14ac:dyDescent="0.25">
      <c r="A18" s="30"/>
      <c r="B18" s="93">
        <v>11</v>
      </c>
      <c r="C18" s="99" t="s">
        <v>192</v>
      </c>
    </row>
    <row r="19" spans="1:3" ht="34.799999999999997" x14ac:dyDescent="0.25">
      <c r="A19" s="30"/>
      <c r="B19" s="94">
        <v>12</v>
      </c>
      <c r="C19" s="100" t="s">
        <v>193</v>
      </c>
    </row>
    <row r="20" spans="1:3" ht="17.399999999999999" x14ac:dyDescent="0.25">
      <c r="A20" s="30"/>
      <c r="B20" s="93">
        <v>13</v>
      </c>
      <c r="C20" s="101" t="s">
        <v>164</v>
      </c>
    </row>
    <row r="21" spans="1:3" ht="18" thickBot="1" x14ac:dyDescent="0.3">
      <c r="A21" s="30"/>
      <c r="B21" s="98">
        <v>13</v>
      </c>
      <c r="C21" s="102" t="s">
        <v>169</v>
      </c>
    </row>
    <row r="22" spans="1:3" ht="17.399999999999999" x14ac:dyDescent="0.25">
      <c r="A22" s="11"/>
      <c r="B22" s="95"/>
      <c r="C22" s="96"/>
    </row>
    <row r="23" spans="1:3" ht="17.399999999999999" x14ac:dyDescent="0.25">
      <c r="A23" s="11"/>
      <c r="B23" s="95"/>
      <c r="C23" s="96"/>
    </row>
    <row r="24" spans="1:3" ht="17.399999999999999" x14ac:dyDescent="0.25">
      <c r="A24" s="11"/>
      <c r="B24" s="95"/>
      <c r="C24" s="96"/>
    </row>
    <row r="25" spans="1:3" ht="17.399999999999999" x14ac:dyDescent="0.25">
      <c r="A25" s="11"/>
      <c r="B25" s="95"/>
      <c r="C25" s="96"/>
    </row>
    <row r="26" spans="1:3" ht="17.399999999999999" x14ac:dyDescent="0.25">
      <c r="A26" s="11"/>
      <c r="B26" s="95"/>
      <c r="C26" s="96"/>
    </row>
    <row r="27" spans="1:3" ht="17.399999999999999" x14ac:dyDescent="0.25">
      <c r="A27" s="11"/>
      <c r="B27" s="95"/>
      <c r="C27" s="96"/>
    </row>
    <row r="28" spans="1:3" ht="17.399999999999999" x14ac:dyDescent="0.25">
      <c r="A28" s="11"/>
      <c r="B28" s="95"/>
      <c r="C28" s="96"/>
    </row>
    <row r="29" spans="1:3" ht="17.399999999999999" x14ac:dyDescent="0.25">
      <c r="A29" s="11"/>
      <c r="B29" s="95"/>
      <c r="C29" s="96"/>
    </row>
    <row r="30" spans="1:3" ht="17.399999999999999" x14ac:dyDescent="0.25">
      <c r="A30" s="11"/>
      <c r="B30" s="95"/>
      <c r="C30" s="96"/>
    </row>
    <row r="31" spans="1:3" ht="17.399999999999999" x14ac:dyDescent="0.25">
      <c r="A31" s="11"/>
      <c r="B31" s="95"/>
      <c r="C31" s="96"/>
    </row>
    <row r="32" spans="1:3" ht="17.399999999999999" x14ac:dyDescent="0.25">
      <c r="A32" s="11"/>
      <c r="B32" s="95"/>
      <c r="C32" s="96"/>
    </row>
    <row r="33" spans="1:3" x14ac:dyDescent="0.25">
      <c r="A33" s="11"/>
      <c r="B33" s="95"/>
      <c r="C33" s="95"/>
    </row>
    <row r="34" spans="1:3" x14ac:dyDescent="0.25">
      <c r="A34" s="11"/>
      <c r="B34" s="95"/>
      <c r="C34" s="95"/>
    </row>
    <row r="35" spans="1:3" x14ac:dyDescent="0.25">
      <c r="A35" s="11"/>
      <c r="B35" s="95"/>
      <c r="C35" s="95"/>
    </row>
    <row r="36" spans="1:3" x14ac:dyDescent="0.25">
      <c r="A36" s="11"/>
      <c r="B36" s="95"/>
      <c r="C36" s="95"/>
    </row>
    <row r="37" spans="1:3" x14ac:dyDescent="0.25">
      <c r="A37" s="11"/>
      <c r="B37" s="95"/>
      <c r="C37" s="95"/>
    </row>
    <row r="38" spans="1:3" x14ac:dyDescent="0.25">
      <c r="A38" s="11"/>
      <c r="B38" s="95"/>
      <c r="C38" s="95"/>
    </row>
    <row r="39" spans="1:3" x14ac:dyDescent="0.25">
      <c r="A39" s="11"/>
      <c r="B39" s="95"/>
      <c r="C39" s="95"/>
    </row>
    <row r="40" spans="1:3" x14ac:dyDescent="0.25">
      <c r="A40" s="11"/>
      <c r="B40" s="95"/>
      <c r="C40" s="95"/>
    </row>
    <row r="41" spans="1:3" x14ac:dyDescent="0.25">
      <c r="A41" s="11"/>
      <c r="B41" s="95"/>
      <c r="C41" s="95"/>
    </row>
    <row r="42" spans="1:3" x14ac:dyDescent="0.25">
      <c r="A42" s="11"/>
      <c r="B42" s="95"/>
      <c r="C42" s="95"/>
    </row>
    <row r="43" spans="1:3" x14ac:dyDescent="0.25">
      <c r="A43" s="97"/>
    </row>
  </sheetData>
  <hyperlinks>
    <hyperlink ref="C8" location="'المنشآت '!A1" display="'المنشآت '!A1"/>
    <hyperlink ref="C9" location="سعودي!A1" display="سعودي!A1"/>
    <hyperlink ref="C10" location="'غير سعودي'!A1" display="'غير سعودي'!A1"/>
    <hyperlink ref="C11" location="المشتغلين!A1" display="المشتغلين!A1"/>
    <hyperlink ref="C12" location="'جملة المشتغلين '!A1" display="'جملة المشتغلين '!A1"/>
    <hyperlink ref="C13" location="'الرواتب والأجور'!A1" display="'الرواتب والأجور'!A1"/>
    <hyperlink ref="C14" location="'المزايا والبدلات'!A1" display="'المزايا والبدلات'!A1"/>
    <hyperlink ref="C15" location="'جملة التعويضات '!A1" display="'جملة التعويضات '!A1"/>
    <hyperlink ref="C16" location="'جملة تعويضات المشتغلين '!A1" display="'جملة تعويضات المشتغلين '!A1"/>
    <hyperlink ref="C17" location="'النفقات '!A1" display="'النفقات '!A1"/>
    <hyperlink ref="C18" location="إيرادات!A1" display="إيرادات!A1"/>
    <hyperlink ref="C19" location="'الأصول المشتراه والمباعه'!A1" display="'الأصول المشتراه والمباعه'!A1"/>
    <hyperlink ref="C20" location="'التجارة الالكترونية'!A1" display="التجارة الالكترونية"/>
    <hyperlink ref="C21" location="'تقييم الخدمات الجكومية'!A1" display="تقييم الخدمات الحكومية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rightToLeft="1" zoomScale="80" zoomScaleNormal="80" workbookViewId="0">
      <selection activeCell="G3" sqref="G3:G4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4" width="14.6640625" style="7" customWidth="1"/>
    <col min="5" max="5" width="20" style="7" customWidth="1"/>
    <col min="6" max="6" width="14.6640625" style="7" customWidth="1"/>
    <col min="7" max="7" width="71.44140625" bestFit="1" customWidth="1"/>
    <col min="8" max="8" width="6.109375" style="6" customWidth="1"/>
    <col min="9" max="9" width="5.44140625" style="6" customWidth="1"/>
    <col min="10" max="10" width="4.109375" customWidth="1"/>
  </cols>
  <sheetData>
    <row r="1" spans="1:9" ht="13.2" x14ac:dyDescent="0.25">
      <c r="A1" s="70" t="s">
        <v>22</v>
      </c>
      <c r="B1" s="70"/>
      <c r="C1" s="70"/>
      <c r="D1" s="70"/>
      <c r="E1" s="70"/>
      <c r="F1" s="72" t="s">
        <v>23</v>
      </c>
      <c r="G1" s="72"/>
      <c r="H1" s="72"/>
      <c r="I1" s="72"/>
    </row>
    <row r="2" spans="1:9" s="1" customFormat="1" ht="30" customHeight="1" x14ac:dyDescent="0.25">
      <c r="A2" s="71" t="s">
        <v>156</v>
      </c>
      <c r="B2" s="71"/>
      <c r="C2" s="71"/>
      <c r="D2" s="71"/>
      <c r="E2" s="74" t="s">
        <v>30</v>
      </c>
      <c r="F2" s="74"/>
      <c r="G2" s="73" t="s">
        <v>157</v>
      </c>
      <c r="H2" s="73"/>
      <c r="I2" s="73"/>
    </row>
    <row r="3" spans="1:9" ht="20.100000000000001" customHeight="1" x14ac:dyDescent="0.25">
      <c r="A3" s="68" t="s">
        <v>131</v>
      </c>
      <c r="B3" s="64"/>
      <c r="C3" s="60" t="s">
        <v>0</v>
      </c>
      <c r="D3" s="49" t="s">
        <v>4</v>
      </c>
      <c r="E3" s="49" t="s">
        <v>5</v>
      </c>
      <c r="F3" s="49" t="s">
        <v>1</v>
      </c>
      <c r="G3" s="61" t="s">
        <v>3</v>
      </c>
      <c r="H3" s="62" t="s">
        <v>132</v>
      </c>
      <c r="I3" s="66"/>
    </row>
    <row r="4" spans="1:9" ht="36" customHeight="1" x14ac:dyDescent="0.25">
      <c r="A4" s="68"/>
      <c r="B4" s="64"/>
      <c r="C4" s="60"/>
      <c r="D4" s="50" t="s">
        <v>8</v>
      </c>
      <c r="E4" s="50" t="s">
        <v>9</v>
      </c>
      <c r="F4" s="51" t="s">
        <v>2</v>
      </c>
      <c r="G4" s="61"/>
      <c r="H4" s="62"/>
      <c r="I4" s="66"/>
    </row>
    <row r="5" spans="1:9" ht="30" customHeight="1" x14ac:dyDescent="0.25">
      <c r="A5" s="16">
        <v>45</v>
      </c>
      <c r="B5" s="17"/>
      <c r="C5" s="18" t="s">
        <v>48</v>
      </c>
      <c r="D5" s="19">
        <f>SUM(D6:D9)</f>
        <v>9093452.9538800009</v>
      </c>
      <c r="E5" s="19">
        <f>SUM(E6:E9)</f>
        <v>1036906.5100000021</v>
      </c>
      <c r="F5" s="27">
        <f>SUM(D5:E5)</f>
        <v>10130359.463880002</v>
      </c>
      <c r="G5" s="21" t="s">
        <v>89</v>
      </c>
      <c r="H5" s="17"/>
      <c r="I5" s="22">
        <v>45</v>
      </c>
    </row>
    <row r="6" spans="1:9" ht="20.100000000000001" customHeight="1" x14ac:dyDescent="0.25">
      <c r="A6" s="23"/>
      <c r="B6" s="24">
        <v>4510</v>
      </c>
      <c r="C6" s="25" t="s">
        <v>49</v>
      </c>
      <c r="D6" s="26">
        <v>1211081.2779999999</v>
      </c>
      <c r="E6" s="26">
        <v>206698.33639999977</v>
      </c>
      <c r="F6" s="20">
        <f>SUM(D6:E6)</f>
        <v>1417779.6143999996</v>
      </c>
      <c r="G6" s="28" t="s">
        <v>141</v>
      </c>
      <c r="H6" s="24">
        <v>4510</v>
      </c>
      <c r="I6" s="29"/>
    </row>
    <row r="7" spans="1:9" ht="20.100000000000001" customHeight="1" x14ac:dyDescent="0.25">
      <c r="A7" s="32"/>
      <c r="B7" s="33">
        <v>4520</v>
      </c>
      <c r="C7" s="34" t="s">
        <v>50</v>
      </c>
      <c r="D7" s="35">
        <v>6179482.4933799999</v>
      </c>
      <c r="E7" s="35">
        <v>578545.89590000233</v>
      </c>
      <c r="F7" s="20">
        <f t="shared" ref="F7:F50" si="0">SUM(D7:E7)</f>
        <v>6758028.3892800026</v>
      </c>
      <c r="G7" s="36" t="s">
        <v>90</v>
      </c>
      <c r="H7" s="33">
        <v>4520</v>
      </c>
      <c r="I7" s="37"/>
    </row>
    <row r="8" spans="1:9" ht="20.100000000000001" customHeight="1" x14ac:dyDescent="0.25">
      <c r="A8" s="23"/>
      <c r="B8" s="24">
        <v>4530</v>
      </c>
      <c r="C8" s="25" t="s">
        <v>51</v>
      </c>
      <c r="D8" s="26">
        <v>1677971.628</v>
      </c>
      <c r="E8" s="26">
        <v>250603.9902</v>
      </c>
      <c r="F8" s="20">
        <f t="shared" si="0"/>
        <v>1928575.6181999999</v>
      </c>
      <c r="G8" s="28" t="s">
        <v>91</v>
      </c>
      <c r="H8" s="24">
        <v>4530</v>
      </c>
      <c r="I8" s="29"/>
    </row>
    <row r="9" spans="1:9" ht="20.100000000000001" customHeight="1" x14ac:dyDescent="0.25">
      <c r="A9" s="32"/>
      <c r="B9" s="33">
        <v>4540</v>
      </c>
      <c r="C9" s="34" t="s">
        <v>52</v>
      </c>
      <c r="D9" s="35">
        <v>24917.554499999998</v>
      </c>
      <c r="E9" s="35">
        <v>1058.2875000000076</v>
      </c>
      <c r="F9" s="20">
        <f t="shared" si="0"/>
        <v>25975.842000000004</v>
      </c>
      <c r="G9" s="36" t="s">
        <v>92</v>
      </c>
      <c r="H9" s="33">
        <v>4540</v>
      </c>
      <c r="I9" s="37"/>
    </row>
    <row r="10" spans="1:9" ht="30" customHeight="1" x14ac:dyDescent="0.25">
      <c r="A10" s="16">
        <v>46</v>
      </c>
      <c r="B10" s="17"/>
      <c r="C10" s="18" t="s">
        <v>6</v>
      </c>
      <c r="D10" s="19">
        <f>SUM(D11:D24)</f>
        <v>6012539.2149391752</v>
      </c>
      <c r="E10" s="19">
        <f>SUM(E11:E24)</f>
        <v>1220405.4088164943</v>
      </c>
      <c r="F10" s="27">
        <f t="shared" si="0"/>
        <v>7232944.6237556692</v>
      </c>
      <c r="G10" s="21" t="s">
        <v>142</v>
      </c>
      <c r="H10" s="31"/>
      <c r="I10" s="22">
        <v>46</v>
      </c>
    </row>
    <row r="11" spans="1:9" ht="20.100000000000001" customHeight="1" x14ac:dyDescent="0.25">
      <c r="A11" s="23"/>
      <c r="B11" s="24">
        <v>4610</v>
      </c>
      <c r="C11" s="25" t="s">
        <v>53</v>
      </c>
      <c r="D11" s="26">
        <v>13029.042600000001</v>
      </c>
      <c r="E11" s="26">
        <v>214.48099999999886</v>
      </c>
      <c r="F11" s="20">
        <f t="shared" si="0"/>
        <v>13243.5236</v>
      </c>
      <c r="G11" s="28" t="s">
        <v>93</v>
      </c>
      <c r="H11" s="24">
        <v>4610</v>
      </c>
      <c r="I11" s="29"/>
    </row>
    <row r="12" spans="1:9" ht="20.100000000000001" customHeight="1" x14ac:dyDescent="0.25">
      <c r="A12" s="32"/>
      <c r="B12" s="33">
        <v>4620</v>
      </c>
      <c r="C12" s="34" t="s">
        <v>54</v>
      </c>
      <c r="D12" s="35">
        <v>157479.70820000002</v>
      </c>
      <c r="E12" s="35">
        <v>28603.400000000016</v>
      </c>
      <c r="F12" s="20">
        <f t="shared" si="0"/>
        <v>186083.10820000005</v>
      </c>
      <c r="G12" s="36" t="s">
        <v>94</v>
      </c>
      <c r="H12" s="33">
        <v>4620</v>
      </c>
      <c r="I12" s="37"/>
    </row>
    <row r="13" spans="1:9" ht="20.100000000000001" customHeight="1" x14ac:dyDescent="0.25">
      <c r="A13" s="23"/>
      <c r="B13" s="24">
        <v>4630</v>
      </c>
      <c r="C13" s="25" t="s">
        <v>55</v>
      </c>
      <c r="D13" s="26">
        <v>1489634.0704999997</v>
      </c>
      <c r="E13" s="26">
        <v>330051.54699999985</v>
      </c>
      <c r="F13" s="20">
        <f t="shared" si="0"/>
        <v>1819685.6174999995</v>
      </c>
      <c r="G13" s="28" t="s">
        <v>95</v>
      </c>
      <c r="H13" s="24">
        <v>4630</v>
      </c>
      <c r="I13" s="29"/>
    </row>
    <row r="14" spans="1:9" ht="20.100000000000001" customHeight="1" x14ac:dyDescent="0.25">
      <c r="A14" s="32"/>
      <c r="B14" s="33">
        <v>4641</v>
      </c>
      <c r="C14" s="34" t="s">
        <v>56</v>
      </c>
      <c r="D14" s="35">
        <v>334519.30950000015</v>
      </c>
      <c r="E14" s="35">
        <v>49431.843000000052</v>
      </c>
      <c r="F14" s="20">
        <f>SUM(D14:E14)</f>
        <v>383951.1525000002</v>
      </c>
      <c r="G14" s="36" t="s">
        <v>96</v>
      </c>
      <c r="H14" s="33">
        <v>4641</v>
      </c>
      <c r="I14" s="37"/>
    </row>
    <row r="15" spans="1:9" ht="20.100000000000001" customHeight="1" x14ac:dyDescent="0.25">
      <c r="A15" s="23"/>
      <c r="B15" s="24">
        <v>4649</v>
      </c>
      <c r="C15" s="25" t="s">
        <v>57</v>
      </c>
      <c r="D15" s="26">
        <v>1353010.6757999999</v>
      </c>
      <c r="E15" s="26">
        <v>298121.62159999984</v>
      </c>
      <c r="F15" s="20">
        <f t="shared" si="0"/>
        <v>1651132.2973999996</v>
      </c>
      <c r="G15" s="28" t="s">
        <v>97</v>
      </c>
      <c r="H15" s="24">
        <v>4649</v>
      </c>
      <c r="I15" s="29"/>
    </row>
    <row r="16" spans="1:9" ht="20.100000000000001" customHeight="1" x14ac:dyDescent="0.25">
      <c r="A16" s="32"/>
      <c r="B16" s="33">
        <v>4651</v>
      </c>
      <c r="C16" s="34" t="s">
        <v>58</v>
      </c>
      <c r="D16" s="35">
        <v>229420.00819999998</v>
      </c>
      <c r="E16" s="35">
        <v>26583.591500000006</v>
      </c>
      <c r="F16" s="20">
        <f t="shared" si="0"/>
        <v>256003.59969999999</v>
      </c>
      <c r="G16" s="36" t="s">
        <v>98</v>
      </c>
      <c r="H16" s="33">
        <v>4651</v>
      </c>
      <c r="I16" s="37"/>
    </row>
    <row r="17" spans="1:9" ht="20.100000000000001" customHeight="1" x14ac:dyDescent="0.25">
      <c r="A17" s="23"/>
      <c r="B17" s="24">
        <v>4652</v>
      </c>
      <c r="C17" s="25" t="s">
        <v>59</v>
      </c>
      <c r="D17" s="26">
        <v>186266.35769999999</v>
      </c>
      <c r="E17" s="26">
        <v>17524.764999999981</v>
      </c>
      <c r="F17" s="20">
        <f t="shared" si="0"/>
        <v>203791.12269999998</v>
      </c>
      <c r="G17" s="28" t="s">
        <v>99</v>
      </c>
      <c r="H17" s="24">
        <v>4652</v>
      </c>
      <c r="I17" s="29"/>
    </row>
    <row r="18" spans="1:9" ht="20.100000000000001" customHeight="1" x14ac:dyDescent="0.25">
      <c r="A18" s="32"/>
      <c r="B18" s="33">
        <v>4653</v>
      </c>
      <c r="C18" s="34" t="s">
        <v>60</v>
      </c>
      <c r="D18" s="35">
        <v>219040.0037</v>
      </c>
      <c r="E18" s="35">
        <v>56812.205000000009</v>
      </c>
      <c r="F18" s="20">
        <f t="shared" si="0"/>
        <v>275852.20870000002</v>
      </c>
      <c r="G18" s="36" t="s">
        <v>100</v>
      </c>
      <c r="H18" s="33">
        <v>4653</v>
      </c>
      <c r="I18" s="37"/>
    </row>
    <row r="19" spans="1:9" ht="20.100000000000001" customHeight="1" x14ac:dyDescent="0.25">
      <c r="A19" s="23"/>
      <c r="B19" s="24">
        <v>4659</v>
      </c>
      <c r="C19" s="25" t="s">
        <v>61</v>
      </c>
      <c r="D19" s="26">
        <v>337200.60103917518</v>
      </c>
      <c r="E19" s="26">
        <v>108418.22621649491</v>
      </c>
      <c r="F19" s="20">
        <f t="shared" si="0"/>
        <v>445618.8272556701</v>
      </c>
      <c r="G19" s="28" t="s">
        <v>101</v>
      </c>
      <c r="H19" s="24">
        <v>4659</v>
      </c>
      <c r="I19" s="29"/>
    </row>
    <row r="20" spans="1:9" ht="20.100000000000001" customHeight="1" x14ac:dyDescent="0.25">
      <c r="A20" s="32"/>
      <c r="B20" s="33">
        <v>4661</v>
      </c>
      <c r="C20" s="34" t="s">
        <v>62</v>
      </c>
      <c r="D20" s="35">
        <v>25448.39</v>
      </c>
      <c r="E20" s="35">
        <v>1326.4919999999993</v>
      </c>
      <c r="F20" s="20">
        <f t="shared" si="0"/>
        <v>26774.881999999998</v>
      </c>
      <c r="G20" s="36" t="s">
        <v>102</v>
      </c>
      <c r="H20" s="33">
        <v>4661</v>
      </c>
      <c r="I20" s="37"/>
    </row>
    <row r="21" spans="1:9" ht="20.100000000000001" customHeight="1" x14ac:dyDescent="0.25">
      <c r="A21" s="23"/>
      <c r="B21" s="24">
        <v>4662</v>
      </c>
      <c r="C21" s="25" t="s">
        <v>63</v>
      </c>
      <c r="D21" s="26">
        <v>29153.061999999994</v>
      </c>
      <c r="E21" s="26">
        <v>1464.2050000000017</v>
      </c>
      <c r="F21" s="20">
        <f t="shared" si="0"/>
        <v>30617.266999999996</v>
      </c>
      <c r="G21" s="28" t="s">
        <v>103</v>
      </c>
      <c r="H21" s="24">
        <v>4662</v>
      </c>
      <c r="I21" s="29"/>
    </row>
    <row r="22" spans="1:9" ht="20.100000000000001" customHeight="1" x14ac:dyDescent="0.25">
      <c r="A22" s="32"/>
      <c r="B22" s="33">
        <v>4663</v>
      </c>
      <c r="C22" s="34" t="s">
        <v>64</v>
      </c>
      <c r="D22" s="35">
        <v>1299617.3785999999</v>
      </c>
      <c r="E22" s="35">
        <v>199012.33999999991</v>
      </c>
      <c r="F22" s="20">
        <f t="shared" si="0"/>
        <v>1498629.7185999998</v>
      </c>
      <c r="G22" s="36" t="s">
        <v>104</v>
      </c>
      <c r="H22" s="33">
        <v>4663</v>
      </c>
      <c r="I22" s="37"/>
    </row>
    <row r="23" spans="1:9" ht="20.100000000000001" customHeight="1" x14ac:dyDescent="0.25">
      <c r="A23" s="23"/>
      <c r="B23" s="24">
        <v>4669</v>
      </c>
      <c r="C23" s="25" t="s">
        <v>65</v>
      </c>
      <c r="D23" s="26">
        <v>147807.45210000002</v>
      </c>
      <c r="E23" s="26">
        <v>12000.866500000036</v>
      </c>
      <c r="F23" s="20">
        <f t="shared" si="0"/>
        <v>159808.31860000006</v>
      </c>
      <c r="G23" s="28" t="s">
        <v>105</v>
      </c>
      <c r="H23" s="24">
        <v>4669</v>
      </c>
      <c r="I23" s="29"/>
    </row>
    <row r="24" spans="1:9" ht="20.100000000000001" customHeight="1" x14ac:dyDescent="0.25">
      <c r="A24" s="32"/>
      <c r="B24" s="33">
        <v>4690</v>
      </c>
      <c r="C24" s="34" t="s">
        <v>66</v>
      </c>
      <c r="D24" s="35">
        <v>190913.15500000003</v>
      </c>
      <c r="E24" s="35">
        <v>90839.824999999997</v>
      </c>
      <c r="F24" s="20">
        <f t="shared" si="0"/>
        <v>281752.98000000004</v>
      </c>
      <c r="G24" s="36" t="s">
        <v>106</v>
      </c>
      <c r="H24" s="33">
        <v>4690</v>
      </c>
      <c r="I24" s="37"/>
    </row>
    <row r="25" spans="1:9" ht="30" customHeight="1" x14ac:dyDescent="0.25">
      <c r="A25" s="16">
        <v>47</v>
      </c>
      <c r="B25" s="17"/>
      <c r="C25" s="18" t="s">
        <v>7</v>
      </c>
      <c r="D25" s="19">
        <f>SUM(D26:D50)</f>
        <v>23167879.033999994</v>
      </c>
      <c r="E25" s="19">
        <f>SUM(E26:E50)</f>
        <v>3903968.5120999999</v>
      </c>
      <c r="F25" s="27">
        <f t="shared" si="0"/>
        <v>27071847.546099994</v>
      </c>
      <c r="G25" s="21" t="s">
        <v>107</v>
      </c>
      <c r="H25" s="17"/>
      <c r="I25" s="22">
        <v>47</v>
      </c>
    </row>
    <row r="26" spans="1:9" ht="20.100000000000001" customHeight="1" x14ac:dyDescent="0.25">
      <c r="A26" s="23"/>
      <c r="B26" s="24">
        <v>4711</v>
      </c>
      <c r="C26" s="25" t="s">
        <v>67</v>
      </c>
      <c r="D26" s="26">
        <v>4510308.8081184449</v>
      </c>
      <c r="E26" s="26">
        <v>760333.85759999813</v>
      </c>
      <c r="F26" s="20">
        <f t="shared" si="0"/>
        <v>5270642.6657184428</v>
      </c>
      <c r="G26" s="28" t="s">
        <v>143</v>
      </c>
      <c r="H26" s="24">
        <v>4711</v>
      </c>
      <c r="I26" s="29"/>
    </row>
    <row r="27" spans="1:9" ht="20.100000000000001" customHeight="1" x14ac:dyDescent="0.25">
      <c r="A27" s="32"/>
      <c r="B27" s="33">
        <v>4719</v>
      </c>
      <c r="C27" s="34" t="s">
        <v>68</v>
      </c>
      <c r="D27" s="35">
        <v>13837.016999999996</v>
      </c>
      <c r="E27" s="35">
        <v>2051.7705999999935</v>
      </c>
      <c r="F27" s="20">
        <f t="shared" si="0"/>
        <v>15888.787599999989</v>
      </c>
      <c r="G27" s="36" t="s">
        <v>108</v>
      </c>
      <c r="H27" s="33">
        <v>4719</v>
      </c>
      <c r="I27" s="37"/>
    </row>
    <row r="28" spans="1:9" ht="20.100000000000001" customHeight="1" x14ac:dyDescent="0.25">
      <c r="A28" s="23"/>
      <c r="B28" s="24">
        <v>4721</v>
      </c>
      <c r="C28" s="25" t="s">
        <v>69</v>
      </c>
      <c r="D28" s="26">
        <v>2308753.9029831011</v>
      </c>
      <c r="E28" s="26">
        <v>317805.4913000036</v>
      </c>
      <c r="F28" s="20">
        <f t="shared" si="0"/>
        <v>2626559.3942831047</v>
      </c>
      <c r="G28" s="28" t="s">
        <v>109</v>
      </c>
      <c r="H28" s="24">
        <v>4721</v>
      </c>
      <c r="I28" s="29"/>
    </row>
    <row r="29" spans="1:9" ht="20.100000000000001" customHeight="1" x14ac:dyDescent="0.25">
      <c r="A29" s="32"/>
      <c r="B29" s="33">
        <v>4722</v>
      </c>
      <c r="C29" s="34" t="s">
        <v>70</v>
      </c>
      <c r="D29" s="35">
        <v>10460.141799999998</v>
      </c>
      <c r="E29" s="35">
        <v>364.1181000000006</v>
      </c>
      <c r="F29" s="20">
        <f t="shared" si="0"/>
        <v>10824.259899999997</v>
      </c>
      <c r="G29" s="36" t="s">
        <v>110</v>
      </c>
      <c r="H29" s="33">
        <v>4722</v>
      </c>
      <c r="I29" s="37"/>
    </row>
    <row r="30" spans="1:9" ht="20.100000000000001" customHeight="1" x14ac:dyDescent="0.25">
      <c r="A30" s="23"/>
      <c r="B30" s="24">
        <v>4723</v>
      </c>
      <c r="C30" s="25" t="s">
        <v>71</v>
      </c>
      <c r="D30" s="26">
        <v>24439.176799999994</v>
      </c>
      <c r="E30" s="26">
        <v>1977.2384000000063</v>
      </c>
      <c r="F30" s="20">
        <f t="shared" si="0"/>
        <v>26416.415199999999</v>
      </c>
      <c r="G30" s="28" t="s">
        <v>111</v>
      </c>
      <c r="H30" s="24">
        <v>4723</v>
      </c>
      <c r="I30" s="29"/>
    </row>
    <row r="31" spans="1:9" ht="20.100000000000001" customHeight="1" x14ac:dyDescent="0.25">
      <c r="A31" s="32"/>
      <c r="B31" s="33">
        <v>4730</v>
      </c>
      <c r="C31" s="34" t="s">
        <v>72</v>
      </c>
      <c r="D31" s="35">
        <v>797807.55159999977</v>
      </c>
      <c r="E31" s="35">
        <v>97230.763300000661</v>
      </c>
      <c r="F31" s="20">
        <f t="shared" si="0"/>
        <v>895038.31490000046</v>
      </c>
      <c r="G31" s="36" t="s">
        <v>112</v>
      </c>
      <c r="H31" s="33">
        <v>4730</v>
      </c>
      <c r="I31" s="37"/>
    </row>
    <row r="32" spans="1:9" ht="20.100000000000001" customHeight="1" x14ac:dyDescent="0.25">
      <c r="A32" s="23"/>
      <c r="B32" s="24">
        <v>4741</v>
      </c>
      <c r="C32" s="25" t="s">
        <v>144</v>
      </c>
      <c r="D32" s="26">
        <v>1740400.5710021725</v>
      </c>
      <c r="E32" s="26">
        <v>189205.70739999975</v>
      </c>
      <c r="F32" s="20">
        <f t="shared" si="0"/>
        <v>1929606.2784021723</v>
      </c>
      <c r="G32" s="28" t="s">
        <v>113</v>
      </c>
      <c r="H32" s="24">
        <v>4741</v>
      </c>
      <c r="I32" s="29"/>
    </row>
    <row r="33" spans="1:9" ht="20.100000000000001" customHeight="1" x14ac:dyDescent="0.25">
      <c r="A33" s="32"/>
      <c r="B33" s="33">
        <v>4742</v>
      </c>
      <c r="C33" s="34" t="s">
        <v>73</v>
      </c>
      <c r="D33" s="35">
        <v>49605.408499999998</v>
      </c>
      <c r="E33" s="35">
        <v>4471.7631999999976</v>
      </c>
      <c r="F33" s="20">
        <f t="shared" si="0"/>
        <v>54077.171699999992</v>
      </c>
      <c r="G33" s="36" t="s">
        <v>114</v>
      </c>
      <c r="H33" s="33">
        <v>4742</v>
      </c>
      <c r="I33" s="37"/>
    </row>
    <row r="34" spans="1:9" ht="20.100000000000001" customHeight="1" x14ac:dyDescent="0.25">
      <c r="A34" s="23"/>
      <c r="B34" s="24">
        <v>4751</v>
      </c>
      <c r="C34" s="25" t="s">
        <v>74</v>
      </c>
      <c r="D34" s="26">
        <v>438564.98379999993</v>
      </c>
      <c r="E34" s="26">
        <v>75005.304000000106</v>
      </c>
      <c r="F34" s="20">
        <f t="shared" si="0"/>
        <v>513570.28780000005</v>
      </c>
      <c r="G34" s="28" t="s">
        <v>115</v>
      </c>
      <c r="H34" s="24">
        <v>4751</v>
      </c>
      <c r="I34" s="29"/>
    </row>
    <row r="35" spans="1:9" ht="20.100000000000001" customHeight="1" x14ac:dyDescent="0.25">
      <c r="A35" s="32"/>
      <c r="B35" s="33">
        <v>4752</v>
      </c>
      <c r="C35" s="34" t="s">
        <v>75</v>
      </c>
      <c r="D35" s="35">
        <v>2511270.6107406653</v>
      </c>
      <c r="E35" s="35">
        <v>310076.57200000033</v>
      </c>
      <c r="F35" s="20">
        <f t="shared" si="0"/>
        <v>2821347.1827406655</v>
      </c>
      <c r="G35" s="36" t="s">
        <v>116</v>
      </c>
      <c r="H35" s="33">
        <v>4752</v>
      </c>
      <c r="I35" s="37"/>
    </row>
    <row r="36" spans="1:9" ht="20.100000000000001" customHeight="1" x14ac:dyDescent="0.25">
      <c r="A36" s="23"/>
      <c r="B36" s="24">
        <v>4753</v>
      </c>
      <c r="C36" s="25" t="s">
        <v>76</v>
      </c>
      <c r="D36" s="26">
        <v>389442.11666019546</v>
      </c>
      <c r="E36" s="26">
        <v>133207.9938</v>
      </c>
      <c r="F36" s="20">
        <f t="shared" si="0"/>
        <v>522650.11046019546</v>
      </c>
      <c r="G36" s="28" t="s">
        <v>117</v>
      </c>
      <c r="H36" s="24">
        <v>4753</v>
      </c>
      <c r="I36" s="29"/>
    </row>
    <row r="37" spans="1:9" ht="20.100000000000001" customHeight="1" x14ac:dyDescent="0.25">
      <c r="A37" s="32"/>
      <c r="B37" s="33">
        <v>4759</v>
      </c>
      <c r="C37" s="34" t="s">
        <v>145</v>
      </c>
      <c r="D37" s="35">
        <v>2114527.1846519336</v>
      </c>
      <c r="E37" s="35">
        <v>440980.36820000084</v>
      </c>
      <c r="F37" s="20">
        <f t="shared" si="0"/>
        <v>2555507.5528519345</v>
      </c>
      <c r="G37" s="36" t="s">
        <v>147</v>
      </c>
      <c r="H37" s="33">
        <v>4759</v>
      </c>
      <c r="I37" s="37"/>
    </row>
    <row r="38" spans="1:9" ht="20.100000000000001" customHeight="1" x14ac:dyDescent="0.25">
      <c r="A38" s="23"/>
      <c r="B38" s="24">
        <v>4761</v>
      </c>
      <c r="C38" s="25" t="s">
        <v>77</v>
      </c>
      <c r="D38" s="26">
        <v>421156.50780000002</v>
      </c>
      <c r="E38" s="26">
        <v>74298.476699999985</v>
      </c>
      <c r="F38" s="20">
        <f t="shared" si="0"/>
        <v>495454.98450000002</v>
      </c>
      <c r="G38" s="28" t="s">
        <v>118</v>
      </c>
      <c r="H38" s="24">
        <v>4761</v>
      </c>
      <c r="I38" s="29"/>
    </row>
    <row r="39" spans="1:9" ht="20.100000000000001" customHeight="1" x14ac:dyDescent="0.25">
      <c r="A39" s="32"/>
      <c r="B39" s="33">
        <v>4762</v>
      </c>
      <c r="C39" s="34" t="s">
        <v>78</v>
      </c>
      <c r="D39" s="35">
        <v>44795.106599999999</v>
      </c>
      <c r="E39" s="35">
        <v>4632.6628999999948</v>
      </c>
      <c r="F39" s="20">
        <f t="shared" si="0"/>
        <v>49427.769499999995</v>
      </c>
      <c r="G39" s="36" t="s">
        <v>119</v>
      </c>
      <c r="H39" s="33">
        <v>4762</v>
      </c>
      <c r="I39" s="37"/>
    </row>
    <row r="40" spans="1:9" ht="20.100000000000001" customHeight="1" x14ac:dyDescent="0.25">
      <c r="A40" s="23"/>
      <c r="B40" s="24">
        <v>4763</v>
      </c>
      <c r="C40" s="25" t="s">
        <v>79</v>
      </c>
      <c r="D40" s="26">
        <v>79517.459399999992</v>
      </c>
      <c r="E40" s="26">
        <v>11847.165200000014</v>
      </c>
      <c r="F40" s="20">
        <f t="shared" si="0"/>
        <v>91364.62460000001</v>
      </c>
      <c r="G40" s="28" t="s">
        <v>120</v>
      </c>
      <c r="H40" s="24">
        <v>4763</v>
      </c>
      <c r="I40" s="29"/>
    </row>
    <row r="41" spans="1:9" ht="20.100000000000001" customHeight="1" x14ac:dyDescent="0.25">
      <c r="A41" s="32"/>
      <c r="B41" s="33">
        <v>4764</v>
      </c>
      <c r="C41" s="34" t="s">
        <v>80</v>
      </c>
      <c r="D41" s="35">
        <v>100904.49049999999</v>
      </c>
      <c r="E41" s="35">
        <v>11325.006000000001</v>
      </c>
      <c r="F41" s="20">
        <f t="shared" si="0"/>
        <v>112229.49649999998</v>
      </c>
      <c r="G41" s="36" t="s">
        <v>121</v>
      </c>
      <c r="H41" s="33">
        <v>4764</v>
      </c>
      <c r="I41" s="37"/>
    </row>
    <row r="42" spans="1:9" ht="20.100000000000001" customHeight="1" x14ac:dyDescent="0.25">
      <c r="A42" s="23"/>
      <c r="B42" s="24">
        <v>4771</v>
      </c>
      <c r="C42" s="25" t="s">
        <v>81</v>
      </c>
      <c r="D42" s="26">
        <v>3345118.6136434805</v>
      </c>
      <c r="E42" s="26">
        <v>602285.84079999686</v>
      </c>
      <c r="F42" s="20">
        <f t="shared" si="0"/>
        <v>3947404.4544434771</v>
      </c>
      <c r="G42" s="28" t="s">
        <v>122</v>
      </c>
      <c r="H42" s="24">
        <v>4771</v>
      </c>
      <c r="I42" s="29"/>
    </row>
    <row r="43" spans="1:9" ht="20.100000000000001" customHeight="1" x14ac:dyDescent="0.25">
      <c r="A43" s="32"/>
      <c r="B43" s="33">
        <v>4772</v>
      </c>
      <c r="C43" s="34" t="s">
        <v>146</v>
      </c>
      <c r="D43" s="35">
        <v>2264081.6644000001</v>
      </c>
      <c r="E43" s="35">
        <v>576206.89640000043</v>
      </c>
      <c r="F43" s="20">
        <f t="shared" si="0"/>
        <v>2840288.5608000006</v>
      </c>
      <c r="G43" s="36" t="s">
        <v>123</v>
      </c>
      <c r="H43" s="33">
        <v>4772</v>
      </c>
      <c r="I43" s="37"/>
    </row>
    <row r="44" spans="1:9" ht="20.100000000000001" customHeight="1" x14ac:dyDescent="0.25">
      <c r="A44" s="23"/>
      <c r="B44" s="24">
        <v>4773</v>
      </c>
      <c r="C44" s="25" t="s">
        <v>82</v>
      </c>
      <c r="D44" s="26">
        <v>1880595.6147000007</v>
      </c>
      <c r="E44" s="26">
        <v>272910.09819999943</v>
      </c>
      <c r="F44" s="20">
        <f t="shared" si="0"/>
        <v>2153505.7129000002</v>
      </c>
      <c r="G44" s="28" t="s">
        <v>124</v>
      </c>
      <c r="H44" s="24">
        <v>4773</v>
      </c>
      <c r="I44" s="29"/>
    </row>
    <row r="45" spans="1:9" ht="20.100000000000001" customHeight="1" x14ac:dyDescent="0.25">
      <c r="A45" s="32"/>
      <c r="B45" s="33">
        <v>4774</v>
      </c>
      <c r="C45" s="34" t="s">
        <v>83</v>
      </c>
      <c r="D45" s="35">
        <v>57407.824999999997</v>
      </c>
      <c r="E45" s="35">
        <v>6035.4465000000218</v>
      </c>
      <c r="F45" s="20">
        <f t="shared" si="0"/>
        <v>63443.271500000017</v>
      </c>
      <c r="G45" s="36" t="s">
        <v>125</v>
      </c>
      <c r="H45" s="33">
        <v>4774</v>
      </c>
      <c r="I45" s="37"/>
    </row>
    <row r="46" spans="1:9" ht="20.100000000000001" customHeight="1" x14ac:dyDescent="0.25">
      <c r="A46" s="23"/>
      <c r="B46" s="24">
        <v>4781</v>
      </c>
      <c r="C46" s="25" t="s">
        <v>84</v>
      </c>
      <c r="D46" s="26">
        <v>13181.065300000002</v>
      </c>
      <c r="E46" s="26">
        <v>1541.6448000000014</v>
      </c>
      <c r="F46" s="20">
        <f t="shared" si="0"/>
        <v>14722.710100000004</v>
      </c>
      <c r="G46" s="28" t="s">
        <v>126</v>
      </c>
      <c r="H46" s="24">
        <v>4781</v>
      </c>
      <c r="I46" s="29"/>
    </row>
    <row r="47" spans="1:9" ht="20.100000000000001" customHeight="1" x14ac:dyDescent="0.25">
      <c r="A47" s="32"/>
      <c r="B47" s="33">
        <v>4782</v>
      </c>
      <c r="C47" s="34" t="s">
        <v>85</v>
      </c>
      <c r="D47" s="35">
        <v>14349.123000000007</v>
      </c>
      <c r="E47" s="35">
        <v>3804.1544999999937</v>
      </c>
      <c r="F47" s="20">
        <f t="shared" si="0"/>
        <v>18153.2775</v>
      </c>
      <c r="G47" s="36" t="s">
        <v>127</v>
      </c>
      <c r="H47" s="33">
        <v>4782</v>
      </c>
      <c r="I47" s="37"/>
    </row>
    <row r="48" spans="1:9" ht="20.100000000000001" customHeight="1" x14ac:dyDescent="0.25">
      <c r="A48" s="23"/>
      <c r="B48" s="24">
        <v>4789</v>
      </c>
      <c r="C48" s="25" t="s">
        <v>86</v>
      </c>
      <c r="D48" s="26">
        <v>26753.302800000005</v>
      </c>
      <c r="E48" s="26">
        <v>5827.0044999999991</v>
      </c>
      <c r="F48" s="20">
        <f t="shared" si="0"/>
        <v>32580.307300000004</v>
      </c>
      <c r="G48" s="28" t="s">
        <v>128</v>
      </c>
      <c r="H48" s="24">
        <v>4789</v>
      </c>
      <c r="I48" s="29"/>
    </row>
    <row r="49" spans="1:9" ht="20.100000000000001" customHeight="1" x14ac:dyDescent="0.25">
      <c r="A49" s="32"/>
      <c r="B49" s="33">
        <v>4791</v>
      </c>
      <c r="C49" s="34" t="s">
        <v>87</v>
      </c>
      <c r="D49" s="35">
        <v>457.47219999999999</v>
      </c>
      <c r="E49" s="35">
        <v>22.228200000000015</v>
      </c>
      <c r="F49" s="20">
        <f t="shared" si="0"/>
        <v>479.7004</v>
      </c>
      <c r="G49" s="36" t="s">
        <v>129</v>
      </c>
      <c r="H49" s="33">
        <v>4791</v>
      </c>
      <c r="I49" s="37"/>
    </row>
    <row r="50" spans="1:9" ht="20.100000000000001" customHeight="1" x14ac:dyDescent="0.25">
      <c r="A50" s="23"/>
      <c r="B50" s="24">
        <v>4799</v>
      </c>
      <c r="C50" s="25" t="s">
        <v>88</v>
      </c>
      <c r="D50" s="26">
        <v>10143.314999999999</v>
      </c>
      <c r="E50" s="26">
        <v>520.9394999999995</v>
      </c>
      <c r="F50" s="20">
        <f t="shared" si="0"/>
        <v>10664.254499999999</v>
      </c>
      <c r="G50" s="28" t="s">
        <v>130</v>
      </c>
      <c r="H50" s="24">
        <v>4799</v>
      </c>
      <c r="I50" s="29"/>
    </row>
    <row r="51" spans="1:9" ht="20.100000000000001" customHeight="1" x14ac:dyDescent="0.25">
      <c r="A51" s="67" t="s">
        <v>1</v>
      </c>
      <c r="B51" s="67"/>
      <c r="C51" s="59"/>
      <c r="D51" s="52">
        <f>D25+D10+D5</f>
        <v>38273871.202819169</v>
      </c>
      <c r="E51" s="52">
        <f>E25+E10+E5</f>
        <v>6161280.4309164956</v>
      </c>
      <c r="F51" s="39">
        <f>F5+F10+F25</f>
        <v>44435151.633735672</v>
      </c>
      <c r="G51" s="62" t="s">
        <v>2</v>
      </c>
      <c r="H51" s="66"/>
      <c r="I51" s="66"/>
    </row>
    <row r="53" spans="1:9" ht="15" customHeight="1" x14ac:dyDescent="0.25">
      <c r="B53" s="3"/>
      <c r="C53" s="2"/>
      <c r="D53" s="4"/>
      <c r="E53" s="4"/>
      <c r="F53" s="5"/>
      <c r="G53" s="2"/>
    </row>
    <row r="54" spans="1:9" ht="15" customHeight="1" x14ac:dyDescent="0.25">
      <c r="B54" s="3"/>
      <c r="C54" s="2"/>
      <c r="D54" s="4"/>
      <c r="E54" s="4"/>
      <c r="F54" s="4"/>
      <c r="G54" s="2"/>
    </row>
    <row r="55" spans="1:9" ht="15" customHeight="1" x14ac:dyDescent="0.25">
      <c r="B55" s="3"/>
      <c r="C55" s="2"/>
      <c r="D55" s="4"/>
      <c r="E55" s="4"/>
      <c r="F55" s="4"/>
      <c r="G55" s="2"/>
    </row>
  </sheetData>
  <mergeCells count="11">
    <mergeCell ref="F1:I1"/>
    <mergeCell ref="G2:I2"/>
    <mergeCell ref="A2:D2"/>
    <mergeCell ref="A1:E1"/>
    <mergeCell ref="A51:C51"/>
    <mergeCell ref="G51:I51"/>
    <mergeCell ref="E2:F2"/>
    <mergeCell ref="A3:B4"/>
    <mergeCell ref="C3:C4"/>
    <mergeCell ref="G3:G4"/>
    <mergeCell ref="H3:I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50" zoomScaleNormal="50" workbookViewId="0">
      <selection activeCell="I3" sqref="I3:I4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70" t="s">
        <v>24</v>
      </c>
      <c r="B1" s="70"/>
      <c r="C1" s="70"/>
      <c r="D1" s="70"/>
      <c r="E1" s="70"/>
      <c r="F1" s="72" t="s">
        <v>25</v>
      </c>
      <c r="G1" s="72"/>
      <c r="H1" s="72"/>
      <c r="I1" s="72"/>
      <c r="J1" s="72"/>
      <c r="K1" s="72"/>
    </row>
    <row r="2" spans="1:11" s="1" customFormat="1" ht="30" customHeight="1" x14ac:dyDescent="0.25">
      <c r="A2" s="71" t="s">
        <v>154</v>
      </c>
      <c r="B2" s="71"/>
      <c r="C2" s="71"/>
      <c r="D2" s="71"/>
      <c r="E2" s="74" t="s">
        <v>30</v>
      </c>
      <c r="F2" s="74"/>
      <c r="G2" s="75" t="s">
        <v>31</v>
      </c>
      <c r="H2" s="75"/>
      <c r="I2" s="73" t="s">
        <v>38</v>
      </c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45250140.477198005</v>
      </c>
      <c r="E5" s="19">
        <f>SUM(E6:E9)</f>
        <v>17555929.111718424</v>
      </c>
      <c r="F5" s="19">
        <f t="shared" ref="F5:G5" si="0">SUM(F6:F9)</f>
        <v>5983613.7616800005</v>
      </c>
      <c r="G5" s="19">
        <f t="shared" si="0"/>
        <v>12233675.231967999</v>
      </c>
      <c r="H5" s="27">
        <f>SUM(D5:G5)</f>
        <v>81023358.582564428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2069334.3244080006</v>
      </c>
      <c r="E6" s="26">
        <v>3528112</v>
      </c>
      <c r="F6" s="26">
        <v>2748261.1060800003</v>
      </c>
      <c r="G6" s="26">
        <v>3516823.151968</v>
      </c>
      <c r="H6" s="20">
        <f t="shared" ref="H6:H50" si="1">SUM(D6:G6)</f>
        <v>11862530.582456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29703417.50523001</v>
      </c>
      <c r="E7" s="35">
        <v>11598184.111718424</v>
      </c>
      <c r="F7" s="35">
        <v>1415432.6208000001</v>
      </c>
      <c r="G7" s="35">
        <v>8069910.4799999995</v>
      </c>
      <c r="H7" s="20">
        <f t="shared" si="1"/>
        <v>50786944.717748433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13397348.647559997</v>
      </c>
      <c r="E8" s="26">
        <v>2338150</v>
      </c>
      <c r="F8" s="26">
        <v>1819920.0347999998</v>
      </c>
      <c r="G8" s="26">
        <v>646941.6</v>
      </c>
      <c r="H8" s="20">
        <f t="shared" si="1"/>
        <v>18202360.282359999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80040</v>
      </c>
      <c r="E9" s="35">
        <v>91483</v>
      </c>
      <c r="F9" s="35">
        <v>0</v>
      </c>
      <c r="G9" s="35">
        <v>0</v>
      </c>
      <c r="H9" s="20">
        <f t="shared" si="1"/>
        <v>171523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24109849.546879996</v>
      </c>
      <c r="E10" s="19">
        <f t="shared" ref="E10:G10" si="2">SUM(E11:E24)</f>
        <v>54935497.884819992</v>
      </c>
      <c r="F10" s="19">
        <f t="shared" si="2"/>
        <v>36012521.079399996</v>
      </c>
      <c r="G10" s="19">
        <f t="shared" si="2"/>
        <v>27321194.705399994</v>
      </c>
      <c r="H10" s="27">
        <f>SUM(D10:G10)</f>
        <v>142379063.21649998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189167.37839999999</v>
      </c>
      <c r="E11" s="26">
        <v>124581.41863999999</v>
      </c>
      <c r="F11" s="26">
        <v>0</v>
      </c>
      <c r="G11" s="26">
        <v>0</v>
      </c>
      <c r="H11" s="20">
        <f t="shared" si="1"/>
        <v>313748.79703999998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944911.2816000001</v>
      </c>
      <c r="E12" s="35">
        <v>3482260.9362799996</v>
      </c>
      <c r="F12" s="35">
        <v>361002.83519999997</v>
      </c>
      <c r="G12" s="35">
        <v>46728</v>
      </c>
      <c r="H12" s="20">
        <f t="shared" si="1"/>
        <v>4834903.0530799991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4762715.6303999983</v>
      </c>
      <c r="E13" s="26">
        <v>13240369.566060001</v>
      </c>
      <c r="F13" s="26">
        <v>21862079.396639995</v>
      </c>
      <c r="G13" s="26">
        <v>6512666.608</v>
      </c>
      <c r="H13" s="20">
        <f t="shared" si="1"/>
        <v>46377831.201099999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4232923.1942399992</v>
      </c>
      <c r="E14" s="35">
        <v>1184547.0469000002</v>
      </c>
      <c r="F14" s="35">
        <v>205309.02</v>
      </c>
      <c r="G14" s="35">
        <v>62392.12</v>
      </c>
      <c r="H14" s="20">
        <f t="shared" si="1"/>
        <v>5685171.3811399993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4195073.7215999998</v>
      </c>
      <c r="E15" s="26">
        <v>12544570.515400006</v>
      </c>
      <c r="F15" s="26">
        <v>4589640.2773199994</v>
      </c>
      <c r="G15" s="26">
        <v>14193675.777399998</v>
      </c>
      <c r="H15" s="20">
        <f t="shared" si="1"/>
        <v>35522960.291720003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188132</v>
      </c>
      <c r="E16" s="35">
        <v>2063037.6857999999</v>
      </c>
      <c r="F16" s="35">
        <v>1771849.0036799996</v>
      </c>
      <c r="G16" s="35">
        <v>602287</v>
      </c>
      <c r="H16" s="20">
        <f t="shared" si="1"/>
        <v>4625305.6894799992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246924.2563200001</v>
      </c>
      <c r="E17" s="26">
        <v>372394.46957999992</v>
      </c>
      <c r="F17" s="26">
        <v>1913998.2119999998</v>
      </c>
      <c r="G17" s="26">
        <v>2941531.5999999996</v>
      </c>
      <c r="H17" s="20">
        <f t="shared" si="1"/>
        <v>5474848.5378999989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309779.99999999994</v>
      </c>
      <c r="E18" s="35">
        <v>603911.81718000013</v>
      </c>
      <c r="F18" s="35">
        <v>29573.543999999998</v>
      </c>
      <c r="G18" s="35">
        <v>282742</v>
      </c>
      <c r="H18" s="20">
        <f t="shared" si="1"/>
        <v>1226007.36118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1296196.2287999995</v>
      </c>
      <c r="E19" s="26">
        <v>5573272.8542400002</v>
      </c>
      <c r="F19" s="26">
        <v>1424697.9947199996</v>
      </c>
      <c r="G19" s="26">
        <v>0</v>
      </c>
      <c r="H19" s="20">
        <f t="shared" si="1"/>
        <v>8294167.0777599998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54340.217280000004</v>
      </c>
      <c r="E20" s="35">
        <v>464150.15919999994</v>
      </c>
      <c r="F20" s="35">
        <v>107500.76399999998</v>
      </c>
      <c r="G20" s="35">
        <v>19597.199999999997</v>
      </c>
      <c r="H20" s="20">
        <f t="shared" si="1"/>
        <v>645588.3404799999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428220.97632000002</v>
      </c>
      <c r="E21" s="26">
        <v>364874.40359999996</v>
      </c>
      <c r="F21" s="26">
        <v>8160</v>
      </c>
      <c r="G21" s="26">
        <v>0</v>
      </c>
      <c r="H21" s="20">
        <f t="shared" si="1"/>
        <v>801255.37991999998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6570560.7475199997</v>
      </c>
      <c r="E22" s="35">
        <v>12471334.070999999</v>
      </c>
      <c r="F22" s="35">
        <v>3620544.7398399995</v>
      </c>
      <c r="G22" s="35">
        <v>2659574.4</v>
      </c>
      <c r="H22" s="20">
        <f t="shared" si="1"/>
        <v>25322013.958359998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595499.99040000013</v>
      </c>
      <c r="E23" s="26">
        <v>1082905.07094</v>
      </c>
      <c r="F23" s="26">
        <v>103534.06</v>
      </c>
      <c r="G23" s="26">
        <v>0</v>
      </c>
      <c r="H23" s="20">
        <f t="shared" si="1"/>
        <v>1781939.1213400001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95403.924000000014</v>
      </c>
      <c r="E24" s="35">
        <v>1363287.8699999999</v>
      </c>
      <c r="F24" s="35">
        <v>14631.232</v>
      </c>
      <c r="G24" s="35">
        <v>0</v>
      </c>
      <c r="H24" s="20">
        <f t="shared" si="1"/>
        <v>1473323.0260000001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91986165.923681989</v>
      </c>
      <c r="E25" s="19">
        <f>SUM(E26:E50)</f>
        <v>35063957.979824997</v>
      </c>
      <c r="F25" s="19">
        <f t="shared" ref="F25:G25" si="3">SUM(F26:F50)</f>
        <v>10916919.716759998</v>
      </c>
      <c r="G25" s="19">
        <f t="shared" si="3"/>
        <v>8488231.3129410446</v>
      </c>
      <c r="H25" s="27">
        <f>SUM(D25:G25)</f>
        <v>146455274.93320805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11881939.691328006</v>
      </c>
      <c r="E26" s="26">
        <v>4709847.2175199995</v>
      </c>
      <c r="F26" s="26">
        <v>3648883.3919999995</v>
      </c>
      <c r="G26" s="26">
        <v>4897457</v>
      </c>
      <c r="H26" s="20">
        <f>SUM(D26:G26)</f>
        <v>25138127.300848007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1126661.6127300011</v>
      </c>
      <c r="E27" s="35">
        <v>3548</v>
      </c>
      <c r="F27" s="35">
        <v>0</v>
      </c>
      <c r="G27" s="35">
        <v>0</v>
      </c>
      <c r="H27" s="20">
        <f t="shared" si="1"/>
        <v>1130209.6127300011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9303286.7762459982</v>
      </c>
      <c r="E28" s="26">
        <v>4816127.1443349998</v>
      </c>
      <c r="F28" s="26">
        <v>801195.96479999996</v>
      </c>
      <c r="G28" s="26">
        <v>18645</v>
      </c>
      <c r="H28" s="20">
        <f t="shared" si="1"/>
        <v>14939254.885380998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35885.750322</v>
      </c>
      <c r="E29" s="35">
        <v>5385.1256400000011</v>
      </c>
      <c r="F29" s="35">
        <v>0</v>
      </c>
      <c r="G29" s="35">
        <v>0</v>
      </c>
      <c r="H29" s="20">
        <f t="shared" si="1"/>
        <v>41270.875961999998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163901.17915200008</v>
      </c>
      <c r="E30" s="26">
        <v>2007.0060800000001</v>
      </c>
      <c r="F30" s="26">
        <v>7121</v>
      </c>
      <c r="G30" s="26">
        <v>0</v>
      </c>
      <c r="H30" s="20">
        <f t="shared" si="1"/>
        <v>173029.18523200008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13003703.925143996</v>
      </c>
      <c r="E31" s="35">
        <v>1981317.0733200011</v>
      </c>
      <c r="F31" s="35">
        <v>44858.1</v>
      </c>
      <c r="G31" s="35">
        <v>0</v>
      </c>
      <c r="H31" s="20">
        <f t="shared" si="1"/>
        <v>15029879.098463997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4190170.5336960019</v>
      </c>
      <c r="E32" s="26">
        <v>1096507</v>
      </c>
      <c r="F32" s="26">
        <v>171774.29219999997</v>
      </c>
      <c r="G32" s="26">
        <v>1890077.6319986531</v>
      </c>
      <c r="H32" s="20">
        <f t="shared" si="1"/>
        <v>7348529.4578946549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187848.17783999996</v>
      </c>
      <c r="E33" s="35">
        <v>32522.633974999993</v>
      </c>
      <c r="F33" s="35">
        <v>6987</v>
      </c>
      <c r="G33" s="35">
        <v>0</v>
      </c>
      <c r="H33" s="20">
        <f t="shared" si="1"/>
        <v>227357.81181499996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1948221.5886720002</v>
      </c>
      <c r="E34" s="26">
        <v>362485.46565000003</v>
      </c>
      <c r="F34" s="26">
        <v>1649.76</v>
      </c>
      <c r="G34" s="26">
        <v>0</v>
      </c>
      <c r="H34" s="20">
        <f t="shared" si="1"/>
        <v>2312356.8143219999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6798335.1019199984</v>
      </c>
      <c r="E35" s="35">
        <v>3653061.6993200001</v>
      </c>
      <c r="F35" s="35">
        <v>612653.13647999999</v>
      </c>
      <c r="G35" s="35">
        <v>11194.102335467334</v>
      </c>
      <c r="H35" s="20">
        <f t="shared" si="1"/>
        <v>11075244.040055467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1237543.9288019999</v>
      </c>
      <c r="E36" s="26">
        <v>2031426</v>
      </c>
      <c r="F36" s="26">
        <v>7201</v>
      </c>
      <c r="G36" s="26">
        <v>32296</v>
      </c>
      <c r="H36" s="20">
        <f t="shared" si="1"/>
        <v>3308466.9288019999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5219130.3197879987</v>
      </c>
      <c r="E37" s="35">
        <v>3306997.3589749997</v>
      </c>
      <c r="F37" s="35">
        <v>2352494.2769999993</v>
      </c>
      <c r="G37" s="35">
        <v>562956</v>
      </c>
      <c r="H37" s="20">
        <f t="shared" si="1"/>
        <v>11441577.955762997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1065074.376432</v>
      </c>
      <c r="E38" s="26">
        <v>600194.67725000018</v>
      </c>
      <c r="F38" s="26">
        <v>24069.275999999998</v>
      </c>
      <c r="G38" s="26">
        <v>0</v>
      </c>
      <c r="H38" s="20">
        <f t="shared" si="1"/>
        <v>1689338.3296820002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220097.43689399995</v>
      </c>
      <c r="E39" s="35">
        <v>2950.6875200000004</v>
      </c>
      <c r="F39" s="35">
        <v>0</v>
      </c>
      <c r="G39" s="35">
        <v>0</v>
      </c>
      <c r="H39" s="20">
        <f t="shared" si="1"/>
        <v>223048.12441399996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455467.27251600003</v>
      </c>
      <c r="E40" s="26">
        <v>70184.682989999987</v>
      </c>
      <c r="F40" s="26">
        <v>363.048</v>
      </c>
      <c r="G40" s="26">
        <v>0</v>
      </c>
      <c r="H40" s="20">
        <f t="shared" si="1"/>
        <v>526015.00350599992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385608.56102999998</v>
      </c>
      <c r="E41" s="35">
        <v>37813.909105000006</v>
      </c>
      <c r="F41" s="35">
        <v>0</v>
      </c>
      <c r="G41" s="35">
        <v>0</v>
      </c>
      <c r="H41" s="20">
        <f t="shared" si="1"/>
        <v>423422.47013500001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10621415.346612008</v>
      </c>
      <c r="E42" s="26">
        <v>4223037.9653200004</v>
      </c>
      <c r="F42" s="26">
        <v>1445794.1097600001</v>
      </c>
      <c r="G42" s="26">
        <v>1075605.5786069259</v>
      </c>
      <c r="H42" s="20">
        <f t="shared" si="1"/>
        <v>17365853.000298932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13489071.895296</v>
      </c>
      <c r="E43" s="35">
        <v>6234523.8824999994</v>
      </c>
      <c r="F43" s="35">
        <v>1252068.0085200001</v>
      </c>
      <c r="G43" s="35">
        <v>0</v>
      </c>
      <c r="H43" s="20">
        <f t="shared" si="1"/>
        <v>20975663.786316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9571426.3657979947</v>
      </c>
      <c r="E44" s="26">
        <v>1772753.918115</v>
      </c>
      <c r="F44" s="26">
        <v>539807.35199999996</v>
      </c>
      <c r="G44" s="26">
        <v>0</v>
      </c>
      <c r="H44" s="20">
        <f t="shared" si="1"/>
        <v>11883987.635912994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185322.35969999991</v>
      </c>
      <c r="E45" s="35">
        <v>10288.427249999999</v>
      </c>
      <c r="F45" s="35">
        <v>0</v>
      </c>
      <c r="G45" s="35">
        <v>0</v>
      </c>
      <c r="H45" s="20">
        <f t="shared" si="1"/>
        <v>195610.78694999992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451819.78789199999</v>
      </c>
      <c r="E46" s="26">
        <v>334</v>
      </c>
      <c r="F46" s="26">
        <v>0</v>
      </c>
      <c r="G46" s="26">
        <v>0</v>
      </c>
      <c r="H46" s="20">
        <f t="shared" si="1"/>
        <v>452153.78789199999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178435.49937000001</v>
      </c>
      <c r="E47" s="35">
        <v>108.01599999999999</v>
      </c>
      <c r="F47" s="35">
        <v>0</v>
      </c>
      <c r="G47" s="35">
        <v>0</v>
      </c>
      <c r="H47" s="20">
        <f t="shared" si="1"/>
        <v>178543.51537000001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200931.83695200001</v>
      </c>
      <c r="E48" s="26">
        <v>69956.300960000008</v>
      </c>
      <c r="F48" s="26">
        <v>0</v>
      </c>
      <c r="G48" s="26">
        <v>0</v>
      </c>
      <c r="H48" s="20">
        <f t="shared" si="1"/>
        <v>270888.13791200001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1215</v>
      </c>
      <c r="E49" s="35">
        <v>0</v>
      </c>
      <c r="F49" s="35">
        <v>0</v>
      </c>
      <c r="G49" s="35">
        <v>0</v>
      </c>
      <c r="H49" s="20">
        <f t="shared" si="1"/>
        <v>1215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63651.599549999999</v>
      </c>
      <c r="E50" s="26">
        <v>40579.788</v>
      </c>
      <c r="F50" s="26">
        <v>0</v>
      </c>
      <c r="G50" s="26">
        <v>0</v>
      </c>
      <c r="H50" s="20">
        <f t="shared" si="1"/>
        <v>104231.38755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D25+D10+D5</f>
        <v>161346155.94775999</v>
      </c>
      <c r="E51" s="52">
        <f t="shared" ref="E51:F51" si="4">E25+E10+E5</f>
        <v>107555384.97636342</v>
      </c>
      <c r="F51" s="52">
        <f t="shared" si="4"/>
        <v>52913054.557839997</v>
      </c>
      <c r="G51" s="52">
        <f>G25+G10+G5</f>
        <v>48043101.250309035</v>
      </c>
      <c r="H51" s="39">
        <f>SUM(D51:G51)</f>
        <v>369857696.73227245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A51:C51"/>
    <mergeCell ref="I51:K51"/>
    <mergeCell ref="F53:G53"/>
    <mergeCell ref="E2:F2"/>
    <mergeCell ref="G2:H2"/>
    <mergeCell ref="A3:B4"/>
    <mergeCell ref="C3:C4"/>
    <mergeCell ref="A1:E1"/>
    <mergeCell ref="F1:K1"/>
    <mergeCell ref="A2:D2"/>
    <mergeCell ref="I2:K2"/>
    <mergeCell ref="I3:I4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50" zoomScaleNormal="50" workbookViewId="0">
      <selection sqref="A1:F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70" t="s">
        <v>26</v>
      </c>
      <c r="B1" s="70"/>
      <c r="C1" s="70"/>
      <c r="D1" s="70"/>
      <c r="E1" s="70"/>
      <c r="F1" s="70"/>
      <c r="G1" s="72" t="s">
        <v>27</v>
      </c>
      <c r="H1" s="72"/>
      <c r="I1" s="72"/>
      <c r="J1" s="72"/>
      <c r="K1" s="72"/>
    </row>
    <row r="2" spans="1:11" s="1" customFormat="1" ht="30" customHeight="1" x14ac:dyDescent="0.25">
      <c r="A2" s="71" t="s">
        <v>161</v>
      </c>
      <c r="B2" s="71"/>
      <c r="C2" s="71"/>
      <c r="D2" s="71"/>
      <c r="E2" s="74" t="s">
        <v>30</v>
      </c>
      <c r="F2" s="74"/>
      <c r="G2" s="75" t="s">
        <v>31</v>
      </c>
      <c r="H2" s="75"/>
      <c r="I2" s="73" t="s">
        <v>39</v>
      </c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65155907.999999993</v>
      </c>
      <c r="E5" s="19">
        <f t="shared" ref="E5:G5" si="0">SUM(E6:E9)</f>
        <v>28963421.831999965</v>
      </c>
      <c r="F5" s="19">
        <f t="shared" si="0"/>
        <v>9946267.9716104046</v>
      </c>
      <c r="G5" s="19">
        <f t="shared" si="0"/>
        <v>46081102.990983345</v>
      </c>
      <c r="H5" s="27">
        <f>SUM(D5:G5)</f>
        <v>150146700.79459369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2785449.6124953767</v>
      </c>
      <c r="E6" s="26">
        <v>4188201.4500000016</v>
      </c>
      <c r="F6" s="26">
        <v>4555410.461818872</v>
      </c>
      <c r="G6" s="26">
        <v>10710253.535466669</v>
      </c>
      <c r="H6" s="20">
        <f>SUM(D6:G6)</f>
        <v>22239315.059780918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43617095.433012389</v>
      </c>
      <c r="E7" s="35">
        <v>21589799.14399996</v>
      </c>
      <c r="F7" s="35">
        <v>2202106.0572614106</v>
      </c>
      <c r="G7" s="35">
        <v>32177355.330143541</v>
      </c>
      <c r="H7" s="20">
        <f t="shared" ref="H7:H9" si="1">SUM(D7:G7)</f>
        <v>99586355.964417294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18653080.766473334</v>
      </c>
      <c r="E8" s="26">
        <v>3086751.3850000012</v>
      </c>
      <c r="F8" s="26">
        <v>3188751.4525301214</v>
      </c>
      <c r="G8" s="26">
        <v>3193494.1253731344</v>
      </c>
      <c r="H8" s="20">
        <f t="shared" si="1"/>
        <v>28122077.729376592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100282.18801889838</v>
      </c>
      <c r="E9" s="35">
        <v>98669.853000000017</v>
      </c>
      <c r="F9" s="35">
        <v>0</v>
      </c>
      <c r="G9" s="35">
        <v>0</v>
      </c>
      <c r="H9" s="20">
        <f t="shared" si="1"/>
        <v>198952.0410188984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38462965.004000008</v>
      </c>
      <c r="E10" s="19">
        <f>SUM(E11:E24)</f>
        <v>86182870.502639189</v>
      </c>
      <c r="F10" s="19">
        <f t="shared" ref="F10" si="2">SUM(F11:F24)</f>
        <v>51371448.260397345</v>
      </c>
      <c r="G10" s="19">
        <f>SUM(G11:G24)</f>
        <v>62893739.765990965</v>
      </c>
      <c r="H10" s="27">
        <f>SUM(D10:G10)</f>
        <v>238911023.53302753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292345.32599999994</v>
      </c>
      <c r="E11" s="26">
        <v>203250.88</v>
      </c>
      <c r="F11" s="26">
        <v>0</v>
      </c>
      <c r="G11" s="26">
        <v>0</v>
      </c>
      <c r="H11" s="20">
        <f t="shared" ref="H11:H24" si="3">SUM(D11:G11)</f>
        <v>495596.20599999995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1422797.48</v>
      </c>
      <c r="E12" s="35">
        <v>3754582.4399999995</v>
      </c>
      <c r="F12" s="35">
        <v>1121884.7999999998</v>
      </c>
      <c r="G12" s="35">
        <v>88084</v>
      </c>
      <c r="H12" s="20">
        <f t="shared" si="3"/>
        <v>6387348.7199999997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7442793.540000001</v>
      </c>
      <c r="E13" s="26">
        <v>23719926.418000001</v>
      </c>
      <c r="F13" s="26">
        <v>28823707.338000003</v>
      </c>
      <c r="G13" s="26">
        <v>7885352</v>
      </c>
      <c r="H13" s="20">
        <f>SUM(D13:G13)</f>
        <v>67871779.296000004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7025975.4960000031</v>
      </c>
      <c r="E14" s="35">
        <v>2333595.17</v>
      </c>
      <c r="F14" s="35">
        <v>334405.5928196148</v>
      </c>
      <c r="G14" s="35">
        <v>320000</v>
      </c>
      <c r="H14" s="20">
        <f t="shared" si="3"/>
        <v>10013976.258819617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7276409.5540000023</v>
      </c>
      <c r="E15" s="26">
        <v>17305705.010000002</v>
      </c>
      <c r="F15" s="26">
        <v>7886327.4039999992</v>
      </c>
      <c r="G15" s="26">
        <v>25870010.980000004</v>
      </c>
      <c r="H15" s="20">
        <f t="shared" si="3"/>
        <v>58338452.948000006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217915.86000000004</v>
      </c>
      <c r="E16" s="35">
        <v>7767361.3199999994</v>
      </c>
      <c r="F16" s="35">
        <v>2398328.352</v>
      </c>
      <c r="G16" s="35">
        <v>1162212.4000000001</v>
      </c>
      <c r="H16" s="20">
        <f t="shared" si="3"/>
        <v>11545817.932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368158.21200000006</v>
      </c>
      <c r="E17" s="26">
        <v>589565.71799999976</v>
      </c>
      <c r="F17" s="26">
        <v>2286535.2000000002</v>
      </c>
      <c r="G17" s="26">
        <v>6233654.4000000004</v>
      </c>
      <c r="H17" s="20">
        <f>SUM(D17:G17)</f>
        <v>9477913.5300000012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542304</v>
      </c>
      <c r="E18" s="35">
        <v>862672.1399999999</v>
      </c>
      <c r="F18" s="35">
        <v>176486.6</v>
      </c>
      <c r="G18" s="35">
        <v>451116.80000000005</v>
      </c>
      <c r="H18" s="20">
        <f t="shared" si="3"/>
        <v>2032579.54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1762763.0240000004</v>
      </c>
      <c r="E19" s="26">
        <v>7267935.3706391761</v>
      </c>
      <c r="F19" s="26">
        <v>1982821.412</v>
      </c>
      <c r="G19" s="26">
        <v>0</v>
      </c>
      <c r="H19" s="20">
        <f t="shared" si="3"/>
        <v>11013519.806639178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71951.032000000007</v>
      </c>
      <c r="E20" s="35">
        <v>638597.96</v>
      </c>
      <c r="F20" s="35">
        <v>155193.60000000001</v>
      </c>
      <c r="G20" s="35">
        <v>30777.600000000006</v>
      </c>
      <c r="H20" s="20">
        <f t="shared" si="3"/>
        <v>896520.19199999992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691856.21600000001</v>
      </c>
      <c r="E21" s="26">
        <v>481747.7699999999</v>
      </c>
      <c r="F21" s="26">
        <v>16551</v>
      </c>
      <c r="G21" s="26">
        <v>0</v>
      </c>
      <c r="H21" s="20">
        <f t="shared" si="3"/>
        <v>1190154.986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10156194.719999995</v>
      </c>
      <c r="E22" s="35">
        <v>17932960.080000009</v>
      </c>
      <c r="F22" s="35">
        <v>5675702.4400000004</v>
      </c>
      <c r="G22" s="35">
        <v>20852531.585990965</v>
      </c>
      <c r="H22" s="20">
        <f t="shared" si="3"/>
        <v>54617388.825990967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1059198.2940000002</v>
      </c>
      <c r="E23" s="26">
        <v>1474039.2259999998</v>
      </c>
      <c r="F23" s="26">
        <v>481224.8</v>
      </c>
      <c r="G23" s="26">
        <v>0</v>
      </c>
      <c r="H23" s="20">
        <f t="shared" si="3"/>
        <v>3014462.32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132302.25</v>
      </c>
      <c r="E24" s="35">
        <v>1850931</v>
      </c>
      <c r="F24" s="35">
        <v>32279.721577726221</v>
      </c>
      <c r="G24" s="35">
        <v>0</v>
      </c>
      <c r="H24" s="20">
        <f t="shared" si="3"/>
        <v>2015512.9715777263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157436488.84290001</v>
      </c>
      <c r="E25" s="19">
        <f t="shared" ref="E25" si="4">SUM(E26:E50)</f>
        <v>49533998.59390001</v>
      </c>
      <c r="F25" s="19">
        <f>SUM(F26:F50)</f>
        <v>24815365.931258652</v>
      </c>
      <c r="G25" s="19">
        <f>SUM(G26:G50)</f>
        <v>10023530</v>
      </c>
      <c r="H25" s="27">
        <f>SUM(D25:G25)</f>
        <v>241809383.36805865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20954515.074399974</v>
      </c>
      <c r="E26" s="26">
        <v>6539748.4248000002</v>
      </c>
      <c r="F26" s="26">
        <v>12223252.7493627</v>
      </c>
      <c r="G26" s="26">
        <v>5260257.7676147986</v>
      </c>
      <c r="H26" s="20">
        <f t="shared" ref="H26:H50" si="5">SUM(D26:G26)</f>
        <v>44977774.016177475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4373830.8084999966</v>
      </c>
      <c r="E27" s="35">
        <v>5074.9800000000005</v>
      </c>
      <c r="F27" s="35">
        <v>0</v>
      </c>
      <c r="G27" s="35">
        <v>0</v>
      </c>
      <c r="H27" s="20">
        <f t="shared" si="5"/>
        <v>4378905.788499997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15601196.491800008</v>
      </c>
      <c r="E28" s="26">
        <v>5856026.3801000006</v>
      </c>
      <c r="F28" s="26">
        <v>1161809.9199999999</v>
      </c>
      <c r="G28" s="26">
        <v>35445.943116559967</v>
      </c>
      <c r="H28" s="20">
        <f t="shared" si="5"/>
        <v>22654478.735016569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44392.875199999988</v>
      </c>
      <c r="E29" s="35">
        <v>118025.62169999999</v>
      </c>
      <c r="F29" s="35">
        <v>0</v>
      </c>
      <c r="G29" s="35">
        <v>0</v>
      </c>
      <c r="H29" s="20">
        <f t="shared" si="5"/>
        <v>162418.49689999997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252374.58360000001</v>
      </c>
      <c r="E30" s="26">
        <v>3175.4171999999999</v>
      </c>
      <c r="F30" s="26">
        <v>16231</v>
      </c>
      <c r="G30" s="26">
        <v>0</v>
      </c>
      <c r="H30" s="20">
        <f t="shared" si="5"/>
        <v>271781.00080000004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19227207.876299996</v>
      </c>
      <c r="E31" s="35">
        <v>2312469.6732000005</v>
      </c>
      <c r="F31" s="35">
        <v>112581.44999999998</v>
      </c>
      <c r="G31" s="35">
        <v>0</v>
      </c>
      <c r="H31" s="20">
        <f t="shared" si="5"/>
        <v>21652258.999499995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7087884.627600003</v>
      </c>
      <c r="E32" s="26">
        <v>1297471.0743999998</v>
      </c>
      <c r="F32" s="26">
        <v>457932.05626545753</v>
      </c>
      <c r="G32" s="26">
        <v>2460682.9843939543</v>
      </c>
      <c r="H32" s="20">
        <f t="shared" si="5"/>
        <v>11303970.742659416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349922.86600000004</v>
      </c>
      <c r="E33" s="35">
        <v>41746.384499999993</v>
      </c>
      <c r="F33" s="35">
        <v>15775</v>
      </c>
      <c r="G33" s="35">
        <v>0</v>
      </c>
      <c r="H33" s="20">
        <f t="shared" si="5"/>
        <v>407444.25050000002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3018545.4776000003</v>
      </c>
      <c r="E34" s="26">
        <v>503593.14600000012</v>
      </c>
      <c r="F34" s="26">
        <v>23886</v>
      </c>
      <c r="G34" s="26">
        <v>0</v>
      </c>
      <c r="H34" s="20">
        <f t="shared" si="5"/>
        <v>3546024.6236000005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11668783.914000005</v>
      </c>
      <c r="E35" s="35">
        <v>5576567.568</v>
      </c>
      <c r="F35" s="35">
        <v>1471502.0135999997</v>
      </c>
      <c r="G35" s="35">
        <v>65124.431810169459</v>
      </c>
      <c r="H35" s="20">
        <f t="shared" si="5"/>
        <v>18781977.927410174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1946229.2360999996</v>
      </c>
      <c r="E36" s="26">
        <v>2262154.0560000003</v>
      </c>
      <c r="F36" s="26">
        <v>16746</v>
      </c>
      <c r="G36" s="26">
        <v>56123.376541200749</v>
      </c>
      <c r="H36" s="20">
        <f t="shared" si="5"/>
        <v>4281252.6686412012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8583368.2388000078</v>
      </c>
      <c r="E37" s="35">
        <v>4944600.3865000028</v>
      </c>
      <c r="F37" s="35">
        <v>3481113.7772999988</v>
      </c>
      <c r="G37" s="35">
        <v>935416.34994478559</v>
      </c>
      <c r="H37" s="20">
        <f t="shared" si="5"/>
        <v>17944498.752544794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1714829.6727000005</v>
      </c>
      <c r="E38" s="26">
        <v>754181.79500000016</v>
      </c>
      <c r="F38" s="26">
        <v>60920.947030497598</v>
      </c>
      <c r="G38" s="26">
        <v>0</v>
      </c>
      <c r="H38" s="20">
        <f t="shared" si="5"/>
        <v>2529932.4147304986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317077.94510000001</v>
      </c>
      <c r="E39" s="35">
        <v>4004.9703999999997</v>
      </c>
      <c r="F39" s="35">
        <v>0</v>
      </c>
      <c r="G39" s="35">
        <v>0</v>
      </c>
      <c r="H39" s="20">
        <f t="shared" si="5"/>
        <v>321082.9155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708321.92140000011</v>
      </c>
      <c r="E40" s="26">
        <v>103370.73579999999</v>
      </c>
      <c r="F40" s="26">
        <v>2121</v>
      </c>
      <c r="G40" s="26">
        <v>0</v>
      </c>
      <c r="H40" s="20">
        <f t="shared" si="5"/>
        <v>813813.65720000013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703895.09849999985</v>
      </c>
      <c r="E41" s="35">
        <v>57865.604099999997</v>
      </c>
      <c r="F41" s="35">
        <v>0</v>
      </c>
      <c r="G41" s="35">
        <v>0</v>
      </c>
      <c r="H41" s="20">
        <f t="shared" si="5"/>
        <v>761760.70259999984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17188106.688899994</v>
      </c>
      <c r="E42" s="26">
        <v>6249996.9120000033</v>
      </c>
      <c r="F42" s="26">
        <v>2366477.3280000007</v>
      </c>
      <c r="G42" s="26">
        <v>1210479.146578531</v>
      </c>
      <c r="H42" s="20">
        <f t="shared" si="5"/>
        <v>27015060.075478531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25080610.675200004</v>
      </c>
      <c r="E43" s="35">
        <v>8440518.4499999993</v>
      </c>
      <c r="F43" s="35">
        <v>2362624.8697000002</v>
      </c>
      <c r="G43" s="35">
        <v>0</v>
      </c>
      <c r="H43" s="20">
        <f t="shared" si="5"/>
        <v>35883753.994900003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16773565.238099992</v>
      </c>
      <c r="E44" s="26">
        <v>4297580.9205999998</v>
      </c>
      <c r="F44" s="26">
        <v>1042391.82</v>
      </c>
      <c r="G44" s="26">
        <v>0</v>
      </c>
      <c r="H44" s="20">
        <f t="shared" si="5"/>
        <v>22113537.978699993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283262.00039999996</v>
      </c>
      <c r="E45" s="35">
        <v>16539.195</v>
      </c>
      <c r="F45" s="35">
        <v>0</v>
      </c>
      <c r="G45" s="35">
        <v>0</v>
      </c>
      <c r="H45" s="20">
        <f t="shared" si="5"/>
        <v>299801.19539999997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856300.89339999994</v>
      </c>
      <c r="E46" s="26">
        <v>802</v>
      </c>
      <c r="F46" s="26">
        <v>0</v>
      </c>
      <c r="G46" s="26">
        <v>0</v>
      </c>
      <c r="H46" s="20">
        <f t="shared" si="5"/>
        <v>857102.89339999994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309404.07550000004</v>
      </c>
      <c r="E47" s="35">
        <v>164</v>
      </c>
      <c r="F47" s="35">
        <v>0</v>
      </c>
      <c r="G47" s="35">
        <v>0</v>
      </c>
      <c r="H47" s="20">
        <f t="shared" si="5"/>
        <v>309568.07550000004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291070.66409999999</v>
      </c>
      <c r="E48" s="26">
        <v>81507.298600000009</v>
      </c>
      <c r="F48" s="26">
        <v>0</v>
      </c>
      <c r="G48" s="26">
        <v>0</v>
      </c>
      <c r="H48" s="20">
        <f t="shared" si="5"/>
        <v>372577.96270000003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1734.1257999999998</v>
      </c>
      <c r="E49" s="35">
        <v>0</v>
      </c>
      <c r="F49" s="35">
        <v>0</v>
      </c>
      <c r="G49" s="35">
        <v>0</v>
      </c>
      <c r="H49" s="20">
        <f t="shared" si="5"/>
        <v>1734.1257999999998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100057.77390000001</v>
      </c>
      <c r="E50" s="26">
        <v>66813.600000000006</v>
      </c>
      <c r="F50" s="26">
        <v>0</v>
      </c>
      <c r="G50" s="26">
        <v>0</v>
      </c>
      <c r="H50" s="20">
        <f t="shared" si="5"/>
        <v>166871.37390000001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261055361.84690002</v>
      </c>
      <c r="E51" s="52">
        <f t="shared" ref="E51:G51" si="6">E5+E10+E25</f>
        <v>164680290.92853916</v>
      </c>
      <c r="F51" s="52">
        <f t="shared" si="6"/>
        <v>86133082.163266405</v>
      </c>
      <c r="G51" s="52">
        <f t="shared" si="6"/>
        <v>118998372.75697431</v>
      </c>
      <c r="H51" s="39">
        <f>SUM(D51:G51)</f>
        <v>630867107.6956799</v>
      </c>
      <c r="I51" s="62" t="s">
        <v>2</v>
      </c>
      <c r="J51" s="66"/>
      <c r="K51" s="66"/>
    </row>
    <row r="52" spans="1:11" x14ac:dyDescent="0.25">
      <c r="A52" s="53"/>
      <c r="B52" s="53"/>
      <c r="C52" s="54"/>
      <c r="D52" s="55"/>
      <c r="E52" s="55"/>
      <c r="F52" s="55"/>
      <c r="G52" s="55"/>
      <c r="H52" s="55"/>
      <c r="I52" s="54"/>
      <c r="J52" s="53"/>
      <c r="K52" s="53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A51:C51"/>
    <mergeCell ref="I51:K51"/>
    <mergeCell ref="F53:G53"/>
    <mergeCell ref="E2:F2"/>
    <mergeCell ref="G2:H2"/>
    <mergeCell ref="A3:B4"/>
    <mergeCell ref="C3:C4"/>
    <mergeCell ref="G1:K1"/>
    <mergeCell ref="A1:F1"/>
    <mergeCell ref="A2:D2"/>
    <mergeCell ref="I2:K2"/>
    <mergeCell ref="I3:I4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rightToLeft="1" zoomScale="51" zoomScaleNormal="51" workbookViewId="0">
      <selection sqref="A1:E1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6" width="14.6640625" style="7" customWidth="1"/>
    <col min="7" max="7" width="71.44140625" bestFit="1" customWidth="1"/>
    <col min="8" max="8" width="6.109375" style="6" customWidth="1"/>
    <col min="9" max="9" width="5.44140625" style="6" customWidth="1"/>
    <col min="10" max="10" width="4.109375" customWidth="1"/>
  </cols>
  <sheetData>
    <row r="1" spans="1:9" ht="13.2" x14ac:dyDescent="0.25">
      <c r="A1" s="70" t="s">
        <v>162</v>
      </c>
      <c r="B1" s="70"/>
      <c r="C1" s="70"/>
      <c r="D1" s="70"/>
      <c r="E1" s="70"/>
      <c r="F1" s="72" t="s">
        <v>163</v>
      </c>
      <c r="G1" s="72"/>
      <c r="H1" s="72"/>
      <c r="I1" s="72"/>
    </row>
    <row r="2" spans="1:9" s="1" customFormat="1" ht="30" customHeight="1" x14ac:dyDescent="0.25">
      <c r="A2" s="71" t="s">
        <v>155</v>
      </c>
      <c r="B2" s="71"/>
      <c r="C2" s="71"/>
      <c r="D2" s="71" t="s">
        <v>29</v>
      </c>
      <c r="E2" s="71"/>
      <c r="F2" s="71"/>
      <c r="G2" s="73" t="s">
        <v>40</v>
      </c>
      <c r="H2" s="73"/>
      <c r="I2" s="73"/>
    </row>
    <row r="3" spans="1:9" ht="20.100000000000001" customHeight="1" x14ac:dyDescent="0.25">
      <c r="A3" s="68" t="s">
        <v>131</v>
      </c>
      <c r="B3" s="64"/>
      <c r="C3" s="60" t="s">
        <v>0</v>
      </c>
      <c r="D3" s="49" t="s">
        <v>32</v>
      </c>
      <c r="E3" s="49" t="s">
        <v>33</v>
      </c>
      <c r="F3" s="49" t="s">
        <v>34</v>
      </c>
      <c r="G3" s="61" t="s">
        <v>3</v>
      </c>
      <c r="H3" s="62" t="s">
        <v>132</v>
      </c>
      <c r="I3" s="66"/>
    </row>
    <row r="4" spans="1:9" ht="36" customHeight="1" x14ac:dyDescent="0.25">
      <c r="A4" s="68"/>
      <c r="B4" s="64"/>
      <c r="C4" s="60"/>
      <c r="D4" s="50" t="s">
        <v>35</v>
      </c>
      <c r="E4" s="50" t="s">
        <v>36</v>
      </c>
      <c r="F4" s="51" t="s">
        <v>37</v>
      </c>
      <c r="G4" s="61"/>
      <c r="H4" s="62"/>
      <c r="I4" s="66"/>
    </row>
    <row r="5" spans="1:9" ht="30" customHeight="1" x14ac:dyDescent="0.25">
      <c r="A5" s="16">
        <v>45</v>
      </c>
      <c r="B5" s="17"/>
      <c r="C5" s="18" t="s">
        <v>48</v>
      </c>
      <c r="D5" s="19">
        <f>SUM(D6:D9)</f>
        <v>6046628.49816</v>
      </c>
      <c r="E5" s="19">
        <f>SUM(E6:E9)</f>
        <v>835485.32296799973</v>
      </c>
      <c r="F5" s="27">
        <f>D5-E5</f>
        <v>5211143.1751920003</v>
      </c>
      <c r="G5" s="21" t="s">
        <v>89</v>
      </c>
      <c r="H5" s="17"/>
      <c r="I5" s="22">
        <v>45</v>
      </c>
    </row>
    <row r="6" spans="1:9" ht="20.100000000000001" customHeight="1" x14ac:dyDescent="0.25">
      <c r="A6" s="23"/>
      <c r="B6" s="24">
        <v>4510</v>
      </c>
      <c r="C6" s="25" t="s">
        <v>49</v>
      </c>
      <c r="D6" s="26">
        <v>4880977.5515999999</v>
      </c>
      <c r="E6" s="26">
        <v>662757.45749999979</v>
      </c>
      <c r="F6" s="20">
        <f t="shared" ref="F6:F50" si="0">D6-E6</f>
        <v>4218220.0941000003</v>
      </c>
      <c r="G6" s="28" t="s">
        <v>141</v>
      </c>
      <c r="H6" s="24">
        <v>4510</v>
      </c>
      <c r="I6" s="29"/>
    </row>
    <row r="7" spans="1:9" ht="20.100000000000001" customHeight="1" x14ac:dyDescent="0.25">
      <c r="A7" s="32"/>
      <c r="B7" s="33">
        <v>4520</v>
      </c>
      <c r="C7" s="34" t="s">
        <v>50</v>
      </c>
      <c r="D7" s="35">
        <v>444827.57256000018</v>
      </c>
      <c r="E7" s="35">
        <v>60146.969508000053</v>
      </c>
      <c r="F7" s="20">
        <f t="shared" si="0"/>
        <v>384680.60305200011</v>
      </c>
      <c r="G7" s="36" t="s">
        <v>90</v>
      </c>
      <c r="H7" s="33">
        <v>4520</v>
      </c>
      <c r="I7" s="37"/>
    </row>
    <row r="8" spans="1:9" ht="20.100000000000001" customHeight="1" x14ac:dyDescent="0.25">
      <c r="A8" s="23"/>
      <c r="B8" s="24">
        <v>4530</v>
      </c>
      <c r="C8" s="25" t="s">
        <v>51</v>
      </c>
      <c r="D8" s="26">
        <v>719406.08639999956</v>
      </c>
      <c r="E8" s="26">
        <v>112359.70547999993</v>
      </c>
      <c r="F8" s="20">
        <f t="shared" si="0"/>
        <v>607046.38091999968</v>
      </c>
      <c r="G8" s="28" t="s">
        <v>91</v>
      </c>
      <c r="H8" s="24">
        <v>4530</v>
      </c>
      <c r="I8" s="29"/>
    </row>
    <row r="9" spans="1:9" ht="20.100000000000001" customHeight="1" x14ac:dyDescent="0.25">
      <c r="A9" s="32"/>
      <c r="B9" s="33">
        <v>4540</v>
      </c>
      <c r="C9" s="34" t="s">
        <v>52</v>
      </c>
      <c r="D9" s="35">
        <v>1417.2875999999999</v>
      </c>
      <c r="E9" s="35">
        <v>221.19047999999998</v>
      </c>
      <c r="F9" s="20">
        <f t="shared" si="0"/>
        <v>1196.0971199999999</v>
      </c>
      <c r="G9" s="36" t="s">
        <v>92</v>
      </c>
      <c r="H9" s="33">
        <v>4540</v>
      </c>
      <c r="I9" s="37"/>
    </row>
    <row r="10" spans="1:9" ht="30" customHeight="1" x14ac:dyDescent="0.25">
      <c r="A10" s="16">
        <v>46</v>
      </c>
      <c r="B10" s="17"/>
      <c r="C10" s="18" t="s">
        <v>6</v>
      </c>
      <c r="D10" s="19">
        <f>SUM(D11:D24)</f>
        <v>7565086.0898800008</v>
      </c>
      <c r="E10" s="19">
        <f>SUM(E11:E24)</f>
        <v>1560904.997647526</v>
      </c>
      <c r="F10" s="27">
        <f t="shared" si="0"/>
        <v>6004181.0922324751</v>
      </c>
      <c r="G10" s="21" t="s">
        <v>142</v>
      </c>
      <c r="H10" s="31"/>
      <c r="I10" s="22">
        <v>46</v>
      </c>
    </row>
    <row r="11" spans="1:9" ht="20.100000000000001" customHeight="1" x14ac:dyDescent="0.25">
      <c r="A11" s="23"/>
      <c r="B11" s="24">
        <v>4610</v>
      </c>
      <c r="C11" s="25" t="s">
        <v>53</v>
      </c>
      <c r="D11" s="26">
        <v>596.08760000000007</v>
      </c>
      <c r="E11" s="26">
        <v>145.55319</v>
      </c>
      <c r="F11" s="20">
        <f t="shared" si="0"/>
        <v>450.53441000000009</v>
      </c>
      <c r="G11" s="28" t="s">
        <v>93</v>
      </c>
      <c r="H11" s="24">
        <v>4610</v>
      </c>
      <c r="I11" s="29"/>
    </row>
    <row r="12" spans="1:9" ht="20.100000000000001" customHeight="1" x14ac:dyDescent="0.25">
      <c r="A12" s="32"/>
      <c r="B12" s="33">
        <v>4620</v>
      </c>
      <c r="C12" s="34" t="s">
        <v>54</v>
      </c>
      <c r="D12" s="35">
        <v>165220.81760000001</v>
      </c>
      <c r="E12" s="35">
        <v>53889.499889999985</v>
      </c>
      <c r="F12" s="20">
        <f t="shared" si="0"/>
        <v>111331.31771000003</v>
      </c>
      <c r="G12" s="36" t="s">
        <v>94</v>
      </c>
      <c r="H12" s="33">
        <v>4620</v>
      </c>
      <c r="I12" s="37"/>
    </row>
    <row r="13" spans="1:9" ht="20.100000000000001" customHeight="1" x14ac:dyDescent="0.25">
      <c r="A13" s="23"/>
      <c r="B13" s="24">
        <v>4630</v>
      </c>
      <c r="C13" s="25" t="s">
        <v>55</v>
      </c>
      <c r="D13" s="26">
        <v>3292214.4285599994</v>
      </c>
      <c r="E13" s="26">
        <v>592673.1587599999</v>
      </c>
      <c r="F13" s="20">
        <f t="shared" si="0"/>
        <v>2699541.2697999994</v>
      </c>
      <c r="G13" s="28" t="s">
        <v>95</v>
      </c>
      <c r="H13" s="24">
        <v>4630</v>
      </c>
      <c r="I13" s="29"/>
    </row>
    <row r="14" spans="1:9" ht="20.100000000000001" customHeight="1" x14ac:dyDescent="0.25">
      <c r="A14" s="32"/>
      <c r="B14" s="33">
        <v>4641</v>
      </c>
      <c r="C14" s="34" t="s">
        <v>56</v>
      </c>
      <c r="D14" s="35">
        <v>350014.9573500001</v>
      </c>
      <c r="E14" s="35">
        <v>77382.830449999979</v>
      </c>
      <c r="F14" s="20">
        <f t="shared" si="0"/>
        <v>272632.12690000015</v>
      </c>
      <c r="G14" s="36" t="s">
        <v>96</v>
      </c>
      <c r="H14" s="33">
        <v>4641</v>
      </c>
      <c r="I14" s="37"/>
    </row>
    <row r="15" spans="1:9" ht="20.100000000000001" customHeight="1" x14ac:dyDescent="0.25">
      <c r="A15" s="23"/>
      <c r="B15" s="24">
        <v>4649</v>
      </c>
      <c r="C15" s="25" t="s">
        <v>57</v>
      </c>
      <c r="D15" s="26">
        <v>2589165.0997399995</v>
      </c>
      <c r="E15" s="26">
        <v>548537.79533999995</v>
      </c>
      <c r="F15" s="20">
        <f t="shared" si="0"/>
        <v>2040627.3043999996</v>
      </c>
      <c r="G15" s="28" t="s">
        <v>97</v>
      </c>
      <c r="H15" s="24">
        <v>4649</v>
      </c>
      <c r="I15" s="29"/>
    </row>
    <row r="16" spans="1:9" ht="20.100000000000001" customHeight="1" x14ac:dyDescent="0.25">
      <c r="A16" s="32"/>
      <c r="B16" s="33">
        <v>4651</v>
      </c>
      <c r="C16" s="34" t="s">
        <v>58</v>
      </c>
      <c r="D16" s="35">
        <v>79053.381830000013</v>
      </c>
      <c r="E16" s="35">
        <v>13808.992740000002</v>
      </c>
      <c r="F16" s="20">
        <f t="shared" si="0"/>
        <v>65244.389090000011</v>
      </c>
      <c r="G16" s="36" t="s">
        <v>98</v>
      </c>
      <c r="H16" s="33">
        <v>4651</v>
      </c>
      <c r="I16" s="37"/>
    </row>
    <row r="17" spans="1:9" ht="20.100000000000001" customHeight="1" x14ac:dyDescent="0.25">
      <c r="A17" s="23"/>
      <c r="B17" s="24">
        <v>4652</v>
      </c>
      <c r="C17" s="25" t="s">
        <v>59</v>
      </c>
      <c r="D17" s="26">
        <v>181129.42259999999</v>
      </c>
      <c r="E17" s="26">
        <v>41526.860089999995</v>
      </c>
      <c r="F17" s="20">
        <f t="shared" si="0"/>
        <v>139602.56250999999</v>
      </c>
      <c r="G17" s="28" t="s">
        <v>99</v>
      </c>
      <c r="H17" s="24">
        <v>4652</v>
      </c>
      <c r="I17" s="29"/>
    </row>
    <row r="18" spans="1:9" ht="20.100000000000001" customHeight="1" x14ac:dyDescent="0.25">
      <c r="A18" s="32"/>
      <c r="B18" s="33">
        <v>4653</v>
      </c>
      <c r="C18" s="34" t="s">
        <v>60</v>
      </c>
      <c r="D18" s="35">
        <v>2916.1074699999999</v>
      </c>
      <c r="E18" s="35">
        <v>659.83876000000009</v>
      </c>
      <c r="F18" s="20">
        <f t="shared" si="0"/>
        <v>2256.2687099999998</v>
      </c>
      <c r="G18" s="36" t="s">
        <v>100</v>
      </c>
      <c r="H18" s="33">
        <v>4653</v>
      </c>
      <c r="I18" s="37"/>
    </row>
    <row r="19" spans="1:9" ht="20.100000000000001" customHeight="1" x14ac:dyDescent="0.25">
      <c r="A19" s="23"/>
      <c r="B19" s="24">
        <v>4659</v>
      </c>
      <c r="C19" s="25" t="s">
        <v>61</v>
      </c>
      <c r="D19" s="26">
        <v>115318.82683999999</v>
      </c>
      <c r="E19" s="26">
        <v>33186.907577525766</v>
      </c>
      <c r="F19" s="20">
        <f t="shared" si="0"/>
        <v>82131.919262474228</v>
      </c>
      <c r="G19" s="28" t="s">
        <v>101</v>
      </c>
      <c r="H19" s="24">
        <v>4659</v>
      </c>
      <c r="I19" s="29"/>
    </row>
    <row r="20" spans="1:9" ht="20.100000000000001" customHeight="1" x14ac:dyDescent="0.25">
      <c r="A20" s="32"/>
      <c r="B20" s="33">
        <v>4661</v>
      </c>
      <c r="C20" s="34" t="s">
        <v>62</v>
      </c>
      <c r="D20" s="35">
        <v>49978.442060000001</v>
      </c>
      <c r="E20" s="35">
        <v>12113.515099999999</v>
      </c>
      <c r="F20" s="20">
        <f t="shared" si="0"/>
        <v>37864.926960000004</v>
      </c>
      <c r="G20" s="36" t="s">
        <v>102</v>
      </c>
      <c r="H20" s="33">
        <v>4661</v>
      </c>
      <c r="I20" s="37"/>
    </row>
    <row r="21" spans="1:9" ht="20.100000000000001" customHeight="1" x14ac:dyDescent="0.25">
      <c r="A21" s="23"/>
      <c r="B21" s="24">
        <v>4662</v>
      </c>
      <c r="C21" s="25" t="s">
        <v>63</v>
      </c>
      <c r="D21" s="26">
        <v>1877.3331699999999</v>
      </c>
      <c r="E21" s="26">
        <v>412.95071000000002</v>
      </c>
      <c r="F21" s="20">
        <f t="shared" si="0"/>
        <v>1464.3824599999998</v>
      </c>
      <c r="G21" s="28" t="s">
        <v>103</v>
      </c>
      <c r="H21" s="24">
        <v>4662</v>
      </c>
      <c r="I21" s="29"/>
    </row>
    <row r="22" spans="1:9" ht="20.100000000000001" customHeight="1" x14ac:dyDescent="0.25">
      <c r="A22" s="32"/>
      <c r="B22" s="33">
        <v>4663</v>
      </c>
      <c r="C22" s="34" t="s">
        <v>64</v>
      </c>
      <c r="D22" s="35">
        <v>676648.90859999973</v>
      </c>
      <c r="E22" s="35">
        <v>169831.15440000003</v>
      </c>
      <c r="F22" s="20">
        <f t="shared" si="0"/>
        <v>506817.75419999973</v>
      </c>
      <c r="G22" s="36" t="s">
        <v>104</v>
      </c>
      <c r="H22" s="33">
        <v>4663</v>
      </c>
      <c r="I22" s="37"/>
    </row>
    <row r="23" spans="1:9" ht="20.100000000000001" customHeight="1" x14ac:dyDescent="0.25">
      <c r="A23" s="23"/>
      <c r="B23" s="24">
        <v>4669</v>
      </c>
      <c r="C23" s="25" t="s">
        <v>65</v>
      </c>
      <c r="D23" s="26">
        <v>49664.648960000006</v>
      </c>
      <c r="E23" s="26">
        <v>13439.120390000002</v>
      </c>
      <c r="F23" s="20">
        <f t="shared" si="0"/>
        <v>36225.528570000002</v>
      </c>
      <c r="G23" s="28" t="s">
        <v>105</v>
      </c>
      <c r="H23" s="24">
        <v>4669</v>
      </c>
      <c r="I23" s="29"/>
    </row>
    <row r="24" spans="1:9" ht="20.100000000000001" customHeight="1" x14ac:dyDescent="0.25">
      <c r="A24" s="32"/>
      <c r="B24" s="33">
        <v>4690</v>
      </c>
      <c r="C24" s="34" t="s">
        <v>66</v>
      </c>
      <c r="D24" s="35">
        <v>11287.627499999997</v>
      </c>
      <c r="E24" s="35">
        <v>3296.8202499999993</v>
      </c>
      <c r="F24" s="20">
        <f t="shared" si="0"/>
        <v>7990.807249999998</v>
      </c>
      <c r="G24" s="36" t="s">
        <v>106</v>
      </c>
      <c r="H24" s="33">
        <v>4690</v>
      </c>
      <c r="I24" s="37"/>
    </row>
    <row r="25" spans="1:9" ht="30" customHeight="1" x14ac:dyDescent="0.25">
      <c r="A25" s="16">
        <v>47</v>
      </c>
      <c r="B25" s="17"/>
      <c r="C25" s="18" t="s">
        <v>7</v>
      </c>
      <c r="D25" s="19">
        <f>SUM(D26:D50)</f>
        <v>9700715.4615899958</v>
      </c>
      <c r="E25" s="19">
        <f>SUM(E26:E50)</f>
        <v>1838070.441150001</v>
      </c>
      <c r="F25" s="27">
        <f t="shared" si="0"/>
        <v>7862645.0204399945</v>
      </c>
      <c r="G25" s="21" t="s">
        <v>107</v>
      </c>
      <c r="H25" s="17"/>
      <c r="I25" s="22">
        <v>47</v>
      </c>
    </row>
    <row r="26" spans="1:9" ht="20.100000000000001" customHeight="1" x14ac:dyDescent="0.25">
      <c r="A26" s="23"/>
      <c r="B26" s="24">
        <v>4711</v>
      </c>
      <c r="C26" s="25" t="s">
        <v>67</v>
      </c>
      <c r="D26" s="26">
        <v>3177396.8479799982</v>
      </c>
      <c r="E26" s="26">
        <v>571452.04990000045</v>
      </c>
      <c r="F26" s="20">
        <f t="shared" si="0"/>
        <v>2605944.7980799978</v>
      </c>
      <c r="G26" s="28" t="s">
        <v>143</v>
      </c>
      <c r="H26" s="24">
        <v>4711</v>
      </c>
      <c r="I26" s="29"/>
    </row>
    <row r="27" spans="1:9" ht="20.100000000000001" customHeight="1" x14ac:dyDescent="0.25">
      <c r="A27" s="32"/>
      <c r="B27" s="33">
        <v>4719</v>
      </c>
      <c r="C27" s="34" t="s">
        <v>68</v>
      </c>
      <c r="D27" s="35">
        <v>558.12563999999986</v>
      </c>
      <c r="E27" s="35">
        <v>79.504950000000008</v>
      </c>
      <c r="F27" s="20">
        <f t="shared" si="0"/>
        <v>478.62068999999985</v>
      </c>
      <c r="G27" s="36" t="s">
        <v>108</v>
      </c>
      <c r="H27" s="33">
        <v>4719</v>
      </c>
      <c r="I27" s="37"/>
    </row>
    <row r="28" spans="1:9" ht="20.100000000000001" customHeight="1" x14ac:dyDescent="0.25">
      <c r="A28" s="23"/>
      <c r="B28" s="24">
        <v>4721</v>
      </c>
      <c r="C28" s="25" t="s">
        <v>69</v>
      </c>
      <c r="D28" s="26">
        <v>487184.12387999974</v>
      </c>
      <c r="E28" s="26">
        <v>63514.159470000021</v>
      </c>
      <c r="F28" s="20">
        <f t="shared" si="0"/>
        <v>423669.96440999972</v>
      </c>
      <c r="G28" s="28" t="s">
        <v>109</v>
      </c>
      <c r="H28" s="24">
        <v>4721</v>
      </c>
      <c r="I28" s="29"/>
    </row>
    <row r="29" spans="1:9" ht="20.100000000000001" customHeight="1" x14ac:dyDescent="0.25">
      <c r="A29" s="32"/>
      <c r="B29" s="33">
        <v>4722</v>
      </c>
      <c r="C29" s="34" t="s">
        <v>70</v>
      </c>
      <c r="D29" s="35">
        <v>814.37463000000002</v>
      </c>
      <c r="E29" s="35">
        <v>125.70949000000003</v>
      </c>
      <c r="F29" s="20">
        <f t="shared" si="0"/>
        <v>688.66513999999995</v>
      </c>
      <c r="G29" s="36" t="s">
        <v>110</v>
      </c>
      <c r="H29" s="33">
        <v>4722</v>
      </c>
      <c r="I29" s="37"/>
    </row>
    <row r="30" spans="1:9" ht="20.100000000000001" customHeight="1" x14ac:dyDescent="0.25">
      <c r="A30" s="23"/>
      <c r="B30" s="24">
        <v>4723</v>
      </c>
      <c r="C30" s="25" t="s">
        <v>71</v>
      </c>
      <c r="D30" s="26">
        <v>7617.0437999999995</v>
      </c>
      <c r="E30" s="26">
        <v>1629.2869900000007</v>
      </c>
      <c r="F30" s="20">
        <f t="shared" si="0"/>
        <v>5987.7568099999989</v>
      </c>
      <c r="G30" s="28" t="s">
        <v>111</v>
      </c>
      <c r="H30" s="24">
        <v>4723</v>
      </c>
      <c r="I30" s="29"/>
    </row>
    <row r="31" spans="1:9" ht="20.100000000000001" customHeight="1" x14ac:dyDescent="0.25">
      <c r="A31" s="32"/>
      <c r="B31" s="33">
        <v>4730</v>
      </c>
      <c r="C31" s="34" t="s">
        <v>72</v>
      </c>
      <c r="D31" s="35">
        <v>311698.61810999998</v>
      </c>
      <c r="E31" s="35">
        <v>77833.906199999969</v>
      </c>
      <c r="F31" s="20">
        <f t="shared" si="0"/>
        <v>233864.71191000001</v>
      </c>
      <c r="G31" s="36" t="s">
        <v>112</v>
      </c>
      <c r="H31" s="33">
        <v>4730</v>
      </c>
      <c r="I31" s="37"/>
    </row>
    <row r="32" spans="1:9" ht="20.100000000000001" customHeight="1" x14ac:dyDescent="0.25">
      <c r="A32" s="23"/>
      <c r="B32" s="24">
        <v>4741</v>
      </c>
      <c r="C32" s="25" t="s">
        <v>144</v>
      </c>
      <c r="D32" s="26">
        <v>517304.4719399999</v>
      </c>
      <c r="E32" s="26">
        <v>82673.029479999968</v>
      </c>
      <c r="F32" s="20">
        <f t="shared" si="0"/>
        <v>434631.44245999993</v>
      </c>
      <c r="G32" s="28" t="s">
        <v>113</v>
      </c>
      <c r="H32" s="24">
        <v>4741</v>
      </c>
      <c r="I32" s="29"/>
    </row>
    <row r="33" spans="1:9" ht="20.100000000000001" customHeight="1" x14ac:dyDescent="0.25">
      <c r="A33" s="32"/>
      <c r="B33" s="33">
        <v>4742</v>
      </c>
      <c r="C33" s="34" t="s">
        <v>73</v>
      </c>
      <c r="D33" s="35">
        <v>7395.3024299999988</v>
      </c>
      <c r="E33" s="35">
        <v>1144.5943300000004</v>
      </c>
      <c r="F33" s="20">
        <f t="shared" si="0"/>
        <v>6250.708099999998</v>
      </c>
      <c r="G33" s="36" t="s">
        <v>114</v>
      </c>
      <c r="H33" s="33">
        <v>4742</v>
      </c>
      <c r="I33" s="37"/>
    </row>
    <row r="34" spans="1:9" ht="20.100000000000001" customHeight="1" x14ac:dyDescent="0.25">
      <c r="A34" s="23"/>
      <c r="B34" s="24">
        <v>4751</v>
      </c>
      <c r="C34" s="25" t="s">
        <v>74</v>
      </c>
      <c r="D34" s="26">
        <v>130493.10024000004</v>
      </c>
      <c r="E34" s="26">
        <v>21016.612620000014</v>
      </c>
      <c r="F34" s="20">
        <f t="shared" si="0"/>
        <v>109476.48762000003</v>
      </c>
      <c r="G34" s="28" t="s">
        <v>115</v>
      </c>
      <c r="H34" s="24">
        <v>4751</v>
      </c>
      <c r="I34" s="29"/>
    </row>
    <row r="35" spans="1:9" ht="20.100000000000001" customHeight="1" x14ac:dyDescent="0.25">
      <c r="A35" s="32"/>
      <c r="B35" s="33">
        <v>4752</v>
      </c>
      <c r="C35" s="34" t="s">
        <v>75</v>
      </c>
      <c r="D35" s="35">
        <v>667163.29778999928</v>
      </c>
      <c r="E35" s="35">
        <v>126970.66751999999</v>
      </c>
      <c r="F35" s="20">
        <f t="shared" si="0"/>
        <v>540192.63026999927</v>
      </c>
      <c r="G35" s="36" t="s">
        <v>116</v>
      </c>
      <c r="H35" s="33">
        <v>4752</v>
      </c>
      <c r="I35" s="37"/>
    </row>
    <row r="36" spans="1:9" ht="20.100000000000001" customHeight="1" x14ac:dyDescent="0.25">
      <c r="A36" s="23"/>
      <c r="B36" s="24">
        <v>4753</v>
      </c>
      <c r="C36" s="25" t="s">
        <v>76</v>
      </c>
      <c r="D36" s="26">
        <v>591546.85137000005</v>
      </c>
      <c r="E36" s="26">
        <v>119596.99180000002</v>
      </c>
      <c r="F36" s="20">
        <f t="shared" si="0"/>
        <v>471949.85957000003</v>
      </c>
      <c r="G36" s="28" t="s">
        <v>117</v>
      </c>
      <c r="H36" s="24">
        <v>4753</v>
      </c>
      <c r="I36" s="29"/>
    </row>
    <row r="37" spans="1:9" ht="20.100000000000001" customHeight="1" x14ac:dyDescent="0.25">
      <c r="A37" s="32"/>
      <c r="B37" s="33">
        <v>4759</v>
      </c>
      <c r="C37" s="34" t="s">
        <v>145</v>
      </c>
      <c r="D37" s="35">
        <v>955982.78549999965</v>
      </c>
      <c r="E37" s="35">
        <v>206349.60701000007</v>
      </c>
      <c r="F37" s="20">
        <f t="shared" si="0"/>
        <v>749633.17848999961</v>
      </c>
      <c r="G37" s="36" t="s">
        <v>147</v>
      </c>
      <c r="H37" s="33">
        <v>4759</v>
      </c>
      <c r="I37" s="37"/>
    </row>
    <row r="38" spans="1:9" ht="20.100000000000001" customHeight="1" x14ac:dyDescent="0.25">
      <c r="A38" s="23"/>
      <c r="B38" s="24">
        <v>4761</v>
      </c>
      <c r="C38" s="25" t="s">
        <v>77</v>
      </c>
      <c r="D38" s="26">
        <v>113716.28763000001</v>
      </c>
      <c r="E38" s="26">
        <v>22648.396219999995</v>
      </c>
      <c r="F38" s="20">
        <f t="shared" si="0"/>
        <v>91067.891410000011</v>
      </c>
      <c r="G38" s="28" t="s">
        <v>118</v>
      </c>
      <c r="H38" s="24">
        <v>4761</v>
      </c>
      <c r="I38" s="29"/>
    </row>
    <row r="39" spans="1:9" ht="20.100000000000001" customHeight="1" x14ac:dyDescent="0.25">
      <c r="A39" s="32"/>
      <c r="B39" s="33">
        <v>4762</v>
      </c>
      <c r="C39" s="34" t="s">
        <v>78</v>
      </c>
      <c r="D39" s="35">
        <v>9023.5926899999995</v>
      </c>
      <c r="E39" s="35">
        <v>1112.4692899999998</v>
      </c>
      <c r="F39" s="20">
        <f t="shared" si="0"/>
        <v>7911.1233999999995</v>
      </c>
      <c r="G39" s="36" t="s">
        <v>119</v>
      </c>
      <c r="H39" s="33">
        <v>4762</v>
      </c>
      <c r="I39" s="37"/>
    </row>
    <row r="40" spans="1:9" ht="20.100000000000001" customHeight="1" x14ac:dyDescent="0.25">
      <c r="A40" s="23"/>
      <c r="B40" s="24">
        <v>4763</v>
      </c>
      <c r="C40" s="25" t="s">
        <v>79</v>
      </c>
      <c r="D40" s="26">
        <v>35335.42190999999</v>
      </c>
      <c r="E40" s="26">
        <v>6477.1906000000026</v>
      </c>
      <c r="F40" s="20">
        <f t="shared" si="0"/>
        <v>28858.231309999988</v>
      </c>
      <c r="G40" s="28" t="s">
        <v>120</v>
      </c>
      <c r="H40" s="24">
        <v>4763</v>
      </c>
      <c r="I40" s="29"/>
    </row>
    <row r="41" spans="1:9" ht="20.100000000000001" customHeight="1" x14ac:dyDescent="0.25">
      <c r="A41" s="32"/>
      <c r="B41" s="33">
        <v>4764</v>
      </c>
      <c r="C41" s="34" t="s">
        <v>80</v>
      </c>
      <c r="D41" s="35">
        <v>9448.9862399999984</v>
      </c>
      <c r="E41" s="35">
        <v>2097.0769999999998</v>
      </c>
      <c r="F41" s="20">
        <f t="shared" si="0"/>
        <v>7351.909239999999</v>
      </c>
      <c r="G41" s="36" t="s">
        <v>121</v>
      </c>
      <c r="H41" s="33">
        <v>4764</v>
      </c>
      <c r="I41" s="37"/>
    </row>
    <row r="42" spans="1:9" ht="20.100000000000001" customHeight="1" x14ac:dyDescent="0.25">
      <c r="A42" s="23"/>
      <c r="B42" s="24">
        <v>4771</v>
      </c>
      <c r="C42" s="25" t="s">
        <v>81</v>
      </c>
      <c r="D42" s="26">
        <v>1057115.7839700002</v>
      </c>
      <c r="E42" s="26">
        <v>207735.49874000013</v>
      </c>
      <c r="F42" s="20">
        <f t="shared" si="0"/>
        <v>849380.28523000004</v>
      </c>
      <c r="G42" s="28" t="s">
        <v>122</v>
      </c>
      <c r="H42" s="24">
        <v>4771</v>
      </c>
      <c r="I42" s="29"/>
    </row>
    <row r="43" spans="1:9" ht="20.100000000000001" customHeight="1" x14ac:dyDescent="0.25">
      <c r="A43" s="32"/>
      <c r="B43" s="33">
        <v>4772</v>
      </c>
      <c r="C43" s="34" t="s">
        <v>146</v>
      </c>
      <c r="D43" s="35">
        <v>970554.37085999979</v>
      </c>
      <c r="E43" s="35">
        <v>194137.28215999997</v>
      </c>
      <c r="F43" s="20">
        <f t="shared" si="0"/>
        <v>776417.08869999985</v>
      </c>
      <c r="G43" s="36" t="s">
        <v>123</v>
      </c>
      <c r="H43" s="33">
        <v>4772</v>
      </c>
      <c r="I43" s="37"/>
    </row>
    <row r="44" spans="1:9" ht="20.100000000000001" customHeight="1" x14ac:dyDescent="0.25">
      <c r="A44" s="23"/>
      <c r="B44" s="24">
        <v>4773</v>
      </c>
      <c r="C44" s="25" t="s">
        <v>82</v>
      </c>
      <c r="D44" s="26">
        <v>616623.79769999988</v>
      </c>
      <c r="E44" s="26">
        <v>126475.63113999997</v>
      </c>
      <c r="F44" s="20">
        <f t="shared" si="0"/>
        <v>490148.16655999993</v>
      </c>
      <c r="G44" s="28" t="s">
        <v>124</v>
      </c>
      <c r="H44" s="24">
        <v>4773</v>
      </c>
      <c r="I44" s="29"/>
    </row>
    <row r="45" spans="1:9" ht="20.100000000000001" customHeight="1" x14ac:dyDescent="0.25">
      <c r="A45" s="32"/>
      <c r="B45" s="33">
        <v>4774</v>
      </c>
      <c r="C45" s="34" t="s">
        <v>83</v>
      </c>
      <c r="D45" s="35">
        <v>2113.01874</v>
      </c>
      <c r="E45" s="35">
        <v>465.74957000000012</v>
      </c>
      <c r="F45" s="20">
        <f t="shared" si="0"/>
        <v>1647.2691699999998</v>
      </c>
      <c r="G45" s="36" t="s">
        <v>125</v>
      </c>
      <c r="H45" s="33">
        <v>4774</v>
      </c>
      <c r="I45" s="37"/>
    </row>
    <row r="46" spans="1:9" ht="20.100000000000001" customHeight="1" x14ac:dyDescent="0.25">
      <c r="A46" s="23"/>
      <c r="B46" s="24">
        <v>4781</v>
      </c>
      <c r="C46" s="25" t="s">
        <v>84</v>
      </c>
      <c r="D46" s="26">
        <v>775.00773000000004</v>
      </c>
      <c r="E46" s="26">
        <v>190.89713999999998</v>
      </c>
      <c r="F46" s="20">
        <f t="shared" si="0"/>
        <v>584.11059</v>
      </c>
      <c r="G46" s="28" t="s">
        <v>126</v>
      </c>
      <c r="H46" s="24">
        <v>4781</v>
      </c>
      <c r="I46" s="29"/>
    </row>
    <row r="47" spans="1:9" ht="20.100000000000001" customHeight="1" x14ac:dyDescent="0.25">
      <c r="A47" s="32"/>
      <c r="B47" s="33">
        <v>4782</v>
      </c>
      <c r="C47" s="34" t="s">
        <v>85</v>
      </c>
      <c r="D47" s="35">
        <v>4608.6889499999997</v>
      </c>
      <c r="E47" s="35">
        <v>676.77010000000007</v>
      </c>
      <c r="F47" s="20">
        <f t="shared" si="0"/>
        <v>3931.9188499999996</v>
      </c>
      <c r="G47" s="36" t="s">
        <v>127</v>
      </c>
      <c r="H47" s="33">
        <v>4782</v>
      </c>
      <c r="I47" s="37"/>
    </row>
    <row r="48" spans="1:9" ht="20.100000000000001" customHeight="1" x14ac:dyDescent="0.25">
      <c r="A48" s="23"/>
      <c r="B48" s="24">
        <v>4789</v>
      </c>
      <c r="C48" s="25" t="s">
        <v>86</v>
      </c>
      <c r="D48" s="26">
        <v>4577.3713800000005</v>
      </c>
      <c r="E48" s="26">
        <v>877.07194000000004</v>
      </c>
      <c r="F48" s="20">
        <f>D48-E48</f>
        <v>3700.2994400000007</v>
      </c>
      <c r="G48" s="28" t="s">
        <v>128</v>
      </c>
      <c r="H48" s="24">
        <v>4789</v>
      </c>
      <c r="I48" s="29"/>
    </row>
    <row r="49" spans="1:9" ht="20.100000000000001" customHeight="1" x14ac:dyDescent="0.25">
      <c r="A49" s="32"/>
      <c r="B49" s="33">
        <v>4791</v>
      </c>
      <c r="C49" s="34" t="s">
        <v>87</v>
      </c>
      <c r="D49" s="35">
        <v>46.343700000000005</v>
      </c>
      <c r="E49" s="35">
        <v>6.0813000000000006</v>
      </c>
      <c r="F49" s="20">
        <f t="shared" si="0"/>
        <v>40.262400000000007</v>
      </c>
      <c r="G49" s="36" t="s">
        <v>129</v>
      </c>
      <c r="H49" s="33">
        <v>4791</v>
      </c>
      <c r="I49" s="37"/>
    </row>
    <row r="50" spans="1:9" ht="20.100000000000001" customHeight="1" x14ac:dyDescent="0.25">
      <c r="A50" s="23"/>
      <c r="B50" s="24">
        <v>4799</v>
      </c>
      <c r="C50" s="25" t="s">
        <v>88</v>
      </c>
      <c r="D50" s="26">
        <v>21621.84678</v>
      </c>
      <c r="E50" s="26">
        <v>2784.2061899999999</v>
      </c>
      <c r="F50" s="20">
        <f t="shared" si="0"/>
        <v>18837.640589999999</v>
      </c>
      <c r="G50" s="28" t="s">
        <v>130</v>
      </c>
      <c r="H50" s="24">
        <v>4799</v>
      </c>
      <c r="I50" s="29"/>
    </row>
    <row r="51" spans="1:9" ht="20.100000000000001" customHeight="1" x14ac:dyDescent="0.25">
      <c r="A51" s="67" t="s">
        <v>1</v>
      </c>
      <c r="B51" s="67"/>
      <c r="C51" s="59"/>
      <c r="D51" s="52">
        <v>23312430.049629986</v>
      </c>
      <c r="E51" s="52">
        <v>4234460.7617655257</v>
      </c>
      <c r="F51" s="39">
        <f>D51-E51</f>
        <v>19077969.287864462</v>
      </c>
      <c r="G51" s="62" t="s">
        <v>2</v>
      </c>
      <c r="H51" s="66"/>
      <c r="I51" s="66"/>
    </row>
    <row r="53" spans="1:9" ht="15" customHeight="1" x14ac:dyDescent="0.25">
      <c r="B53" s="3"/>
      <c r="C53" s="2"/>
      <c r="D53" s="4"/>
      <c r="E53" s="4"/>
      <c r="F53" s="5"/>
      <c r="G53" s="2"/>
    </row>
    <row r="54" spans="1:9" ht="15" customHeight="1" x14ac:dyDescent="0.25">
      <c r="B54" s="3"/>
      <c r="C54" s="2"/>
      <c r="D54" s="4"/>
      <c r="E54" s="4"/>
      <c r="F54" s="4"/>
      <c r="G54" s="2"/>
    </row>
    <row r="55" spans="1:9" ht="15" customHeight="1" x14ac:dyDescent="0.25">
      <c r="B55" s="3"/>
      <c r="C55" s="2"/>
      <c r="D55" s="4"/>
      <c r="E55" s="4"/>
      <c r="F55" s="4"/>
      <c r="G55" s="2"/>
    </row>
  </sheetData>
  <mergeCells count="11">
    <mergeCell ref="F1:I1"/>
    <mergeCell ref="A1:E1"/>
    <mergeCell ref="G2:I2"/>
    <mergeCell ref="A2:C2"/>
    <mergeCell ref="A51:C51"/>
    <mergeCell ref="G51:I51"/>
    <mergeCell ref="D2:F2"/>
    <mergeCell ref="A3:B4"/>
    <mergeCell ref="C3:C4"/>
    <mergeCell ref="G3:G4"/>
    <mergeCell ref="H3:I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rightToLeft="1" topLeftCell="A16" workbookViewId="0"/>
  </sheetViews>
  <sheetFormatPr defaultRowHeight="13.2" x14ac:dyDescent="0.25"/>
  <cols>
    <col min="1" max="2" width="8.6640625" style="9"/>
  </cols>
  <sheetData>
    <row r="1" spans="2:8" ht="24.6" x14ac:dyDescent="0.5">
      <c r="B1" s="81" t="s">
        <v>175</v>
      </c>
      <c r="C1" s="81"/>
      <c r="D1" s="81"/>
      <c r="E1" s="82" t="s">
        <v>174</v>
      </c>
      <c r="F1" s="82"/>
      <c r="G1" s="82"/>
      <c r="H1" s="10"/>
    </row>
    <row r="2" spans="2:8" ht="30" x14ac:dyDescent="0.25">
      <c r="B2" s="78" t="s">
        <v>164</v>
      </c>
      <c r="C2" s="78"/>
      <c r="D2" s="78"/>
      <c r="E2" s="78"/>
      <c r="F2" s="78"/>
      <c r="G2" s="78"/>
      <c r="H2" s="10"/>
    </row>
    <row r="3" spans="2:8" ht="24.6" x14ac:dyDescent="0.25">
      <c r="B3" s="79" t="s">
        <v>165</v>
      </c>
      <c r="C3" s="79"/>
      <c r="D3" s="79"/>
      <c r="E3" s="80"/>
      <c r="F3" s="47" t="s">
        <v>166</v>
      </c>
      <c r="G3" s="48" t="s">
        <v>167</v>
      </c>
    </row>
    <row r="4" spans="2:8" ht="24.6" x14ac:dyDescent="0.25">
      <c r="B4" s="76" t="s">
        <v>168</v>
      </c>
      <c r="C4" s="77"/>
      <c r="D4" s="77"/>
      <c r="E4" s="77"/>
      <c r="F4" s="41">
        <v>0.06</v>
      </c>
      <c r="G4" s="42">
        <v>0.94</v>
      </c>
    </row>
    <row r="6" spans="2:8" x14ac:dyDescent="0.25">
      <c r="C6" s="9"/>
      <c r="D6" s="9"/>
      <c r="E6" s="9"/>
      <c r="F6" s="9"/>
      <c r="G6" s="9"/>
    </row>
    <row r="7" spans="2:8" x14ac:dyDescent="0.25">
      <c r="C7" s="9"/>
      <c r="D7" s="9"/>
      <c r="E7" s="9"/>
      <c r="F7" s="9"/>
      <c r="G7" s="9"/>
    </row>
    <row r="8" spans="2:8" x14ac:dyDescent="0.25">
      <c r="C8" s="9"/>
      <c r="D8" s="9"/>
      <c r="E8" s="9"/>
      <c r="F8" s="9"/>
      <c r="G8" s="9"/>
    </row>
    <row r="9" spans="2:8" x14ac:dyDescent="0.25">
      <c r="C9" s="9"/>
      <c r="D9" s="9"/>
      <c r="E9" s="9"/>
      <c r="F9" s="9"/>
      <c r="G9" s="9"/>
    </row>
    <row r="10" spans="2:8" x14ac:dyDescent="0.25">
      <c r="C10" s="9"/>
      <c r="D10" s="9"/>
      <c r="E10" s="9"/>
      <c r="F10" s="9"/>
      <c r="G10" s="9"/>
    </row>
    <row r="11" spans="2:8" x14ac:dyDescent="0.25">
      <c r="C11" s="9"/>
      <c r="D11" s="9"/>
      <c r="E11" s="9"/>
      <c r="F11" s="9"/>
      <c r="G11" s="9"/>
    </row>
    <row r="12" spans="2:8" x14ac:dyDescent="0.25">
      <c r="C12" s="9"/>
      <c r="D12" s="9"/>
      <c r="E12" s="9"/>
      <c r="F12" s="9"/>
      <c r="G12" s="9"/>
    </row>
    <row r="13" spans="2:8" x14ac:dyDescent="0.25">
      <c r="C13" s="9"/>
      <c r="D13" s="9"/>
      <c r="E13" s="9"/>
      <c r="F13" s="9"/>
      <c r="G13" s="9"/>
    </row>
    <row r="14" spans="2:8" x14ac:dyDescent="0.25">
      <c r="C14" s="9"/>
      <c r="D14" s="9"/>
      <c r="E14" s="9"/>
      <c r="F14" s="9"/>
      <c r="G14" s="9"/>
    </row>
    <row r="15" spans="2:8" x14ac:dyDescent="0.25">
      <c r="C15" s="9"/>
      <c r="D15" s="9"/>
      <c r="E15" s="9"/>
      <c r="F15" s="9"/>
      <c r="G15" s="9"/>
    </row>
    <row r="16" spans="2:8" x14ac:dyDescent="0.25">
      <c r="C16" s="9"/>
      <c r="D16" s="9"/>
      <c r="E16" s="9"/>
      <c r="F16" s="9"/>
      <c r="G16" s="9"/>
    </row>
    <row r="17" spans="3:7" x14ac:dyDescent="0.25">
      <c r="C17" s="9"/>
      <c r="D17" s="9"/>
      <c r="E17" s="9"/>
      <c r="F17" s="9"/>
      <c r="G17" s="9"/>
    </row>
    <row r="18" spans="3:7" x14ac:dyDescent="0.25">
      <c r="C18" s="9"/>
      <c r="D18" s="9"/>
      <c r="E18" s="9"/>
      <c r="F18" s="9"/>
      <c r="G18" s="9"/>
    </row>
    <row r="19" spans="3:7" x14ac:dyDescent="0.25">
      <c r="C19" s="9"/>
      <c r="D19" s="9"/>
      <c r="E19" s="9"/>
      <c r="F19" s="9"/>
      <c r="G19" s="9"/>
    </row>
    <row r="20" spans="3:7" x14ac:dyDescent="0.25">
      <c r="C20" s="9"/>
      <c r="D20" s="9"/>
      <c r="E20" s="9"/>
      <c r="F20" s="9"/>
      <c r="G20" s="9"/>
    </row>
    <row r="21" spans="3:7" x14ac:dyDescent="0.25">
      <c r="C21" s="9"/>
      <c r="D21" s="9"/>
      <c r="E21" s="9"/>
      <c r="F21" s="9"/>
      <c r="G21" s="9"/>
    </row>
    <row r="22" spans="3:7" x14ac:dyDescent="0.25">
      <c r="C22" s="9"/>
      <c r="D22" s="9"/>
      <c r="E22" s="9"/>
      <c r="F22" s="9"/>
      <c r="G22" s="9"/>
    </row>
    <row r="23" spans="3:7" x14ac:dyDescent="0.25">
      <c r="C23" s="9"/>
      <c r="D23" s="9"/>
      <c r="E23" s="9"/>
      <c r="F23" s="9"/>
      <c r="G23" s="9"/>
    </row>
    <row r="24" spans="3:7" x14ac:dyDescent="0.25">
      <c r="C24" s="9"/>
      <c r="D24" s="9"/>
      <c r="E24" s="9"/>
      <c r="F24" s="9"/>
      <c r="G24" s="9"/>
    </row>
    <row r="25" spans="3:7" x14ac:dyDescent="0.25">
      <c r="C25" s="9"/>
      <c r="D25" s="9"/>
      <c r="E25" s="9"/>
      <c r="F25" s="9"/>
      <c r="G25" s="9"/>
    </row>
    <row r="26" spans="3:7" x14ac:dyDescent="0.25">
      <c r="C26" s="9"/>
      <c r="D26" s="9"/>
      <c r="E26" s="9"/>
      <c r="F26" s="9"/>
      <c r="G26" s="9"/>
    </row>
  </sheetData>
  <mergeCells count="5">
    <mergeCell ref="B4:E4"/>
    <mergeCell ref="B2:G2"/>
    <mergeCell ref="B3:E3"/>
    <mergeCell ref="B1:D1"/>
    <mergeCell ref="E1:G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workbookViewId="0"/>
  </sheetViews>
  <sheetFormatPr defaultRowHeight="13.2" x14ac:dyDescent="0.25"/>
  <cols>
    <col min="1" max="1" width="8.6640625" style="9"/>
    <col min="2" max="2" width="12.33203125" style="9" customWidth="1"/>
    <col min="3" max="3" width="11.6640625" style="9" customWidth="1"/>
    <col min="4" max="4" width="13.88671875" style="9" customWidth="1"/>
  </cols>
  <sheetData>
    <row r="1" spans="2:10" ht="24.6" x14ac:dyDescent="0.5">
      <c r="B1" s="86" t="s">
        <v>175</v>
      </c>
      <c r="C1" s="86"/>
      <c r="D1" s="86"/>
      <c r="E1" s="87" t="s">
        <v>174</v>
      </c>
      <c r="F1" s="87"/>
      <c r="G1" s="87"/>
      <c r="H1" s="12"/>
      <c r="I1" s="12"/>
      <c r="J1" s="11"/>
    </row>
    <row r="2" spans="2:10" ht="21" customHeight="1" x14ac:dyDescent="0.65">
      <c r="B2" s="83" t="s">
        <v>169</v>
      </c>
      <c r="C2" s="83"/>
      <c r="D2" s="83"/>
      <c r="E2" s="83"/>
      <c r="F2" s="83"/>
      <c r="G2" s="83"/>
      <c r="H2" s="12"/>
      <c r="I2" s="13"/>
      <c r="J2" s="11"/>
    </row>
    <row r="3" spans="2:10" ht="21" customHeight="1" x14ac:dyDescent="0.65">
      <c r="B3" s="84" t="s">
        <v>170</v>
      </c>
      <c r="C3" s="84"/>
      <c r="D3" s="85"/>
      <c r="E3" s="43" t="s">
        <v>171</v>
      </c>
      <c r="F3" s="43" t="s">
        <v>172</v>
      </c>
      <c r="G3" s="44" t="s">
        <v>173</v>
      </c>
      <c r="H3" s="12"/>
      <c r="I3" s="14"/>
      <c r="J3" s="11"/>
    </row>
    <row r="4" spans="2:10" ht="21.6" x14ac:dyDescent="0.65">
      <c r="B4" s="88" t="s">
        <v>168</v>
      </c>
      <c r="C4" s="88"/>
      <c r="D4" s="89"/>
      <c r="E4" s="45">
        <v>0.57999999999999996</v>
      </c>
      <c r="F4" s="45">
        <v>0.25</v>
      </c>
      <c r="G4" s="46">
        <v>0.17</v>
      </c>
      <c r="H4" s="11"/>
      <c r="I4" s="11"/>
      <c r="J4" s="11"/>
    </row>
    <row r="5" spans="2:10" x14ac:dyDescent="0.25">
      <c r="H5" s="11"/>
      <c r="I5" s="11"/>
      <c r="J5" s="11"/>
    </row>
    <row r="6" spans="2:10" x14ac:dyDescent="0.25">
      <c r="E6" s="11"/>
      <c r="F6" s="11"/>
      <c r="G6" s="11"/>
      <c r="H6" s="11"/>
      <c r="I6" s="11"/>
      <c r="J6" s="11"/>
    </row>
    <row r="7" spans="2:10" x14ac:dyDescent="0.25">
      <c r="E7" s="11"/>
      <c r="F7" s="11"/>
      <c r="G7" s="11"/>
      <c r="H7" s="11"/>
      <c r="I7" s="11"/>
      <c r="J7" s="11"/>
    </row>
    <row r="8" spans="2:10" x14ac:dyDescent="0.25">
      <c r="E8" s="11"/>
      <c r="F8" s="11"/>
      <c r="G8" s="11"/>
      <c r="H8" s="11"/>
      <c r="I8" s="11"/>
      <c r="J8" s="11"/>
    </row>
    <row r="9" spans="2:10" x14ac:dyDescent="0.25">
      <c r="E9" s="11"/>
      <c r="F9" s="11"/>
      <c r="G9" s="11"/>
      <c r="H9" s="11"/>
      <c r="I9" s="11"/>
      <c r="J9" s="11"/>
    </row>
    <row r="10" spans="2:10" x14ac:dyDescent="0.25">
      <c r="E10" s="11"/>
      <c r="F10" s="11"/>
      <c r="G10" s="11"/>
      <c r="H10" s="11"/>
      <c r="I10" s="11"/>
      <c r="J10" s="11"/>
    </row>
    <row r="11" spans="2:10" x14ac:dyDescent="0.25">
      <c r="E11" s="11"/>
      <c r="F11" s="11"/>
      <c r="G11" s="11"/>
      <c r="H11" s="11"/>
      <c r="I11" s="11"/>
      <c r="J11" s="11"/>
    </row>
    <row r="12" spans="2:10" x14ac:dyDescent="0.25">
      <c r="E12" s="11"/>
      <c r="F12" s="11"/>
      <c r="G12" s="11"/>
      <c r="H12" s="11"/>
      <c r="I12" s="11"/>
      <c r="J12" s="11"/>
    </row>
    <row r="13" spans="2:10" x14ac:dyDescent="0.25">
      <c r="E13" s="11"/>
      <c r="F13" s="11"/>
      <c r="G13" s="11"/>
      <c r="H13" s="11"/>
      <c r="I13" s="11"/>
      <c r="J13" s="11"/>
    </row>
    <row r="14" spans="2:10" x14ac:dyDescent="0.25">
      <c r="E14" s="11"/>
      <c r="F14" s="11"/>
      <c r="G14" s="11"/>
      <c r="H14" s="11"/>
      <c r="I14" s="11"/>
      <c r="J14" s="11"/>
    </row>
    <row r="15" spans="2:10" x14ac:dyDescent="0.25">
      <c r="E15" s="11"/>
      <c r="F15" s="11"/>
      <c r="G15" s="11"/>
      <c r="H15" s="11"/>
      <c r="I15" s="11"/>
      <c r="J15" s="11"/>
    </row>
    <row r="16" spans="2:10" x14ac:dyDescent="0.25">
      <c r="E16" s="11"/>
      <c r="F16" s="11"/>
      <c r="G16" s="11"/>
      <c r="H16" s="11"/>
      <c r="I16" s="11"/>
      <c r="J16" s="11"/>
    </row>
    <row r="17" spans="5:10" x14ac:dyDescent="0.25">
      <c r="E17" s="11"/>
      <c r="F17" s="11"/>
      <c r="G17" s="11"/>
      <c r="H17" s="11"/>
      <c r="I17" s="11"/>
      <c r="J17" s="11"/>
    </row>
    <row r="18" spans="5:10" x14ac:dyDescent="0.25">
      <c r="E18" s="11"/>
      <c r="F18" s="11"/>
      <c r="G18" s="11"/>
      <c r="H18" s="11"/>
      <c r="I18" s="11"/>
      <c r="J18" s="11"/>
    </row>
    <row r="19" spans="5:10" x14ac:dyDescent="0.25">
      <c r="E19" s="11"/>
      <c r="F19" s="11"/>
      <c r="G19" s="11"/>
      <c r="H19" s="11"/>
      <c r="I19" s="11"/>
      <c r="J19" s="11"/>
    </row>
    <row r="20" spans="5:10" x14ac:dyDescent="0.25">
      <c r="E20" s="11"/>
      <c r="F20" s="11"/>
      <c r="G20" s="11"/>
      <c r="H20" s="11"/>
      <c r="I20" s="11"/>
      <c r="J20" s="11"/>
    </row>
    <row r="21" spans="5:10" x14ac:dyDescent="0.25">
      <c r="E21" s="11"/>
      <c r="F21" s="11"/>
      <c r="G21" s="11"/>
      <c r="H21" s="11"/>
      <c r="I21" s="11"/>
      <c r="J21" s="11"/>
    </row>
    <row r="22" spans="5:10" x14ac:dyDescent="0.25">
      <c r="E22" s="11"/>
      <c r="F22" s="11"/>
      <c r="G22" s="11"/>
      <c r="H22" s="11"/>
      <c r="I22" s="11"/>
      <c r="J22" s="11"/>
    </row>
    <row r="23" spans="5:10" x14ac:dyDescent="0.25">
      <c r="E23" s="11"/>
      <c r="F23" s="11"/>
      <c r="G23" s="11"/>
      <c r="H23" s="11"/>
      <c r="I23" s="11"/>
      <c r="J23" s="11"/>
    </row>
    <row r="24" spans="5:10" x14ac:dyDescent="0.25">
      <c r="E24" s="11"/>
      <c r="F24" s="11"/>
      <c r="G24" s="11"/>
      <c r="H24" s="11"/>
      <c r="I24" s="11"/>
      <c r="J24" s="11"/>
    </row>
    <row r="25" spans="5:10" x14ac:dyDescent="0.25">
      <c r="E25" s="11"/>
      <c r="F25" s="11"/>
      <c r="G25" s="11"/>
      <c r="H25" s="11"/>
      <c r="I25" s="11"/>
      <c r="J25" s="11"/>
    </row>
    <row r="26" spans="5:10" x14ac:dyDescent="0.25">
      <c r="E26" s="9"/>
      <c r="F26" s="9"/>
      <c r="G26" s="9"/>
      <c r="H26" s="9"/>
    </row>
  </sheetData>
  <mergeCells count="5">
    <mergeCell ref="B2:G2"/>
    <mergeCell ref="B3:D3"/>
    <mergeCell ref="B1:D1"/>
    <mergeCell ref="E1:G1"/>
    <mergeCell ref="B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zoomScale="62" zoomScaleNormal="62" workbookViewId="0">
      <selection activeCell="A2" sqref="A2:K2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7" width="14.6640625" style="7" customWidth="1"/>
    <col min="8" max="8" width="18.10937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3" ht="13.2" x14ac:dyDescent="0.25">
      <c r="A1" s="56" t="s">
        <v>158</v>
      </c>
      <c r="B1" s="56"/>
      <c r="C1" s="56"/>
      <c r="D1" s="56"/>
      <c r="E1" s="56"/>
      <c r="F1" s="56"/>
      <c r="G1" s="58" t="s">
        <v>159</v>
      </c>
      <c r="H1" s="58"/>
      <c r="I1" s="58"/>
      <c r="J1" s="58"/>
      <c r="K1" s="58"/>
      <c r="L1" s="1"/>
    </row>
    <row r="2" spans="1:13" s="1" customFormat="1" ht="30" customHeight="1" x14ac:dyDescent="0.25">
      <c r="A2" s="57" t="s">
        <v>148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/>
    </row>
    <row r="3" spans="1:13" ht="20.100000000000001" customHeight="1" x14ac:dyDescent="0.25">
      <c r="A3" s="64" t="s">
        <v>131</v>
      </c>
      <c r="B3" s="65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1" t="s">
        <v>132</v>
      </c>
      <c r="K3" s="62"/>
      <c r="M3" s="8"/>
    </row>
    <row r="4" spans="1:13" ht="36" customHeight="1" x14ac:dyDescent="0.25">
      <c r="A4" s="64"/>
      <c r="B4" s="65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1"/>
      <c r="K4" s="62"/>
      <c r="L4" s="30"/>
    </row>
    <row r="5" spans="1:13" ht="21.6" x14ac:dyDescent="0.25">
      <c r="A5" s="16">
        <v>45</v>
      </c>
      <c r="B5" s="17"/>
      <c r="C5" s="18" t="s">
        <v>48</v>
      </c>
      <c r="D5" s="19">
        <f>SUM(D6:D9)</f>
        <v>82922.038000001034</v>
      </c>
      <c r="E5" s="19">
        <f>SUM(E6:E9)</f>
        <v>12607.392499999871</v>
      </c>
      <c r="F5" s="19">
        <f>SUM(F6:F9)</f>
        <v>439.16200000000015</v>
      </c>
      <c r="G5" s="19">
        <f>SUM(G6:G9)</f>
        <v>63.686999999999998</v>
      </c>
      <c r="H5" s="40">
        <f>SUM(D5:G5)</f>
        <v>96032.279500000906</v>
      </c>
      <c r="I5" s="21" t="s">
        <v>89</v>
      </c>
      <c r="J5" s="17"/>
      <c r="K5" s="22">
        <v>45</v>
      </c>
    </row>
    <row r="6" spans="1:13" ht="20.100000000000001" customHeight="1" x14ac:dyDescent="0.25">
      <c r="A6" s="23"/>
      <c r="B6" s="24">
        <v>4510</v>
      </c>
      <c r="C6" s="25" t="s">
        <v>49</v>
      </c>
      <c r="D6" s="26">
        <v>3730.5079999999984</v>
      </c>
      <c r="E6" s="26">
        <v>2344.2520000000004</v>
      </c>
      <c r="F6" s="26">
        <v>264.44250000000011</v>
      </c>
      <c r="G6" s="26">
        <v>34.936999999999998</v>
      </c>
      <c r="H6" s="20">
        <f>SUM(D6:G6)</f>
        <v>6374.1394999999984</v>
      </c>
      <c r="I6" s="28" t="s">
        <v>141</v>
      </c>
      <c r="J6" s="24">
        <v>4510</v>
      </c>
      <c r="K6" s="29"/>
    </row>
    <row r="7" spans="1:13" ht="20.100000000000001" customHeight="1" x14ac:dyDescent="0.25">
      <c r="A7" s="32"/>
      <c r="B7" s="33">
        <v>4520</v>
      </c>
      <c r="C7" s="34" t="s">
        <v>50</v>
      </c>
      <c r="D7" s="35">
        <v>61992.61300000106</v>
      </c>
      <c r="E7" s="35">
        <v>8542.3839999998745</v>
      </c>
      <c r="F7" s="35">
        <v>142.60000000000005</v>
      </c>
      <c r="G7" s="35">
        <v>18.399999999999999</v>
      </c>
      <c r="H7" s="20">
        <f>SUM(D7:G7)</f>
        <v>70695.997000000934</v>
      </c>
      <c r="I7" s="36" t="s">
        <v>90</v>
      </c>
      <c r="J7" s="33">
        <v>4520</v>
      </c>
      <c r="K7" s="37"/>
    </row>
    <row r="8" spans="1:13" ht="20.100000000000001" customHeight="1" x14ac:dyDescent="0.25">
      <c r="A8" s="23"/>
      <c r="B8" s="24">
        <v>4530</v>
      </c>
      <c r="C8" s="25" t="s">
        <v>51</v>
      </c>
      <c r="D8" s="26">
        <v>16522.578999999972</v>
      </c>
      <c r="E8" s="26">
        <v>1683.8069999999948</v>
      </c>
      <c r="F8" s="26">
        <v>32.119499999999995</v>
      </c>
      <c r="G8" s="26">
        <v>10.35</v>
      </c>
      <c r="H8" s="20">
        <f>SUM(D8:G8)</f>
        <v>18248.855499999965</v>
      </c>
      <c r="I8" s="28" t="s">
        <v>91</v>
      </c>
      <c r="J8" s="24">
        <v>4530</v>
      </c>
      <c r="K8" s="29"/>
    </row>
    <row r="9" spans="1:13" ht="20.100000000000001" customHeight="1" x14ac:dyDescent="0.25">
      <c r="A9" s="32"/>
      <c r="B9" s="33">
        <v>4540</v>
      </c>
      <c r="C9" s="34" t="s">
        <v>52</v>
      </c>
      <c r="D9" s="35">
        <v>676.33799999999974</v>
      </c>
      <c r="E9" s="35">
        <v>36.949499999999993</v>
      </c>
      <c r="F9" s="35">
        <v>0</v>
      </c>
      <c r="G9" s="35">
        <v>0</v>
      </c>
      <c r="H9" s="20">
        <f>SUM(D9:G9)</f>
        <v>713.28749999999968</v>
      </c>
      <c r="I9" s="36" t="s">
        <v>92</v>
      </c>
      <c r="J9" s="33">
        <v>4540</v>
      </c>
      <c r="K9" s="37"/>
    </row>
    <row r="10" spans="1:13" ht="30" customHeight="1" x14ac:dyDescent="0.25">
      <c r="A10" s="16">
        <v>46</v>
      </c>
      <c r="B10" s="17"/>
      <c r="C10" s="18" t="s">
        <v>6</v>
      </c>
      <c r="D10" s="19">
        <f>SUM(D11:D24)</f>
        <v>28013.649199999982</v>
      </c>
      <c r="E10" s="19">
        <f t="shared" ref="E10:G10" si="0">SUM(E11:E24)</f>
        <v>7907.4009999999817</v>
      </c>
      <c r="F10" s="19">
        <f t="shared" si="0"/>
        <v>441.19719999999978</v>
      </c>
      <c r="G10" s="19">
        <f t="shared" si="0"/>
        <v>59.065100000000001</v>
      </c>
      <c r="H10" s="27">
        <f>SUM(D10:G10)</f>
        <v>36421.312499999964</v>
      </c>
      <c r="I10" s="21" t="s">
        <v>142</v>
      </c>
      <c r="J10" s="31"/>
      <c r="K10" s="22">
        <v>46</v>
      </c>
    </row>
    <row r="11" spans="1:13" ht="20.100000000000001" customHeight="1" x14ac:dyDescent="0.25">
      <c r="A11" s="23"/>
      <c r="B11" s="24">
        <v>4610</v>
      </c>
      <c r="C11" s="25" t="s">
        <v>53</v>
      </c>
      <c r="D11" s="26">
        <v>51.561900000000009</v>
      </c>
      <c r="E11" s="26">
        <v>40.634800000000006</v>
      </c>
      <c r="F11" s="26">
        <v>0</v>
      </c>
      <c r="G11" s="26">
        <v>0</v>
      </c>
      <c r="H11" s="20">
        <f>SUM(D11:G11)</f>
        <v>92.196700000000021</v>
      </c>
      <c r="I11" s="28" t="s">
        <v>93</v>
      </c>
      <c r="J11" s="24">
        <v>4610</v>
      </c>
      <c r="K11" s="29"/>
    </row>
    <row r="12" spans="1:13" ht="20.100000000000001" customHeight="1" x14ac:dyDescent="0.25">
      <c r="A12" s="32"/>
      <c r="B12" s="33">
        <v>4620</v>
      </c>
      <c r="C12" s="34" t="s">
        <v>54</v>
      </c>
      <c r="D12" s="35">
        <v>1976.5394999999949</v>
      </c>
      <c r="E12" s="35">
        <v>192.68759999999983</v>
      </c>
      <c r="F12" s="35">
        <v>6.7799999999999994</v>
      </c>
      <c r="G12" s="35">
        <v>1.1299999999999999</v>
      </c>
      <c r="H12" s="20">
        <f>SUM(D12:G12)</f>
        <v>2177.1370999999949</v>
      </c>
      <c r="I12" s="36" t="s">
        <v>94</v>
      </c>
      <c r="J12" s="33">
        <v>4620</v>
      </c>
      <c r="K12" s="37"/>
    </row>
    <row r="13" spans="1:13" ht="20.100000000000001" customHeight="1" x14ac:dyDescent="0.25">
      <c r="A13" s="23"/>
      <c r="B13" s="24">
        <v>4630</v>
      </c>
      <c r="C13" s="25" t="s">
        <v>55</v>
      </c>
      <c r="D13" s="26">
        <v>4777.8659999999845</v>
      </c>
      <c r="E13" s="26">
        <v>1692.3105999999921</v>
      </c>
      <c r="F13" s="26">
        <v>143.53260000000003</v>
      </c>
      <c r="G13" s="26">
        <v>18.079999999999998</v>
      </c>
      <c r="H13" s="20">
        <f>SUM(D13:G13)</f>
        <v>6631.7891999999774</v>
      </c>
      <c r="I13" s="28" t="s">
        <v>95</v>
      </c>
      <c r="J13" s="24">
        <v>4630</v>
      </c>
      <c r="K13" s="29"/>
      <c r="L13" s="38"/>
    </row>
    <row r="14" spans="1:13" ht="20.100000000000001" customHeight="1" x14ac:dyDescent="0.25">
      <c r="A14" s="32"/>
      <c r="B14" s="33">
        <v>4641</v>
      </c>
      <c r="C14" s="34" t="s">
        <v>56</v>
      </c>
      <c r="D14" s="35">
        <v>7340.2992000000177</v>
      </c>
      <c r="E14" s="35">
        <v>418.77800000000019</v>
      </c>
      <c r="F14" s="35">
        <v>9.8874999999999993</v>
      </c>
      <c r="G14" s="35">
        <v>3.3899999999999997</v>
      </c>
      <c r="H14" s="20">
        <f>SUM(D14:G14)</f>
        <v>7772.3547000000181</v>
      </c>
      <c r="I14" s="36" t="s">
        <v>96</v>
      </c>
      <c r="J14" s="33">
        <v>4641</v>
      </c>
      <c r="K14" s="37"/>
    </row>
    <row r="15" spans="1:13" ht="20.100000000000001" customHeight="1" x14ac:dyDescent="0.25">
      <c r="A15" s="23"/>
      <c r="B15" s="24">
        <v>4649</v>
      </c>
      <c r="C15" s="25" t="s">
        <v>57</v>
      </c>
      <c r="D15" s="26">
        <v>4940.9589000000014</v>
      </c>
      <c r="E15" s="26">
        <v>1630.0702000000028</v>
      </c>
      <c r="F15" s="26">
        <v>148.12039999999988</v>
      </c>
      <c r="G15" s="26">
        <v>19.515100000000004</v>
      </c>
      <c r="H15" s="20">
        <f>SUM(D15:G15)</f>
        <v>6738.6646000000037</v>
      </c>
      <c r="I15" s="28" t="s">
        <v>97</v>
      </c>
      <c r="J15" s="24">
        <v>4649</v>
      </c>
      <c r="K15" s="29"/>
    </row>
    <row r="16" spans="1:13" ht="20.100000000000001" customHeight="1" x14ac:dyDescent="0.25">
      <c r="A16" s="32"/>
      <c r="B16" s="33">
        <v>4651</v>
      </c>
      <c r="C16" s="34" t="s">
        <v>58</v>
      </c>
      <c r="D16" s="35">
        <v>395.27399999999977</v>
      </c>
      <c r="E16" s="35">
        <v>190.13380000000001</v>
      </c>
      <c r="F16" s="35">
        <v>21.255299999999991</v>
      </c>
      <c r="G16" s="35">
        <v>2.2599999999999998</v>
      </c>
      <c r="H16" s="20">
        <f>SUM(D16:G16)</f>
        <v>608.92309999999975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462.66719999999964</v>
      </c>
      <c r="E17" s="26">
        <v>178.13319999999999</v>
      </c>
      <c r="F17" s="26">
        <v>5.0849999999999991</v>
      </c>
      <c r="G17" s="26">
        <v>1.1299999999999999</v>
      </c>
      <c r="H17" s="20">
        <f>SUM(D17:G17)</f>
        <v>647.01539999999966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474.60000000000036</v>
      </c>
      <c r="E18" s="35">
        <v>129.66750000000002</v>
      </c>
      <c r="F18" s="35">
        <v>1.1299999999999999</v>
      </c>
      <c r="G18" s="35">
        <v>2.2599999999999998</v>
      </c>
      <c r="H18" s="20">
        <f>SUM(D18:G18)</f>
        <v>607.65750000000037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864.13360000000068</v>
      </c>
      <c r="E19" s="26">
        <v>427.23040000000037</v>
      </c>
      <c r="F19" s="26">
        <v>16.158999999999995</v>
      </c>
      <c r="G19" s="26">
        <v>0</v>
      </c>
      <c r="H19" s="20">
        <f>SUM(D19:G19)</f>
        <v>1307.523000000001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157.95140000000001</v>
      </c>
      <c r="E20" s="35">
        <v>38.193999999999996</v>
      </c>
      <c r="F20" s="35">
        <v>3.3899999999999997</v>
      </c>
      <c r="G20" s="35">
        <v>1.1299999999999999</v>
      </c>
      <c r="H20" s="20">
        <f>SUM(D20:G20)</f>
        <v>200.66539999999998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184.25780000000003</v>
      </c>
      <c r="E21" s="26">
        <v>64.070999999999984</v>
      </c>
      <c r="F21" s="26">
        <v>1.1299999999999999</v>
      </c>
      <c r="G21" s="26">
        <v>0</v>
      </c>
      <c r="H21" s="20">
        <f>SUM(D21:G21)</f>
        <v>249.4588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5091.5087999999796</v>
      </c>
      <c r="E22" s="35">
        <v>2410.4029999999875</v>
      </c>
      <c r="F22" s="35">
        <v>66.08239999999995</v>
      </c>
      <c r="G22" s="35">
        <v>10.169999999999998</v>
      </c>
      <c r="H22" s="20">
        <f>SUM(D22:G22)</f>
        <v>7578.1641999999674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937.25590000000057</v>
      </c>
      <c r="E23" s="26">
        <v>271.34689999999978</v>
      </c>
      <c r="F23" s="26">
        <v>11.864999999999998</v>
      </c>
      <c r="G23" s="26">
        <v>0</v>
      </c>
      <c r="H23" s="20">
        <f>SUM(D23:G23)</f>
        <v>1220.4678000000004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358.77499999999998</v>
      </c>
      <c r="E24" s="35">
        <v>223.7399999999999</v>
      </c>
      <c r="F24" s="35">
        <v>6.7799999999999994</v>
      </c>
      <c r="G24" s="35">
        <v>0</v>
      </c>
      <c r="H24" s="20">
        <f>SUM(D24:G24)</f>
        <v>589.29499999999985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315186.44039999886</v>
      </c>
      <c r="E25" s="19">
        <f>SUM(E26:E50)</f>
        <v>23498.513999999956</v>
      </c>
      <c r="F25" s="19">
        <f>SUM(F26:F50)</f>
        <v>1493.0252999999964</v>
      </c>
      <c r="G25" s="19">
        <f>SUM(G26:G50)</f>
        <v>55.223999999999982</v>
      </c>
      <c r="H25" s="27">
        <f>SUM(D25:G25)</f>
        <v>340233.20369999879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63131.936399999286</v>
      </c>
      <c r="E26" s="26">
        <v>4189.5360000000019</v>
      </c>
      <c r="F26" s="26">
        <v>923.01299999999651</v>
      </c>
      <c r="G26" s="26">
        <v>28.313999999999989</v>
      </c>
      <c r="H26" s="20">
        <f>SUM(D26:G26)</f>
        <v>68272.799399999276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383.83020000000039</v>
      </c>
      <c r="E27" s="35">
        <v>21.06</v>
      </c>
      <c r="F27" s="35">
        <v>0</v>
      </c>
      <c r="G27" s="35">
        <v>0</v>
      </c>
      <c r="H27" s="20">
        <f>SUM(D27:G27)</f>
        <v>404.89020000000039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45195.719399999667</v>
      </c>
      <c r="E28" s="26">
        <v>2108.2580999999936</v>
      </c>
      <c r="F28" s="26">
        <v>23.868000000000002</v>
      </c>
      <c r="G28" s="26">
        <v>2.34</v>
      </c>
      <c r="H28" s="20">
        <f>SUM(D28:G28)</f>
        <v>47330.185499999658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295.71750000000031</v>
      </c>
      <c r="E29" s="35">
        <v>32.397300000000001</v>
      </c>
      <c r="F29" s="35">
        <v>0</v>
      </c>
      <c r="G29" s="35">
        <v>0</v>
      </c>
      <c r="H29" s="20">
        <f>SUM(D29:G29)</f>
        <v>328.11480000000029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1305.8603999999973</v>
      </c>
      <c r="E30" s="26">
        <v>13.630499999999998</v>
      </c>
      <c r="F30" s="26">
        <v>1.17</v>
      </c>
      <c r="G30" s="26">
        <v>0</v>
      </c>
      <c r="H30" s="20">
        <f>SUM(D30:G30)</f>
        <v>1320.6608999999974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10646.496899999991</v>
      </c>
      <c r="E31" s="35">
        <v>1398.3839999999984</v>
      </c>
      <c r="F31" s="35">
        <v>5.85</v>
      </c>
      <c r="G31" s="35">
        <v>0</v>
      </c>
      <c r="H31" s="20">
        <f>SUM(D31:G31)</f>
        <v>12050.73089999999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20605.525199999953</v>
      </c>
      <c r="E32" s="26">
        <v>1003.1813999999993</v>
      </c>
      <c r="F32" s="26">
        <v>20.311199999999999</v>
      </c>
      <c r="G32" s="26">
        <v>3.51</v>
      </c>
      <c r="H32" s="20">
        <f>SUM(D32:G32)</f>
        <v>21632.527799999949</v>
      </c>
      <c r="I32" s="28" t="s">
        <v>113</v>
      </c>
      <c r="J32" s="24">
        <v>4741</v>
      </c>
      <c r="K32" s="29"/>
    </row>
    <row r="33" spans="1:12" ht="20.100000000000001" customHeight="1" x14ac:dyDescent="0.25">
      <c r="A33" s="32"/>
      <c r="B33" s="33">
        <v>4742</v>
      </c>
      <c r="C33" s="34" t="s">
        <v>73</v>
      </c>
      <c r="D33" s="35">
        <v>1149.7356</v>
      </c>
      <c r="E33" s="35">
        <v>74.353499999999968</v>
      </c>
      <c r="F33" s="35">
        <v>1.17</v>
      </c>
      <c r="G33" s="35">
        <v>0</v>
      </c>
      <c r="H33" s="20">
        <f>SUM(D33:G33)</f>
        <v>1225.2591</v>
      </c>
      <c r="I33" s="36" t="s">
        <v>114</v>
      </c>
      <c r="J33" s="33">
        <v>4742</v>
      </c>
      <c r="K33" s="37"/>
    </row>
    <row r="34" spans="1:12" ht="20.100000000000001" customHeight="1" x14ac:dyDescent="0.25">
      <c r="A34" s="23"/>
      <c r="B34" s="24">
        <v>4751</v>
      </c>
      <c r="C34" s="25" t="s">
        <v>74</v>
      </c>
      <c r="D34" s="26">
        <v>9693.2159999999785</v>
      </c>
      <c r="E34" s="26">
        <v>383.2919999999998</v>
      </c>
      <c r="F34" s="26">
        <v>14.04</v>
      </c>
      <c r="G34" s="26">
        <v>0</v>
      </c>
      <c r="H34" s="20">
        <f>SUM(D34:G34)</f>
        <v>10090.547999999979</v>
      </c>
      <c r="I34" s="28" t="s">
        <v>115</v>
      </c>
      <c r="J34" s="24">
        <v>4751</v>
      </c>
      <c r="K34" s="29"/>
    </row>
    <row r="35" spans="1:12" ht="20.100000000000001" customHeight="1" x14ac:dyDescent="0.25">
      <c r="A35" s="32"/>
      <c r="B35" s="33">
        <v>4752</v>
      </c>
      <c r="C35" s="34" t="s">
        <v>75</v>
      </c>
      <c r="D35" s="35">
        <v>23377.65299999994</v>
      </c>
      <c r="E35" s="35">
        <v>3546.9719999999757</v>
      </c>
      <c r="F35" s="35">
        <v>77.360399999999956</v>
      </c>
      <c r="G35" s="35">
        <v>3.51</v>
      </c>
      <c r="H35" s="20">
        <f>SUM(D35:G35)</f>
        <v>27005.495399999916</v>
      </c>
      <c r="I35" s="36" t="s">
        <v>116</v>
      </c>
      <c r="J35" s="33">
        <v>4752</v>
      </c>
      <c r="K35" s="37"/>
    </row>
    <row r="36" spans="1:12" ht="20.100000000000001" customHeight="1" x14ac:dyDescent="0.25">
      <c r="A36" s="23"/>
      <c r="B36" s="24">
        <v>4753</v>
      </c>
      <c r="C36" s="25" t="s">
        <v>76</v>
      </c>
      <c r="D36" s="26">
        <v>4764.0878999999977</v>
      </c>
      <c r="E36" s="26">
        <v>533.28599999999972</v>
      </c>
      <c r="F36" s="26">
        <v>1.17</v>
      </c>
      <c r="G36" s="26">
        <v>2.34</v>
      </c>
      <c r="H36" s="20">
        <f>SUM(D36:G36)</f>
        <v>5300.883899999998</v>
      </c>
      <c r="I36" s="28" t="s">
        <v>117</v>
      </c>
      <c r="J36" s="24">
        <v>4753</v>
      </c>
      <c r="K36" s="29"/>
    </row>
    <row r="37" spans="1:12" ht="20.100000000000001" customHeight="1" x14ac:dyDescent="0.25">
      <c r="A37" s="32"/>
      <c r="B37" s="33">
        <v>4759</v>
      </c>
      <c r="C37" s="34" t="s">
        <v>145</v>
      </c>
      <c r="D37" s="35">
        <v>18769.654799999927</v>
      </c>
      <c r="E37" s="35">
        <v>2825.7138000000095</v>
      </c>
      <c r="F37" s="35">
        <v>94.805099999999925</v>
      </c>
      <c r="G37" s="35">
        <v>9.36</v>
      </c>
      <c r="H37" s="20">
        <f>SUM(D37:G37)</f>
        <v>21699.533699999938</v>
      </c>
      <c r="I37" s="36" t="s">
        <v>147</v>
      </c>
      <c r="J37" s="33">
        <v>4759</v>
      </c>
      <c r="K37" s="37"/>
    </row>
    <row r="38" spans="1:12" ht="20.100000000000001" customHeight="1" x14ac:dyDescent="0.25">
      <c r="A38" s="23"/>
      <c r="B38" s="24">
        <v>4761</v>
      </c>
      <c r="C38" s="25" t="s">
        <v>77</v>
      </c>
      <c r="D38" s="26">
        <v>5059.7703000000029</v>
      </c>
      <c r="E38" s="26">
        <v>646.42500000000041</v>
      </c>
      <c r="F38" s="26">
        <v>14.04</v>
      </c>
      <c r="G38" s="26">
        <v>0</v>
      </c>
      <c r="H38" s="20">
        <f>SUM(D38:G38)</f>
        <v>5720.235300000003</v>
      </c>
      <c r="I38" s="28" t="s">
        <v>118</v>
      </c>
      <c r="J38" s="24">
        <v>4761</v>
      </c>
      <c r="K38" s="29"/>
    </row>
    <row r="39" spans="1:12" ht="20.100000000000001" customHeight="1" x14ac:dyDescent="0.25">
      <c r="A39" s="32"/>
      <c r="B39" s="33">
        <v>4762</v>
      </c>
      <c r="C39" s="34" t="s">
        <v>78</v>
      </c>
      <c r="D39" s="35">
        <v>1324.9079999999992</v>
      </c>
      <c r="E39" s="35">
        <v>20.802600000000005</v>
      </c>
      <c r="F39" s="35">
        <v>0</v>
      </c>
      <c r="G39" s="35">
        <v>0</v>
      </c>
      <c r="H39" s="20">
        <f>SUM(D39:G39)</f>
        <v>1345.7105999999992</v>
      </c>
      <c r="I39" s="36" t="s">
        <v>119</v>
      </c>
      <c r="J39" s="33">
        <v>4762</v>
      </c>
      <c r="K39" s="37"/>
    </row>
    <row r="40" spans="1:12" ht="20.100000000000001" customHeight="1" x14ac:dyDescent="0.25">
      <c r="A40" s="23"/>
      <c r="B40" s="24">
        <v>4763</v>
      </c>
      <c r="C40" s="25" t="s">
        <v>79</v>
      </c>
      <c r="D40" s="26">
        <v>1136.7017999999991</v>
      </c>
      <c r="E40" s="26">
        <v>117.65519999999995</v>
      </c>
      <c r="F40" s="26">
        <v>1.17</v>
      </c>
      <c r="G40" s="26">
        <v>0</v>
      </c>
      <c r="H40" s="20">
        <f>SUM(D40:G40)</f>
        <v>1255.5269999999991</v>
      </c>
      <c r="I40" s="28" t="s">
        <v>120</v>
      </c>
      <c r="J40" s="24">
        <v>4763</v>
      </c>
      <c r="K40" s="29"/>
    </row>
    <row r="41" spans="1:12" ht="20.100000000000001" customHeight="1" x14ac:dyDescent="0.25">
      <c r="A41" s="32"/>
      <c r="B41" s="33">
        <v>4764</v>
      </c>
      <c r="C41" s="34" t="s">
        <v>80</v>
      </c>
      <c r="D41" s="35">
        <v>2921.232600000003</v>
      </c>
      <c r="E41" s="35">
        <v>175.80419999999998</v>
      </c>
      <c r="F41" s="35">
        <v>0</v>
      </c>
      <c r="G41" s="35">
        <v>0</v>
      </c>
      <c r="H41" s="20">
        <f>SUM(D41:G41)</f>
        <v>3097.036800000003</v>
      </c>
      <c r="I41" s="36" t="s">
        <v>121</v>
      </c>
      <c r="J41" s="33">
        <v>4764</v>
      </c>
      <c r="K41" s="37"/>
    </row>
    <row r="42" spans="1:12" ht="20.100000000000001" customHeight="1" x14ac:dyDescent="0.25">
      <c r="A42" s="23"/>
      <c r="B42" s="24">
        <v>4771</v>
      </c>
      <c r="C42" s="25" t="s">
        <v>81</v>
      </c>
      <c r="D42" s="26">
        <v>57881.924100000157</v>
      </c>
      <c r="E42" s="26">
        <v>3472.6535999999842</v>
      </c>
      <c r="F42" s="26">
        <v>227.77560000000003</v>
      </c>
      <c r="G42" s="26">
        <v>2.34</v>
      </c>
      <c r="H42" s="20">
        <f>SUM(D42:G42)</f>
        <v>61584.693300000137</v>
      </c>
      <c r="I42" s="28" t="s">
        <v>122</v>
      </c>
      <c r="J42" s="24">
        <v>4771</v>
      </c>
      <c r="K42" s="29"/>
    </row>
    <row r="43" spans="1:12" ht="20.100000000000001" customHeight="1" x14ac:dyDescent="0.25">
      <c r="A43" s="32"/>
      <c r="B43" s="33">
        <v>4772</v>
      </c>
      <c r="C43" s="34" t="s">
        <v>146</v>
      </c>
      <c r="D43" s="35">
        <v>19804.262399999956</v>
      </c>
      <c r="E43" s="35">
        <v>1597.0499999999975</v>
      </c>
      <c r="F43" s="35">
        <v>54.52200000000002</v>
      </c>
      <c r="G43" s="35">
        <v>3.51</v>
      </c>
      <c r="H43" s="20">
        <f>SUM(D43:G43)</f>
        <v>21459.344399999951</v>
      </c>
      <c r="I43" s="36" t="s">
        <v>123</v>
      </c>
      <c r="J43" s="33">
        <v>4772</v>
      </c>
      <c r="K43" s="37"/>
    </row>
    <row r="44" spans="1:12" ht="20.100000000000001" customHeight="1" x14ac:dyDescent="0.25">
      <c r="A44" s="23"/>
      <c r="B44" s="24">
        <v>4773</v>
      </c>
      <c r="C44" s="25" t="s">
        <v>82</v>
      </c>
      <c r="D44" s="26">
        <v>23136.785100000041</v>
      </c>
      <c r="E44" s="26">
        <v>1219.6080000000002</v>
      </c>
      <c r="F44" s="26">
        <v>32.76</v>
      </c>
      <c r="G44" s="26">
        <v>0</v>
      </c>
      <c r="H44" s="20">
        <f>SUM(D44:G44)</f>
        <v>24389.15310000004</v>
      </c>
      <c r="I44" s="28" t="s">
        <v>124</v>
      </c>
      <c r="J44" s="24">
        <v>4773</v>
      </c>
      <c r="K44" s="29"/>
    </row>
    <row r="45" spans="1:12" ht="20.100000000000001" customHeight="1" x14ac:dyDescent="0.25">
      <c r="A45" s="32"/>
      <c r="B45" s="33">
        <v>4774</v>
      </c>
      <c r="C45" s="34" t="s">
        <v>83</v>
      </c>
      <c r="D45" s="35">
        <v>2402.1737999999973</v>
      </c>
      <c r="E45" s="35">
        <v>40.364999999999995</v>
      </c>
      <c r="F45" s="35">
        <v>0</v>
      </c>
      <c r="G45" s="35">
        <v>0</v>
      </c>
      <c r="H45" s="20">
        <f>SUM(D45:G45)</f>
        <v>2442.5387999999971</v>
      </c>
      <c r="I45" s="36" t="s">
        <v>125</v>
      </c>
      <c r="J45" s="33">
        <v>4774</v>
      </c>
      <c r="K45" s="37"/>
    </row>
    <row r="46" spans="1:12" ht="20.100000000000001" customHeight="1" x14ac:dyDescent="0.25">
      <c r="A46" s="23"/>
      <c r="B46" s="24">
        <v>4781</v>
      </c>
      <c r="C46" s="25" t="s">
        <v>84</v>
      </c>
      <c r="D46" s="26">
        <v>646.31970000000024</v>
      </c>
      <c r="E46" s="26">
        <v>16.356599999999997</v>
      </c>
      <c r="F46" s="26">
        <v>0</v>
      </c>
      <c r="G46" s="26">
        <v>0</v>
      </c>
      <c r="H46" s="20">
        <f>SUM(D46:G46)</f>
        <v>662.6763000000002</v>
      </c>
      <c r="I46" s="28" t="s">
        <v>126</v>
      </c>
      <c r="J46" s="24">
        <v>4781</v>
      </c>
      <c r="K46" s="29"/>
    </row>
    <row r="47" spans="1:12" ht="20.100000000000001" customHeight="1" x14ac:dyDescent="0.25">
      <c r="A47" s="32"/>
      <c r="B47" s="33">
        <v>4782</v>
      </c>
      <c r="C47" s="34" t="s">
        <v>85</v>
      </c>
      <c r="D47" s="35">
        <v>542.00250000000051</v>
      </c>
      <c r="E47" s="35">
        <v>2.34</v>
      </c>
      <c r="F47" s="35">
        <v>0</v>
      </c>
      <c r="G47" s="35">
        <v>0</v>
      </c>
      <c r="H47" s="20">
        <f>SUM(D47:G47)</f>
        <v>544.34250000000054</v>
      </c>
      <c r="I47" s="36" t="s">
        <v>127</v>
      </c>
      <c r="J47" s="33">
        <v>4782</v>
      </c>
      <c r="K47" s="37"/>
      <c r="L47" s="38"/>
    </row>
    <row r="48" spans="1:12" ht="20.100000000000001" customHeight="1" x14ac:dyDescent="0.25">
      <c r="A48" s="23"/>
      <c r="B48" s="24">
        <v>4789</v>
      </c>
      <c r="C48" s="25" t="s">
        <v>86</v>
      </c>
      <c r="D48" s="26">
        <v>902.97089999999923</v>
      </c>
      <c r="E48" s="26">
        <v>38.329199999999993</v>
      </c>
      <c r="F48" s="26">
        <v>0</v>
      </c>
      <c r="G48" s="26">
        <v>0</v>
      </c>
      <c r="H48" s="20">
        <f>SUM(D48:G48)</f>
        <v>941.30009999999925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10.904399999999999</v>
      </c>
      <c r="E49" s="35">
        <v>0</v>
      </c>
      <c r="F49" s="35">
        <v>0</v>
      </c>
      <c r="G49" s="35">
        <v>0</v>
      </c>
      <c r="H49" s="20">
        <f>SUM(D49:G49)</f>
        <v>10.904399999999999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97.051499999999919</v>
      </c>
      <c r="E50" s="26">
        <v>21.059999999999995</v>
      </c>
      <c r="F50" s="26">
        <v>0</v>
      </c>
      <c r="G50" s="26">
        <v>0</v>
      </c>
      <c r="H50" s="20">
        <f>SUM(D50:G50)</f>
        <v>118.11149999999992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59" t="s">
        <v>1</v>
      </c>
      <c r="B51" s="60"/>
      <c r="C51" s="60"/>
      <c r="D51" s="52">
        <f>D5+D10+D25</f>
        <v>426122.12759999989</v>
      </c>
      <c r="E51" s="52">
        <f>E5+E10+E25</f>
        <v>44013.307499999806</v>
      </c>
      <c r="F51" s="52">
        <f>F5+F10+F25</f>
        <v>2373.3844999999965</v>
      </c>
      <c r="G51" s="52">
        <f>G5+G10+G25</f>
        <v>177.97609999999997</v>
      </c>
      <c r="H51" s="39">
        <f>SUM(D51:G51)</f>
        <v>472686.79569999973</v>
      </c>
      <c r="I51" s="61" t="s">
        <v>2</v>
      </c>
      <c r="J51" s="61"/>
      <c r="K51" s="62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0">
    <mergeCell ref="F53:G53"/>
    <mergeCell ref="A3:B4"/>
    <mergeCell ref="C3:C4"/>
    <mergeCell ref="I3:I4"/>
    <mergeCell ref="J3:K4"/>
    <mergeCell ref="A1:F1"/>
    <mergeCell ref="A2:K2"/>
    <mergeCell ref="G1:K1"/>
    <mergeCell ref="A51:C51"/>
    <mergeCell ref="I51:K5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rightToLeft="1" zoomScale="78" zoomScaleNormal="78" workbookViewId="0">
      <selection activeCell="G3" sqref="G3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34" ht="13.2" x14ac:dyDescent="0.25">
      <c r="A1" s="56" t="s">
        <v>10</v>
      </c>
      <c r="B1" s="56"/>
      <c r="C1" s="56"/>
      <c r="D1" s="56"/>
      <c r="E1" s="56"/>
      <c r="F1" s="56"/>
      <c r="G1" s="58" t="s">
        <v>11</v>
      </c>
      <c r="H1" s="58"/>
      <c r="I1" s="58"/>
      <c r="J1" s="58"/>
      <c r="K1" s="58"/>
    </row>
    <row r="2" spans="1:34" s="1" customFormat="1" ht="30" customHeight="1" x14ac:dyDescent="0.25">
      <c r="A2" s="57" t="s">
        <v>177</v>
      </c>
      <c r="B2" s="57"/>
      <c r="C2" s="57"/>
      <c r="D2" s="57"/>
      <c r="E2" s="57"/>
      <c r="F2" s="57"/>
      <c r="G2" s="57" t="s">
        <v>41</v>
      </c>
      <c r="H2" s="57"/>
      <c r="I2" s="57"/>
      <c r="J2" s="57"/>
      <c r="K2" s="57"/>
    </row>
    <row r="3" spans="1:34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34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34" ht="30" customHeight="1" x14ac:dyDescent="0.25">
      <c r="A5" s="16">
        <v>45</v>
      </c>
      <c r="B5" s="17"/>
      <c r="C5" s="18" t="s">
        <v>48</v>
      </c>
      <c r="D5" s="19">
        <f>SUM(D6:D9)</f>
        <v>28764.920000000027</v>
      </c>
      <c r="E5" s="19">
        <f t="shared" ref="E5:G5" si="0">SUM(E6:E9)</f>
        <v>32719.933999999972</v>
      </c>
      <c r="F5" s="19">
        <f t="shared" si="0"/>
        <v>6116.6099999999988</v>
      </c>
      <c r="G5" s="19">
        <f t="shared" si="0"/>
        <v>8277.6099999999988</v>
      </c>
      <c r="H5" s="27">
        <f>SUM(D5:G5)</f>
        <v>75879.073999999993</v>
      </c>
      <c r="I5" s="21" t="s">
        <v>89</v>
      </c>
      <c r="J5" s="17"/>
      <c r="K5" s="22">
        <v>45</v>
      </c>
      <c r="AC5" s="8" t="s">
        <v>176</v>
      </c>
    </row>
    <row r="6" spans="1:34" ht="20.100000000000001" customHeight="1" x14ac:dyDescent="0.25">
      <c r="A6" s="23"/>
      <c r="B6" s="24">
        <v>4510</v>
      </c>
      <c r="C6" s="25" t="s">
        <v>49</v>
      </c>
      <c r="D6" s="26">
        <v>4619.0600000000031</v>
      </c>
      <c r="E6" s="26">
        <v>12154.743999999988</v>
      </c>
      <c r="F6" s="26">
        <v>4759.6499999999987</v>
      </c>
      <c r="G6" s="26">
        <v>7666.6099999999988</v>
      </c>
      <c r="H6" s="20">
        <f t="shared" ref="H6:H51" si="1">SUM(D6:G6)</f>
        <v>29200.063999999984</v>
      </c>
      <c r="I6" s="28" t="s">
        <v>141</v>
      </c>
      <c r="J6" s="24">
        <v>4510</v>
      </c>
      <c r="K6" s="29"/>
    </row>
    <row r="7" spans="1:34" ht="20.100000000000001" customHeight="1" x14ac:dyDescent="0.25">
      <c r="A7" s="32"/>
      <c r="B7" s="33">
        <v>4520</v>
      </c>
      <c r="C7" s="34" t="s">
        <v>50</v>
      </c>
      <c r="D7" s="35">
        <v>14639.260000000038</v>
      </c>
      <c r="E7" s="35">
        <v>13479.663999999988</v>
      </c>
      <c r="F7" s="35">
        <v>863.04000000000019</v>
      </c>
      <c r="G7" s="35">
        <v>296</v>
      </c>
      <c r="H7" s="20">
        <f t="shared" si="1"/>
        <v>29277.964000000029</v>
      </c>
      <c r="I7" s="36" t="s">
        <v>90</v>
      </c>
      <c r="J7" s="33">
        <v>4520</v>
      </c>
      <c r="K7" s="37"/>
    </row>
    <row r="8" spans="1:34" ht="20.100000000000001" customHeight="1" x14ac:dyDescent="0.25">
      <c r="A8" s="23"/>
      <c r="B8" s="24">
        <v>4530</v>
      </c>
      <c r="C8" s="25" t="s">
        <v>51</v>
      </c>
      <c r="D8" s="26">
        <v>9348.2599999999838</v>
      </c>
      <c r="E8" s="26">
        <v>7002.5999999999985</v>
      </c>
      <c r="F8" s="26">
        <v>493.9199999999999</v>
      </c>
      <c r="G8" s="26">
        <v>315</v>
      </c>
      <c r="H8" s="20">
        <f t="shared" si="1"/>
        <v>17159.779999999981</v>
      </c>
      <c r="I8" s="28" t="s">
        <v>91</v>
      </c>
      <c r="J8" s="24">
        <v>4530</v>
      </c>
      <c r="K8" s="29"/>
      <c r="AC8" s="15"/>
      <c r="AD8" s="15"/>
      <c r="AE8" s="15"/>
      <c r="AF8" s="15"/>
      <c r="AG8" s="15"/>
      <c r="AH8" s="15"/>
    </row>
    <row r="9" spans="1:34" ht="20.100000000000001" customHeight="1" x14ac:dyDescent="0.25">
      <c r="A9" s="32"/>
      <c r="B9" s="33">
        <v>4540</v>
      </c>
      <c r="C9" s="34" t="s">
        <v>52</v>
      </c>
      <c r="D9" s="35">
        <v>158.34</v>
      </c>
      <c r="E9" s="35">
        <v>82.926000000000002</v>
      </c>
      <c r="F9" s="35">
        <v>0</v>
      </c>
      <c r="G9" s="35">
        <v>0</v>
      </c>
      <c r="H9" s="20">
        <f t="shared" si="1"/>
        <v>241.26600000000002</v>
      </c>
      <c r="I9" s="36" t="s">
        <v>92</v>
      </c>
      <c r="J9" s="33">
        <v>4540</v>
      </c>
      <c r="K9" s="37"/>
    </row>
    <row r="10" spans="1:34" ht="30" customHeight="1" x14ac:dyDescent="0.25">
      <c r="A10" s="16">
        <v>46</v>
      </c>
      <c r="B10" s="17"/>
      <c r="C10" s="18" t="s">
        <v>6</v>
      </c>
      <c r="D10" s="19">
        <f>SUM(D11:D24)</f>
        <v>16754.597000000009</v>
      </c>
      <c r="E10" s="19">
        <f t="shared" ref="E10" si="2">SUM(E11:E24)</f>
        <v>31027.783489690737</v>
      </c>
      <c r="F10" s="19">
        <f>SUM(F11:F24)</f>
        <v>10625.155000000002</v>
      </c>
      <c r="G10" s="19">
        <f>SUM(G11:G24)</f>
        <v>9119.6250000000018</v>
      </c>
      <c r="H10" s="27">
        <f t="shared" si="1"/>
        <v>67527.160489690752</v>
      </c>
      <c r="I10" s="21" t="s">
        <v>142</v>
      </c>
      <c r="J10" s="31"/>
      <c r="K10" s="22">
        <v>46</v>
      </c>
    </row>
    <row r="11" spans="1:34" ht="20.100000000000001" customHeight="1" x14ac:dyDescent="0.25">
      <c r="A11" s="23"/>
      <c r="B11" s="24">
        <v>4610</v>
      </c>
      <c r="C11" s="25" t="s">
        <v>53</v>
      </c>
      <c r="D11" s="26">
        <v>97.935500000000033</v>
      </c>
      <c r="E11" s="26">
        <v>104.96599999999997</v>
      </c>
      <c r="F11" s="26">
        <v>0</v>
      </c>
      <c r="G11" s="26">
        <v>0</v>
      </c>
      <c r="H11" s="20">
        <f t="shared" si="1"/>
        <v>202.9015</v>
      </c>
      <c r="I11" s="28" t="s">
        <v>93</v>
      </c>
      <c r="J11" s="24">
        <v>4610</v>
      </c>
      <c r="K11" s="29"/>
    </row>
    <row r="12" spans="1:34" ht="20.100000000000001" customHeight="1" x14ac:dyDescent="0.25">
      <c r="A12" s="32"/>
      <c r="B12" s="33">
        <v>4620</v>
      </c>
      <c r="C12" s="34" t="s">
        <v>54</v>
      </c>
      <c r="D12" s="35">
        <v>1052.4799999999998</v>
      </c>
      <c r="E12" s="35">
        <v>577.73799999999983</v>
      </c>
      <c r="F12" s="35">
        <v>289.08</v>
      </c>
      <c r="G12" s="35">
        <v>68</v>
      </c>
      <c r="H12" s="20">
        <f t="shared" si="1"/>
        <v>1987.2979999999995</v>
      </c>
      <c r="I12" s="36" t="s">
        <v>94</v>
      </c>
      <c r="J12" s="33">
        <v>4620</v>
      </c>
      <c r="K12" s="37"/>
    </row>
    <row r="13" spans="1:34" ht="20.100000000000001" customHeight="1" x14ac:dyDescent="0.25">
      <c r="A13" s="23"/>
      <c r="B13" s="24">
        <v>4630</v>
      </c>
      <c r="C13" s="25" t="s">
        <v>55</v>
      </c>
      <c r="D13" s="26">
        <v>4519.8000000000056</v>
      </c>
      <c r="E13" s="26">
        <v>6966.4775000000054</v>
      </c>
      <c r="F13" s="26">
        <v>5871.2805000000026</v>
      </c>
      <c r="G13" s="26">
        <v>2929.9000000000005</v>
      </c>
      <c r="H13" s="20">
        <f t="shared" si="1"/>
        <v>20287.458000000013</v>
      </c>
      <c r="I13" s="28" t="s">
        <v>95</v>
      </c>
      <c r="J13" s="24">
        <v>4630</v>
      </c>
      <c r="K13" s="29"/>
    </row>
    <row r="14" spans="1:34" ht="20.100000000000001" customHeight="1" x14ac:dyDescent="0.25">
      <c r="A14" s="32"/>
      <c r="B14" s="33">
        <v>4641</v>
      </c>
      <c r="C14" s="34" t="s">
        <v>56</v>
      </c>
      <c r="D14" s="35">
        <v>2585.8440000000001</v>
      </c>
      <c r="E14" s="35">
        <v>861.91750000000047</v>
      </c>
      <c r="F14" s="35">
        <v>86.449999999999989</v>
      </c>
      <c r="G14" s="35">
        <v>116.84999999999998</v>
      </c>
      <c r="H14" s="20">
        <f t="shared" si="1"/>
        <v>3651.0615000000003</v>
      </c>
      <c r="I14" s="36" t="s">
        <v>96</v>
      </c>
      <c r="J14" s="33">
        <v>4641</v>
      </c>
      <c r="K14" s="37"/>
    </row>
    <row r="15" spans="1:34" ht="20.100000000000001" customHeight="1" x14ac:dyDescent="0.25">
      <c r="A15" s="23"/>
      <c r="B15" s="24">
        <v>4649</v>
      </c>
      <c r="C15" s="25" t="s">
        <v>57</v>
      </c>
      <c r="D15" s="26">
        <v>2427.070999999999</v>
      </c>
      <c r="E15" s="26">
        <v>7854.9954999999982</v>
      </c>
      <c r="F15" s="26">
        <v>2432.777</v>
      </c>
      <c r="G15" s="26">
        <v>3999.5750000000003</v>
      </c>
      <c r="H15" s="20">
        <f t="shared" si="1"/>
        <v>16714.418499999996</v>
      </c>
      <c r="I15" s="28" t="s">
        <v>97</v>
      </c>
      <c r="J15" s="24">
        <v>4649</v>
      </c>
      <c r="K15" s="29"/>
    </row>
    <row r="16" spans="1:34" ht="20.100000000000001" customHeight="1" x14ac:dyDescent="0.25">
      <c r="A16" s="32"/>
      <c r="B16" s="33">
        <v>4651</v>
      </c>
      <c r="C16" s="34" t="s">
        <v>58</v>
      </c>
      <c r="D16" s="35">
        <v>425.32500000000005</v>
      </c>
      <c r="E16" s="35">
        <v>2676.2289999999994</v>
      </c>
      <c r="F16" s="35">
        <v>477.68849999999992</v>
      </c>
      <c r="G16" s="35">
        <v>171</v>
      </c>
      <c r="H16" s="20">
        <f t="shared" si="1"/>
        <v>3750.2424999999989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463.17899999999986</v>
      </c>
      <c r="E17" s="26">
        <v>363.69800000000004</v>
      </c>
      <c r="F17" s="26">
        <v>118.79999999999998</v>
      </c>
      <c r="G17" s="26">
        <v>741</v>
      </c>
      <c r="H17" s="20">
        <f>SUM(D17:G17)</f>
        <v>1686.6769999999999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287</v>
      </c>
      <c r="E18" s="35">
        <v>702.72900000000004</v>
      </c>
      <c r="F18" s="35">
        <v>11.45</v>
      </c>
      <c r="G18" s="35">
        <v>796.44999999999993</v>
      </c>
      <c r="H18" s="20">
        <f t="shared" si="1"/>
        <v>1797.6289999999999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464.04600000000011</v>
      </c>
      <c r="E19" s="26">
        <v>2306.6089896907215</v>
      </c>
      <c r="F19" s="26">
        <v>339.48199999999997</v>
      </c>
      <c r="G19" s="26">
        <v>0</v>
      </c>
      <c r="H19" s="20">
        <f t="shared" si="1"/>
        <v>3110.1369896907217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4.5789999999999997</v>
      </c>
      <c r="E20" s="35">
        <v>94.769999999999982</v>
      </c>
      <c r="F20" s="35">
        <v>57.07500000000001</v>
      </c>
      <c r="G20" s="35">
        <v>56.999999999999993</v>
      </c>
      <c r="H20" s="20">
        <f t="shared" si="1"/>
        <v>213.42399999999998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130.71100000000001</v>
      </c>
      <c r="E21" s="26">
        <v>115.38449999999997</v>
      </c>
      <c r="F21" s="26">
        <v>15</v>
      </c>
      <c r="G21" s="26">
        <v>0</v>
      </c>
      <c r="H21" s="20">
        <f t="shared" si="1"/>
        <v>261.09550000000002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3536.5680000000016</v>
      </c>
      <c r="E22" s="35">
        <v>7229.3000000000138</v>
      </c>
      <c r="F22" s="35">
        <v>782.77199999999993</v>
      </c>
      <c r="G22" s="35">
        <v>239.85000000000002</v>
      </c>
      <c r="H22" s="20">
        <f t="shared" si="1"/>
        <v>11788.490000000014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636.23349999999994</v>
      </c>
      <c r="E23" s="26">
        <v>544.76949999999999</v>
      </c>
      <c r="F23" s="26">
        <v>74.899999999999991</v>
      </c>
      <c r="G23" s="26">
        <v>0</v>
      </c>
      <c r="H23" s="20">
        <f t="shared" si="1"/>
        <v>1255.903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123.825</v>
      </c>
      <c r="E24" s="35">
        <v>628.20000000000016</v>
      </c>
      <c r="F24" s="35">
        <v>68.40000000000002</v>
      </c>
      <c r="G24" s="35">
        <v>0</v>
      </c>
      <c r="H24" s="20">
        <f t="shared" si="1"/>
        <v>820.42500000000018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157041.95299999992</v>
      </c>
      <c r="E25" s="19">
        <f>SUM(E26:E50)</f>
        <v>67358.134599999961</v>
      </c>
      <c r="F25" s="19">
        <f>SUM(F26:F50)</f>
        <v>24936.060000000005</v>
      </c>
      <c r="G25" s="19">
        <f>SUM(G26:G50)</f>
        <v>6499.9999999999991</v>
      </c>
      <c r="H25" s="27">
        <f t="shared" si="1"/>
        <v>255836.14759999988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20601.007999999962</v>
      </c>
      <c r="E26" s="26">
        <v>11854.61139999998</v>
      </c>
      <c r="F26" s="26">
        <v>10348.800000000003</v>
      </c>
      <c r="G26" s="26">
        <v>3964.8222283879663</v>
      </c>
      <c r="H26" s="20">
        <f>SUM(D26:G26)</f>
        <v>46769.241628387907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244.30000000000015</v>
      </c>
      <c r="E27" s="35">
        <v>33.120000000000005</v>
      </c>
      <c r="F27" s="35">
        <v>0</v>
      </c>
      <c r="G27" s="35">
        <v>0</v>
      </c>
      <c r="H27" s="20">
        <f t="shared" si="1"/>
        <v>277.42000000000019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22919.238000000008</v>
      </c>
      <c r="E28" s="26">
        <v>4643.2607000000025</v>
      </c>
      <c r="F28" s="26">
        <v>272</v>
      </c>
      <c r="G28" s="26">
        <v>74.715605057671695</v>
      </c>
      <c r="H28" s="20">
        <f t="shared" si="1"/>
        <v>27909.214305057681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51.224000000000004</v>
      </c>
      <c r="E29" s="35">
        <v>63.963899999999988</v>
      </c>
      <c r="F29" s="35">
        <v>0</v>
      </c>
      <c r="G29" s="35">
        <v>0</v>
      </c>
      <c r="H29" s="20">
        <f t="shared" si="1"/>
        <v>115.18789999999998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249.63600000000002</v>
      </c>
      <c r="E30" s="26">
        <v>11.020900000000001</v>
      </c>
      <c r="F30" s="26">
        <v>12.999999999999998</v>
      </c>
      <c r="G30" s="26">
        <v>0</v>
      </c>
      <c r="H30" s="20">
        <f t="shared" si="1"/>
        <v>273.65690000000001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3644.9689999999987</v>
      </c>
      <c r="E31" s="35">
        <v>1482.5459999999994</v>
      </c>
      <c r="F31" s="35">
        <v>87.500000000000014</v>
      </c>
      <c r="G31" s="35">
        <v>0</v>
      </c>
      <c r="H31" s="20">
        <f t="shared" si="1"/>
        <v>5215.0149999999976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27355.347000000002</v>
      </c>
      <c r="E32" s="26">
        <v>2823.2049000000006</v>
      </c>
      <c r="F32" s="26">
        <v>110.66999999999997</v>
      </c>
      <c r="G32" s="26">
        <v>1053.7476713306114</v>
      </c>
      <c r="H32" s="20">
        <f t="shared" si="1"/>
        <v>31342.969571330614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560.30000000000007</v>
      </c>
      <c r="E33" s="35">
        <v>93.807999999999993</v>
      </c>
      <c r="F33" s="35">
        <v>15.000000000000002</v>
      </c>
      <c r="G33" s="35">
        <v>0</v>
      </c>
      <c r="H33" s="20">
        <f t="shared" si="1"/>
        <v>669.10800000000006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4142.3999999999987</v>
      </c>
      <c r="E34" s="26">
        <v>1039.059</v>
      </c>
      <c r="F34" s="26">
        <v>12</v>
      </c>
      <c r="G34" s="26">
        <v>0</v>
      </c>
      <c r="H34" s="20">
        <f t="shared" si="1"/>
        <v>5193.4589999999989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14932.034999999971</v>
      </c>
      <c r="E35" s="35">
        <v>7263.013999999991</v>
      </c>
      <c r="F35" s="35">
        <v>1780.6799999999998</v>
      </c>
      <c r="G35" s="35">
        <v>19.323001308018544</v>
      </c>
      <c r="H35" s="20">
        <f t="shared" si="1"/>
        <v>23995.05200130798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2188.116</v>
      </c>
      <c r="E36" s="26">
        <v>2092.44</v>
      </c>
      <c r="F36" s="26">
        <v>20</v>
      </c>
      <c r="G36" s="26">
        <v>99.191406714495201</v>
      </c>
      <c r="H36" s="20">
        <f t="shared" si="1"/>
        <v>4399.7474067144958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10359.187999999998</v>
      </c>
      <c r="E37" s="35">
        <v>8994.8041000000012</v>
      </c>
      <c r="F37" s="35">
        <v>2124.3000000000006</v>
      </c>
      <c r="G37" s="35">
        <v>940.38606365690259</v>
      </c>
      <c r="H37" s="20">
        <f t="shared" si="1"/>
        <v>22418.678163656903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3150.0099999999998</v>
      </c>
      <c r="E38" s="26">
        <v>1366.63</v>
      </c>
      <c r="F38" s="26">
        <v>183</v>
      </c>
      <c r="G38" s="26">
        <v>0</v>
      </c>
      <c r="H38" s="20">
        <f t="shared" si="1"/>
        <v>4699.6399999999994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464.28400000000011</v>
      </c>
      <c r="E39" s="35">
        <v>10.401299999999999</v>
      </c>
      <c r="F39" s="35">
        <v>0</v>
      </c>
      <c r="G39" s="35">
        <v>0</v>
      </c>
      <c r="H39" s="20">
        <f t="shared" si="1"/>
        <v>474.6853000000001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708.28400000000011</v>
      </c>
      <c r="E40" s="26">
        <v>198.60600000000005</v>
      </c>
      <c r="F40" s="26">
        <v>10</v>
      </c>
      <c r="G40" s="26">
        <v>0</v>
      </c>
      <c r="H40" s="20">
        <f t="shared" si="1"/>
        <v>916.8900000000001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973.10400000000004</v>
      </c>
      <c r="E41" s="35">
        <v>318.75609999999995</v>
      </c>
      <c r="F41" s="35">
        <v>0</v>
      </c>
      <c r="G41" s="35">
        <v>0</v>
      </c>
      <c r="H41" s="20">
        <f t="shared" si="1"/>
        <v>1291.8600999999999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20927.402999999955</v>
      </c>
      <c r="E42" s="26">
        <v>12011.188000000007</v>
      </c>
      <c r="F42" s="26">
        <v>4408.5600000000004</v>
      </c>
      <c r="G42" s="26">
        <v>238.31701613222876</v>
      </c>
      <c r="H42" s="20">
        <f t="shared" si="1"/>
        <v>37585.468016132188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9003.2640000000101</v>
      </c>
      <c r="E43" s="35">
        <v>6107.8499999999976</v>
      </c>
      <c r="F43" s="35">
        <v>4974.5500000000011</v>
      </c>
      <c r="G43" s="35">
        <v>109.49700741210509</v>
      </c>
      <c r="H43" s="20">
        <f t="shared" si="1"/>
        <v>20195.161007412116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13128.621000000023</v>
      </c>
      <c r="E44" s="26">
        <v>6790.0632999999989</v>
      </c>
      <c r="F44" s="26">
        <v>576</v>
      </c>
      <c r="G44" s="26">
        <v>0</v>
      </c>
      <c r="H44" s="20">
        <f t="shared" si="1"/>
        <v>20494.684300000023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500.67799999999988</v>
      </c>
      <c r="E45" s="35">
        <v>20.745000000000001</v>
      </c>
      <c r="F45" s="35">
        <v>0</v>
      </c>
      <c r="G45" s="35">
        <v>0</v>
      </c>
      <c r="H45" s="20">
        <f t="shared" si="1"/>
        <v>521.42299999999989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173.18800000000002</v>
      </c>
      <c r="E46" s="26">
        <v>0</v>
      </c>
      <c r="F46" s="26">
        <v>0</v>
      </c>
      <c r="G46" s="26">
        <v>0</v>
      </c>
      <c r="H46" s="20">
        <f t="shared" si="1"/>
        <v>173.18800000000002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371.68999999999983</v>
      </c>
      <c r="E47" s="35">
        <v>0</v>
      </c>
      <c r="F47" s="35">
        <v>0</v>
      </c>
      <c r="G47" s="35">
        <v>0</v>
      </c>
      <c r="H47" s="20">
        <f t="shared" si="1"/>
        <v>371.68999999999983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290.22900000000004</v>
      </c>
      <c r="E48" s="26">
        <v>119.39200000000001</v>
      </c>
      <c r="F48" s="26">
        <v>0</v>
      </c>
      <c r="G48" s="26">
        <v>0</v>
      </c>
      <c r="H48" s="20">
        <f t="shared" si="1"/>
        <v>409.62100000000004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7.6890000000000001</v>
      </c>
      <c r="E49" s="35">
        <v>0</v>
      </c>
      <c r="F49" s="35">
        <v>0</v>
      </c>
      <c r="G49" s="35">
        <v>0</v>
      </c>
      <c r="H49" s="20">
        <f t="shared" si="1"/>
        <v>7.6890000000000001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95.74799999999999</v>
      </c>
      <c r="E50" s="26">
        <v>19.649999999999999</v>
      </c>
      <c r="F50" s="26">
        <v>0</v>
      </c>
      <c r="G50" s="26">
        <v>0</v>
      </c>
      <c r="H50" s="20">
        <f t="shared" si="1"/>
        <v>115.398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202561.46999999997</v>
      </c>
      <c r="E51" s="52">
        <f>E5+E10+E25</f>
        <v>131105.85208969068</v>
      </c>
      <c r="F51" s="52">
        <f t="shared" ref="F51" si="3">F5+F10+F25</f>
        <v>41677.825000000004</v>
      </c>
      <c r="G51" s="52">
        <f>G5+G10+G25</f>
        <v>23897.235000000001</v>
      </c>
      <c r="H51" s="39">
        <f t="shared" si="1"/>
        <v>399242.38208969065</v>
      </c>
      <c r="I51" s="62" t="s">
        <v>2</v>
      </c>
      <c r="J51" s="66"/>
      <c r="K51" s="66"/>
    </row>
    <row r="52" spans="1:11" x14ac:dyDescent="0.25">
      <c r="A52" s="53"/>
      <c r="B52" s="53"/>
      <c r="C52" s="54"/>
      <c r="D52" s="55"/>
      <c r="E52" s="55"/>
      <c r="F52" s="55"/>
      <c r="G52" s="55"/>
      <c r="H52" s="55"/>
      <c r="I52" s="54"/>
      <c r="J52" s="53"/>
      <c r="K52" s="53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1">
    <mergeCell ref="A51:C51"/>
    <mergeCell ref="I51:K51"/>
    <mergeCell ref="F53:G53"/>
    <mergeCell ref="A3:B4"/>
    <mergeCell ref="C3:C4"/>
    <mergeCell ref="I3:I4"/>
    <mergeCell ref="A2:F2"/>
    <mergeCell ref="G2:K2"/>
    <mergeCell ref="A1:F1"/>
    <mergeCell ref="G1:K1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topLeftCell="B1" zoomScale="70" zoomScaleNormal="70" workbookViewId="0">
      <selection activeCell="G3" sqref="G3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B1" s="69" t="s">
        <v>12</v>
      </c>
      <c r="C1" s="69"/>
      <c r="D1" s="69"/>
      <c r="E1" s="69"/>
      <c r="F1" s="69"/>
      <c r="G1" s="58" t="s">
        <v>160</v>
      </c>
      <c r="H1" s="58"/>
      <c r="I1" s="58"/>
      <c r="J1" s="58"/>
      <c r="K1" s="58"/>
    </row>
    <row r="2" spans="1:11" s="1" customFormat="1" ht="30" customHeight="1" x14ac:dyDescent="0.25">
      <c r="A2" s="6"/>
      <c r="B2" s="57" t="s">
        <v>150</v>
      </c>
      <c r="C2" s="57"/>
      <c r="D2" s="57"/>
      <c r="E2" s="57"/>
      <c r="F2" s="57"/>
      <c r="G2" s="57" t="s">
        <v>42</v>
      </c>
      <c r="H2" s="57"/>
      <c r="I2" s="57"/>
      <c r="J2" s="57"/>
      <c r="K2" s="57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179574.04719999936</v>
      </c>
      <c r="E5" s="19">
        <f t="shared" ref="E5:G5" si="0">SUM(E6:E9)</f>
        <v>97876.904720000108</v>
      </c>
      <c r="F5" s="19">
        <f t="shared" si="0"/>
        <v>16256.390000000001</v>
      </c>
      <c r="G5" s="19">
        <f t="shared" si="0"/>
        <v>16356.390000000001</v>
      </c>
      <c r="H5" s="27">
        <f>SUM(D5:G5)</f>
        <v>310063.73191999947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8321.3600000000024</v>
      </c>
      <c r="E6" s="26">
        <v>23543.216000000019</v>
      </c>
      <c r="F6" s="26">
        <v>8245.3500000000022</v>
      </c>
      <c r="G6" s="26">
        <v>9719.3900000000012</v>
      </c>
      <c r="H6" s="20">
        <f t="shared" ref="H6:H51" si="1">SUM(D6:G6)</f>
        <v>49829.316000000021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121747.00719999928</v>
      </c>
      <c r="E7" s="35">
        <v>56944.363520000064</v>
      </c>
      <c r="F7" s="35">
        <v>6308.96</v>
      </c>
      <c r="G7" s="35">
        <v>4312</v>
      </c>
      <c r="H7" s="20">
        <f t="shared" si="1"/>
        <v>189312.33071999933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48623.500000000087</v>
      </c>
      <c r="E8" s="26">
        <v>17218.33240000001</v>
      </c>
      <c r="F8" s="26">
        <v>1702.08</v>
      </c>
      <c r="G8" s="26">
        <v>2325</v>
      </c>
      <c r="H8" s="20">
        <f t="shared" si="1"/>
        <v>69868.912400000103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882.1799999999995</v>
      </c>
      <c r="E9" s="35">
        <v>170.99279999999999</v>
      </c>
      <c r="F9" s="35">
        <v>0</v>
      </c>
      <c r="G9" s="35">
        <v>0</v>
      </c>
      <c r="H9" s="20">
        <f t="shared" si="1"/>
        <v>1053.1727999999994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55665.022500000014</v>
      </c>
      <c r="E10" s="19">
        <f t="shared" ref="E10:F10" si="2">SUM(E11:E24)</f>
        <v>69628.587859793784</v>
      </c>
      <c r="F10" s="19">
        <f t="shared" si="2"/>
        <v>33060.01999999999</v>
      </c>
      <c r="G10" s="19">
        <f>SUM(G11:G24)</f>
        <v>23720.269999999997</v>
      </c>
      <c r="H10" s="27">
        <f t="shared" si="1"/>
        <v>182073.90035979377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195.19499999999996</v>
      </c>
      <c r="E11" s="26">
        <v>252.3648</v>
      </c>
      <c r="F11" s="26">
        <v>0</v>
      </c>
      <c r="G11" s="26">
        <v>0</v>
      </c>
      <c r="H11" s="20">
        <f t="shared" si="1"/>
        <v>447.5598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2971.3125000000032</v>
      </c>
      <c r="E12" s="35">
        <v>1780.2288000000001</v>
      </c>
      <c r="F12" s="35">
        <v>911.99999999999977</v>
      </c>
      <c r="G12" s="35">
        <v>216.99999999999997</v>
      </c>
      <c r="H12" s="20">
        <f t="shared" si="1"/>
        <v>5880.5413000000035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11907.000000000005</v>
      </c>
      <c r="E13" s="26">
        <v>16107.993599999983</v>
      </c>
      <c r="F13" s="26">
        <v>15065.009999999995</v>
      </c>
      <c r="G13" s="26">
        <v>7103.9999999999991</v>
      </c>
      <c r="H13" s="20">
        <f t="shared" si="1"/>
        <v>50184.003599999982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10212.210000000001</v>
      </c>
      <c r="E14" s="35">
        <v>2147.0819999999985</v>
      </c>
      <c r="F14" s="35">
        <v>412.54999999999995</v>
      </c>
      <c r="G14" s="35">
        <v>392.00000000000011</v>
      </c>
      <c r="H14" s="20">
        <f t="shared" si="1"/>
        <v>13163.841999999999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10170.885</v>
      </c>
      <c r="E15" s="26">
        <v>16179.45560000001</v>
      </c>
      <c r="F15" s="26">
        <v>7419.5799999999981</v>
      </c>
      <c r="G15" s="26">
        <v>8955.2799999999988</v>
      </c>
      <c r="H15" s="20">
        <f t="shared" si="1"/>
        <v>42725.200600000011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643.94999999999993</v>
      </c>
      <c r="E16" s="35">
        <v>1479.9719999999995</v>
      </c>
      <c r="F16" s="35">
        <v>2012.6699999999994</v>
      </c>
      <c r="G16" s="35">
        <v>1153</v>
      </c>
      <c r="H16" s="20">
        <f t="shared" si="1"/>
        <v>5289.5919999999987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339.06750000000039</v>
      </c>
      <c r="E17" s="26">
        <v>536.87679999999966</v>
      </c>
      <c r="F17" s="26">
        <v>272.99999999999994</v>
      </c>
      <c r="G17" s="26">
        <v>1623.0000000000002</v>
      </c>
      <c r="H17" s="20">
        <f t="shared" si="1"/>
        <v>2771.9443000000001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855.00000000000011</v>
      </c>
      <c r="E18" s="35">
        <v>1509.9264000000003</v>
      </c>
      <c r="F18" s="35">
        <v>93.999999999999986</v>
      </c>
      <c r="G18" s="35">
        <v>1693</v>
      </c>
      <c r="H18" s="20">
        <f t="shared" si="1"/>
        <v>4151.9264000000003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1681.5150000000003</v>
      </c>
      <c r="E19" s="26">
        <v>5698.0278597938095</v>
      </c>
      <c r="F19" s="26">
        <v>1568.7099999999998</v>
      </c>
      <c r="G19" s="26">
        <v>0</v>
      </c>
      <c r="H19" s="20">
        <f t="shared" si="1"/>
        <v>8948.252859793809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209.67000000000007</v>
      </c>
      <c r="E20" s="35">
        <v>208</v>
      </c>
      <c r="F20" s="35">
        <v>326.99999999999994</v>
      </c>
      <c r="G20" s="35">
        <v>260</v>
      </c>
      <c r="H20" s="20">
        <f t="shared" si="1"/>
        <v>1004.6700000000001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260.36999999999995</v>
      </c>
      <c r="E21" s="26">
        <v>341.10719999999992</v>
      </c>
      <c r="F21" s="26">
        <v>44.999999999999993</v>
      </c>
      <c r="G21" s="26">
        <v>0</v>
      </c>
      <c r="H21" s="20">
        <f t="shared" si="1"/>
        <v>646.47719999999981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12723.480000000012</v>
      </c>
      <c r="E22" s="35">
        <v>19837.331999999991</v>
      </c>
      <c r="F22" s="35">
        <v>4384.2799999999988</v>
      </c>
      <c r="G22" s="35">
        <v>2322.9899999999993</v>
      </c>
      <c r="H22" s="20">
        <f>SUM(D22:G22)</f>
        <v>39268.082000000002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2852.4299999999994</v>
      </c>
      <c r="E23" s="26">
        <v>1943.1807999999996</v>
      </c>
      <c r="F23" s="26">
        <v>248.5</v>
      </c>
      <c r="G23" s="26">
        <v>0</v>
      </c>
      <c r="H23" s="20">
        <f t="shared" si="1"/>
        <v>5044.1107999999986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642.93750000000011</v>
      </c>
      <c r="E24" s="35">
        <v>1607.0399999999993</v>
      </c>
      <c r="F24" s="35">
        <v>297.71999999999991</v>
      </c>
      <c r="G24" s="35">
        <v>0</v>
      </c>
      <c r="H24" s="20">
        <f t="shared" si="1"/>
        <v>2547.6974999999993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509789.85519999993</v>
      </c>
      <c r="E25" s="19">
        <f>SUM(E26:E50)</f>
        <v>183113.34250000012</v>
      </c>
      <c r="F25" s="19">
        <f>SUM(F26:F50)</f>
        <v>75748.756000000008</v>
      </c>
      <c r="G25" s="19">
        <f>SUM(G26:G50)</f>
        <v>20317.999999999996</v>
      </c>
      <c r="H25" s="27">
        <f t="shared" si="1"/>
        <v>788969.95370000007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111045.65599999978</v>
      </c>
      <c r="E26" s="26">
        <v>35145.925000000076</v>
      </c>
      <c r="F26" s="26">
        <v>36724.86</v>
      </c>
      <c r="G26" s="26">
        <v>8637.0616979619972</v>
      </c>
      <c r="H26" s="20">
        <f t="shared" si="1"/>
        <v>191553.50269796187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364.07680000000022</v>
      </c>
      <c r="E27" s="35">
        <v>66</v>
      </c>
      <c r="F27" s="35">
        <v>0</v>
      </c>
      <c r="G27" s="35">
        <v>0</v>
      </c>
      <c r="H27" s="20">
        <f t="shared" si="1"/>
        <v>430.07680000000022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65940.872000000047</v>
      </c>
      <c r="E28" s="26">
        <v>18132.594999999998</v>
      </c>
      <c r="F28" s="26">
        <v>1211.76</v>
      </c>
      <c r="G28" s="26">
        <v>623.49178814530762</v>
      </c>
      <c r="H28" s="20">
        <f t="shared" si="1"/>
        <v>85908.718788145357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398.73839999999996</v>
      </c>
      <c r="E29" s="35">
        <v>129.39750000000001</v>
      </c>
      <c r="F29" s="35">
        <v>0</v>
      </c>
      <c r="G29" s="35">
        <v>0</v>
      </c>
      <c r="H29" s="20">
        <f t="shared" si="1"/>
        <v>528.13589999999999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1537.3487999999973</v>
      </c>
      <c r="E30" s="26">
        <v>43.6875</v>
      </c>
      <c r="F30" s="26">
        <v>51.999999999999993</v>
      </c>
      <c r="G30" s="26">
        <v>0</v>
      </c>
      <c r="H30" s="20">
        <f t="shared" si="1"/>
        <v>1633.0362999999973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27494.067999999992</v>
      </c>
      <c r="E31" s="35">
        <v>9367.380000000001</v>
      </c>
      <c r="F31" s="35">
        <v>753</v>
      </c>
      <c r="G31" s="35">
        <v>0</v>
      </c>
      <c r="H31" s="20">
        <f t="shared" si="1"/>
        <v>37614.447999999989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15074.474399999937</v>
      </c>
      <c r="E32" s="26">
        <v>4329.4725000000026</v>
      </c>
      <c r="F32" s="26">
        <v>944.33</v>
      </c>
      <c r="G32" s="26">
        <v>2889.9617304239318</v>
      </c>
      <c r="H32" s="20">
        <f t="shared" si="1"/>
        <v>23238.238630423875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1640.5583999999988</v>
      </c>
      <c r="E33" s="35">
        <v>309.55</v>
      </c>
      <c r="F33" s="35">
        <v>48</v>
      </c>
      <c r="G33" s="35">
        <v>0</v>
      </c>
      <c r="H33" s="20">
        <f t="shared" si="1"/>
        <v>1998.1083999999987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15360.019200000017</v>
      </c>
      <c r="E34" s="26">
        <v>3022.4249999999997</v>
      </c>
      <c r="F34" s="26">
        <v>690</v>
      </c>
      <c r="G34" s="26">
        <v>0</v>
      </c>
      <c r="H34" s="20">
        <f t="shared" si="1"/>
        <v>19072.444200000016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52194.402000000053</v>
      </c>
      <c r="E35" s="35">
        <v>23576.520000000022</v>
      </c>
      <c r="F35" s="35">
        <v>7057.5119999999988</v>
      </c>
      <c r="G35" s="35">
        <v>1115.5865465575132</v>
      </c>
      <c r="H35" s="20">
        <f t="shared" si="1"/>
        <v>83944.0205465576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10170.626400000001</v>
      </c>
      <c r="E36" s="26">
        <v>4179.0499999999993</v>
      </c>
      <c r="F36" s="26">
        <v>39</v>
      </c>
      <c r="G36" s="26">
        <v>976.71792101605831</v>
      </c>
      <c r="H36" s="20">
        <f t="shared" si="1"/>
        <v>15365.394321016058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34393.001600000047</v>
      </c>
      <c r="E37" s="35">
        <v>23242.404999999995</v>
      </c>
      <c r="F37" s="35">
        <v>7552.8719999999994</v>
      </c>
      <c r="G37" s="35">
        <v>4850.8691682644021</v>
      </c>
      <c r="H37" s="20">
        <f t="shared" si="1"/>
        <v>70039.147768264447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9804.5395999999964</v>
      </c>
      <c r="E38" s="26">
        <v>3570</v>
      </c>
      <c r="F38" s="26">
        <v>542</v>
      </c>
      <c r="G38" s="26">
        <v>0</v>
      </c>
      <c r="H38" s="20">
        <f t="shared" si="1"/>
        <v>13916.539599999996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1725.7775999999981</v>
      </c>
      <c r="E39" s="35">
        <v>48.577500000000008</v>
      </c>
      <c r="F39" s="35">
        <v>0</v>
      </c>
      <c r="G39" s="35">
        <v>0</v>
      </c>
      <c r="H39" s="20">
        <f>SUM(D39:G39)</f>
        <v>1774.3550999999982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2276.5375999999987</v>
      </c>
      <c r="E40" s="26">
        <v>600.21749999999997</v>
      </c>
      <c r="F40" s="26">
        <v>49.000000000000007</v>
      </c>
      <c r="G40" s="26">
        <v>0</v>
      </c>
      <c r="H40" s="20">
        <f t="shared" si="1"/>
        <v>2925.7550999999985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3871.9296000000022</v>
      </c>
      <c r="E41" s="35">
        <v>717.15000000000009</v>
      </c>
      <c r="F41" s="35">
        <v>0</v>
      </c>
      <c r="G41" s="35">
        <v>0</v>
      </c>
      <c r="H41" s="20">
        <f t="shared" si="1"/>
        <v>4589.0796000000028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81217.84440000022</v>
      </c>
      <c r="E42" s="26">
        <v>27907.700000000004</v>
      </c>
      <c r="F42" s="26">
        <v>12776.032000000005</v>
      </c>
      <c r="G42" s="26">
        <v>853.30776956085083</v>
      </c>
      <c r="H42" s="20">
        <f t="shared" si="1"/>
        <v>122754.88416956108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29525.452799999875</v>
      </c>
      <c r="E43" s="35">
        <v>13822.500000000002</v>
      </c>
      <c r="F43" s="35">
        <v>4993.1900000000014</v>
      </c>
      <c r="G43" s="35">
        <v>371.00337806993514</v>
      </c>
      <c r="H43" s="20">
        <f t="shared" si="1"/>
        <v>48712.146178069816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40201.136799999949</v>
      </c>
      <c r="E44" s="26">
        <v>14215.729999999998</v>
      </c>
      <c r="F44" s="26">
        <v>2315.1999999999994</v>
      </c>
      <c r="G44" s="26">
        <v>0</v>
      </c>
      <c r="H44" s="20">
        <f t="shared" si="1"/>
        <v>56732.066799999942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3230.2736000000027</v>
      </c>
      <c r="E45" s="35">
        <v>147.37499999999997</v>
      </c>
      <c r="F45" s="35">
        <v>0</v>
      </c>
      <c r="G45" s="35">
        <v>0</v>
      </c>
      <c r="H45" s="20">
        <f t="shared" si="1"/>
        <v>3377.6486000000027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658.71159999999952</v>
      </c>
      <c r="E46" s="26">
        <v>27.960000000000004</v>
      </c>
      <c r="F46" s="26">
        <v>0</v>
      </c>
      <c r="G46" s="26">
        <v>0</v>
      </c>
      <c r="H46" s="20">
        <f t="shared" si="1"/>
        <v>686.67159999999956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467.17400000000055</v>
      </c>
      <c r="E47" s="35">
        <v>3</v>
      </c>
      <c r="F47" s="35">
        <v>0</v>
      </c>
      <c r="G47" s="35">
        <v>0</v>
      </c>
      <c r="H47" s="20">
        <f t="shared" si="1"/>
        <v>470.17400000000055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1003.9531999999991</v>
      </c>
      <c r="E48" s="26">
        <v>429.97500000000008</v>
      </c>
      <c r="F48" s="26">
        <v>0</v>
      </c>
      <c r="G48" s="26">
        <v>0</v>
      </c>
      <c r="H48" s="20">
        <f t="shared" si="1"/>
        <v>1433.9281999999992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8.2015999999999973</v>
      </c>
      <c r="E49" s="35">
        <v>0</v>
      </c>
      <c r="F49" s="35">
        <v>0</v>
      </c>
      <c r="G49" s="35">
        <v>0</v>
      </c>
      <c r="H49" s="20">
        <f t="shared" si="1"/>
        <v>8.2015999999999973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184.48079999999996</v>
      </c>
      <c r="E50" s="26">
        <v>78.75</v>
      </c>
      <c r="F50" s="26">
        <v>0</v>
      </c>
      <c r="G50" s="26">
        <v>0</v>
      </c>
      <c r="H50" s="20">
        <f t="shared" si="1"/>
        <v>263.23079999999993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745028.92489999929</v>
      </c>
      <c r="E51" s="52">
        <f t="shared" ref="E51" si="3">E5+E10+E25</f>
        <v>350618.83507979405</v>
      </c>
      <c r="F51" s="52">
        <f>F5+F10+F25</f>
        <v>125065.166</v>
      </c>
      <c r="G51" s="52">
        <f>G5+G10+G25</f>
        <v>60394.659999999989</v>
      </c>
      <c r="H51" s="39">
        <f t="shared" si="1"/>
        <v>1281107.5859797932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1">
    <mergeCell ref="B1:F1"/>
    <mergeCell ref="G1:K1"/>
    <mergeCell ref="G2:K2"/>
    <mergeCell ref="J3:K4"/>
    <mergeCell ref="A51:C51"/>
    <mergeCell ref="I51:K51"/>
    <mergeCell ref="F53:G53"/>
    <mergeCell ref="B2:F2"/>
    <mergeCell ref="A3:B4"/>
    <mergeCell ref="C3:C4"/>
    <mergeCell ref="I3:I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64" zoomScaleNormal="64" workbookViewId="0">
      <selection activeCell="C30" sqref="C30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70" t="s">
        <v>13</v>
      </c>
      <c r="B1" s="70"/>
      <c r="C1" s="70"/>
      <c r="D1" s="70"/>
      <c r="E1" s="70"/>
      <c r="F1" s="70"/>
      <c r="G1" s="72" t="s">
        <v>14</v>
      </c>
      <c r="H1" s="72"/>
      <c r="I1" s="72"/>
      <c r="J1" s="72"/>
      <c r="K1" s="72"/>
    </row>
    <row r="2" spans="1:11" s="1" customFormat="1" ht="30" customHeight="1" x14ac:dyDescent="0.25">
      <c r="A2" s="71" t="s">
        <v>43</v>
      </c>
      <c r="B2" s="71"/>
      <c r="C2" s="71"/>
      <c r="D2" s="71"/>
      <c r="E2" s="71"/>
      <c r="F2" s="71"/>
      <c r="G2" s="73" t="s">
        <v>44</v>
      </c>
      <c r="H2" s="73"/>
      <c r="I2" s="73"/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208338.9671999994</v>
      </c>
      <c r="E5" s="19">
        <f t="shared" ref="E5:F5" si="0">SUM(E6:E9)</f>
        <v>130596.83872000006</v>
      </c>
      <c r="F5" s="19">
        <f t="shared" si="0"/>
        <v>22373</v>
      </c>
      <c r="G5" s="19">
        <f>SUM(G6:G9)</f>
        <v>24634</v>
      </c>
      <c r="H5" s="20">
        <f>SUM(D5:G5)</f>
        <v>385942.80591999949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12940.420000000006</v>
      </c>
      <c r="E6" s="26">
        <v>35697.960000000006</v>
      </c>
      <c r="F6" s="26">
        <v>13005</v>
      </c>
      <c r="G6" s="26">
        <v>17386</v>
      </c>
      <c r="H6" s="20">
        <f t="shared" ref="H6:H50" si="1">SUM(D6:G6)</f>
        <v>79029.38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136386.26719999933</v>
      </c>
      <c r="E7" s="35">
        <v>70424.027520000047</v>
      </c>
      <c r="F7" s="35">
        <v>7172</v>
      </c>
      <c r="G7" s="35">
        <v>4608</v>
      </c>
      <c r="H7" s="20">
        <f t="shared" si="1"/>
        <v>218590.29471999937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57971.760000000068</v>
      </c>
      <c r="E8" s="26">
        <v>24220.932400000009</v>
      </c>
      <c r="F8" s="26">
        <v>2196</v>
      </c>
      <c r="G8" s="26">
        <v>2640</v>
      </c>
      <c r="H8" s="20">
        <f t="shared" si="1"/>
        <v>87028.692400000073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1040.5199999999995</v>
      </c>
      <c r="E9" s="35">
        <v>253.9188</v>
      </c>
      <c r="F9" s="35">
        <v>0</v>
      </c>
      <c r="G9" s="35">
        <v>0</v>
      </c>
      <c r="H9" s="20">
        <f t="shared" si="1"/>
        <v>1294.4387999999994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72419.619500000015</v>
      </c>
      <c r="E10" s="19">
        <f t="shared" ref="E10:F10" si="2">SUM(E11:E24)</f>
        <v>100656.37134948456</v>
      </c>
      <c r="F10" s="19">
        <f t="shared" si="2"/>
        <v>43685.175000000003</v>
      </c>
      <c r="G10" s="19">
        <f>SUM(G11:G24)</f>
        <v>32839.894999999997</v>
      </c>
      <c r="H10" s="20">
        <f t="shared" si="1"/>
        <v>249601.06084948455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293.13050000000004</v>
      </c>
      <c r="E11" s="26">
        <v>357.33080000000001</v>
      </c>
      <c r="F11" s="26">
        <v>0</v>
      </c>
      <c r="G11" s="26">
        <v>0</v>
      </c>
      <c r="H11" s="20">
        <f t="shared" si="1"/>
        <v>650.46130000000005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4023.7925000000023</v>
      </c>
      <c r="E12" s="35">
        <v>2357.9668000000001</v>
      </c>
      <c r="F12" s="35">
        <v>1201.08</v>
      </c>
      <c r="G12" s="35">
        <v>285</v>
      </c>
      <c r="H12" s="20">
        <f t="shared" si="1"/>
        <v>7867.8393000000024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16426.80000000001</v>
      </c>
      <c r="E13" s="26">
        <v>23074.471099999992</v>
      </c>
      <c r="F13" s="26">
        <v>20936.290499999999</v>
      </c>
      <c r="G13" s="26">
        <v>10033.899999999998</v>
      </c>
      <c r="H13" s="20">
        <f t="shared" si="1"/>
        <v>70471.461599999995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12798.053999999998</v>
      </c>
      <c r="E14" s="35">
        <v>3008.9994999999994</v>
      </c>
      <c r="F14" s="35">
        <v>499</v>
      </c>
      <c r="G14" s="35">
        <v>508.85</v>
      </c>
      <c r="H14" s="20">
        <f t="shared" si="1"/>
        <v>16814.903499999997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12597.955999999998</v>
      </c>
      <c r="E15" s="26">
        <v>24034.451100000013</v>
      </c>
      <c r="F15" s="26">
        <v>9852.357</v>
      </c>
      <c r="G15" s="26">
        <v>12954.855</v>
      </c>
      <c r="H15" s="20">
        <f t="shared" si="1"/>
        <v>59439.619100000011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1069.2749999999999</v>
      </c>
      <c r="E16" s="35">
        <v>4156.2009999999991</v>
      </c>
      <c r="F16" s="35">
        <v>2490.3584999999998</v>
      </c>
      <c r="G16" s="35">
        <v>1324</v>
      </c>
      <c r="H16" s="20">
        <f t="shared" si="1"/>
        <v>9039.834499999999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802.2465000000002</v>
      </c>
      <c r="E17" s="26">
        <v>900.57479999999987</v>
      </c>
      <c r="F17" s="26">
        <v>391.8</v>
      </c>
      <c r="G17" s="26">
        <v>2364</v>
      </c>
      <c r="H17" s="20">
        <f>SUM(D17:G17)</f>
        <v>4458.6213000000007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1142</v>
      </c>
      <c r="E18" s="35">
        <v>2212.6554000000006</v>
      </c>
      <c r="F18" s="35">
        <v>105.45</v>
      </c>
      <c r="G18" s="35">
        <v>2489.4499999999998</v>
      </c>
      <c r="H18" s="20">
        <f>SUM(D18:G18)</f>
        <v>5949.5554000000002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2145.5610000000001</v>
      </c>
      <c r="E19" s="26">
        <v>8004.6368494845319</v>
      </c>
      <c r="F19" s="26">
        <v>1908.192</v>
      </c>
      <c r="G19" s="26">
        <v>0</v>
      </c>
      <c r="H19" s="20">
        <f t="shared" si="1"/>
        <v>12058.389849484531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214.24900000000005</v>
      </c>
      <c r="E20" s="35">
        <v>302.77000000000004</v>
      </c>
      <c r="F20" s="35">
        <v>384.07499999999999</v>
      </c>
      <c r="G20" s="35">
        <v>317</v>
      </c>
      <c r="H20" s="20">
        <f t="shared" si="1"/>
        <v>1218.0940000000001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391.0809999999999</v>
      </c>
      <c r="E21" s="26">
        <v>456.49169999999998</v>
      </c>
      <c r="F21" s="26">
        <v>60</v>
      </c>
      <c r="G21" s="26">
        <v>0</v>
      </c>
      <c r="H21" s="20">
        <f t="shared" si="1"/>
        <v>907.57269999999994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16260.048000000012</v>
      </c>
      <c r="E22" s="35">
        <v>27066.632000000005</v>
      </c>
      <c r="F22" s="35">
        <v>5167.0519999999997</v>
      </c>
      <c r="G22" s="35">
        <v>2562.8399999999992</v>
      </c>
      <c r="H22" s="20">
        <f t="shared" si="1"/>
        <v>51056.572000000015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3488.6634999999987</v>
      </c>
      <c r="E23" s="26">
        <v>2487.9503</v>
      </c>
      <c r="F23" s="26">
        <v>323.40000000000003</v>
      </c>
      <c r="G23" s="26">
        <v>0</v>
      </c>
      <c r="H23" s="20">
        <f t="shared" si="1"/>
        <v>6300.0137999999988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766.76250000000005</v>
      </c>
      <c r="E24" s="35">
        <v>2235.2399999999998</v>
      </c>
      <c r="F24" s="35">
        <v>366.12</v>
      </c>
      <c r="G24" s="35">
        <v>0</v>
      </c>
      <c r="H24" s="20">
        <f t="shared" si="1"/>
        <v>3368.1224999999995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666831.80820000032</v>
      </c>
      <c r="E25" s="19">
        <f t="shared" ref="E25:F25" si="3">SUM(E26:E50)</f>
        <v>250471.47710000005</v>
      </c>
      <c r="F25" s="19">
        <f t="shared" si="3"/>
        <v>100684.81600000002</v>
      </c>
      <c r="G25" s="19">
        <f>SUM(G26:G50)</f>
        <v>26818.119999999992</v>
      </c>
      <c r="H25" s="20">
        <f t="shared" si="1"/>
        <v>1044806.2213000003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131646.66399999979</v>
      </c>
      <c r="E26" s="26">
        <v>47000.536400000055</v>
      </c>
      <c r="F26" s="26">
        <v>47073.66</v>
      </c>
      <c r="G26" s="26">
        <v>12601.944616632047</v>
      </c>
      <c r="H26" s="20">
        <f t="shared" si="1"/>
        <v>238322.8050166319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608.37680000000057</v>
      </c>
      <c r="E27" s="35">
        <v>99.12</v>
      </c>
      <c r="F27" s="35">
        <v>0</v>
      </c>
      <c r="G27" s="35">
        <v>0</v>
      </c>
      <c r="H27" s="20">
        <f t="shared" si="1"/>
        <v>707.49680000000058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88860.110000000088</v>
      </c>
      <c r="E28" s="26">
        <v>22775.8557</v>
      </c>
      <c r="F28" s="26">
        <v>1483.76</v>
      </c>
      <c r="G28" s="26">
        <v>698.2100708421317</v>
      </c>
      <c r="H28" s="20">
        <f t="shared" si="1"/>
        <v>113817.93577084222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449.96240000000017</v>
      </c>
      <c r="E29" s="35">
        <v>193.3614</v>
      </c>
      <c r="F29" s="35">
        <v>0</v>
      </c>
      <c r="G29" s="35">
        <v>0</v>
      </c>
      <c r="H29" s="20">
        <f t="shared" si="1"/>
        <v>643.32380000000012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1786.9847999999979</v>
      </c>
      <c r="E30" s="26">
        <v>54.708400000000005</v>
      </c>
      <c r="F30" s="26">
        <v>65</v>
      </c>
      <c r="G30" s="26">
        <v>0</v>
      </c>
      <c r="H30" s="20">
        <f t="shared" si="1"/>
        <v>1906.6931999999979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31139.037</v>
      </c>
      <c r="E31" s="35">
        <v>10849.925999999999</v>
      </c>
      <c r="F31" s="35">
        <v>840.5</v>
      </c>
      <c r="G31" s="35">
        <v>0</v>
      </c>
      <c r="H31" s="20">
        <f t="shared" si="1"/>
        <v>42829.463000000003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42429.821399999943</v>
      </c>
      <c r="E32" s="26">
        <v>7152.6774000000032</v>
      </c>
      <c r="F32" s="26">
        <v>1055</v>
      </c>
      <c r="G32" s="26">
        <v>3943.7275108415156</v>
      </c>
      <c r="H32" s="20">
        <f t="shared" si="1"/>
        <v>54581.226310841455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2200.8583999999996</v>
      </c>
      <c r="E33" s="35">
        <v>403.358</v>
      </c>
      <c r="F33" s="35">
        <v>63.000000000000007</v>
      </c>
      <c r="G33" s="35">
        <v>0</v>
      </c>
      <c r="H33" s="20">
        <f t="shared" si="1"/>
        <v>2667.2163999999998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19502.419200000022</v>
      </c>
      <c r="E34" s="26">
        <v>4061.483999999999</v>
      </c>
      <c r="F34" s="26">
        <v>702</v>
      </c>
      <c r="G34" s="26">
        <v>0</v>
      </c>
      <c r="H34" s="20">
        <f t="shared" si="1"/>
        <v>24265.903200000022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67126.437000000049</v>
      </c>
      <c r="E35" s="35">
        <v>30839.534000000018</v>
      </c>
      <c r="F35" s="35">
        <v>8838.1919999999991</v>
      </c>
      <c r="G35" s="35">
        <v>1134.9134177341662</v>
      </c>
      <c r="H35" s="20">
        <f t="shared" si="1"/>
        <v>107939.07641773422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12358.742400000005</v>
      </c>
      <c r="E36" s="26">
        <v>6271.49</v>
      </c>
      <c r="F36" s="26">
        <v>59</v>
      </c>
      <c r="G36" s="26">
        <v>1075.9133785375432</v>
      </c>
      <c r="H36" s="20">
        <f>SUM(D36:G36)</f>
        <v>19765.145778537546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44752.189600000063</v>
      </c>
      <c r="E37" s="35">
        <v>32237.2091</v>
      </c>
      <c r="F37" s="35">
        <v>9677.1720000000005</v>
      </c>
      <c r="G37" s="35">
        <v>5791.278956601268</v>
      </c>
      <c r="H37" s="20">
        <f t="shared" si="1"/>
        <v>92457.849656601335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12954.5496</v>
      </c>
      <c r="E38" s="26">
        <v>4936.63</v>
      </c>
      <c r="F38" s="26">
        <v>725</v>
      </c>
      <c r="G38" s="26">
        <v>0</v>
      </c>
      <c r="H38" s="20">
        <f t="shared" si="1"/>
        <v>18616.179599999999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2190.0615999999991</v>
      </c>
      <c r="E39" s="35">
        <v>58.978800000000007</v>
      </c>
      <c r="F39" s="35">
        <v>0</v>
      </c>
      <c r="G39" s="35">
        <v>0</v>
      </c>
      <c r="H39" s="20">
        <f t="shared" si="1"/>
        <v>2249.040399999999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2984.8215999999993</v>
      </c>
      <c r="E40" s="26">
        <v>798.82350000000008</v>
      </c>
      <c r="F40" s="26">
        <v>59</v>
      </c>
      <c r="G40" s="26">
        <v>0</v>
      </c>
      <c r="H40" s="20">
        <f t="shared" si="1"/>
        <v>3842.6450999999993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4845.0336000000043</v>
      </c>
      <c r="E41" s="35">
        <v>1035.9060999999999</v>
      </c>
      <c r="F41" s="35">
        <v>0</v>
      </c>
      <c r="G41" s="35">
        <v>0</v>
      </c>
      <c r="H41" s="20">
        <f>SUM(D41:G41)</f>
        <v>5880.9397000000044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102145.24740000023</v>
      </c>
      <c r="E42" s="26">
        <v>39918.888000000014</v>
      </c>
      <c r="F42" s="26">
        <v>17184.592000000004</v>
      </c>
      <c r="G42" s="26">
        <v>1091.6295461838051</v>
      </c>
      <c r="H42" s="20">
        <f t="shared" si="1"/>
        <v>160340.35694618404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38528.7167999999</v>
      </c>
      <c r="E43" s="35">
        <v>19930.350000000002</v>
      </c>
      <c r="F43" s="35">
        <v>9967.7400000000016</v>
      </c>
      <c r="G43" s="35">
        <v>480.50250262751865</v>
      </c>
      <c r="H43" s="20">
        <f t="shared" si="1"/>
        <v>68907.309302627429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53329.757799999992</v>
      </c>
      <c r="E44" s="26">
        <v>21005.793299999998</v>
      </c>
      <c r="F44" s="26">
        <v>2891.1999999999994</v>
      </c>
      <c r="G44" s="26">
        <v>0</v>
      </c>
      <c r="H44" s="20">
        <f t="shared" si="1"/>
        <v>77226.751099999979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3730.9516000000044</v>
      </c>
      <c r="E45" s="35">
        <v>168.11999999999998</v>
      </c>
      <c r="F45" s="35">
        <v>0</v>
      </c>
      <c r="G45" s="35">
        <v>0</v>
      </c>
      <c r="H45" s="20">
        <f t="shared" si="1"/>
        <v>3899.0716000000043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831.89959999999985</v>
      </c>
      <c r="E46" s="26">
        <v>27.96</v>
      </c>
      <c r="F46" s="26">
        <v>0</v>
      </c>
      <c r="G46" s="26">
        <v>0</v>
      </c>
      <c r="H46" s="20">
        <f t="shared" si="1"/>
        <v>859.85959999999989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838.8640000000006</v>
      </c>
      <c r="E47" s="35">
        <v>3</v>
      </c>
      <c r="F47" s="35">
        <v>0</v>
      </c>
      <c r="G47" s="35">
        <v>0</v>
      </c>
      <c r="H47" s="20">
        <f t="shared" si="1"/>
        <v>841.8640000000006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1294.1821999999997</v>
      </c>
      <c r="E48" s="26">
        <v>549.36700000000008</v>
      </c>
      <c r="F48" s="26">
        <v>0</v>
      </c>
      <c r="G48" s="26">
        <v>0</v>
      </c>
      <c r="H48" s="20">
        <f t="shared" si="1"/>
        <v>1843.5491999999999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15.890600000000001</v>
      </c>
      <c r="E49" s="35">
        <v>0</v>
      </c>
      <c r="F49" s="35">
        <v>0</v>
      </c>
      <c r="G49" s="35">
        <v>0</v>
      </c>
      <c r="H49" s="20">
        <f t="shared" si="1"/>
        <v>15.890600000000001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280.22880000000004</v>
      </c>
      <c r="E50" s="26">
        <v>98.4</v>
      </c>
      <c r="F50" s="26">
        <v>0</v>
      </c>
      <c r="G50" s="26">
        <v>0</v>
      </c>
      <c r="H50" s="20">
        <f t="shared" si="1"/>
        <v>378.62880000000007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947590.39489999972</v>
      </c>
      <c r="E51" s="52">
        <f t="shared" ref="E51:G51" si="4">E5+E10+E25</f>
        <v>481724.68716948468</v>
      </c>
      <c r="F51" s="52">
        <f>F5+F10+F25</f>
        <v>166742.99100000004</v>
      </c>
      <c r="G51" s="52">
        <f t="shared" si="4"/>
        <v>84292.014999999985</v>
      </c>
      <c r="H51" s="39">
        <f>SUM(D51:G51)</f>
        <v>1680350.0880694843</v>
      </c>
      <c r="I51" s="62" t="s">
        <v>2</v>
      </c>
      <c r="J51" s="66"/>
      <c r="K51" s="66"/>
    </row>
    <row r="52" spans="1:11" x14ac:dyDescent="0.25">
      <c r="A52" s="53"/>
      <c r="B52" s="53"/>
      <c r="C52" s="54"/>
      <c r="D52" s="55"/>
      <c r="E52" s="55"/>
      <c r="F52" s="55"/>
      <c r="G52" s="55"/>
      <c r="H52" s="55"/>
      <c r="I52" s="54"/>
      <c r="J52" s="53"/>
      <c r="K52" s="53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1">
    <mergeCell ref="A51:C51"/>
    <mergeCell ref="I51:K51"/>
    <mergeCell ref="F53:G53"/>
    <mergeCell ref="A3:B4"/>
    <mergeCell ref="C3:C4"/>
    <mergeCell ref="I3:I4"/>
    <mergeCell ref="A1:F1"/>
    <mergeCell ref="A2:F2"/>
    <mergeCell ref="G1:K1"/>
    <mergeCell ref="G2:K2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80" zoomScaleNormal="80" workbookViewId="0">
      <selection activeCell="G3" sqref="G3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6" width="14.6640625" style="7" customWidth="1"/>
    <col min="7" max="7" width="17.33203125" bestFit="1" customWidth="1"/>
    <col min="8" max="8" width="9.88671875" style="6" bestFit="1" customWidth="1"/>
    <col min="9" max="9" width="74.88671875" style="6" bestFit="1" customWidth="1"/>
    <col min="10" max="10" width="4.88671875" bestFit="1" customWidth="1"/>
  </cols>
  <sheetData>
    <row r="1" spans="1:11" ht="15" customHeight="1" x14ac:dyDescent="0.25">
      <c r="A1" s="70" t="s">
        <v>15</v>
      </c>
      <c r="B1" s="70"/>
      <c r="C1" s="70"/>
      <c r="D1" s="70"/>
      <c r="E1" s="70"/>
      <c r="F1" s="70"/>
      <c r="G1" s="72" t="s">
        <v>16</v>
      </c>
      <c r="H1" s="72"/>
      <c r="I1" s="72"/>
      <c r="J1" s="72"/>
      <c r="K1" s="72"/>
    </row>
    <row r="2" spans="1:11" s="1" customFormat="1" ht="30" customHeight="1" x14ac:dyDescent="0.25">
      <c r="A2" s="71" t="s">
        <v>149</v>
      </c>
      <c r="B2" s="71"/>
      <c r="C2" s="71"/>
      <c r="D2" s="71"/>
      <c r="E2" s="71"/>
      <c r="F2" s="71"/>
      <c r="G2" s="73" t="s">
        <v>45</v>
      </c>
      <c r="H2" s="73"/>
      <c r="I2" s="73"/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208338.9671999994</v>
      </c>
      <c r="E5" s="19">
        <f t="shared" ref="E5:F5" si="0">SUM(E6:E9)</f>
        <v>130596.83872000006</v>
      </c>
      <c r="F5" s="19">
        <f t="shared" si="0"/>
        <v>22373</v>
      </c>
      <c r="G5" s="19">
        <f>SUM(G6:G9)</f>
        <v>24634</v>
      </c>
      <c r="H5" s="27">
        <f>SUM(D5:G5)</f>
        <v>385942.80591999949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12940.420000000006</v>
      </c>
      <c r="E6" s="26">
        <v>35697.960000000006</v>
      </c>
      <c r="F6" s="26">
        <v>13005</v>
      </c>
      <c r="G6" s="26">
        <v>17386</v>
      </c>
      <c r="H6" s="20">
        <f t="shared" ref="H6:H50" si="1">SUM(D6:G6)</f>
        <v>79029.38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136386.26719999933</v>
      </c>
      <c r="E7" s="35">
        <v>70424.027520000047</v>
      </c>
      <c r="F7" s="35">
        <v>7172</v>
      </c>
      <c r="G7" s="35">
        <v>4608</v>
      </c>
      <c r="H7" s="20">
        <f t="shared" si="1"/>
        <v>218590.29471999937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57971.760000000068</v>
      </c>
      <c r="E8" s="26">
        <v>24220.932400000009</v>
      </c>
      <c r="F8" s="26">
        <v>2196</v>
      </c>
      <c r="G8" s="26">
        <v>2640</v>
      </c>
      <c r="H8" s="20">
        <f t="shared" si="1"/>
        <v>87028.692400000073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1040.5199999999995</v>
      </c>
      <c r="E9" s="35">
        <v>253.9188</v>
      </c>
      <c r="F9" s="35">
        <v>0</v>
      </c>
      <c r="G9" s="35">
        <v>0</v>
      </c>
      <c r="H9" s="20">
        <f t="shared" si="1"/>
        <v>1294.4387999999994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72419.619500000015</v>
      </c>
      <c r="E10" s="19">
        <f t="shared" ref="E10:F10" si="2">SUM(E11:E24)</f>
        <v>100656.37134948456</v>
      </c>
      <c r="F10" s="19">
        <f t="shared" si="2"/>
        <v>43685.175000000003</v>
      </c>
      <c r="G10" s="19">
        <f>SUM(G11:G24)</f>
        <v>32839.894999999997</v>
      </c>
      <c r="H10" s="27">
        <f t="shared" si="1"/>
        <v>249601.06084948455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293.13050000000004</v>
      </c>
      <c r="E11" s="26">
        <v>357.33080000000001</v>
      </c>
      <c r="F11" s="26">
        <v>0</v>
      </c>
      <c r="G11" s="26">
        <v>0</v>
      </c>
      <c r="H11" s="20">
        <f t="shared" si="1"/>
        <v>650.46130000000005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4023.7925000000023</v>
      </c>
      <c r="E12" s="35">
        <v>2357.9668000000001</v>
      </c>
      <c r="F12" s="35">
        <v>1201.08</v>
      </c>
      <c r="G12" s="35">
        <v>285</v>
      </c>
      <c r="H12" s="20">
        <f t="shared" si="1"/>
        <v>7867.8393000000024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16426.80000000001</v>
      </c>
      <c r="E13" s="26">
        <v>23074.471099999992</v>
      </c>
      <c r="F13" s="26">
        <v>20936.290499999999</v>
      </c>
      <c r="G13" s="26">
        <v>10033.899999999998</v>
      </c>
      <c r="H13" s="20">
        <f t="shared" si="1"/>
        <v>70471.461599999995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12798.053999999998</v>
      </c>
      <c r="E14" s="35">
        <v>3008.9994999999994</v>
      </c>
      <c r="F14" s="35">
        <v>499</v>
      </c>
      <c r="G14" s="35">
        <v>508.85</v>
      </c>
      <c r="H14" s="20">
        <f t="shared" si="1"/>
        <v>16814.903499999997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12597.955999999998</v>
      </c>
      <c r="E15" s="26">
        <v>24034.451100000013</v>
      </c>
      <c r="F15" s="26">
        <v>9852.357</v>
      </c>
      <c r="G15" s="26">
        <v>12954.855</v>
      </c>
      <c r="H15" s="20">
        <f t="shared" si="1"/>
        <v>59439.619100000011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1069.2749999999999</v>
      </c>
      <c r="E16" s="35">
        <v>4156.2009999999991</v>
      </c>
      <c r="F16" s="35">
        <v>2490.3584999999998</v>
      </c>
      <c r="G16" s="35">
        <v>1324</v>
      </c>
      <c r="H16" s="20">
        <f t="shared" si="1"/>
        <v>9039.834499999999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802.2465000000002</v>
      </c>
      <c r="E17" s="26">
        <v>900.57479999999987</v>
      </c>
      <c r="F17" s="26">
        <v>391.8</v>
      </c>
      <c r="G17" s="26">
        <v>2364</v>
      </c>
      <c r="H17" s="20">
        <f>SUM(D17:G17)</f>
        <v>4458.6213000000007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1142</v>
      </c>
      <c r="E18" s="35">
        <v>2212.6554000000006</v>
      </c>
      <c r="F18" s="35">
        <v>105.45</v>
      </c>
      <c r="G18" s="35">
        <v>2489.4499999999998</v>
      </c>
      <c r="H18" s="20">
        <f>SUM(D18:G18)</f>
        <v>5949.5554000000002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2145.5610000000001</v>
      </c>
      <c r="E19" s="26">
        <v>8004.6368494845319</v>
      </c>
      <c r="F19" s="26">
        <v>1908.192</v>
      </c>
      <c r="G19" s="26">
        <v>0</v>
      </c>
      <c r="H19" s="20">
        <f t="shared" si="1"/>
        <v>12058.389849484531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214.24900000000005</v>
      </c>
      <c r="E20" s="35">
        <v>302.77000000000004</v>
      </c>
      <c r="F20" s="35">
        <v>384.07499999999999</v>
      </c>
      <c r="G20" s="35">
        <v>317</v>
      </c>
      <c r="H20" s="20">
        <f t="shared" si="1"/>
        <v>1218.0940000000001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391.0809999999999</v>
      </c>
      <c r="E21" s="26">
        <v>456.49169999999998</v>
      </c>
      <c r="F21" s="26">
        <v>60</v>
      </c>
      <c r="G21" s="26">
        <v>0</v>
      </c>
      <c r="H21" s="20">
        <f t="shared" si="1"/>
        <v>907.57269999999994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16260.048000000012</v>
      </c>
      <c r="E22" s="35">
        <v>27066.632000000005</v>
      </c>
      <c r="F22" s="35">
        <v>5167.0519999999997</v>
      </c>
      <c r="G22" s="35">
        <v>2562.8399999999992</v>
      </c>
      <c r="H22" s="20">
        <f t="shared" si="1"/>
        <v>51056.572000000015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3488.6634999999987</v>
      </c>
      <c r="E23" s="26">
        <v>2487.9503</v>
      </c>
      <c r="F23" s="26">
        <v>323.40000000000003</v>
      </c>
      <c r="G23" s="26">
        <v>0</v>
      </c>
      <c r="H23" s="20">
        <f t="shared" si="1"/>
        <v>6300.0137999999988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766.76250000000005</v>
      </c>
      <c r="E24" s="35">
        <v>2235.2399999999998</v>
      </c>
      <c r="F24" s="35">
        <v>366.12</v>
      </c>
      <c r="G24" s="35">
        <v>0</v>
      </c>
      <c r="H24" s="20">
        <f t="shared" si="1"/>
        <v>3368.1224999999995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666831.80820000032</v>
      </c>
      <c r="E25" s="19">
        <f t="shared" ref="E25:F25" si="3">SUM(E26:E50)</f>
        <v>250471.47710000005</v>
      </c>
      <c r="F25" s="19">
        <f t="shared" si="3"/>
        <v>100684.81600000002</v>
      </c>
      <c r="G25" s="19">
        <f>SUM(G26:G50)</f>
        <v>26818.119999999992</v>
      </c>
      <c r="H25" s="27">
        <f t="shared" si="1"/>
        <v>1044806.2213000003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131646.66399999979</v>
      </c>
      <c r="E26" s="26">
        <v>47000.536400000055</v>
      </c>
      <c r="F26" s="26">
        <v>47073.66</v>
      </c>
      <c r="G26" s="26">
        <v>12601.944616632047</v>
      </c>
      <c r="H26" s="20">
        <f t="shared" si="1"/>
        <v>238322.8050166319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608.37680000000057</v>
      </c>
      <c r="E27" s="35">
        <v>99.12</v>
      </c>
      <c r="F27" s="35">
        <v>0</v>
      </c>
      <c r="G27" s="35">
        <v>0</v>
      </c>
      <c r="H27" s="20">
        <f t="shared" si="1"/>
        <v>707.49680000000058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88860.110000000088</v>
      </c>
      <c r="E28" s="26">
        <v>22775.8557</v>
      </c>
      <c r="F28" s="26">
        <v>1483.76</v>
      </c>
      <c r="G28" s="26">
        <v>698.2100708421317</v>
      </c>
      <c r="H28" s="20">
        <f t="shared" si="1"/>
        <v>113817.93577084222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449.96240000000017</v>
      </c>
      <c r="E29" s="35">
        <v>193.3614</v>
      </c>
      <c r="F29" s="35">
        <v>0</v>
      </c>
      <c r="G29" s="35">
        <v>0</v>
      </c>
      <c r="H29" s="20">
        <f t="shared" si="1"/>
        <v>643.32380000000012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1786.9847999999979</v>
      </c>
      <c r="E30" s="26">
        <v>54.708400000000005</v>
      </c>
      <c r="F30" s="26">
        <v>65</v>
      </c>
      <c r="G30" s="26">
        <v>0</v>
      </c>
      <c r="H30" s="20">
        <f t="shared" si="1"/>
        <v>1906.6931999999979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31139.037</v>
      </c>
      <c r="E31" s="35">
        <v>10849.925999999999</v>
      </c>
      <c r="F31" s="35">
        <v>840.5</v>
      </c>
      <c r="G31" s="35">
        <v>0</v>
      </c>
      <c r="H31" s="20">
        <f t="shared" si="1"/>
        <v>42829.463000000003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42429.821399999943</v>
      </c>
      <c r="E32" s="26">
        <v>7152.6774000000032</v>
      </c>
      <c r="F32" s="26">
        <v>1055</v>
      </c>
      <c r="G32" s="26">
        <v>3943.7275108415156</v>
      </c>
      <c r="H32" s="20">
        <f t="shared" si="1"/>
        <v>54581.226310841455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2200.8583999999996</v>
      </c>
      <c r="E33" s="35">
        <v>403.358</v>
      </c>
      <c r="F33" s="35">
        <v>63.000000000000007</v>
      </c>
      <c r="G33" s="35">
        <v>0</v>
      </c>
      <c r="H33" s="20">
        <f t="shared" si="1"/>
        <v>2667.2163999999998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19502.419200000022</v>
      </c>
      <c r="E34" s="26">
        <v>4061.483999999999</v>
      </c>
      <c r="F34" s="26">
        <v>702</v>
      </c>
      <c r="G34" s="26">
        <v>0</v>
      </c>
      <c r="H34" s="20">
        <f t="shared" si="1"/>
        <v>24265.903200000022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67126.437000000049</v>
      </c>
      <c r="E35" s="35">
        <v>30839.534000000018</v>
      </c>
      <c r="F35" s="35">
        <v>8838.1919999999991</v>
      </c>
      <c r="G35" s="35">
        <v>1134.9134177341662</v>
      </c>
      <c r="H35" s="20">
        <f t="shared" si="1"/>
        <v>107939.07641773422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12358.742400000005</v>
      </c>
      <c r="E36" s="26">
        <v>6271.49</v>
      </c>
      <c r="F36" s="26">
        <v>59</v>
      </c>
      <c r="G36" s="26">
        <v>1075.9133785375432</v>
      </c>
      <c r="H36" s="20">
        <f>SUM(D36:G36)</f>
        <v>19765.145778537546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44752.189600000063</v>
      </c>
      <c r="E37" s="35">
        <v>32237.2091</v>
      </c>
      <c r="F37" s="35">
        <v>9677.1720000000005</v>
      </c>
      <c r="G37" s="35">
        <v>5791.278956601268</v>
      </c>
      <c r="H37" s="20">
        <f t="shared" si="1"/>
        <v>92457.849656601335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12954.5496</v>
      </c>
      <c r="E38" s="26">
        <v>4936.63</v>
      </c>
      <c r="F38" s="26">
        <v>725</v>
      </c>
      <c r="G38" s="26">
        <v>0</v>
      </c>
      <c r="H38" s="20">
        <f t="shared" si="1"/>
        <v>18616.179599999999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2190.0615999999991</v>
      </c>
      <c r="E39" s="35">
        <v>58.978800000000007</v>
      </c>
      <c r="F39" s="35">
        <v>0</v>
      </c>
      <c r="G39" s="35">
        <v>0</v>
      </c>
      <c r="H39" s="20">
        <f t="shared" si="1"/>
        <v>2249.040399999999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2984.8215999999993</v>
      </c>
      <c r="E40" s="26">
        <v>798.82350000000008</v>
      </c>
      <c r="F40" s="26">
        <v>59</v>
      </c>
      <c r="G40" s="26">
        <v>0</v>
      </c>
      <c r="H40" s="20">
        <f t="shared" si="1"/>
        <v>3842.6450999999993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4845.0336000000043</v>
      </c>
      <c r="E41" s="35">
        <v>1035.9060999999999</v>
      </c>
      <c r="F41" s="35">
        <v>0</v>
      </c>
      <c r="G41" s="35">
        <v>0</v>
      </c>
      <c r="H41" s="20">
        <f>SUM(D41:G41)</f>
        <v>5880.9397000000044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102145.24740000023</v>
      </c>
      <c r="E42" s="26">
        <v>39918.888000000014</v>
      </c>
      <c r="F42" s="26">
        <v>17184.592000000004</v>
      </c>
      <c r="G42" s="26">
        <v>1091.6295461838051</v>
      </c>
      <c r="H42" s="20">
        <f t="shared" si="1"/>
        <v>160340.35694618404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38528.7167999999</v>
      </c>
      <c r="E43" s="35">
        <v>19930.350000000002</v>
      </c>
      <c r="F43" s="35">
        <v>9967.7400000000016</v>
      </c>
      <c r="G43" s="35">
        <v>480.50250262751865</v>
      </c>
      <c r="H43" s="20">
        <f t="shared" si="1"/>
        <v>68907.309302627429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53329.757799999992</v>
      </c>
      <c r="E44" s="26">
        <v>21005.793299999998</v>
      </c>
      <c r="F44" s="26">
        <v>2891.1999999999994</v>
      </c>
      <c r="G44" s="26">
        <v>0</v>
      </c>
      <c r="H44" s="20">
        <f t="shared" si="1"/>
        <v>77226.751099999979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3730.9516000000044</v>
      </c>
      <c r="E45" s="35">
        <v>168.11999999999998</v>
      </c>
      <c r="F45" s="35">
        <v>0</v>
      </c>
      <c r="G45" s="35">
        <v>0</v>
      </c>
      <c r="H45" s="20">
        <f t="shared" si="1"/>
        <v>3899.0716000000043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831.89959999999985</v>
      </c>
      <c r="E46" s="26">
        <v>27.96</v>
      </c>
      <c r="F46" s="26">
        <v>0</v>
      </c>
      <c r="G46" s="26">
        <v>0</v>
      </c>
      <c r="H46" s="20">
        <f t="shared" si="1"/>
        <v>859.85959999999989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838.8640000000006</v>
      </c>
      <c r="E47" s="35">
        <v>3</v>
      </c>
      <c r="F47" s="35">
        <v>0</v>
      </c>
      <c r="G47" s="35">
        <v>0</v>
      </c>
      <c r="H47" s="20">
        <f t="shared" si="1"/>
        <v>841.8640000000006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1294.1821999999997</v>
      </c>
      <c r="E48" s="26">
        <v>549.36700000000008</v>
      </c>
      <c r="F48" s="26">
        <v>0</v>
      </c>
      <c r="G48" s="26">
        <v>0</v>
      </c>
      <c r="H48" s="20">
        <f t="shared" si="1"/>
        <v>1843.5491999999999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15.890600000000001</v>
      </c>
      <c r="E49" s="35">
        <v>0</v>
      </c>
      <c r="F49" s="35">
        <v>0</v>
      </c>
      <c r="G49" s="35">
        <v>0</v>
      </c>
      <c r="H49" s="20">
        <f t="shared" si="1"/>
        <v>15.890600000000001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280.22880000000004</v>
      </c>
      <c r="E50" s="26">
        <v>98.4</v>
      </c>
      <c r="F50" s="26">
        <v>0</v>
      </c>
      <c r="G50" s="26">
        <v>0</v>
      </c>
      <c r="H50" s="20">
        <f t="shared" si="1"/>
        <v>378.62880000000007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947590.39489999972</v>
      </c>
      <c r="E51" s="52">
        <f t="shared" ref="E51:G51" si="4">E5+E10+E25</f>
        <v>481724.68716948468</v>
      </c>
      <c r="F51" s="52">
        <f>F5+F10+F25</f>
        <v>166742.99100000004</v>
      </c>
      <c r="G51" s="52">
        <f t="shared" si="4"/>
        <v>84292.014999999985</v>
      </c>
      <c r="H51" s="39">
        <f>SUM(D51:G51)</f>
        <v>1680350.0880694843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5"/>
      <c r="G53" s="2"/>
    </row>
    <row r="54" spans="1:11" ht="15" customHeight="1" x14ac:dyDescent="0.25">
      <c r="B54" s="3"/>
      <c r="C54" s="2"/>
      <c r="D54" s="4"/>
      <c r="E54" s="4"/>
      <c r="F54" s="4"/>
      <c r="G54" s="2"/>
    </row>
    <row r="55" spans="1:11" ht="15" customHeight="1" x14ac:dyDescent="0.25">
      <c r="B55" s="3"/>
      <c r="C55" s="2"/>
      <c r="D55" s="4"/>
      <c r="E55" s="4"/>
      <c r="F55" s="4"/>
      <c r="G55" s="2"/>
    </row>
  </sheetData>
  <mergeCells count="10">
    <mergeCell ref="I3:I4"/>
    <mergeCell ref="J3:K4"/>
    <mergeCell ref="I51:K51"/>
    <mergeCell ref="G1:K1"/>
    <mergeCell ref="A1:F1"/>
    <mergeCell ref="G2:K2"/>
    <mergeCell ref="A2:F2"/>
    <mergeCell ref="A51:C51"/>
    <mergeCell ref="C3:C4"/>
    <mergeCell ref="A3:B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60" zoomScaleNormal="60" workbookViewId="0">
      <selection activeCell="I3" sqref="I3:I4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70" t="s">
        <v>28</v>
      </c>
      <c r="B1" s="70"/>
      <c r="C1" s="70"/>
      <c r="D1" s="70"/>
      <c r="E1" s="70"/>
      <c r="F1" s="72" t="s">
        <v>17</v>
      </c>
      <c r="G1" s="72"/>
      <c r="H1" s="72"/>
      <c r="I1" s="72"/>
      <c r="J1" s="72"/>
      <c r="K1" s="72"/>
    </row>
    <row r="2" spans="1:11" s="1" customFormat="1" ht="30" customHeight="1" x14ac:dyDescent="0.25">
      <c r="A2" s="71" t="s">
        <v>151</v>
      </c>
      <c r="B2" s="71"/>
      <c r="C2" s="71"/>
      <c r="D2" s="71"/>
      <c r="E2" s="74" t="s">
        <v>30</v>
      </c>
      <c r="F2" s="74"/>
      <c r="G2" s="75" t="s">
        <v>31</v>
      </c>
      <c r="H2" s="75"/>
      <c r="I2" s="73" t="s">
        <v>46</v>
      </c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5675140.8827999989</v>
      </c>
      <c r="E5" s="19">
        <f>SUM(E6:E9)</f>
        <v>2626020.957880001</v>
      </c>
      <c r="F5" s="19">
        <f t="shared" ref="F5:G5" si="0">SUM(F6:F9)</f>
        <v>386496.0834</v>
      </c>
      <c r="G5" s="19">
        <f t="shared" si="0"/>
        <v>405795.02980000008</v>
      </c>
      <c r="H5" s="27">
        <f>SUM(D5:G5)</f>
        <v>9093452.953879999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137433.6072</v>
      </c>
      <c r="E6" s="26">
        <v>488505.76800000004</v>
      </c>
      <c r="F6" s="26">
        <v>253748.31299999999</v>
      </c>
      <c r="G6" s="26">
        <v>331393.58980000007</v>
      </c>
      <c r="H6" s="20">
        <f t="shared" ref="H6:H50" si="1">SUM(D6:G6)</f>
        <v>1211081.2779999999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4541336.0600999985</v>
      </c>
      <c r="E7" s="35">
        <v>1511343.930880001</v>
      </c>
      <c r="F7" s="35">
        <v>74541.062399999995</v>
      </c>
      <c r="G7" s="35">
        <v>52261.440000000002</v>
      </c>
      <c r="H7" s="20">
        <f t="shared" si="1"/>
        <v>6179482.4933799999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978480.49199999974</v>
      </c>
      <c r="E8" s="26">
        <v>619144.42800000007</v>
      </c>
      <c r="F8" s="26">
        <v>58206.707999999984</v>
      </c>
      <c r="G8" s="26">
        <v>22140</v>
      </c>
      <c r="H8" s="20">
        <f t="shared" si="1"/>
        <v>1677971.628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17890.7235</v>
      </c>
      <c r="E9" s="35">
        <v>7026.8310000000001</v>
      </c>
      <c r="F9" s="35">
        <v>0</v>
      </c>
      <c r="G9" s="35">
        <v>0</v>
      </c>
      <c r="H9" s="20">
        <f t="shared" si="1"/>
        <v>24917.554499999998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1460724.402</v>
      </c>
      <c r="E10" s="19">
        <f t="shared" ref="E10:F10" si="2">SUM(E11:E24)</f>
        <v>2622296.440939175</v>
      </c>
      <c r="F10" s="19">
        <f t="shared" si="2"/>
        <v>959313.69099999988</v>
      </c>
      <c r="G10" s="19">
        <f>SUM(G11:G24)</f>
        <v>970204.68099999998</v>
      </c>
      <c r="H10" s="27">
        <f t="shared" si="1"/>
        <v>6012539.2149391742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5589.6749999999993</v>
      </c>
      <c r="E11" s="26">
        <v>7439.3676000000005</v>
      </c>
      <c r="F11" s="26">
        <v>0</v>
      </c>
      <c r="G11" s="26">
        <v>0</v>
      </c>
      <c r="H11" s="20">
        <f t="shared" si="1"/>
        <v>13029.042600000001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66096.940000000017</v>
      </c>
      <c r="E12" s="35">
        <v>51434.800200000012</v>
      </c>
      <c r="F12" s="35">
        <v>33535.968000000001</v>
      </c>
      <c r="G12" s="35">
        <v>6412</v>
      </c>
      <c r="H12" s="20">
        <f t="shared" si="1"/>
        <v>157479.70820000002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357907.40999999957</v>
      </c>
      <c r="E13" s="26">
        <v>547912.78290000011</v>
      </c>
      <c r="F13" s="26">
        <v>472937.15760000004</v>
      </c>
      <c r="G13" s="26">
        <v>110876.71999999999</v>
      </c>
      <c r="H13" s="20">
        <f t="shared" si="1"/>
        <v>1489634.0704999997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269240.07600000018</v>
      </c>
      <c r="E14" s="35">
        <v>52192.633499999989</v>
      </c>
      <c r="F14" s="35">
        <v>7639.8</v>
      </c>
      <c r="G14" s="35">
        <v>5446.8000000000011</v>
      </c>
      <c r="H14" s="20">
        <f t="shared" si="1"/>
        <v>334519.30950000015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163431.23000000004</v>
      </c>
      <c r="E15" s="26">
        <v>641197.16099999996</v>
      </c>
      <c r="F15" s="26">
        <v>170525.20379999993</v>
      </c>
      <c r="G15" s="26">
        <v>377857.08100000001</v>
      </c>
      <c r="H15" s="20">
        <f t="shared" si="1"/>
        <v>1353010.6757999999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27468.84</v>
      </c>
      <c r="E16" s="35">
        <v>72973.46699999999</v>
      </c>
      <c r="F16" s="35">
        <v>26603.7012</v>
      </c>
      <c r="G16" s="35">
        <v>102374</v>
      </c>
      <c r="H16" s="20">
        <f t="shared" si="1"/>
        <v>229420.00819999998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21782.207999999999</v>
      </c>
      <c r="E17" s="26">
        <v>29840.0697</v>
      </c>
      <c r="F17" s="26">
        <v>12244.080000000002</v>
      </c>
      <c r="G17" s="26">
        <v>122400</v>
      </c>
      <c r="H17" s="20">
        <f t="shared" si="1"/>
        <v>186266.35769999999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26775</v>
      </c>
      <c r="E18" s="35">
        <v>64082.9637</v>
      </c>
      <c r="F18" s="35">
        <v>8293.9600000000009</v>
      </c>
      <c r="G18" s="35">
        <v>119888.08</v>
      </c>
      <c r="H18" s="20">
        <f t="shared" si="1"/>
        <v>219040.0037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51887.99</v>
      </c>
      <c r="E19" s="26">
        <v>257038.13623917516</v>
      </c>
      <c r="F19" s="26">
        <v>28274.4748</v>
      </c>
      <c r="G19" s="26">
        <v>0</v>
      </c>
      <c r="H19" s="20">
        <f>SUM(D19:G19)</f>
        <v>337200.60103917518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4295.1019999999999</v>
      </c>
      <c r="E20" s="35">
        <v>7217.0280000000021</v>
      </c>
      <c r="F20" s="35">
        <v>8224.26</v>
      </c>
      <c r="G20" s="35">
        <v>5712.0000000000009</v>
      </c>
      <c r="H20" s="20">
        <f t="shared" si="1"/>
        <v>25448.39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12699.217999999997</v>
      </c>
      <c r="E21" s="26">
        <v>15383.843999999997</v>
      </c>
      <c r="F21" s="26">
        <v>1070</v>
      </c>
      <c r="G21" s="26">
        <v>0</v>
      </c>
      <c r="H21" s="20">
        <f t="shared" si="1"/>
        <v>29153.061999999994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376917.40800000011</v>
      </c>
      <c r="E22" s="35">
        <v>637336.6649999998</v>
      </c>
      <c r="F22" s="35">
        <v>166125.30559999999</v>
      </c>
      <c r="G22" s="35">
        <v>119238</v>
      </c>
      <c r="H22" s="20">
        <f t="shared" si="1"/>
        <v>1299617.3785999999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60609.080000000016</v>
      </c>
      <c r="E23" s="26">
        <v>66361.472099999999</v>
      </c>
      <c r="F23" s="26">
        <v>20836.900000000001</v>
      </c>
      <c r="G23" s="26">
        <v>0</v>
      </c>
      <c r="H23" s="20">
        <f t="shared" si="1"/>
        <v>147807.45210000002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16024.224999999999</v>
      </c>
      <c r="E24" s="35">
        <v>171886.05000000002</v>
      </c>
      <c r="F24" s="35">
        <v>3002.880000000001</v>
      </c>
      <c r="G24" s="35">
        <v>0</v>
      </c>
      <c r="H24" s="20">
        <f t="shared" si="1"/>
        <v>190913.15500000003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13871949.789999995</v>
      </c>
      <c r="E25" s="19">
        <f>SUM(E26:E50)</f>
        <v>5371245.506000001</v>
      </c>
      <c r="F25" s="19">
        <f t="shared" ref="F25" si="3">SUM(F26:F50)</f>
        <v>2932900.7380000004</v>
      </c>
      <c r="G25" s="19">
        <f>SUM(G26:G50)</f>
        <v>991783</v>
      </c>
      <c r="H25" s="27">
        <f t="shared" si="1"/>
        <v>23167879.033999998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2409748.0511999968</v>
      </c>
      <c r="E26" s="26">
        <v>803400.22400000028</v>
      </c>
      <c r="F26" s="26">
        <v>952560</v>
      </c>
      <c r="G26" s="26">
        <v>344600.53291844804</v>
      </c>
      <c r="H26" s="20">
        <f t="shared" si="1"/>
        <v>4510308.8081184449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12366.116999999997</v>
      </c>
      <c r="E27" s="35">
        <v>1470.9000000000003</v>
      </c>
      <c r="F27" s="35">
        <v>0</v>
      </c>
      <c r="G27" s="35">
        <v>0</v>
      </c>
      <c r="H27" s="20">
        <f t="shared" si="1"/>
        <v>13837.016999999996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1605821.813399998</v>
      </c>
      <c r="E28" s="26">
        <v>550101.7145</v>
      </c>
      <c r="F28" s="26">
        <v>137113.84</v>
      </c>
      <c r="G28" s="26">
        <v>15716.535083103021</v>
      </c>
      <c r="H28" s="20">
        <f t="shared" si="1"/>
        <v>2308753.9029831011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7389.5337999999974</v>
      </c>
      <c r="E29" s="35">
        <v>3070.6079999999997</v>
      </c>
      <c r="F29" s="35">
        <v>0</v>
      </c>
      <c r="G29" s="35">
        <v>0</v>
      </c>
      <c r="H29" s="20">
        <f t="shared" si="1"/>
        <v>10460.141799999998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22518.700799999995</v>
      </c>
      <c r="E30" s="26">
        <v>692.47600000000011</v>
      </c>
      <c r="F30" s="26">
        <v>1228</v>
      </c>
      <c r="G30" s="26">
        <v>0</v>
      </c>
      <c r="H30" s="20">
        <f t="shared" si="1"/>
        <v>24439.176799999994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618583.62759999977</v>
      </c>
      <c r="E31" s="35">
        <v>173073.92399999997</v>
      </c>
      <c r="F31" s="35">
        <v>6150</v>
      </c>
      <c r="G31" s="35">
        <v>0</v>
      </c>
      <c r="H31" s="20">
        <f t="shared" si="1"/>
        <v>797807.55159999977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1253715.9084000001</v>
      </c>
      <c r="E32" s="26">
        <v>173507.91</v>
      </c>
      <c r="F32" s="26">
        <v>27029.519999999997</v>
      </c>
      <c r="G32" s="26">
        <v>286147.23260217259</v>
      </c>
      <c r="H32" s="20">
        <f t="shared" si="1"/>
        <v>1740400.5710021725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39693.375999999997</v>
      </c>
      <c r="E33" s="35">
        <v>8722.0324999999993</v>
      </c>
      <c r="F33" s="35">
        <v>1190</v>
      </c>
      <c r="G33" s="35">
        <v>0</v>
      </c>
      <c r="H33" s="20">
        <f t="shared" si="1"/>
        <v>49605.408499999998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346147.22879999992</v>
      </c>
      <c r="E34" s="26">
        <v>90649.75499999999</v>
      </c>
      <c r="F34" s="26">
        <v>1768.0000000000002</v>
      </c>
      <c r="G34" s="26">
        <v>0</v>
      </c>
      <c r="H34" s="20">
        <f t="shared" si="1"/>
        <v>438564.98379999993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1449148.9679999994</v>
      </c>
      <c r="E35" s="35">
        <v>692865.18400000036</v>
      </c>
      <c r="F35" s="35">
        <v>359694.62399999995</v>
      </c>
      <c r="G35" s="35">
        <v>9561.8347406659705</v>
      </c>
      <c r="H35" s="20">
        <f t="shared" si="1"/>
        <v>2511270.6107406653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242365.10579999999</v>
      </c>
      <c r="E36" s="26">
        <v>123879.54999999999</v>
      </c>
      <c r="F36" s="26">
        <v>1115</v>
      </c>
      <c r="G36" s="26">
        <v>22082.460860195493</v>
      </c>
      <c r="H36" s="20">
        <f t="shared" si="1"/>
        <v>389442.11666019546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960440.98519999965</v>
      </c>
      <c r="E37" s="35">
        <v>509524.87249999994</v>
      </c>
      <c r="F37" s="35">
        <v>363025.35000000003</v>
      </c>
      <c r="G37" s="35">
        <v>281535.97695193382</v>
      </c>
      <c r="H37" s="20">
        <f t="shared" si="1"/>
        <v>2114527.1846519336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306112.63280000002</v>
      </c>
      <c r="E38" s="26">
        <v>100801.07500000001</v>
      </c>
      <c r="F38" s="26">
        <v>14242.799999999997</v>
      </c>
      <c r="G38" s="26">
        <v>0</v>
      </c>
      <c r="H38" s="20">
        <f t="shared" si="1"/>
        <v>421156.50780000002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43865.212599999999</v>
      </c>
      <c r="E39" s="35">
        <v>929.89400000000023</v>
      </c>
      <c r="F39" s="35">
        <v>0</v>
      </c>
      <c r="G39" s="35">
        <v>0</v>
      </c>
      <c r="H39" s="20">
        <f t="shared" si="1"/>
        <v>44795.106599999999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66298.516399999993</v>
      </c>
      <c r="E40" s="26">
        <v>12652.543</v>
      </c>
      <c r="F40" s="26">
        <v>566.4</v>
      </c>
      <c r="G40" s="26">
        <v>0</v>
      </c>
      <c r="H40" s="20">
        <f t="shared" si="1"/>
        <v>79517.459399999992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87985.886999999988</v>
      </c>
      <c r="E41" s="35">
        <v>12918.603500000003</v>
      </c>
      <c r="F41" s="35">
        <v>0</v>
      </c>
      <c r="G41" s="35">
        <v>0</v>
      </c>
      <c r="H41" s="20">
        <f t="shared" si="1"/>
        <v>100904.49049999999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1966134.7747999991</v>
      </c>
      <c r="E42" s="26">
        <v>823278.04399999988</v>
      </c>
      <c r="F42" s="26">
        <v>523567.36800000007</v>
      </c>
      <c r="G42" s="26">
        <v>32138.426843481182</v>
      </c>
      <c r="H42" s="20">
        <f t="shared" si="1"/>
        <v>3345118.6136434805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986312.67840000021</v>
      </c>
      <c r="E43" s="35">
        <v>784812.75</v>
      </c>
      <c r="F43" s="35">
        <v>492956.23600000003</v>
      </c>
      <c r="G43" s="35">
        <v>0</v>
      </c>
      <c r="H43" s="20">
        <f t="shared" si="1"/>
        <v>2264081.6644000001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1339617.6442000004</v>
      </c>
      <c r="E44" s="26">
        <v>490284.37050000031</v>
      </c>
      <c r="F44" s="26">
        <v>50693.599999999991</v>
      </c>
      <c r="G44" s="26">
        <v>0</v>
      </c>
      <c r="H44" s="20">
        <f t="shared" si="1"/>
        <v>1880595.6147000007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53579.75</v>
      </c>
      <c r="E45" s="35">
        <v>3828.0749999999998</v>
      </c>
      <c r="F45" s="35">
        <v>0</v>
      </c>
      <c r="G45" s="35">
        <v>0</v>
      </c>
      <c r="H45" s="20">
        <f t="shared" si="1"/>
        <v>57407.824999999997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12746.636800000002</v>
      </c>
      <c r="E46" s="26">
        <v>434.42850000000004</v>
      </c>
      <c r="F46" s="26">
        <v>0</v>
      </c>
      <c r="G46" s="26">
        <v>0</v>
      </c>
      <c r="H46" s="20">
        <f t="shared" si="1"/>
        <v>13181.065300000002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14305.923000000006</v>
      </c>
      <c r="E47" s="35">
        <v>43.2</v>
      </c>
      <c r="F47" s="35">
        <v>0</v>
      </c>
      <c r="G47" s="35">
        <v>0</v>
      </c>
      <c r="H47" s="20">
        <f t="shared" si="1"/>
        <v>14349.123000000007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19792.5308</v>
      </c>
      <c r="E48" s="26">
        <v>6960.7720000000027</v>
      </c>
      <c r="F48" s="26">
        <v>0</v>
      </c>
      <c r="G48" s="26">
        <v>0</v>
      </c>
      <c r="H48" s="20">
        <f t="shared" si="1"/>
        <v>26753.302800000005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457.47219999999999</v>
      </c>
      <c r="E49" s="35">
        <v>0</v>
      </c>
      <c r="F49" s="35">
        <v>0</v>
      </c>
      <c r="G49" s="35">
        <v>0</v>
      </c>
      <c r="H49" s="20">
        <f t="shared" si="1"/>
        <v>457.47219999999999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6800.7149999999992</v>
      </c>
      <c r="E50" s="26">
        <v>3342.6000000000004</v>
      </c>
      <c r="F50" s="26">
        <v>0</v>
      </c>
      <c r="G50" s="26">
        <v>0</v>
      </c>
      <c r="H50" s="20">
        <f t="shared" si="1"/>
        <v>10143.314999999999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21007815.074799992</v>
      </c>
      <c r="E51" s="52">
        <f>E5+E10+E25</f>
        <v>10619562.904819177</v>
      </c>
      <c r="F51" s="52">
        <f t="shared" ref="F51:G51" si="4">F5+F10+F25</f>
        <v>4278710.5124000004</v>
      </c>
      <c r="G51" s="52">
        <f t="shared" si="4"/>
        <v>2367782.7108</v>
      </c>
      <c r="H51" s="39">
        <f>SUM(D51:G51)</f>
        <v>38273871.202819169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A51:C51"/>
    <mergeCell ref="I51:K51"/>
    <mergeCell ref="F53:G53"/>
    <mergeCell ref="E2:F2"/>
    <mergeCell ref="G2:H2"/>
    <mergeCell ref="A3:B4"/>
    <mergeCell ref="C3:C4"/>
    <mergeCell ref="A1:E1"/>
    <mergeCell ref="F1:K1"/>
    <mergeCell ref="A2:D2"/>
    <mergeCell ref="I2:K2"/>
    <mergeCell ref="I3:I4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rightToLeft="1" zoomScale="68" zoomScaleNormal="68" workbookViewId="0">
      <selection activeCell="I3" sqref="I3:I4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23" ht="13.2" x14ac:dyDescent="0.25">
      <c r="A1" s="70" t="s">
        <v>18</v>
      </c>
      <c r="B1" s="70"/>
      <c r="C1" s="70"/>
      <c r="D1" s="70"/>
      <c r="E1" s="70"/>
      <c r="F1" s="72" t="s">
        <v>19</v>
      </c>
      <c r="G1" s="72"/>
      <c r="H1" s="72"/>
      <c r="I1" s="72"/>
      <c r="J1" s="72"/>
      <c r="K1" s="72"/>
    </row>
    <row r="2" spans="1:23" s="1" customFormat="1" ht="30" customHeight="1" x14ac:dyDescent="0.25">
      <c r="A2" s="71" t="s">
        <v>152</v>
      </c>
      <c r="B2" s="71"/>
      <c r="C2" s="71"/>
      <c r="D2" s="71"/>
      <c r="E2" s="74" t="s">
        <v>30</v>
      </c>
      <c r="F2" s="74"/>
      <c r="G2" s="75" t="s">
        <v>31</v>
      </c>
      <c r="H2" s="75"/>
      <c r="I2" s="73" t="s">
        <v>46</v>
      </c>
      <c r="J2" s="73"/>
      <c r="K2" s="73"/>
    </row>
    <row r="3" spans="1:23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23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23" ht="34.5" customHeight="1" x14ac:dyDescent="0.25">
      <c r="A5" s="16">
        <v>45</v>
      </c>
      <c r="B5" s="17"/>
      <c r="C5" s="18" t="s">
        <v>48</v>
      </c>
      <c r="D5" s="19">
        <f>SUM(D6:D9)</f>
        <v>409948.83120000357</v>
      </c>
      <c r="E5" s="19">
        <f t="shared" ref="E5:G5" si="0">SUM(E6:E9)</f>
        <v>331091.79199999856</v>
      </c>
      <c r="F5" s="19">
        <f t="shared" si="0"/>
        <v>93516.916600000055</v>
      </c>
      <c r="G5" s="19">
        <f t="shared" si="0"/>
        <v>202348.97019999992</v>
      </c>
      <c r="H5" s="27">
        <f>SUM(D5:G5)</f>
        <v>1036906.5100000021</v>
      </c>
      <c r="I5" s="21" t="s">
        <v>89</v>
      </c>
      <c r="J5" s="17"/>
      <c r="K5" s="22">
        <v>45</v>
      </c>
      <c r="W5" s="8"/>
    </row>
    <row r="6" spans="1:23" ht="20.100000000000001" customHeight="1" x14ac:dyDescent="0.25">
      <c r="A6" s="23"/>
      <c r="B6" s="24">
        <v>4510</v>
      </c>
      <c r="C6" s="25" t="s">
        <v>49</v>
      </c>
      <c r="D6" s="26">
        <v>8452.5271999999823</v>
      </c>
      <c r="E6" s="26">
        <v>128453.71199999982</v>
      </c>
      <c r="F6" s="26">
        <v>2055.6870000000345</v>
      </c>
      <c r="G6" s="26">
        <v>67736.410199999926</v>
      </c>
      <c r="H6" s="20">
        <f t="shared" ref="H6:H51" si="1">SUM(D6:G6)</f>
        <v>206698.33639999977</v>
      </c>
      <c r="I6" s="28" t="s">
        <v>141</v>
      </c>
      <c r="J6" s="24">
        <v>4510</v>
      </c>
      <c r="K6" s="29"/>
    </row>
    <row r="7" spans="1:23" ht="20.100000000000001" customHeight="1" x14ac:dyDescent="0.25">
      <c r="A7" s="32"/>
      <c r="B7" s="33">
        <v>4520</v>
      </c>
      <c r="C7" s="34" t="s">
        <v>50</v>
      </c>
      <c r="D7" s="35">
        <v>322131.42390000354</v>
      </c>
      <c r="E7" s="35">
        <v>74471.974399998784</v>
      </c>
      <c r="F7" s="35">
        <v>80496.937600000005</v>
      </c>
      <c r="G7" s="35">
        <v>101445.56</v>
      </c>
      <c r="H7" s="20">
        <f t="shared" si="1"/>
        <v>578545.89590000233</v>
      </c>
      <c r="I7" s="36" t="s">
        <v>90</v>
      </c>
      <c r="J7" s="33">
        <v>4520</v>
      </c>
      <c r="K7" s="37"/>
    </row>
    <row r="8" spans="1:23" ht="20.100000000000001" customHeight="1" x14ac:dyDescent="0.25">
      <c r="A8" s="23"/>
      <c r="B8" s="24">
        <v>4530</v>
      </c>
      <c r="C8" s="25" t="s">
        <v>51</v>
      </c>
      <c r="D8" s="26">
        <v>78420.608200000017</v>
      </c>
      <c r="E8" s="26">
        <v>128052.08999999997</v>
      </c>
      <c r="F8" s="26">
        <v>10964.292000000016</v>
      </c>
      <c r="G8" s="26">
        <v>33167</v>
      </c>
      <c r="H8" s="20">
        <f t="shared" si="1"/>
        <v>250603.9902</v>
      </c>
      <c r="I8" s="28" t="s">
        <v>91</v>
      </c>
      <c r="J8" s="24">
        <v>4530</v>
      </c>
      <c r="K8" s="29"/>
    </row>
    <row r="9" spans="1:23" ht="20.100000000000001" customHeight="1" x14ac:dyDescent="0.25">
      <c r="A9" s="32"/>
      <c r="B9" s="33">
        <v>4540</v>
      </c>
      <c r="C9" s="34" t="s">
        <v>52</v>
      </c>
      <c r="D9" s="35">
        <v>944.27190000000701</v>
      </c>
      <c r="E9" s="35">
        <v>114.01560000000063</v>
      </c>
      <c r="F9" s="35">
        <v>0</v>
      </c>
      <c r="G9" s="35">
        <v>0</v>
      </c>
      <c r="H9" s="20">
        <f t="shared" si="1"/>
        <v>1058.2875000000076</v>
      </c>
      <c r="I9" s="36" t="s">
        <v>92</v>
      </c>
      <c r="J9" s="33">
        <v>4540</v>
      </c>
      <c r="K9" s="37"/>
    </row>
    <row r="10" spans="1:23" ht="30" customHeight="1" x14ac:dyDescent="0.25">
      <c r="A10" s="16">
        <v>46</v>
      </c>
      <c r="B10" s="17"/>
      <c r="C10" s="18" t="s">
        <v>6</v>
      </c>
      <c r="D10" s="19">
        <f>SUM(D11:D24)</f>
        <v>163452.39479999989</v>
      </c>
      <c r="E10" s="19">
        <f>SUM(E11:E24)</f>
        <v>511384.9664164948</v>
      </c>
      <c r="F10" s="19">
        <f>SUM(F11:F24)</f>
        <v>267674.81999999995</v>
      </c>
      <c r="G10" s="19">
        <f>SUM(G11:G24)</f>
        <v>277893.22760000004</v>
      </c>
      <c r="H10" s="27">
        <f>SUM(D10:G10)</f>
        <v>1220405.4088164947</v>
      </c>
      <c r="I10" s="21" t="s">
        <v>142</v>
      </c>
      <c r="J10" s="31"/>
      <c r="K10" s="22">
        <v>46</v>
      </c>
    </row>
    <row r="11" spans="1:23" ht="20.100000000000001" customHeight="1" x14ac:dyDescent="0.25">
      <c r="A11" s="23"/>
      <c r="B11" s="24">
        <v>4610</v>
      </c>
      <c r="C11" s="25" t="s">
        <v>53</v>
      </c>
      <c r="D11" s="26">
        <v>72.500999999998385</v>
      </c>
      <c r="E11" s="26">
        <v>141.98000000000047</v>
      </c>
      <c r="F11" s="26">
        <v>0</v>
      </c>
      <c r="G11" s="26">
        <v>0</v>
      </c>
      <c r="H11" s="20">
        <f t="shared" si="1"/>
        <v>214.48099999999886</v>
      </c>
      <c r="I11" s="28" t="s">
        <v>93</v>
      </c>
      <c r="J11" s="24">
        <v>4610</v>
      </c>
      <c r="K11" s="29"/>
    </row>
    <row r="12" spans="1:23" ht="20.100000000000001" customHeight="1" x14ac:dyDescent="0.25">
      <c r="A12" s="32"/>
      <c r="B12" s="33">
        <v>4620</v>
      </c>
      <c r="C12" s="34" t="s">
        <v>54</v>
      </c>
      <c r="D12" s="35">
        <v>4819.8800000000338</v>
      </c>
      <c r="E12" s="35">
        <v>4535.0199999999822</v>
      </c>
      <c r="F12" s="35">
        <v>18535.5</v>
      </c>
      <c r="G12" s="35">
        <v>713</v>
      </c>
      <c r="H12" s="20">
        <f t="shared" si="1"/>
        <v>28603.400000000016</v>
      </c>
      <c r="I12" s="36" t="s">
        <v>94</v>
      </c>
      <c r="J12" s="33">
        <v>4620</v>
      </c>
      <c r="K12" s="37"/>
    </row>
    <row r="13" spans="1:23" ht="20.100000000000001" customHeight="1" x14ac:dyDescent="0.25">
      <c r="A13" s="23"/>
      <c r="B13" s="24">
        <v>4630</v>
      </c>
      <c r="C13" s="25" t="s">
        <v>55</v>
      </c>
      <c r="D13" s="26">
        <v>16774.290000000154</v>
      </c>
      <c r="E13" s="26">
        <v>110769.35499999975</v>
      </c>
      <c r="F13" s="26">
        <v>168839.80199999994</v>
      </c>
      <c r="G13" s="26">
        <v>33668.100000000049</v>
      </c>
      <c r="H13" s="20">
        <f t="shared" si="1"/>
        <v>330051.54699999985</v>
      </c>
      <c r="I13" s="28" t="s">
        <v>95</v>
      </c>
      <c r="J13" s="24">
        <v>4630</v>
      </c>
      <c r="K13" s="29"/>
    </row>
    <row r="14" spans="1:23" ht="20.100000000000001" customHeight="1" x14ac:dyDescent="0.25">
      <c r="A14" s="32"/>
      <c r="B14" s="33">
        <v>4641</v>
      </c>
      <c r="C14" s="34" t="s">
        <v>56</v>
      </c>
      <c r="D14" s="35">
        <v>33778.368000000017</v>
      </c>
      <c r="E14" s="35">
        <v>10325.025000000038</v>
      </c>
      <c r="F14" s="35">
        <v>4102.1999999999989</v>
      </c>
      <c r="G14" s="35">
        <v>1226.25</v>
      </c>
      <c r="H14" s="20">
        <f t="shared" si="1"/>
        <v>49431.843000000052</v>
      </c>
      <c r="I14" s="36" t="s">
        <v>96</v>
      </c>
      <c r="J14" s="33">
        <v>4641</v>
      </c>
      <c r="K14" s="37"/>
    </row>
    <row r="15" spans="1:23" ht="20.100000000000001" customHeight="1" x14ac:dyDescent="0.25">
      <c r="A15" s="23"/>
      <c r="B15" s="24">
        <v>4649</v>
      </c>
      <c r="C15" s="25" t="s">
        <v>57</v>
      </c>
      <c r="D15" s="26">
        <v>34906.730799999932</v>
      </c>
      <c r="E15" s="26">
        <v>151255.24919999985</v>
      </c>
      <c r="F15" s="26">
        <v>32920.064000000042</v>
      </c>
      <c r="G15" s="26">
        <v>79039.577600000019</v>
      </c>
      <c r="H15" s="20">
        <f t="shared" si="1"/>
        <v>298121.62159999984</v>
      </c>
      <c r="I15" s="28" t="s">
        <v>97</v>
      </c>
      <c r="J15" s="24">
        <v>4649</v>
      </c>
      <c r="K15" s="29"/>
    </row>
    <row r="16" spans="1:23" ht="20.100000000000001" customHeight="1" x14ac:dyDescent="0.25">
      <c r="A16" s="32"/>
      <c r="B16" s="33">
        <v>4651</v>
      </c>
      <c r="C16" s="34" t="s">
        <v>58</v>
      </c>
      <c r="D16" s="35">
        <v>2129.0099999999948</v>
      </c>
      <c r="E16" s="35">
        <v>12964.970000000016</v>
      </c>
      <c r="F16" s="35">
        <v>5661.2115000000013</v>
      </c>
      <c r="G16" s="35">
        <v>5828.3999999999942</v>
      </c>
      <c r="H16" s="20">
        <f t="shared" si="1"/>
        <v>26583.591500000006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499.00499999999738</v>
      </c>
      <c r="E17" s="26">
        <v>137.93499999999767</v>
      </c>
      <c r="F17" s="26">
        <v>3198.8250000000007</v>
      </c>
      <c r="G17" s="26">
        <v>13688.999999999985</v>
      </c>
      <c r="H17" s="20">
        <f t="shared" si="1"/>
        <v>17524.764999999981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4043</v>
      </c>
      <c r="E18" s="35">
        <v>5230.3050000000003</v>
      </c>
      <c r="F18" s="35">
        <v>0</v>
      </c>
      <c r="G18" s="35">
        <v>47538.900000000009</v>
      </c>
      <c r="H18" s="20">
        <f t="shared" si="1"/>
        <v>56812.205000000009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15341.325999999986</v>
      </c>
      <c r="E19" s="26">
        <v>86102.647216494923</v>
      </c>
      <c r="F19" s="26">
        <v>6974.2530000000006</v>
      </c>
      <c r="G19" s="26">
        <v>0</v>
      </c>
      <c r="H19" s="20">
        <f t="shared" si="1"/>
        <v>108418.22621649491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75.192000000000007</v>
      </c>
      <c r="E20" s="35">
        <v>284.69999999999891</v>
      </c>
      <c r="F20" s="35">
        <v>750.60000000000036</v>
      </c>
      <c r="G20" s="35">
        <v>216</v>
      </c>
      <c r="H20" s="20">
        <f t="shared" si="1"/>
        <v>1326.4919999999993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923.13000000000102</v>
      </c>
      <c r="E21" s="26">
        <v>411.07500000000073</v>
      </c>
      <c r="F21" s="26">
        <v>130</v>
      </c>
      <c r="G21" s="26">
        <v>0</v>
      </c>
      <c r="H21" s="20">
        <f t="shared" si="1"/>
        <v>1464.2050000000017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45169.487999999779</v>
      </c>
      <c r="E22" s="35">
        <v>35424.40000000014</v>
      </c>
      <c r="F22" s="35">
        <v>22444.45199999999</v>
      </c>
      <c r="G22" s="35">
        <v>95974</v>
      </c>
      <c r="H22" s="20">
        <f t="shared" si="1"/>
        <v>199012.33999999991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3971.1489999999976</v>
      </c>
      <c r="E23" s="26">
        <v>6965.8050000000367</v>
      </c>
      <c r="F23" s="26">
        <v>1063.9125000000022</v>
      </c>
      <c r="G23" s="26">
        <v>0</v>
      </c>
      <c r="H23" s="20">
        <f t="shared" si="1"/>
        <v>12000.866500000036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949.32499999999709</v>
      </c>
      <c r="E24" s="35">
        <v>86836.5</v>
      </c>
      <c r="F24" s="35">
        <v>3053.9999999999991</v>
      </c>
      <c r="G24" s="35">
        <v>0</v>
      </c>
      <c r="H24" s="20">
        <f t="shared" si="1"/>
        <v>90839.824999999997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1495962.9321000008</v>
      </c>
      <c r="E25" s="19">
        <f t="shared" ref="E25:F25" si="2">SUM(E26:E50)</f>
        <v>1443279.5200000003</v>
      </c>
      <c r="F25" s="19">
        <f t="shared" si="2"/>
        <v>786484.85999999987</v>
      </c>
      <c r="G25" s="19">
        <f>SUM(G26:G50)</f>
        <v>178241.19999999998</v>
      </c>
      <c r="H25" s="27">
        <f t="shared" si="1"/>
        <v>3903968.5121000013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251004.77759999782</v>
      </c>
      <c r="E26" s="26">
        <v>98233.280000000275</v>
      </c>
      <c r="F26" s="26">
        <v>385149</v>
      </c>
      <c r="G26" s="26">
        <v>25946.800000000047</v>
      </c>
      <c r="H26" s="20">
        <f t="shared" si="1"/>
        <v>760333.85759999813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2030.9705999999933</v>
      </c>
      <c r="E27" s="35">
        <v>20.800000000000182</v>
      </c>
      <c r="F27" s="35">
        <v>0</v>
      </c>
      <c r="G27" s="35">
        <v>0</v>
      </c>
      <c r="H27" s="20">
        <f t="shared" si="1"/>
        <v>2051.7705999999935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187676.71530000353</v>
      </c>
      <c r="E28" s="26">
        <v>125966.77600000007</v>
      </c>
      <c r="F28" s="26">
        <v>3433.9999999999995</v>
      </c>
      <c r="G28" s="26">
        <v>728</v>
      </c>
      <c r="H28" s="20">
        <f t="shared" si="1"/>
        <v>317805.4913000036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359.00610000000052</v>
      </c>
      <c r="E29" s="35">
        <v>5.11200000000008</v>
      </c>
      <c r="F29" s="35">
        <v>0</v>
      </c>
      <c r="G29" s="35">
        <v>0</v>
      </c>
      <c r="H29" s="20">
        <f t="shared" si="1"/>
        <v>364.1181000000006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1733.9904000000063</v>
      </c>
      <c r="E30" s="26">
        <v>106.24800000000005</v>
      </c>
      <c r="F30" s="26">
        <v>137</v>
      </c>
      <c r="G30" s="26">
        <v>0</v>
      </c>
      <c r="H30" s="20">
        <f t="shared" si="1"/>
        <v>1977.2384000000063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57791.523300000466</v>
      </c>
      <c r="E31" s="35">
        <v>36294.240000000194</v>
      </c>
      <c r="F31" s="35">
        <v>3144.9999999999995</v>
      </c>
      <c r="G31" s="35">
        <v>0</v>
      </c>
      <c r="H31" s="20">
        <f t="shared" si="1"/>
        <v>97230.763300000661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106124.96339999979</v>
      </c>
      <c r="E32" s="26">
        <v>24837.263999999996</v>
      </c>
      <c r="F32" s="26">
        <v>19392.480000000003</v>
      </c>
      <c r="G32" s="26">
        <v>38850.999999999971</v>
      </c>
      <c r="H32" s="20">
        <f t="shared" si="1"/>
        <v>189205.70739999975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4166.5631999999969</v>
      </c>
      <c r="E33" s="35">
        <v>172.20000000000073</v>
      </c>
      <c r="F33" s="35">
        <v>133</v>
      </c>
      <c r="G33" s="35">
        <v>0</v>
      </c>
      <c r="H33" s="20">
        <f t="shared" si="1"/>
        <v>4471.7631999999976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31834.344000000099</v>
      </c>
      <c r="E34" s="26">
        <v>24060.960000000006</v>
      </c>
      <c r="F34" s="26">
        <v>19110</v>
      </c>
      <c r="G34" s="26">
        <v>0</v>
      </c>
      <c r="H34" s="20">
        <f t="shared" si="1"/>
        <v>75005.304000000106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173133.82800000045</v>
      </c>
      <c r="E35" s="35">
        <v>94007.583999999915</v>
      </c>
      <c r="F35" s="35">
        <v>24719.759999999955</v>
      </c>
      <c r="G35" s="35">
        <v>18215.400000000001</v>
      </c>
      <c r="H35" s="20">
        <f t="shared" si="1"/>
        <v>310076.57200000033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27074.233800000016</v>
      </c>
      <c r="E36" s="26">
        <v>103769.75999999998</v>
      </c>
      <c r="F36" s="26">
        <v>124.00000000000001</v>
      </c>
      <c r="G36" s="26">
        <v>2240.0000000000018</v>
      </c>
      <c r="H36" s="20">
        <f t="shared" si="1"/>
        <v>133207.9938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112806.33420000097</v>
      </c>
      <c r="E37" s="35">
        <v>131521.62399999995</v>
      </c>
      <c r="F37" s="35">
        <v>115060.40999999997</v>
      </c>
      <c r="G37" s="35">
        <v>81591.999999999971</v>
      </c>
      <c r="H37" s="20">
        <f t="shared" si="1"/>
        <v>440980.36820000084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39643.676700000011</v>
      </c>
      <c r="E38" s="26">
        <v>15211.599999999977</v>
      </c>
      <c r="F38" s="26">
        <v>19443.2</v>
      </c>
      <c r="G38" s="26">
        <v>0</v>
      </c>
      <c r="H38" s="20">
        <f t="shared" si="1"/>
        <v>74298.476699999985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4546.3028999999951</v>
      </c>
      <c r="E39" s="35">
        <v>86.359999999999786</v>
      </c>
      <c r="F39" s="35">
        <v>0</v>
      </c>
      <c r="G39" s="35">
        <v>0</v>
      </c>
      <c r="H39" s="20">
        <f t="shared" si="1"/>
        <v>4632.6628999999948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8072.5572000000102</v>
      </c>
      <c r="E40" s="26">
        <v>2695.0080000000034</v>
      </c>
      <c r="F40" s="26">
        <v>1079.5999999999999</v>
      </c>
      <c r="G40" s="26">
        <v>0</v>
      </c>
      <c r="H40" s="20">
        <f t="shared" si="1"/>
        <v>11847.165200000014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9161.2620000000024</v>
      </c>
      <c r="E41" s="35">
        <v>2163.7439999999988</v>
      </c>
      <c r="F41" s="35">
        <v>0</v>
      </c>
      <c r="G41" s="35">
        <v>0</v>
      </c>
      <c r="H41" s="20">
        <f t="shared" si="1"/>
        <v>11325.006000000001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220309.00079999724</v>
      </c>
      <c r="E42" s="26">
        <v>303101.75999999978</v>
      </c>
      <c r="F42" s="26">
        <v>68207.0799999999</v>
      </c>
      <c r="G42" s="26">
        <v>10667.999999999996</v>
      </c>
      <c r="H42" s="20">
        <f t="shared" si="1"/>
        <v>602285.84079999686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119022.56640000048</v>
      </c>
      <c r="E43" s="35">
        <v>335556</v>
      </c>
      <c r="F43" s="35">
        <v>121628.33000000002</v>
      </c>
      <c r="G43" s="35">
        <v>0</v>
      </c>
      <c r="H43" s="20">
        <f t="shared" si="1"/>
        <v>576206.89640000043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125088.13019999955</v>
      </c>
      <c r="E44" s="26">
        <v>142099.96799999988</v>
      </c>
      <c r="F44" s="26">
        <v>5722</v>
      </c>
      <c r="G44" s="26">
        <v>0</v>
      </c>
      <c r="H44" s="20">
        <f t="shared" si="1"/>
        <v>272910.09819999943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3865.8465000000215</v>
      </c>
      <c r="E45" s="35">
        <v>2169.6000000000004</v>
      </c>
      <c r="F45" s="35">
        <v>0</v>
      </c>
      <c r="G45" s="35">
        <v>0</v>
      </c>
      <c r="H45" s="20">
        <f t="shared" si="1"/>
        <v>6035.4465000000218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1519.2768000000015</v>
      </c>
      <c r="E46" s="26">
        <v>22.367999999999991</v>
      </c>
      <c r="F46" s="26">
        <v>0</v>
      </c>
      <c r="G46" s="26">
        <v>0</v>
      </c>
      <c r="H46" s="20">
        <f t="shared" si="1"/>
        <v>1541.6448000000014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3804.1544999999937</v>
      </c>
      <c r="E47" s="35">
        <v>0</v>
      </c>
      <c r="F47" s="35">
        <v>0</v>
      </c>
      <c r="G47" s="35">
        <v>0</v>
      </c>
      <c r="H47" s="20">
        <f t="shared" si="1"/>
        <v>3804.1544999999937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4925.7404999999999</v>
      </c>
      <c r="E48" s="26">
        <v>901.26399999999933</v>
      </c>
      <c r="F48" s="26">
        <v>0</v>
      </c>
      <c r="G48" s="26">
        <v>0</v>
      </c>
      <c r="H48" s="20">
        <f t="shared" si="1"/>
        <v>5827.0044999999991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22.228200000000015</v>
      </c>
      <c r="E49" s="35">
        <v>0</v>
      </c>
      <c r="F49" s="35">
        <v>0</v>
      </c>
      <c r="G49" s="35">
        <v>0</v>
      </c>
      <c r="H49" s="20">
        <f t="shared" si="1"/>
        <v>22.228200000000015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244.9394999999995</v>
      </c>
      <c r="E50" s="26">
        <v>276</v>
      </c>
      <c r="F50" s="26">
        <v>0</v>
      </c>
      <c r="G50" s="26">
        <v>0</v>
      </c>
      <c r="H50" s="20">
        <f>SUM(D50:G50)</f>
        <v>520.9394999999995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2069364.1581000043</v>
      </c>
      <c r="E51" s="52">
        <f t="shared" ref="E51:G51" si="3">E5+E10+E25</f>
        <v>2285756.2784164939</v>
      </c>
      <c r="F51" s="52">
        <f>F5+F10+F25</f>
        <v>1147676.5965999998</v>
      </c>
      <c r="G51" s="52">
        <f t="shared" si="3"/>
        <v>658483.39779999992</v>
      </c>
      <c r="H51" s="39">
        <f t="shared" si="1"/>
        <v>6161280.4309164975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A51:C51"/>
    <mergeCell ref="I51:K51"/>
    <mergeCell ref="F53:G53"/>
    <mergeCell ref="E2:F2"/>
    <mergeCell ref="G2:H2"/>
    <mergeCell ref="A3:B4"/>
    <mergeCell ref="C3:C4"/>
    <mergeCell ref="A1:E1"/>
    <mergeCell ref="F1:K1"/>
    <mergeCell ref="A2:D2"/>
    <mergeCell ref="I2:K2"/>
    <mergeCell ref="I3:I4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rightToLeft="1" zoomScale="42" zoomScaleNormal="42" workbookViewId="0">
      <selection activeCell="C46" sqref="C46"/>
    </sheetView>
  </sheetViews>
  <sheetFormatPr defaultRowHeight="15" x14ac:dyDescent="0.25"/>
  <cols>
    <col min="1" max="1" width="4.33203125" style="6" customWidth="1"/>
    <col min="2" max="2" width="6.5546875" style="6" customWidth="1"/>
    <col min="3" max="3" width="58" bestFit="1" customWidth="1"/>
    <col min="4" max="8" width="14.6640625" style="7" customWidth="1"/>
    <col min="9" max="9" width="71.44140625" bestFit="1" customWidth="1"/>
    <col min="10" max="10" width="6.109375" style="6" customWidth="1"/>
    <col min="11" max="11" width="5.44140625" style="6" customWidth="1"/>
    <col min="12" max="12" width="4.109375" customWidth="1"/>
  </cols>
  <sheetData>
    <row r="1" spans="1:11" ht="13.2" x14ac:dyDescent="0.25">
      <c r="A1" s="70" t="s">
        <v>20</v>
      </c>
      <c r="B1" s="70"/>
      <c r="C1" s="70"/>
      <c r="D1" s="70"/>
      <c r="E1" s="70"/>
      <c r="F1" s="72" t="s">
        <v>21</v>
      </c>
      <c r="G1" s="72"/>
      <c r="H1" s="72"/>
      <c r="I1" s="72"/>
      <c r="J1" s="72"/>
      <c r="K1" s="72"/>
    </row>
    <row r="2" spans="1:11" s="1" customFormat="1" ht="30" customHeight="1" x14ac:dyDescent="0.25">
      <c r="A2" s="71" t="s">
        <v>153</v>
      </c>
      <c r="B2" s="71"/>
      <c r="C2" s="71"/>
      <c r="D2" s="71"/>
      <c r="E2" s="74" t="s">
        <v>30</v>
      </c>
      <c r="F2" s="74"/>
      <c r="G2" s="75" t="s">
        <v>31</v>
      </c>
      <c r="H2" s="75"/>
      <c r="I2" s="73" t="s">
        <v>47</v>
      </c>
      <c r="J2" s="73"/>
      <c r="K2" s="73"/>
    </row>
    <row r="3" spans="1:11" ht="20.100000000000001" customHeight="1" x14ac:dyDescent="0.25">
      <c r="A3" s="68" t="s">
        <v>131</v>
      </c>
      <c r="B3" s="64"/>
      <c r="C3" s="60" t="s">
        <v>0</v>
      </c>
      <c r="D3" s="49" t="s">
        <v>133</v>
      </c>
      <c r="E3" s="49" t="s">
        <v>135</v>
      </c>
      <c r="F3" s="49" t="s">
        <v>137</v>
      </c>
      <c r="G3" s="49" t="s">
        <v>139</v>
      </c>
      <c r="H3" s="49" t="s">
        <v>1</v>
      </c>
      <c r="I3" s="61" t="s">
        <v>3</v>
      </c>
      <c r="J3" s="62" t="s">
        <v>132</v>
      </c>
      <c r="K3" s="66"/>
    </row>
    <row r="4" spans="1:11" ht="36" customHeight="1" x14ac:dyDescent="0.25">
      <c r="A4" s="68"/>
      <c r="B4" s="64"/>
      <c r="C4" s="60"/>
      <c r="D4" s="50" t="s">
        <v>134</v>
      </c>
      <c r="E4" s="50" t="s">
        <v>136</v>
      </c>
      <c r="F4" s="50" t="s">
        <v>138</v>
      </c>
      <c r="G4" s="50" t="s">
        <v>140</v>
      </c>
      <c r="H4" s="51" t="s">
        <v>2</v>
      </c>
      <c r="I4" s="61"/>
      <c r="J4" s="62"/>
      <c r="K4" s="66"/>
    </row>
    <row r="5" spans="1:11" ht="30" customHeight="1" x14ac:dyDescent="0.25">
      <c r="A5" s="16">
        <v>45</v>
      </c>
      <c r="B5" s="17"/>
      <c r="C5" s="18" t="s">
        <v>48</v>
      </c>
      <c r="D5" s="19">
        <f>SUM(D6:D9)</f>
        <v>6085089.7140000015</v>
      </c>
      <c r="E5" s="19">
        <f t="shared" ref="E5:G5" si="0">SUM(E6:E9)</f>
        <v>2957112.7498799996</v>
      </c>
      <c r="F5" s="19">
        <f t="shared" si="0"/>
        <v>480013</v>
      </c>
      <c r="G5" s="19">
        <f t="shared" si="0"/>
        <v>608144</v>
      </c>
      <c r="H5" s="27">
        <f>SUM(D5:G5)</f>
        <v>10130359.463880001</v>
      </c>
      <c r="I5" s="21" t="s">
        <v>89</v>
      </c>
      <c r="J5" s="17"/>
      <c r="K5" s="22">
        <v>45</v>
      </c>
    </row>
    <row r="6" spans="1:11" ht="20.100000000000001" customHeight="1" x14ac:dyDescent="0.25">
      <c r="A6" s="23"/>
      <c r="B6" s="24">
        <v>4510</v>
      </c>
      <c r="C6" s="25" t="s">
        <v>49</v>
      </c>
      <c r="D6" s="26">
        <v>145886.13439999998</v>
      </c>
      <c r="E6" s="26">
        <v>616959.47999999986</v>
      </c>
      <c r="F6" s="26">
        <v>255803.99999999997</v>
      </c>
      <c r="G6" s="26">
        <v>399130</v>
      </c>
      <c r="H6" s="20">
        <f t="shared" ref="H6:H51" si="1">SUM(D6:G6)</f>
        <v>1417779.6143999998</v>
      </c>
      <c r="I6" s="28" t="s">
        <v>141</v>
      </c>
      <c r="J6" s="24">
        <v>4510</v>
      </c>
      <c r="K6" s="29"/>
    </row>
    <row r="7" spans="1:11" ht="20.100000000000001" customHeight="1" x14ac:dyDescent="0.25">
      <c r="A7" s="32"/>
      <c r="B7" s="33">
        <v>4520</v>
      </c>
      <c r="C7" s="34" t="s">
        <v>50</v>
      </c>
      <c r="D7" s="35">
        <v>4863467.484000002</v>
      </c>
      <c r="E7" s="35">
        <v>1585815.9052799998</v>
      </c>
      <c r="F7" s="35">
        <v>155038</v>
      </c>
      <c r="G7" s="35">
        <v>153707</v>
      </c>
      <c r="H7" s="20">
        <f>SUM(D7:G7)</f>
        <v>6758028.3892800016</v>
      </c>
      <c r="I7" s="36" t="s">
        <v>90</v>
      </c>
      <c r="J7" s="33">
        <v>4520</v>
      </c>
      <c r="K7" s="37"/>
    </row>
    <row r="8" spans="1:11" ht="20.100000000000001" customHeight="1" x14ac:dyDescent="0.25">
      <c r="A8" s="23"/>
      <c r="B8" s="24">
        <v>4530</v>
      </c>
      <c r="C8" s="25" t="s">
        <v>51</v>
      </c>
      <c r="D8" s="26">
        <v>1056901.1001999998</v>
      </c>
      <c r="E8" s="26">
        <v>747196.51800000004</v>
      </c>
      <c r="F8" s="26">
        <v>69171</v>
      </c>
      <c r="G8" s="26">
        <v>55307</v>
      </c>
      <c r="H8" s="20">
        <f t="shared" si="1"/>
        <v>1928575.6181999999</v>
      </c>
      <c r="I8" s="28" t="s">
        <v>91</v>
      </c>
      <c r="J8" s="24">
        <v>4530</v>
      </c>
      <c r="K8" s="29"/>
    </row>
    <row r="9" spans="1:11" ht="20.100000000000001" customHeight="1" x14ac:dyDescent="0.25">
      <c r="A9" s="32"/>
      <c r="B9" s="33">
        <v>4540</v>
      </c>
      <c r="C9" s="34" t="s">
        <v>52</v>
      </c>
      <c r="D9" s="35">
        <v>18834.995400000007</v>
      </c>
      <c r="E9" s="35">
        <v>7140.8466000000008</v>
      </c>
      <c r="F9" s="35">
        <v>0</v>
      </c>
      <c r="G9" s="35">
        <v>0</v>
      </c>
      <c r="H9" s="20">
        <f t="shared" si="1"/>
        <v>25975.842000000008</v>
      </c>
      <c r="I9" s="36" t="s">
        <v>92</v>
      </c>
      <c r="J9" s="33">
        <v>4540</v>
      </c>
      <c r="K9" s="37"/>
    </row>
    <row r="10" spans="1:11" ht="30" customHeight="1" x14ac:dyDescent="0.25">
      <c r="A10" s="16">
        <v>46</v>
      </c>
      <c r="B10" s="17"/>
      <c r="C10" s="18" t="s">
        <v>6</v>
      </c>
      <c r="D10" s="19">
        <f>SUM(D11:D24)</f>
        <v>1624176.7967999999</v>
      </c>
      <c r="E10" s="19">
        <f>SUM(E11:E24)</f>
        <v>3133681.4073556694</v>
      </c>
      <c r="F10" s="19">
        <f t="shared" ref="F10" si="2">SUM(F11:F24)</f>
        <v>1226988.5109999997</v>
      </c>
      <c r="G10" s="19">
        <f>SUM(G11:G24)</f>
        <v>1248097.9086000002</v>
      </c>
      <c r="H10" s="27">
        <f t="shared" si="1"/>
        <v>7232944.6237556692</v>
      </c>
      <c r="I10" s="21" t="s">
        <v>142</v>
      </c>
      <c r="J10" s="31"/>
      <c r="K10" s="22">
        <v>46</v>
      </c>
    </row>
    <row r="11" spans="1:11" ht="20.100000000000001" customHeight="1" x14ac:dyDescent="0.25">
      <c r="A11" s="23"/>
      <c r="B11" s="24">
        <v>4610</v>
      </c>
      <c r="C11" s="25" t="s">
        <v>53</v>
      </c>
      <c r="D11" s="26">
        <v>5662.1759999999977</v>
      </c>
      <c r="E11" s="26">
        <v>7581.347600000001</v>
      </c>
      <c r="F11" s="26">
        <v>0</v>
      </c>
      <c r="G11" s="26">
        <v>0</v>
      </c>
      <c r="H11" s="20">
        <f t="shared" si="1"/>
        <v>13243.523599999999</v>
      </c>
      <c r="I11" s="28" t="s">
        <v>93</v>
      </c>
      <c r="J11" s="24">
        <v>4610</v>
      </c>
      <c r="K11" s="29"/>
    </row>
    <row r="12" spans="1:11" ht="20.100000000000001" customHeight="1" x14ac:dyDescent="0.25">
      <c r="A12" s="32"/>
      <c r="B12" s="33">
        <v>4620</v>
      </c>
      <c r="C12" s="34" t="s">
        <v>54</v>
      </c>
      <c r="D12" s="35">
        <v>70916.820000000051</v>
      </c>
      <c r="E12" s="35">
        <v>55969.820199999987</v>
      </c>
      <c r="F12" s="35">
        <v>52071.468000000001</v>
      </c>
      <c r="G12" s="35">
        <v>7125</v>
      </c>
      <c r="H12" s="20">
        <f t="shared" si="1"/>
        <v>186083.10820000005</v>
      </c>
      <c r="I12" s="36" t="s">
        <v>94</v>
      </c>
      <c r="J12" s="33">
        <v>4620</v>
      </c>
      <c r="K12" s="37"/>
    </row>
    <row r="13" spans="1:11" ht="20.100000000000001" customHeight="1" x14ac:dyDescent="0.25">
      <c r="A13" s="23"/>
      <c r="B13" s="24">
        <v>4630</v>
      </c>
      <c r="C13" s="25" t="s">
        <v>55</v>
      </c>
      <c r="D13" s="26">
        <v>374681.69999999972</v>
      </c>
      <c r="E13" s="26">
        <v>658682.13789999986</v>
      </c>
      <c r="F13" s="26">
        <v>641776.95959999994</v>
      </c>
      <c r="G13" s="26">
        <v>144544.82000000004</v>
      </c>
      <c r="H13" s="20">
        <f t="shared" si="1"/>
        <v>1819685.6174999995</v>
      </c>
      <c r="I13" s="28" t="s">
        <v>95</v>
      </c>
      <c r="J13" s="24">
        <v>4630</v>
      </c>
      <c r="K13" s="29"/>
    </row>
    <row r="14" spans="1:11" ht="20.100000000000001" customHeight="1" x14ac:dyDescent="0.25">
      <c r="A14" s="32"/>
      <c r="B14" s="33">
        <v>4641</v>
      </c>
      <c r="C14" s="34" t="s">
        <v>56</v>
      </c>
      <c r="D14" s="35">
        <v>303018.44400000019</v>
      </c>
      <c r="E14" s="35">
        <v>62517.658500000027</v>
      </c>
      <c r="F14" s="35">
        <v>11742</v>
      </c>
      <c r="G14" s="35">
        <v>6673.0500000000011</v>
      </c>
      <c r="H14" s="20">
        <f t="shared" si="1"/>
        <v>383951.1525000002</v>
      </c>
      <c r="I14" s="36" t="s">
        <v>96</v>
      </c>
      <c r="J14" s="33">
        <v>4641</v>
      </c>
      <c r="K14" s="37"/>
    </row>
    <row r="15" spans="1:11" ht="20.100000000000001" customHeight="1" x14ac:dyDescent="0.25">
      <c r="A15" s="23"/>
      <c r="B15" s="24">
        <v>4649</v>
      </c>
      <c r="C15" s="25" t="s">
        <v>57</v>
      </c>
      <c r="D15" s="26">
        <v>198337.96079999997</v>
      </c>
      <c r="E15" s="26">
        <v>792452.41019999993</v>
      </c>
      <c r="F15" s="26">
        <v>203445.26779999997</v>
      </c>
      <c r="G15" s="26">
        <v>456896.65860000002</v>
      </c>
      <c r="H15" s="20">
        <f t="shared" si="1"/>
        <v>1651132.2973999998</v>
      </c>
      <c r="I15" s="28" t="s">
        <v>97</v>
      </c>
      <c r="J15" s="24">
        <v>4649</v>
      </c>
      <c r="K15" s="29"/>
    </row>
    <row r="16" spans="1:11" ht="20.100000000000001" customHeight="1" x14ac:dyDescent="0.25">
      <c r="A16" s="32"/>
      <c r="B16" s="33">
        <v>4651</v>
      </c>
      <c r="C16" s="34" t="s">
        <v>58</v>
      </c>
      <c r="D16" s="35">
        <v>29597.849999999995</v>
      </c>
      <c r="E16" s="35">
        <v>85938.437000000005</v>
      </c>
      <c r="F16" s="35">
        <v>32264.912699999997</v>
      </c>
      <c r="G16" s="35">
        <v>108202.4</v>
      </c>
      <c r="H16" s="20">
        <f t="shared" si="1"/>
        <v>256003.59969999999</v>
      </c>
      <c r="I16" s="36" t="s">
        <v>98</v>
      </c>
      <c r="J16" s="33">
        <v>4651</v>
      </c>
      <c r="K16" s="37"/>
    </row>
    <row r="17" spans="1:11" ht="20.100000000000001" customHeight="1" x14ac:dyDescent="0.25">
      <c r="A17" s="23"/>
      <c r="B17" s="24">
        <v>4652</v>
      </c>
      <c r="C17" s="25" t="s">
        <v>59</v>
      </c>
      <c r="D17" s="26">
        <v>22281.212999999996</v>
      </c>
      <c r="E17" s="26">
        <v>29978.004699999998</v>
      </c>
      <c r="F17" s="26">
        <v>15442.905000000002</v>
      </c>
      <c r="G17" s="26">
        <v>136089</v>
      </c>
      <c r="H17" s="20">
        <f t="shared" si="1"/>
        <v>203791.12270000001</v>
      </c>
      <c r="I17" s="28" t="s">
        <v>99</v>
      </c>
      <c r="J17" s="24">
        <v>4652</v>
      </c>
      <c r="K17" s="29"/>
    </row>
    <row r="18" spans="1:11" ht="20.100000000000001" customHeight="1" x14ac:dyDescent="0.25">
      <c r="A18" s="32"/>
      <c r="B18" s="33">
        <v>4653</v>
      </c>
      <c r="C18" s="34" t="s">
        <v>60</v>
      </c>
      <c r="D18" s="35">
        <v>30817.999999999996</v>
      </c>
      <c r="E18" s="35">
        <v>69313.268700000001</v>
      </c>
      <c r="F18" s="35">
        <v>8293.9600000000009</v>
      </c>
      <c r="G18" s="35">
        <v>167426.98000000001</v>
      </c>
      <c r="H18" s="20">
        <f t="shared" si="1"/>
        <v>275852.20870000002</v>
      </c>
      <c r="I18" s="36" t="s">
        <v>100</v>
      </c>
      <c r="J18" s="33">
        <v>4653</v>
      </c>
      <c r="K18" s="37"/>
    </row>
    <row r="19" spans="1:11" ht="20.100000000000001" customHeight="1" x14ac:dyDescent="0.25">
      <c r="A19" s="23"/>
      <c r="B19" s="24">
        <v>4659</v>
      </c>
      <c r="C19" s="25" t="s">
        <v>61</v>
      </c>
      <c r="D19" s="26">
        <v>67229.315999999977</v>
      </c>
      <c r="E19" s="26">
        <v>343140.78345567011</v>
      </c>
      <c r="F19" s="26">
        <v>35248.727800000001</v>
      </c>
      <c r="G19" s="26">
        <v>0</v>
      </c>
      <c r="H19" s="20">
        <f t="shared" si="1"/>
        <v>445618.8272556701</v>
      </c>
      <c r="I19" s="28" t="s">
        <v>101</v>
      </c>
      <c r="J19" s="24">
        <v>4659</v>
      </c>
      <c r="K19" s="29"/>
    </row>
    <row r="20" spans="1:11" ht="20.100000000000001" customHeight="1" x14ac:dyDescent="0.25">
      <c r="A20" s="32"/>
      <c r="B20" s="33">
        <v>4661</v>
      </c>
      <c r="C20" s="34" t="s">
        <v>62</v>
      </c>
      <c r="D20" s="35">
        <v>4370.2939999999999</v>
      </c>
      <c r="E20" s="35">
        <v>7501.728000000001</v>
      </c>
      <c r="F20" s="35">
        <v>8974.86</v>
      </c>
      <c r="G20" s="35">
        <v>5928.0000000000009</v>
      </c>
      <c r="H20" s="20">
        <f t="shared" si="1"/>
        <v>26774.882000000001</v>
      </c>
      <c r="I20" s="36" t="s">
        <v>102</v>
      </c>
      <c r="J20" s="33">
        <v>4661</v>
      </c>
      <c r="K20" s="37"/>
    </row>
    <row r="21" spans="1:11" ht="20.100000000000001" customHeight="1" x14ac:dyDescent="0.25">
      <c r="A21" s="23"/>
      <c r="B21" s="24">
        <v>4662</v>
      </c>
      <c r="C21" s="25" t="s">
        <v>63</v>
      </c>
      <c r="D21" s="26">
        <v>13622.348</v>
      </c>
      <c r="E21" s="26">
        <v>15794.918999999998</v>
      </c>
      <c r="F21" s="26">
        <v>1200</v>
      </c>
      <c r="G21" s="26">
        <v>0</v>
      </c>
      <c r="H21" s="20">
        <f t="shared" si="1"/>
        <v>30617.267</v>
      </c>
      <c r="I21" s="28" t="s">
        <v>103</v>
      </c>
      <c r="J21" s="24">
        <v>4662</v>
      </c>
      <c r="K21" s="29"/>
    </row>
    <row r="22" spans="1:11" ht="20.100000000000001" customHeight="1" x14ac:dyDescent="0.25">
      <c r="A22" s="32"/>
      <c r="B22" s="33">
        <v>4663</v>
      </c>
      <c r="C22" s="34" t="s">
        <v>64</v>
      </c>
      <c r="D22" s="35">
        <v>422086.89599999989</v>
      </c>
      <c r="E22" s="35">
        <v>672761.06499999994</v>
      </c>
      <c r="F22" s="35">
        <v>188569.75759999998</v>
      </c>
      <c r="G22" s="35">
        <v>215212</v>
      </c>
      <c r="H22" s="20">
        <f t="shared" si="1"/>
        <v>1498629.7185999998</v>
      </c>
      <c r="I22" s="36" t="s">
        <v>104</v>
      </c>
      <c r="J22" s="33">
        <v>4663</v>
      </c>
      <c r="K22" s="37"/>
    </row>
    <row r="23" spans="1:11" ht="20.100000000000001" customHeight="1" x14ac:dyDescent="0.25">
      <c r="A23" s="23"/>
      <c r="B23" s="24">
        <v>4669</v>
      </c>
      <c r="C23" s="25" t="s">
        <v>65</v>
      </c>
      <c r="D23" s="26">
        <v>64580.229000000007</v>
      </c>
      <c r="E23" s="26">
        <v>73327.277100000036</v>
      </c>
      <c r="F23" s="26">
        <v>21900.812500000004</v>
      </c>
      <c r="G23" s="26">
        <v>0</v>
      </c>
      <c r="H23" s="20">
        <f t="shared" si="1"/>
        <v>159808.31860000006</v>
      </c>
      <c r="I23" s="28" t="s">
        <v>105</v>
      </c>
      <c r="J23" s="24">
        <v>4669</v>
      </c>
      <c r="K23" s="29"/>
    </row>
    <row r="24" spans="1:11" ht="20.100000000000001" customHeight="1" x14ac:dyDescent="0.25">
      <c r="A24" s="32"/>
      <c r="B24" s="33">
        <v>4690</v>
      </c>
      <c r="C24" s="34" t="s">
        <v>66</v>
      </c>
      <c r="D24" s="35">
        <v>16973.549999999996</v>
      </c>
      <c r="E24" s="35">
        <v>258722.55</v>
      </c>
      <c r="F24" s="35">
        <v>6056.88</v>
      </c>
      <c r="G24" s="35">
        <v>0</v>
      </c>
      <c r="H24" s="20">
        <f t="shared" si="1"/>
        <v>281752.98</v>
      </c>
      <c r="I24" s="36" t="s">
        <v>106</v>
      </c>
      <c r="J24" s="33">
        <v>4690</v>
      </c>
      <c r="K24" s="37"/>
    </row>
    <row r="25" spans="1:11" ht="30" customHeight="1" x14ac:dyDescent="0.25">
      <c r="A25" s="16">
        <v>47</v>
      </c>
      <c r="B25" s="17"/>
      <c r="C25" s="18" t="s">
        <v>7</v>
      </c>
      <c r="D25" s="19">
        <f>SUM(D26:D50)</f>
        <v>15367912.722099995</v>
      </c>
      <c r="E25" s="19">
        <f>SUM(E26:E50)</f>
        <v>6814525.0260000015</v>
      </c>
      <c r="F25" s="19">
        <f t="shared" ref="F25" si="3">SUM(F26:F50)</f>
        <v>3719385.5980000002</v>
      </c>
      <c r="G25" s="19">
        <f>SUM(G26:G50)</f>
        <v>1170025.0000000005</v>
      </c>
      <c r="H25" s="27">
        <f t="shared" si="1"/>
        <v>27071848.346099999</v>
      </c>
      <c r="I25" s="21" t="s">
        <v>107</v>
      </c>
      <c r="J25" s="17"/>
      <c r="K25" s="22">
        <v>47</v>
      </c>
    </row>
    <row r="26" spans="1:11" ht="20.100000000000001" customHeight="1" x14ac:dyDescent="0.25">
      <c r="A26" s="23"/>
      <c r="B26" s="24">
        <v>4711</v>
      </c>
      <c r="C26" s="25" t="s">
        <v>67</v>
      </c>
      <c r="D26" s="26">
        <v>2660752.8287999947</v>
      </c>
      <c r="E26" s="26">
        <v>901633.50400000054</v>
      </c>
      <c r="F26" s="26">
        <v>1337709</v>
      </c>
      <c r="G26" s="26">
        <v>360062.4469578421</v>
      </c>
      <c r="H26" s="20">
        <f t="shared" si="1"/>
        <v>5260157.7797578378</v>
      </c>
      <c r="I26" s="28" t="s">
        <v>143</v>
      </c>
      <c r="J26" s="24">
        <v>4711</v>
      </c>
      <c r="K26" s="29"/>
    </row>
    <row r="27" spans="1:11" ht="20.100000000000001" customHeight="1" x14ac:dyDescent="0.25">
      <c r="A27" s="32"/>
      <c r="B27" s="33">
        <v>4719</v>
      </c>
      <c r="C27" s="34" t="s">
        <v>68</v>
      </c>
      <c r="D27" s="35">
        <v>14397.08759999999</v>
      </c>
      <c r="E27" s="35">
        <v>1491.7000000000005</v>
      </c>
      <c r="F27" s="35">
        <v>0</v>
      </c>
      <c r="G27" s="35">
        <v>0</v>
      </c>
      <c r="H27" s="20">
        <f t="shared" si="1"/>
        <v>15888.787599999991</v>
      </c>
      <c r="I27" s="36" t="s">
        <v>108</v>
      </c>
      <c r="J27" s="33">
        <v>4719</v>
      </c>
      <c r="K27" s="37"/>
    </row>
    <row r="28" spans="1:11" ht="20.100000000000001" customHeight="1" x14ac:dyDescent="0.25">
      <c r="A28" s="23"/>
      <c r="B28" s="24">
        <v>4721</v>
      </c>
      <c r="C28" s="25" t="s">
        <v>69</v>
      </c>
      <c r="D28" s="26">
        <v>1793498.5287000015</v>
      </c>
      <c r="E28" s="26">
        <v>676068.49050000007</v>
      </c>
      <c r="F28" s="26">
        <v>140547.84</v>
      </c>
      <c r="G28" s="26">
        <v>15833.650129367348</v>
      </c>
      <c r="H28" s="20">
        <f t="shared" si="1"/>
        <v>2625948.5093293688</v>
      </c>
      <c r="I28" s="28" t="s">
        <v>109</v>
      </c>
      <c r="J28" s="24">
        <v>4721</v>
      </c>
      <c r="K28" s="29"/>
    </row>
    <row r="29" spans="1:11" ht="20.100000000000001" customHeight="1" x14ac:dyDescent="0.25">
      <c r="A29" s="32"/>
      <c r="B29" s="33">
        <v>4722</v>
      </c>
      <c r="C29" s="34" t="s">
        <v>70</v>
      </c>
      <c r="D29" s="35">
        <v>7748.5398999999979</v>
      </c>
      <c r="E29" s="35">
        <v>3075.72</v>
      </c>
      <c r="F29" s="35">
        <v>0</v>
      </c>
      <c r="G29" s="35">
        <v>0</v>
      </c>
      <c r="H29" s="20">
        <f t="shared" si="1"/>
        <v>10824.259899999997</v>
      </c>
      <c r="I29" s="36" t="s">
        <v>110</v>
      </c>
      <c r="J29" s="33">
        <v>4722</v>
      </c>
      <c r="K29" s="37"/>
    </row>
    <row r="30" spans="1:11" ht="20.100000000000001" customHeight="1" x14ac:dyDescent="0.25">
      <c r="A30" s="23"/>
      <c r="B30" s="24">
        <v>4723</v>
      </c>
      <c r="C30" s="25" t="s">
        <v>71</v>
      </c>
      <c r="D30" s="26">
        <v>24252.691200000001</v>
      </c>
      <c r="E30" s="26">
        <v>798.72400000000016</v>
      </c>
      <c r="F30" s="26">
        <v>1365</v>
      </c>
      <c r="G30" s="26">
        <v>0</v>
      </c>
      <c r="H30" s="20">
        <f t="shared" si="1"/>
        <v>26416.415200000003</v>
      </c>
      <c r="I30" s="28" t="s">
        <v>111</v>
      </c>
      <c r="J30" s="24">
        <v>4723</v>
      </c>
      <c r="K30" s="29"/>
    </row>
    <row r="31" spans="1:11" ht="20.100000000000001" customHeight="1" x14ac:dyDescent="0.25">
      <c r="A31" s="32"/>
      <c r="B31" s="33">
        <v>4730</v>
      </c>
      <c r="C31" s="34" t="s">
        <v>72</v>
      </c>
      <c r="D31" s="35">
        <v>676375.15090000024</v>
      </c>
      <c r="E31" s="35">
        <v>209368.16400000016</v>
      </c>
      <c r="F31" s="35">
        <v>9295</v>
      </c>
      <c r="G31" s="35">
        <v>0</v>
      </c>
      <c r="H31" s="20">
        <f t="shared" si="1"/>
        <v>895038.31490000035</v>
      </c>
      <c r="I31" s="36" t="s">
        <v>112</v>
      </c>
      <c r="J31" s="33">
        <v>4730</v>
      </c>
      <c r="K31" s="37"/>
    </row>
    <row r="32" spans="1:11" ht="20.100000000000001" customHeight="1" x14ac:dyDescent="0.25">
      <c r="A32" s="23"/>
      <c r="B32" s="24">
        <v>4741</v>
      </c>
      <c r="C32" s="25" t="s">
        <v>144</v>
      </c>
      <c r="D32" s="26">
        <v>1359840.8717999998</v>
      </c>
      <c r="E32" s="26">
        <v>198345.17399999997</v>
      </c>
      <c r="F32" s="26">
        <v>46422</v>
      </c>
      <c r="G32" s="26">
        <v>321334.37959631562</v>
      </c>
      <c r="H32" s="20">
        <f t="shared" si="1"/>
        <v>1925942.4253963153</v>
      </c>
      <c r="I32" s="28" t="s">
        <v>113</v>
      </c>
      <c r="J32" s="24">
        <v>4741</v>
      </c>
      <c r="K32" s="29"/>
    </row>
    <row r="33" spans="1:11" ht="20.100000000000001" customHeight="1" x14ac:dyDescent="0.25">
      <c r="A33" s="32"/>
      <c r="B33" s="33">
        <v>4742</v>
      </c>
      <c r="C33" s="34" t="s">
        <v>73</v>
      </c>
      <c r="D33" s="35">
        <v>43859.939199999993</v>
      </c>
      <c r="E33" s="35">
        <v>8894.2325000000001</v>
      </c>
      <c r="F33" s="35">
        <v>1323</v>
      </c>
      <c r="G33" s="35">
        <v>0</v>
      </c>
      <c r="H33" s="20">
        <f t="shared" si="1"/>
        <v>54077.171699999992</v>
      </c>
      <c r="I33" s="36" t="s">
        <v>114</v>
      </c>
      <c r="J33" s="33">
        <v>4742</v>
      </c>
      <c r="K33" s="37"/>
    </row>
    <row r="34" spans="1:11" ht="20.100000000000001" customHeight="1" x14ac:dyDescent="0.25">
      <c r="A34" s="23"/>
      <c r="B34" s="24">
        <v>4751</v>
      </c>
      <c r="C34" s="25" t="s">
        <v>74</v>
      </c>
      <c r="D34" s="26">
        <v>377981.57280000002</v>
      </c>
      <c r="E34" s="26">
        <v>114710.71500000001</v>
      </c>
      <c r="F34" s="26">
        <v>20878</v>
      </c>
      <c r="G34" s="26">
        <v>0</v>
      </c>
      <c r="H34" s="20">
        <f>SUM(D34:G34)</f>
        <v>513570.28780000005</v>
      </c>
      <c r="I34" s="28" t="s">
        <v>115</v>
      </c>
      <c r="J34" s="24">
        <v>4751</v>
      </c>
      <c r="K34" s="29"/>
    </row>
    <row r="35" spans="1:11" ht="20.100000000000001" customHeight="1" x14ac:dyDescent="0.25">
      <c r="A35" s="32"/>
      <c r="B35" s="33">
        <v>4752</v>
      </c>
      <c r="C35" s="34" t="s">
        <v>75</v>
      </c>
      <c r="D35" s="35">
        <v>1622282.7959999999</v>
      </c>
      <c r="E35" s="35">
        <v>786872.76800000027</v>
      </c>
      <c r="F35" s="35">
        <v>384414.3839999999</v>
      </c>
      <c r="G35" s="35">
        <v>32584.182372090119</v>
      </c>
      <c r="H35" s="20">
        <f t="shared" si="1"/>
        <v>2826154.1303720903</v>
      </c>
      <c r="I35" s="36" t="s">
        <v>116</v>
      </c>
      <c r="J35" s="33">
        <v>4752</v>
      </c>
      <c r="K35" s="37"/>
    </row>
    <row r="36" spans="1:11" ht="20.100000000000001" customHeight="1" x14ac:dyDescent="0.25">
      <c r="A36" s="23"/>
      <c r="B36" s="24">
        <v>4753</v>
      </c>
      <c r="C36" s="25" t="s">
        <v>76</v>
      </c>
      <c r="D36" s="26">
        <v>269439.33960000001</v>
      </c>
      <c r="E36" s="26">
        <v>227649.30999999997</v>
      </c>
      <c r="F36" s="26">
        <v>1239</v>
      </c>
      <c r="G36" s="26">
        <v>23818.789368412294</v>
      </c>
      <c r="H36" s="20">
        <f t="shared" si="1"/>
        <v>522146.43896841229</v>
      </c>
      <c r="I36" s="28" t="s">
        <v>117</v>
      </c>
      <c r="J36" s="24">
        <v>4753</v>
      </c>
      <c r="K36" s="29"/>
    </row>
    <row r="37" spans="1:11" ht="20.100000000000001" customHeight="1" x14ac:dyDescent="0.25">
      <c r="A37" s="32"/>
      <c r="B37" s="33">
        <v>4759</v>
      </c>
      <c r="C37" s="34" t="s">
        <v>145</v>
      </c>
      <c r="D37" s="35">
        <v>1073247.3194000006</v>
      </c>
      <c r="E37" s="35">
        <v>641046.49649999989</v>
      </c>
      <c r="F37" s="35">
        <v>478085.76</v>
      </c>
      <c r="G37" s="35">
        <v>372159.60876779724</v>
      </c>
      <c r="H37" s="20">
        <f t="shared" si="1"/>
        <v>2564539.1846677978</v>
      </c>
      <c r="I37" s="36" t="s">
        <v>147</v>
      </c>
      <c r="J37" s="33">
        <v>4759</v>
      </c>
      <c r="K37" s="37"/>
    </row>
    <row r="38" spans="1:11" ht="20.100000000000001" customHeight="1" x14ac:dyDescent="0.25">
      <c r="A38" s="23"/>
      <c r="B38" s="24">
        <v>4761</v>
      </c>
      <c r="C38" s="25" t="s">
        <v>77</v>
      </c>
      <c r="D38" s="26">
        <v>345756.30950000003</v>
      </c>
      <c r="E38" s="26">
        <v>116012.675</v>
      </c>
      <c r="F38" s="26">
        <v>33686</v>
      </c>
      <c r="G38" s="26">
        <v>0</v>
      </c>
      <c r="H38" s="20">
        <f t="shared" si="1"/>
        <v>495454.98450000002</v>
      </c>
      <c r="I38" s="28" t="s">
        <v>118</v>
      </c>
      <c r="J38" s="24">
        <v>4761</v>
      </c>
      <c r="K38" s="29"/>
    </row>
    <row r="39" spans="1:11" ht="20.100000000000001" customHeight="1" x14ac:dyDescent="0.25">
      <c r="A39" s="32"/>
      <c r="B39" s="33">
        <v>4762</v>
      </c>
      <c r="C39" s="34" t="s">
        <v>78</v>
      </c>
      <c r="D39" s="35">
        <v>48411.515499999994</v>
      </c>
      <c r="E39" s="35">
        <v>1016.254</v>
      </c>
      <c r="F39" s="35">
        <v>0</v>
      </c>
      <c r="G39" s="35">
        <v>0</v>
      </c>
      <c r="H39" s="20">
        <f t="shared" si="1"/>
        <v>49427.769499999995</v>
      </c>
      <c r="I39" s="36" t="s">
        <v>119</v>
      </c>
      <c r="J39" s="33">
        <v>4762</v>
      </c>
      <c r="K39" s="37"/>
    </row>
    <row r="40" spans="1:11" ht="20.100000000000001" customHeight="1" x14ac:dyDescent="0.25">
      <c r="A40" s="23"/>
      <c r="B40" s="24">
        <v>4763</v>
      </c>
      <c r="C40" s="25" t="s">
        <v>79</v>
      </c>
      <c r="D40" s="26">
        <v>74371.073600000003</v>
      </c>
      <c r="E40" s="26">
        <v>15347.551000000005</v>
      </c>
      <c r="F40" s="26">
        <v>1646</v>
      </c>
      <c r="G40" s="26">
        <v>0</v>
      </c>
      <c r="H40" s="20">
        <f t="shared" si="1"/>
        <v>91364.62460000001</v>
      </c>
      <c r="I40" s="28" t="s">
        <v>120</v>
      </c>
      <c r="J40" s="24">
        <v>4763</v>
      </c>
      <c r="K40" s="29"/>
    </row>
    <row r="41" spans="1:11" ht="20.100000000000001" customHeight="1" x14ac:dyDescent="0.25">
      <c r="A41" s="32"/>
      <c r="B41" s="33">
        <v>4764</v>
      </c>
      <c r="C41" s="34" t="s">
        <v>80</v>
      </c>
      <c r="D41" s="35">
        <v>97147.14899999999</v>
      </c>
      <c r="E41" s="35">
        <v>15082.3475</v>
      </c>
      <c r="F41" s="35">
        <v>0</v>
      </c>
      <c r="G41" s="35">
        <v>0</v>
      </c>
      <c r="H41" s="20">
        <f t="shared" si="1"/>
        <v>112229.49649999999</v>
      </c>
      <c r="I41" s="36" t="s">
        <v>121</v>
      </c>
      <c r="J41" s="33">
        <v>4764</v>
      </c>
      <c r="K41" s="37"/>
    </row>
    <row r="42" spans="1:11" ht="20.100000000000001" customHeight="1" x14ac:dyDescent="0.25">
      <c r="A42" s="23"/>
      <c r="B42" s="24">
        <v>4771</v>
      </c>
      <c r="C42" s="25" t="s">
        <v>81</v>
      </c>
      <c r="D42" s="26">
        <v>2186443.7755999966</v>
      </c>
      <c r="E42" s="26">
        <v>1126379.8039999995</v>
      </c>
      <c r="F42" s="26">
        <v>591774.44799999997</v>
      </c>
      <c r="G42" s="26">
        <v>44231.942808175409</v>
      </c>
      <c r="H42" s="20">
        <f t="shared" si="1"/>
        <v>3948829.9704081714</v>
      </c>
      <c r="I42" s="28" t="s">
        <v>122</v>
      </c>
      <c r="J42" s="24">
        <v>4771</v>
      </c>
      <c r="K42" s="29"/>
    </row>
    <row r="43" spans="1:11" ht="20.100000000000001" customHeight="1" x14ac:dyDescent="0.25">
      <c r="A43" s="32"/>
      <c r="B43" s="33">
        <v>4772</v>
      </c>
      <c r="C43" s="34" t="s">
        <v>146</v>
      </c>
      <c r="D43" s="35">
        <v>1105335.2448000007</v>
      </c>
      <c r="E43" s="35">
        <v>1120368.75</v>
      </c>
      <c r="F43" s="35">
        <v>614584.56599999999</v>
      </c>
      <c r="G43" s="35">
        <v>0</v>
      </c>
      <c r="H43" s="20">
        <f t="shared" si="1"/>
        <v>2840288.5608000006</v>
      </c>
      <c r="I43" s="36" t="s">
        <v>123</v>
      </c>
      <c r="J43" s="33">
        <v>4772</v>
      </c>
      <c r="K43" s="37"/>
    </row>
    <row r="44" spans="1:11" ht="20.100000000000001" customHeight="1" x14ac:dyDescent="0.25">
      <c r="A44" s="23"/>
      <c r="B44" s="24">
        <v>4773</v>
      </c>
      <c r="C44" s="25" t="s">
        <v>82</v>
      </c>
      <c r="D44" s="26">
        <v>1464705.7744</v>
      </c>
      <c r="E44" s="26">
        <v>632384.33850000019</v>
      </c>
      <c r="F44" s="26">
        <v>56415.6</v>
      </c>
      <c r="G44" s="26">
        <v>0</v>
      </c>
      <c r="H44" s="20">
        <f t="shared" si="1"/>
        <v>2153505.7129000002</v>
      </c>
      <c r="I44" s="28" t="s">
        <v>124</v>
      </c>
      <c r="J44" s="24">
        <v>4773</v>
      </c>
      <c r="K44" s="29"/>
    </row>
    <row r="45" spans="1:11" ht="20.100000000000001" customHeight="1" x14ac:dyDescent="0.25">
      <c r="A45" s="32"/>
      <c r="B45" s="33">
        <v>4774</v>
      </c>
      <c r="C45" s="34" t="s">
        <v>83</v>
      </c>
      <c r="D45" s="35">
        <v>57445.596500000021</v>
      </c>
      <c r="E45" s="35">
        <v>5997.6750000000002</v>
      </c>
      <c r="F45" s="35">
        <v>0</v>
      </c>
      <c r="G45" s="35">
        <v>0</v>
      </c>
      <c r="H45" s="20">
        <f t="shared" si="1"/>
        <v>63443.271500000024</v>
      </c>
      <c r="I45" s="36" t="s">
        <v>125</v>
      </c>
      <c r="J45" s="33">
        <v>4774</v>
      </c>
      <c r="K45" s="37"/>
    </row>
    <row r="46" spans="1:11" ht="20.100000000000001" customHeight="1" x14ac:dyDescent="0.25">
      <c r="A46" s="23"/>
      <c r="B46" s="24">
        <v>4781</v>
      </c>
      <c r="C46" s="25" t="s">
        <v>84</v>
      </c>
      <c r="D46" s="26">
        <v>14265.913600000003</v>
      </c>
      <c r="E46" s="26">
        <v>456.79650000000004</v>
      </c>
      <c r="F46" s="26">
        <v>0</v>
      </c>
      <c r="G46" s="26">
        <v>0</v>
      </c>
      <c r="H46" s="20">
        <f t="shared" si="1"/>
        <v>14722.710100000004</v>
      </c>
      <c r="I46" s="28" t="s">
        <v>126</v>
      </c>
      <c r="J46" s="24">
        <v>4781</v>
      </c>
      <c r="K46" s="29"/>
    </row>
    <row r="47" spans="1:11" ht="20.100000000000001" customHeight="1" x14ac:dyDescent="0.25">
      <c r="A47" s="32"/>
      <c r="B47" s="33">
        <v>4782</v>
      </c>
      <c r="C47" s="34" t="s">
        <v>85</v>
      </c>
      <c r="D47" s="35">
        <v>18110.077499999999</v>
      </c>
      <c r="E47" s="35">
        <v>43.199999999999996</v>
      </c>
      <c r="F47" s="35">
        <v>0</v>
      </c>
      <c r="G47" s="35">
        <v>0</v>
      </c>
      <c r="H47" s="20">
        <f t="shared" si="1"/>
        <v>18153.2775</v>
      </c>
      <c r="I47" s="36" t="s">
        <v>127</v>
      </c>
      <c r="J47" s="33">
        <v>4782</v>
      </c>
      <c r="K47" s="37"/>
    </row>
    <row r="48" spans="1:11" ht="20.100000000000001" customHeight="1" x14ac:dyDescent="0.25">
      <c r="A48" s="23"/>
      <c r="B48" s="24">
        <v>4789</v>
      </c>
      <c r="C48" s="25" t="s">
        <v>86</v>
      </c>
      <c r="D48" s="26">
        <v>24718.2713</v>
      </c>
      <c r="E48" s="26">
        <v>7862.036000000001</v>
      </c>
      <c r="F48" s="26">
        <v>0</v>
      </c>
      <c r="G48" s="26">
        <v>0</v>
      </c>
      <c r="H48" s="20">
        <f t="shared" si="1"/>
        <v>32580.3073</v>
      </c>
      <c r="I48" s="28" t="s">
        <v>128</v>
      </c>
      <c r="J48" s="24">
        <v>4789</v>
      </c>
      <c r="K48" s="29"/>
    </row>
    <row r="49" spans="1:11" ht="20.100000000000001" customHeight="1" x14ac:dyDescent="0.25">
      <c r="A49" s="32"/>
      <c r="B49" s="33">
        <v>4791</v>
      </c>
      <c r="C49" s="34" t="s">
        <v>87</v>
      </c>
      <c r="D49" s="35">
        <v>479.70039999999995</v>
      </c>
      <c r="E49" s="35">
        <v>0</v>
      </c>
      <c r="F49" s="35">
        <v>0</v>
      </c>
      <c r="G49" s="35">
        <v>0</v>
      </c>
      <c r="H49" s="20">
        <f t="shared" si="1"/>
        <v>479.70039999999995</v>
      </c>
      <c r="I49" s="36" t="s">
        <v>129</v>
      </c>
      <c r="J49" s="33">
        <v>4791</v>
      </c>
      <c r="K49" s="37"/>
    </row>
    <row r="50" spans="1:11" ht="20.100000000000001" customHeight="1" x14ac:dyDescent="0.25">
      <c r="A50" s="23"/>
      <c r="B50" s="24">
        <v>4799</v>
      </c>
      <c r="C50" s="25" t="s">
        <v>88</v>
      </c>
      <c r="D50" s="26">
        <v>7045.6544999999996</v>
      </c>
      <c r="E50" s="26">
        <v>3618.6000000000004</v>
      </c>
      <c r="F50" s="26">
        <v>0</v>
      </c>
      <c r="G50" s="26">
        <v>0</v>
      </c>
      <c r="H50" s="20">
        <f t="shared" si="1"/>
        <v>10664.254499999999</v>
      </c>
      <c r="I50" s="28" t="s">
        <v>130</v>
      </c>
      <c r="J50" s="24">
        <v>4799</v>
      </c>
      <c r="K50" s="29"/>
    </row>
    <row r="51" spans="1:11" ht="20.100000000000001" customHeight="1" x14ac:dyDescent="0.25">
      <c r="A51" s="67" t="s">
        <v>1</v>
      </c>
      <c r="B51" s="67"/>
      <c r="C51" s="59"/>
      <c r="D51" s="52">
        <f>D5+D10+D25</f>
        <v>23077179.232899997</v>
      </c>
      <c r="E51" s="52">
        <f t="shared" ref="E51" si="4">E5+E10+E25</f>
        <v>12905319.183235671</v>
      </c>
      <c r="F51" s="52">
        <f>F5+F10+F25</f>
        <v>5426387.1090000002</v>
      </c>
      <c r="G51" s="52">
        <f>G5+G10+G25</f>
        <v>3026266.9086000007</v>
      </c>
      <c r="H51" s="39">
        <f t="shared" si="1"/>
        <v>44435152.433735669</v>
      </c>
      <c r="I51" s="62" t="s">
        <v>2</v>
      </c>
      <c r="J51" s="66"/>
      <c r="K51" s="66"/>
    </row>
    <row r="53" spans="1:11" ht="15" customHeight="1" x14ac:dyDescent="0.25">
      <c r="B53" s="3"/>
      <c r="C53" s="2"/>
      <c r="D53" s="4"/>
      <c r="E53" s="4"/>
      <c r="F53" s="63"/>
      <c r="G53" s="63"/>
      <c r="H53" s="4"/>
      <c r="I53" s="2"/>
    </row>
    <row r="54" spans="1:11" ht="15" customHeight="1" x14ac:dyDescent="0.25">
      <c r="B54" s="3"/>
      <c r="C54" s="2"/>
      <c r="D54" s="4"/>
      <c r="E54" s="4"/>
      <c r="F54" s="4"/>
      <c r="G54" s="4"/>
      <c r="H54" s="4"/>
      <c r="I54" s="2"/>
    </row>
    <row r="55" spans="1:11" ht="15" customHeight="1" x14ac:dyDescent="0.25">
      <c r="B55" s="3"/>
      <c r="C55" s="2"/>
      <c r="D55" s="4"/>
      <c r="E55" s="4"/>
      <c r="F55" s="4"/>
      <c r="G55" s="4"/>
      <c r="H55" s="4"/>
      <c r="I55" s="2"/>
    </row>
  </sheetData>
  <mergeCells count="13">
    <mergeCell ref="A51:C51"/>
    <mergeCell ref="I51:K51"/>
    <mergeCell ref="F53:G53"/>
    <mergeCell ref="E2:F2"/>
    <mergeCell ref="G2:H2"/>
    <mergeCell ref="A3:B4"/>
    <mergeCell ref="C3:C4"/>
    <mergeCell ref="A1:E1"/>
    <mergeCell ref="F1:K1"/>
    <mergeCell ref="A2:D2"/>
    <mergeCell ref="I2:K2"/>
    <mergeCell ref="I3:I4"/>
    <mergeCell ref="J3:K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نتائج المسح</vt:lpstr>
      <vt:lpstr>المنشآت </vt:lpstr>
      <vt:lpstr>سعودي</vt:lpstr>
      <vt:lpstr>غير سعودي</vt:lpstr>
      <vt:lpstr>المشتغلين</vt:lpstr>
      <vt:lpstr>جملة المشتغلين </vt:lpstr>
      <vt:lpstr>الرواتب والأجور</vt:lpstr>
      <vt:lpstr>المزايا والبدلات</vt:lpstr>
      <vt:lpstr>جملة التعويضات </vt:lpstr>
      <vt:lpstr>جملة تعويضات المشتغلين </vt:lpstr>
      <vt:lpstr>النفقات </vt:lpstr>
      <vt:lpstr>إيرادات</vt:lpstr>
      <vt:lpstr>الأصول المشتراه والمباعه</vt:lpstr>
      <vt:lpstr>التجارة الالكترونية</vt:lpstr>
      <vt:lpstr>تقييم الخدمات الجكومية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سارة الدريهم</cp:lastModifiedBy>
  <cp:lastPrinted>2018-03-21T18:10:19Z</cp:lastPrinted>
  <dcterms:created xsi:type="dcterms:W3CDTF">2013-09-02T09:54:48Z</dcterms:created>
  <dcterms:modified xsi:type="dcterms:W3CDTF">2018-04-24T10:20:15Z</dcterms:modified>
</cp:coreProperties>
</file>