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mutairi\Desktop\نشرات الموائمة\"/>
    </mc:Choice>
  </mc:AlternateContent>
  <xr:revisionPtr revIDLastSave="0" documentId="13_ncr:1_{D987E7A9-EA33-48C9-93B0-E410D6AD365B}" xr6:coauthVersionLast="47" xr6:coauthVersionMax="47" xr10:uidLastSave="{00000000-0000-0000-0000-000000000000}"/>
  <bookViews>
    <workbookView xWindow="-108" yWindow="-108" windowWidth="23256" windowHeight="12576" tabRatio="711" activeTab="11" xr2:uid="{00000000-000D-0000-FFFF-FFFF00000000}"/>
  </bookViews>
  <sheets>
    <sheet name=" الفهرس" sheetId="144" r:id="rId1"/>
    <sheet name="1" sheetId="142" r:id="rId2"/>
    <sheet name="2" sheetId="145" r:id="rId3"/>
    <sheet name="3" sheetId="3" r:id="rId4"/>
    <sheet name="4" sheetId="6" r:id="rId5"/>
    <sheet name="5" sheetId="25" r:id="rId6"/>
    <sheet name="6" sheetId="72" r:id="rId7"/>
    <sheet name="7" sheetId="75" r:id="rId8"/>
    <sheet name="8" sheetId="78" r:id="rId9"/>
    <sheet name="9" sheetId="138" r:id="rId10"/>
    <sheet name="10" sheetId="139" r:id="rId11"/>
    <sheet name="11" sheetId="140" r:id="rId12"/>
    <sheet name="12" sheetId="141" r:id="rId13"/>
  </sheets>
  <definedNames>
    <definedName name="_xlnm.Print_Area" localSheetId="0">' الفهرس'!$A$1:$C$18</definedName>
    <definedName name="_xlnm.Print_Area" localSheetId="1">'1'!$A$1:$D$11</definedName>
    <definedName name="_xlnm.Print_Area" localSheetId="10">'10'!$A$1:$E$16</definedName>
    <definedName name="_xlnm.Print_Area" localSheetId="11">'11'!$A$1:$B$12</definedName>
    <definedName name="_xlnm.Print_Area" localSheetId="12">'12'!$A$1:$B$13</definedName>
    <definedName name="_xlnm.Print_Area" localSheetId="2">'2'!$A$1:$J$17</definedName>
    <definedName name="_xlnm.Print_Area" localSheetId="3">'3'!$A$1:$M$23</definedName>
    <definedName name="_xlnm.Print_Area" localSheetId="4">'4'!$A$1:$M$23</definedName>
    <definedName name="_xlnm.Print_Area" localSheetId="5">'5'!$A$1:$M$23</definedName>
    <definedName name="_xlnm.Print_Area" localSheetId="6">'6'!$A$1:$S$12</definedName>
    <definedName name="_xlnm.Print_Area" localSheetId="7">'7'!$A$1:$S$12</definedName>
    <definedName name="_xlnm.Print_Area" localSheetId="8">'8'!$A$1:$S$12</definedName>
    <definedName name="_xlnm.Print_Area" localSheetId="9">'9'!$A$1:$D$12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42" l="1"/>
  <c r="D10" i="142"/>
  <c r="B10" i="142"/>
  <c r="F21" i="145"/>
  <c r="G21" i="145"/>
  <c r="E21" i="145"/>
  <c r="G19" i="145"/>
  <c r="C11" i="138"/>
  <c r="D11" i="138"/>
  <c r="B11" i="138"/>
  <c r="B12" i="141"/>
  <c r="B11" i="140"/>
  <c r="E15" i="139"/>
  <c r="D15" i="139"/>
  <c r="C15" i="139"/>
  <c r="B15" i="139"/>
  <c r="D9" i="138"/>
  <c r="D10" i="138"/>
  <c r="D8" i="138"/>
  <c r="C10" i="140"/>
  <c r="S18" i="145"/>
  <c r="S19" i="145"/>
  <c r="S20" i="145"/>
  <c r="S21" i="145"/>
  <c r="S22" i="145"/>
  <c r="S23" i="145"/>
  <c r="S24" i="145"/>
  <c r="S25" i="145"/>
  <c r="S26" i="145"/>
  <c r="S27" i="145"/>
  <c r="S28" i="145"/>
  <c r="S29" i="145"/>
  <c r="S30" i="145"/>
  <c r="S31" i="145"/>
  <c r="S32" i="145"/>
  <c r="S33" i="145"/>
  <c r="S34" i="145"/>
  <c r="S35" i="145"/>
  <c r="S36" i="145"/>
  <c r="S37" i="145"/>
  <c r="A10" i="72" l="1"/>
  <c r="A9" i="72"/>
  <c r="A8" i="72"/>
  <c r="S7" i="78" l="1"/>
  <c r="R7" i="78"/>
  <c r="Q7" i="78"/>
  <c r="P7" i="78"/>
  <c r="O7" i="78"/>
  <c r="N7" i="78"/>
  <c r="M7" i="78"/>
  <c r="L7" i="78"/>
  <c r="K7" i="78"/>
  <c r="J7" i="78"/>
  <c r="I7" i="78"/>
  <c r="H7" i="78"/>
  <c r="G7" i="78"/>
  <c r="F7" i="78"/>
  <c r="E7" i="78"/>
  <c r="D7" i="78"/>
  <c r="C7" i="78"/>
  <c r="B7" i="78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P7" i="72"/>
  <c r="O7" i="72"/>
  <c r="N7" i="72"/>
  <c r="M7" i="72"/>
  <c r="L7" i="72"/>
  <c r="K7" i="72"/>
  <c r="S7" i="72"/>
  <c r="R7" i="72"/>
  <c r="Q7" i="72"/>
  <c r="J7" i="72"/>
  <c r="I7" i="72"/>
  <c r="H7" i="72"/>
  <c r="G7" i="72"/>
  <c r="F7" i="72"/>
  <c r="E7" i="72"/>
  <c r="B7" i="72"/>
  <c r="C7" i="72"/>
  <c r="D7" i="72"/>
</calcChain>
</file>

<file path=xl/sharedStrings.xml><?xml version="1.0" encoding="utf-8"?>
<sst xmlns="http://schemas.openxmlformats.org/spreadsheetml/2006/main" count="251" uniqueCount="96">
  <si>
    <t>اناث</t>
  </si>
  <si>
    <t>ذكور</t>
  </si>
  <si>
    <t>المدينة المنورة</t>
  </si>
  <si>
    <t>الحدود الشمالية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</si>
  <si>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</si>
  <si>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</si>
  <si>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</si>
  <si>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</si>
  <si>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</si>
  <si>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</si>
  <si>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</si>
  <si>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</si>
  <si>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</si>
  <si>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</si>
  <si>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</si>
  <si>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</si>
  <si>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مرة واحدة</t>
  </si>
  <si>
    <t>مرتان</t>
  </si>
  <si>
    <t>ثلاث مرات</t>
  </si>
  <si>
    <t>أربع مرات</t>
  </si>
  <si>
    <t>خمس مرات فأكثر</t>
  </si>
  <si>
    <t>سعودي</t>
  </si>
  <si>
    <t>عودة للفهرس</t>
  </si>
  <si>
    <t>حدول ( 6)</t>
  </si>
  <si>
    <t>حدول ( 7)</t>
  </si>
  <si>
    <t>حدول ( 8)</t>
  </si>
  <si>
    <t>جدول (3)</t>
  </si>
  <si>
    <t>جدول(4)</t>
  </si>
  <si>
    <t>جدول (5)</t>
  </si>
  <si>
    <t>يناير</t>
  </si>
  <si>
    <t>فبراير</t>
  </si>
  <si>
    <t>مارس</t>
  </si>
  <si>
    <t>الإجمالي</t>
  </si>
  <si>
    <t>الاناث</t>
  </si>
  <si>
    <t>الذكور</t>
  </si>
  <si>
    <t>المعتمرين من الخارج</t>
  </si>
  <si>
    <t>65+</t>
  </si>
  <si>
    <t>55 - 64</t>
  </si>
  <si>
    <t>45 - 54</t>
  </si>
  <si>
    <t>35 - 44</t>
  </si>
  <si>
    <t>25 -34</t>
  </si>
  <si>
    <t>15 - 24</t>
  </si>
  <si>
    <t>0 - 14</t>
  </si>
  <si>
    <t>التوزيع النسبي</t>
  </si>
  <si>
    <t>الأشهر</t>
  </si>
  <si>
    <t>الفئات العمرية</t>
  </si>
  <si>
    <t>جوا</t>
  </si>
  <si>
    <t>برا</t>
  </si>
  <si>
    <t xml:space="preserve">بحرا </t>
  </si>
  <si>
    <t>المنافذ</t>
  </si>
  <si>
    <t>تأشيرة عمرة</t>
  </si>
  <si>
    <t>تاشيرات أخرى</t>
  </si>
  <si>
    <t>خليجي</t>
  </si>
  <si>
    <t xml:space="preserve">نوع التاشيرة </t>
  </si>
  <si>
    <t>غير سعودي</t>
  </si>
  <si>
    <t xml:space="preserve">الجنس </t>
  </si>
  <si>
    <t xml:space="preserve">الجنسية </t>
  </si>
  <si>
    <t>رقم الجدول</t>
  </si>
  <si>
    <t>اجمالي  المعتمرين (من الداخل والخارج) حسب الجنس والجنسية  (سعودي/ غير سعودي)  للربع الاول لعام 2024</t>
  </si>
  <si>
    <t>60+</t>
  </si>
  <si>
    <t>50 - 59</t>
  </si>
  <si>
    <t>40 - 49</t>
  </si>
  <si>
    <t>30 - 39</t>
  </si>
  <si>
    <t>20 - 29</t>
  </si>
  <si>
    <t>10 - 19</t>
  </si>
  <si>
    <t>0 - 9</t>
  </si>
  <si>
    <t xml:space="preserve">غير سعودي              </t>
  </si>
  <si>
    <t>فئــات العمـــر</t>
  </si>
  <si>
    <t>جدول (2)</t>
  </si>
  <si>
    <t>اجمالي  المعتمرين من الداخل والخارج حسب الجنس والجنسية  سعودي/ غير سعودي للربع الاول لعام 2024</t>
  </si>
  <si>
    <t>توزيع  المعتمرين من الداخل حسب الشهر والمناطق الإدارية والجنس للربع الاول  لعام 2024</t>
  </si>
  <si>
    <t xml:space="preserve">توزيع  المعتمرين السعوديين  من الداخل حسب الشهر والمناطق الإدارية والجنس للربع الاول لعام 2024 </t>
  </si>
  <si>
    <t xml:space="preserve">توزيع  المعتمرين غير السعوديين  من الداخل حسب الشهر والمناطق الإدارية والجنس للربع الأول لعام 2024  </t>
  </si>
  <si>
    <t xml:space="preserve">المعتمرون من الداخل حسب عدد مرات العمرة و الشهر والجنس للربع االاول لعام 2024 </t>
  </si>
  <si>
    <t>جدول (1)</t>
  </si>
  <si>
    <t xml:space="preserve">توزيع  المعتمرين السعوديين من الداخل حسب الشهر والمناطق الإدارية والجنس للربع الاول لعام 2024 </t>
  </si>
  <si>
    <t xml:space="preserve">توزيع  المعتمرين غير السعوديين من الداخل حسب الشهر والمناطق الإدارية والجنس للربع الأول لعام 2024 </t>
  </si>
  <si>
    <t>حدول ( 9)</t>
  </si>
  <si>
    <t>حدول ( 10)</t>
  </si>
  <si>
    <t>حدول ( 11)</t>
  </si>
  <si>
    <t>حدول ( 12)</t>
  </si>
  <si>
    <t>اجمالي  المعتمرين من الداخل حسب الجنس والجنسية سعودي/ غير سعودي وفئات العمر للربع الاول لعام 2024</t>
  </si>
  <si>
    <t>إحصاءات العمرة للربع الأول من 2024</t>
  </si>
  <si>
    <t>عنوان الجدول</t>
  </si>
  <si>
    <t xml:space="preserve">المعتمرون السعوديين من الداخل حسب عدد مرات العمرة و الشهر والجنس للربع الاول لعام 2024  </t>
  </si>
  <si>
    <t xml:space="preserve">المعتمرون غير السعوديين من الداخل حسب عدد مرات العمرة و الشهر والجنس للربع الاول  لعام 2024 </t>
  </si>
  <si>
    <t xml:space="preserve">المعتمرون السعوديين من الداخل حسب عدد مرات العمرة و الشهر والجنس للربع الاول لعام 2024 </t>
  </si>
  <si>
    <t>الإحمالي</t>
  </si>
  <si>
    <t>التوزيع النسبي لمعتمري الخارج حسب نوع التاشيرة للربع الاول لعام 2024</t>
  </si>
  <si>
    <t>التوزيع النسبي لمعتمري الخارج حسب منافذ القدوم للربع الاول لعام 2024</t>
  </si>
  <si>
    <t xml:space="preserve"> التوزيع النسبي لمعتمري الخارج  حسب الفئات العمرية للربع الاول لعام 2024</t>
  </si>
  <si>
    <t>توزيع المعتمرين من الخارج حسب الجنس والشهر لعام 2024</t>
  </si>
  <si>
    <t>المصدر : برنامج خدمة ضيوف الرحمن والهيئة العامة للإحصاء</t>
  </si>
  <si>
    <t>المصدر :الهيئة العامة للإحصاء</t>
  </si>
  <si>
    <t>إناث</t>
  </si>
  <si>
    <t>تأشيرة الزيارة الالكترونية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</si>
</sst>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-;_-* #,##0.00\-;_-* &quot;-&quot;??_-;_-@_-"/>
    <numFmt numFmtId="165" formatCode="_-* #,##0.00\ _ر_._س_._‏_-;\-* #,##0.00\ _ر_._س_._‏_-;_-* &quot;-&quot;??\ _ر_._س_._‏_-;_-@_-"/>
    <numFmt numFmtId="166" formatCode="0.0%"/>
    <numFmt numFmtId="167" formatCode="_-* #,##0_-;\-* #,##0_-;_-* &quot;-&quot;??_-;_-@_-"/>
    <numFmt numFmtId="168" formatCode="_-* #,##0_-;_-* #,##0\-;_-* &quot;-&quot;??_-;_-@_-"/>
    <numFmt numFmtId="169" formatCode="_-* #,##0.0_-;\-* #,##0.0_-;_-* &quot;-&quot;??_-;_-@_-"/>
  </numFmts>
  <fonts count="114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0"/>
      <name val="Frutiger LT Arabic 45 Light"/>
    </font>
    <font>
      <b/>
      <sz val="12"/>
      <name val="Frutiger LT Arabic 45 Light"/>
    </font>
    <font>
      <b/>
      <i/>
      <sz val="12"/>
      <color indexed="16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name val="Frutiger LT Arabic 45 Light"/>
    </font>
    <font>
      <u/>
      <sz val="11"/>
      <color theme="10"/>
      <name val="Arial"/>
      <family val="2"/>
      <scheme val="minor"/>
    </font>
    <font>
      <b/>
      <sz val="12"/>
      <color rgb="FF44546A"/>
      <name val="Frutiger LT Arabic 55 Roman"/>
    </font>
    <font>
      <sz val="10"/>
      <name val="Arial"/>
      <family val="2"/>
    </font>
    <font>
      <b/>
      <sz val="9"/>
      <name val="Frutiger LT Arabic 45 Light"/>
    </font>
    <font>
      <sz val="10"/>
      <name val="Arial"/>
      <family val="2"/>
    </font>
    <font>
      <u/>
      <sz val="11"/>
      <color theme="10"/>
      <name val="Arial"/>
      <family val="2"/>
      <charset val="178"/>
      <scheme val="minor"/>
    </font>
    <font>
      <sz val="10"/>
      <name val="Arial (Arabic)"/>
      <charset val="178"/>
    </font>
    <font>
      <sz val="11"/>
      <color theme="1"/>
      <name val="Arial"/>
      <family val="2"/>
    </font>
    <font>
      <b/>
      <sz val="11"/>
      <name val="Frutiger LT Arabic 45 Light"/>
      <charset val="178"/>
    </font>
    <font>
      <sz val="11"/>
      <name val="Frutiger LT Arabic 45 Light"/>
      <charset val="178"/>
    </font>
    <font>
      <sz val="9"/>
      <name val="Frutiger LT Arabic 45 Light"/>
      <charset val="178"/>
    </font>
    <font>
      <sz val="7"/>
      <name val="Frutiger LT Arabic 45 Light"/>
      <charset val="178"/>
    </font>
    <font>
      <sz val="10"/>
      <name val="Frutiger LT Arabic 45 Light"/>
      <charset val="178"/>
    </font>
    <font>
      <b/>
      <sz val="9"/>
      <name val="Frutiger LT Arabic 45 Light"/>
      <charset val="178"/>
    </font>
    <font>
      <b/>
      <sz val="12"/>
      <color rgb="FF44546A"/>
      <name val="Frutiger LT Arabic 45 Light"/>
    </font>
    <font>
      <sz val="8"/>
      <color rgb="FF8C96A7"/>
      <name val="Frutiger LT Arabic 45 Light"/>
    </font>
    <font>
      <b/>
      <sz val="7"/>
      <name val="Frutiger LT Arabic 45 Light"/>
    </font>
    <font>
      <b/>
      <sz val="14"/>
      <name val="Frutiger LT Arabic 45 Light"/>
    </font>
    <font>
      <b/>
      <sz val="10"/>
      <name val="Frutiger LT Arabic 45 Light"/>
    </font>
    <font>
      <sz val="9"/>
      <name val="Frutiger LT Arabic 45 Light"/>
    </font>
    <font>
      <b/>
      <sz val="28"/>
      <color rgb="FFFF0000"/>
      <name val="Frutiger LT Arabic 45 Light"/>
    </font>
    <font>
      <sz val="28"/>
      <color rgb="FFFF0000"/>
      <name val="Frutiger LT Arabic 45 Light"/>
    </font>
    <font>
      <sz val="10"/>
      <name val="Arial"/>
      <family val="2"/>
    </font>
    <font>
      <sz val="11"/>
      <color theme="1"/>
      <name val="Frutiger LT Arabic 55 Roman"/>
    </font>
    <font>
      <sz val="11"/>
      <color theme="1"/>
      <name val="Neo Sans Arabic"/>
      <family val="2"/>
    </font>
    <font>
      <sz val="8"/>
      <color theme="1"/>
      <name val="Frutiger LT Arabic 55 Roman"/>
    </font>
    <font>
      <u/>
      <sz val="9"/>
      <color rgb="FF0070C0"/>
      <name val="Frutiger LT Arabic 55 Roman"/>
    </font>
    <font>
      <sz val="7"/>
      <color rgb="FF8C96A7"/>
      <name val="Frutiger LT Arabic 55 Roman"/>
    </font>
    <font>
      <b/>
      <sz val="12"/>
      <name val="Frutiger LT Arabic 55 Roman"/>
    </font>
    <font>
      <sz val="12"/>
      <color rgb="FF44546A"/>
      <name val="Neo Sans Arabic"/>
      <family val="2"/>
    </font>
    <font>
      <sz val="8"/>
      <name val="Frutiger LT Arabic 55 Roman"/>
    </font>
    <font>
      <sz val="10"/>
      <name val="Frutiger LT Arabic 55 Roman"/>
    </font>
    <font>
      <b/>
      <sz val="14"/>
      <name val="Frutiger LT Arabic 55 Roman"/>
    </font>
    <font>
      <sz val="12"/>
      <name val="Frutiger LT Arabic 55 Roman"/>
    </font>
    <font>
      <b/>
      <i/>
      <sz val="12"/>
      <color indexed="16"/>
      <name val="Frutiger LT Arabic 55 Roman"/>
    </font>
    <font>
      <b/>
      <i/>
      <sz val="18"/>
      <color indexed="16"/>
      <name val="Frutiger LT Arabic 55 Roman"/>
    </font>
    <font>
      <b/>
      <sz val="18"/>
      <name val="Frutiger LT Arabic 55 Roman"/>
    </font>
    <font>
      <b/>
      <sz val="10"/>
      <name val="Frutiger LT Arabic 55 Roman"/>
    </font>
    <font>
      <sz val="12"/>
      <color rgb="FF44546A"/>
      <name val="Frutiger LT Arabic 55 Roman"/>
      <charset val="178"/>
    </font>
    <font>
      <sz val="7"/>
      <color theme="1"/>
      <name val="Frutiger LT Arabic 55 Roman"/>
    </font>
    <font>
      <sz val="9"/>
      <name val="Frutiger LT Arabic 55 Roman"/>
    </font>
    <font>
      <b/>
      <sz val="16"/>
      <name val="Frutiger LT Arabic 55 Roman"/>
    </font>
    <font>
      <sz val="14"/>
      <name val="Frutiger LT Arabic 55 Roman"/>
    </font>
    <font>
      <b/>
      <sz val="24"/>
      <name val="Frutiger LT Arabic 55 Roman"/>
    </font>
    <font>
      <b/>
      <sz val="8"/>
      <name val="Frutiger LT Arabic 55 Roman"/>
    </font>
    <font>
      <b/>
      <sz val="12"/>
      <color rgb="FF44546A"/>
      <name val="Neo Sans Arabic"/>
      <family val="2"/>
    </font>
    <font>
      <u/>
      <sz val="9"/>
      <color rgb="FF0070C0"/>
      <name val="Neo Sans Arabic"/>
      <family val="2"/>
    </font>
    <font>
      <b/>
      <sz val="7"/>
      <name val="Neo Sans Arabic"/>
      <family val="2"/>
    </font>
    <font>
      <u/>
      <sz val="9"/>
      <color theme="10"/>
      <name val="Neo Sans Arabic"/>
      <family val="2"/>
    </font>
    <font>
      <sz val="9"/>
      <name val="Neo Sans Arabic"/>
      <family val="2"/>
    </font>
    <font>
      <sz val="8"/>
      <color rgb="FF8C96A7"/>
      <name val="Neo Sans Arabic"/>
      <family val="2"/>
    </font>
    <font>
      <sz val="10"/>
      <color theme="10"/>
      <name val="Arial"/>
      <family val="2"/>
    </font>
    <font>
      <b/>
      <sz val="12"/>
      <name val="Frutiger LT Arabic 55 Roman"/>
      <charset val="178"/>
    </font>
    <font>
      <sz val="10"/>
      <name val="Frutiger LT Arabic 55 Roman"/>
      <charset val="178"/>
    </font>
    <font>
      <b/>
      <i/>
      <sz val="12"/>
      <color theme="1"/>
      <name val="Frutiger LT Arabic 45 Light"/>
    </font>
    <font>
      <sz val="7"/>
      <color theme="0" tint="-0.499984740745262"/>
      <name val="Frutiger LT Arabic 55 Roman"/>
    </font>
    <font>
      <sz val="7"/>
      <color rgb="FF8C96A7"/>
      <name val="Frutiger LT Arabic 45 Light"/>
    </font>
    <font>
      <b/>
      <sz val="8"/>
      <color theme="0"/>
      <name val="Frutiger LT 55 Roman"/>
    </font>
    <font>
      <sz val="8"/>
      <name val="Frutiger LT 55 Roman"/>
    </font>
    <font>
      <b/>
      <sz val="12"/>
      <name val="Frutiger LT 55 Roman"/>
    </font>
    <font>
      <u/>
      <sz val="9"/>
      <color theme="10"/>
      <name val="Frutiger LT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b/>
      <u/>
      <sz val="8"/>
      <color theme="10"/>
      <name val="Frutiger LT Arabic 55 Roman"/>
    </font>
    <font>
      <sz val="11"/>
      <color theme="2" tint="-0.749992370372631"/>
      <name val="Frutiger LT Arabic 55 Roman"/>
    </font>
    <font>
      <sz val="12"/>
      <color theme="0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8" fillId="0" borderId="0"/>
    <xf numFmtId="16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3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37" fillId="6" borderId="0" applyNumberFormat="0" applyBorder="0" applyAlignment="0" applyProtection="0"/>
    <xf numFmtId="0" fontId="11" fillId="10" borderId="17" applyNumberFormat="0" applyFont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8" fillId="0" borderId="0"/>
    <xf numFmtId="0" fontId="17" fillId="0" borderId="0"/>
    <xf numFmtId="0" fontId="38" fillId="0" borderId="0"/>
    <xf numFmtId="0" fontId="38" fillId="0" borderId="0"/>
    <xf numFmtId="0" fontId="10" fillId="0" borderId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7" applyNumberFormat="0" applyFont="0" applyAlignment="0" applyProtection="0"/>
    <xf numFmtId="0" fontId="17" fillId="0" borderId="0"/>
    <xf numFmtId="0" fontId="38" fillId="0" borderId="0"/>
    <xf numFmtId="0" fontId="4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9" fillId="0" borderId="0"/>
    <xf numFmtId="164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9" fontId="50" fillId="0" borderId="0" applyFont="0" applyFill="0" applyBorder="0" applyAlignment="0" applyProtection="0"/>
    <xf numFmtId="0" fontId="7" fillId="0" borderId="0"/>
    <xf numFmtId="164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38" fillId="0" borderId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0" fontId="54" fillId="0" borderId="0"/>
    <xf numFmtId="0" fontId="6" fillId="0" borderId="0"/>
    <xf numFmtId="165" fontId="6" fillId="0" borderId="0" applyFont="0" applyFill="0" applyBorder="0" applyAlignment="0" applyProtection="0"/>
    <xf numFmtId="0" fontId="55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5" fontId="7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40" fillId="2" borderId="0" xfId="0" applyFont="1" applyFill="1" applyAlignment="1">
      <alignment vertical="center" shrinkToFit="1"/>
    </xf>
    <xf numFmtId="0" fontId="40" fillId="2" borderId="0" xfId="0" applyFont="1" applyFill="1" applyAlignment="1">
      <alignment vertical="center"/>
    </xf>
    <xf numFmtId="0" fontId="42" fillId="2" borderId="0" xfId="0" applyFont="1" applyFill="1" applyAlignment="1">
      <alignment vertical="center" shrinkToFit="1" readingOrder="2"/>
    </xf>
    <xf numFmtId="0" fontId="41" fillId="2" borderId="0" xfId="0" applyFont="1" applyFill="1" applyAlignment="1">
      <alignment horizontal="center" vertical="center" shrinkToFit="1" readingOrder="2"/>
    </xf>
    <xf numFmtId="0" fontId="43" fillId="2" borderId="0" xfId="0" applyFont="1" applyFill="1" applyAlignment="1">
      <alignment vertical="center" shrinkToFit="1" readingOrder="2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top"/>
    </xf>
    <xf numFmtId="0" fontId="41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right" vertical="center" readingOrder="2"/>
    </xf>
    <xf numFmtId="0" fontId="46" fillId="0" borderId="0" xfId="55" applyFont="1"/>
    <xf numFmtId="0" fontId="47" fillId="2" borderId="0" xfId="0" applyFont="1" applyFill="1" applyAlignment="1">
      <alignment vertical="center"/>
    </xf>
    <xf numFmtId="0" fontId="45" fillId="2" borderId="0" xfId="1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vertical="center" shrinkToFit="1"/>
    </xf>
    <xf numFmtId="0" fontId="49" fillId="3" borderId="0" xfId="128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3" borderId="0" xfId="0" applyFont="1" applyFill="1" applyAlignment="1">
      <alignment vertical="center" shrinkToFit="1"/>
    </xf>
    <xf numFmtId="0" fontId="59" fillId="2" borderId="0" xfId="0" applyFont="1" applyFill="1" applyAlignment="1">
      <alignment vertical="center" shrinkToFit="1"/>
    </xf>
    <xf numFmtId="0" fontId="56" fillId="2" borderId="0" xfId="0" applyFont="1" applyFill="1" applyAlignment="1">
      <alignment horizontal="center" vertical="center" shrinkToFit="1" readingOrder="2"/>
    </xf>
    <xf numFmtId="0" fontId="60" fillId="2" borderId="0" xfId="0" applyFont="1" applyFill="1" applyAlignment="1">
      <alignment vertical="center" shrinkToFit="1"/>
    </xf>
    <xf numFmtId="0" fontId="61" fillId="2" borderId="0" xfId="1" applyFont="1" applyFill="1" applyAlignment="1">
      <alignment horizontal="center" vertical="center" shrinkToFit="1" readingOrder="2"/>
    </xf>
    <xf numFmtId="0" fontId="58" fillId="2" borderId="0" xfId="0" applyFont="1" applyFill="1" applyAlignment="1">
      <alignment vertical="center"/>
    </xf>
    <xf numFmtId="0" fontId="51" fillId="2" borderId="0" xfId="1" applyFont="1" applyFill="1" applyAlignment="1">
      <alignment horizontal="center" vertical="center" shrinkToFit="1" readingOrder="2"/>
    </xf>
    <xf numFmtId="0" fontId="62" fillId="3" borderId="0" xfId="128" applyFont="1" applyFill="1" applyAlignment="1">
      <alignment vertical="center" wrapText="1"/>
    </xf>
    <xf numFmtId="0" fontId="45" fillId="2" borderId="0" xfId="0" applyFont="1" applyFill="1" applyAlignment="1">
      <alignment horizontal="center" vertical="center" shrinkToFit="1" readingOrder="2"/>
    </xf>
    <xf numFmtId="0" fontId="62" fillId="0" borderId="1" xfId="83" applyFont="1" applyBorder="1" applyAlignment="1">
      <alignment vertical="center" wrapText="1"/>
    </xf>
    <xf numFmtId="10" fontId="45" fillId="2" borderId="0" xfId="115" applyNumberFormat="1" applyFont="1" applyFill="1" applyAlignment="1">
      <alignment horizontal="center" vertical="center" shrinkToFit="1" readingOrder="2"/>
    </xf>
    <xf numFmtId="0" fontId="66" fillId="2" borderId="0" xfId="0" applyFont="1" applyFill="1" applyAlignment="1">
      <alignment vertical="center" shrinkToFit="1"/>
    </xf>
    <xf numFmtId="0" fontId="66" fillId="2" borderId="0" xfId="0" applyFont="1" applyFill="1" applyAlignment="1">
      <alignment horizontal="right" vertical="center" readingOrder="2"/>
    </xf>
    <xf numFmtId="0" fontId="62" fillId="0" borderId="20" xfId="83" applyFont="1" applyBorder="1" applyAlignment="1">
      <alignment vertical="center" wrapText="1"/>
    </xf>
    <xf numFmtId="0" fontId="62" fillId="0" borderId="3" xfId="83" applyFont="1" applyBorder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67" fillId="2" borderId="0" xfId="1" applyFont="1" applyFill="1" applyAlignment="1">
      <alignment horizontal="center" vertical="center" shrinkToFit="1" readingOrder="2"/>
    </xf>
    <xf numFmtId="0" fontId="65" fillId="2" borderId="0" xfId="1" applyFont="1" applyFill="1" applyAlignment="1">
      <alignment horizontal="center" vertical="center" shrinkToFit="1" readingOrder="2"/>
    </xf>
    <xf numFmtId="0" fontId="68" fillId="2" borderId="0" xfId="12" applyFont="1" applyFill="1" applyAlignment="1">
      <alignment vertical="center"/>
    </xf>
    <xf numFmtId="0" fontId="69" fillId="3" borderId="0" xfId="0" applyFont="1" applyFill="1" applyAlignment="1">
      <alignment horizontal="center" vertical="center" wrapText="1" readingOrder="1"/>
    </xf>
    <xf numFmtId="0" fontId="64" fillId="2" borderId="0" xfId="0" applyFont="1" applyFill="1" applyAlignment="1">
      <alignment horizontal="center" vertical="center" shrinkToFit="1" readingOrder="2"/>
    </xf>
    <xf numFmtId="0" fontId="62" fillId="0" borderId="24" xfId="83" applyFont="1" applyBorder="1" applyAlignment="1">
      <alignment vertical="center" wrapText="1"/>
    </xf>
    <xf numFmtId="0" fontId="47" fillId="2" borderId="0" xfId="55" applyFont="1" applyFill="1" applyAlignment="1">
      <alignment vertical="center"/>
    </xf>
    <xf numFmtId="0" fontId="63" fillId="3" borderId="9" xfId="124" applyFont="1" applyFill="1" applyBorder="1" applyAlignment="1">
      <alignment vertical="center"/>
    </xf>
    <xf numFmtId="0" fontId="49" fillId="3" borderId="0" xfId="116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center" shrinkToFit="1" readingOrder="2"/>
    </xf>
    <xf numFmtId="1" fontId="41" fillId="2" borderId="0" xfId="117" applyNumberFormat="1" applyFont="1" applyFill="1" applyAlignment="1">
      <alignment horizontal="center" vertical="center" shrinkToFit="1" readingOrder="2"/>
    </xf>
    <xf numFmtId="1" fontId="41" fillId="2" borderId="0" xfId="0" applyNumberFormat="1" applyFont="1" applyFill="1" applyAlignment="1">
      <alignment vertical="center"/>
    </xf>
    <xf numFmtId="1" fontId="40" fillId="2" borderId="0" xfId="0" applyNumberFormat="1" applyFont="1" applyFill="1" applyAlignment="1">
      <alignment vertical="center"/>
    </xf>
    <xf numFmtId="0" fontId="71" fillId="0" borderId="0" xfId="55" applyFont="1"/>
    <xf numFmtId="166" fontId="71" fillId="0" borderId="0" xfId="6" applyNumberFormat="1" applyFont="1"/>
    <xf numFmtId="0" fontId="72" fillId="0" borderId="0" xfId="55" applyFont="1"/>
    <xf numFmtId="3" fontId="71" fillId="0" borderId="0" xfId="55" applyNumberFormat="1" applyFont="1"/>
    <xf numFmtId="10" fontId="71" fillId="0" borderId="0" xfId="6" applyNumberFormat="1" applyFont="1"/>
    <xf numFmtId="0" fontId="73" fillId="0" borderId="0" xfId="55" applyFont="1"/>
    <xf numFmtId="0" fontId="74" fillId="0" borderId="2" xfId="118" applyFont="1" applyBorder="1" applyAlignment="1">
      <alignment horizontal="left" vertical="center"/>
    </xf>
    <xf numFmtId="0" fontId="49" fillId="3" borderId="0" xfId="133" applyFont="1" applyFill="1" applyAlignment="1">
      <alignment vertical="center" wrapText="1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vertical="center" shrinkToFit="1"/>
    </xf>
    <xf numFmtId="0" fontId="80" fillId="2" borderId="0" xfId="122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top"/>
    </xf>
    <xf numFmtId="0" fontId="83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85" fillId="2" borderId="0" xfId="0" applyFont="1" applyFill="1" applyAlignment="1">
      <alignment vertical="center" shrinkToFit="1"/>
    </xf>
    <xf numFmtId="0" fontId="85" fillId="2" borderId="0" xfId="0" applyFont="1" applyFill="1" applyAlignment="1">
      <alignment horizontal="right" vertical="center" readingOrder="2"/>
    </xf>
    <xf numFmtId="0" fontId="86" fillId="3" borderId="0" xfId="133" applyFont="1" applyFill="1" applyAlignment="1">
      <alignment vertical="center" wrapText="1"/>
    </xf>
    <xf numFmtId="0" fontId="87" fillId="0" borderId="0" xfId="55" applyFont="1"/>
    <xf numFmtId="166" fontId="71" fillId="0" borderId="0" xfId="55" applyNumberFormat="1" applyFont="1"/>
    <xf numFmtId="0" fontId="88" fillId="0" borderId="0" xfId="135" applyFont="1"/>
    <xf numFmtId="0" fontId="49" fillId="3" borderId="0" xfId="137" applyFont="1" applyFill="1" applyAlignment="1">
      <alignment vertical="center" wrapText="1"/>
    </xf>
    <xf numFmtId="0" fontId="76" fillId="2" borderId="0" xfId="0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horizontal="left" vertical="center" shrinkToFit="1" readingOrder="2"/>
    </xf>
    <xf numFmtId="0" fontId="80" fillId="2" borderId="0" xfId="0" applyFont="1" applyFill="1" applyAlignment="1">
      <alignment horizontal="center" vertical="center" shrinkToFit="1" readingOrder="1"/>
    </xf>
    <xf numFmtId="0" fontId="90" fillId="2" borderId="0" xfId="0" applyFont="1" applyFill="1" applyAlignment="1">
      <alignment horizontal="center" vertical="center" readingOrder="1"/>
    </xf>
    <xf numFmtId="0" fontId="90" fillId="2" borderId="0" xfId="0" applyFont="1" applyFill="1" applyAlignment="1">
      <alignment horizontal="center" vertical="center" shrinkToFit="1" readingOrder="1"/>
    </xf>
    <xf numFmtId="0" fontId="76" fillId="3" borderId="0" xfId="0" applyFont="1" applyFill="1" applyAlignment="1">
      <alignment horizontal="center" vertical="center" shrinkToFit="1" readingOrder="2"/>
    </xf>
    <xf numFmtId="0" fontId="90" fillId="3" borderId="0" xfId="0" applyFont="1" applyFill="1" applyAlignment="1">
      <alignment horizontal="center" vertical="center" readingOrder="1"/>
    </xf>
    <xf numFmtId="0" fontId="90" fillId="3" borderId="0" xfId="0" applyFont="1" applyFill="1" applyAlignment="1">
      <alignment horizontal="center" vertical="center" shrinkToFit="1" readingOrder="1"/>
    </xf>
    <xf numFmtId="0" fontId="91" fillId="3" borderId="0" xfId="0" applyFont="1" applyFill="1" applyAlignment="1">
      <alignment horizontal="center" vertical="center" shrinkToFit="1" readingOrder="2"/>
    </xf>
    <xf numFmtId="164" fontId="91" fillId="3" borderId="0" xfId="0" applyNumberFormat="1" applyFont="1" applyFill="1" applyAlignment="1">
      <alignment horizontal="center" vertical="center" shrinkToFit="1" readingOrder="2"/>
    </xf>
    <xf numFmtId="164" fontId="90" fillId="3" borderId="0" xfId="0" applyNumberFormat="1" applyFont="1" applyFill="1" applyAlignment="1">
      <alignment horizontal="center" vertical="center" readingOrder="1"/>
    </xf>
    <xf numFmtId="164" fontId="91" fillId="3" borderId="0" xfId="2" applyFont="1" applyFill="1" applyAlignment="1">
      <alignment horizontal="center" vertical="center" shrinkToFit="1" readingOrder="2"/>
    </xf>
    <xf numFmtId="164" fontId="90" fillId="3" borderId="0" xfId="2" applyFont="1" applyFill="1" applyAlignment="1">
      <alignment horizontal="center" vertical="center" readingOrder="1"/>
    </xf>
    <xf numFmtId="10" fontId="90" fillId="3" borderId="0" xfId="6" applyNumberFormat="1" applyFont="1" applyFill="1" applyAlignment="1">
      <alignment horizontal="center" vertical="center" shrinkToFit="1" readingOrder="1"/>
    </xf>
    <xf numFmtId="0" fontId="80" fillId="3" borderId="0" xfId="0" applyFont="1" applyFill="1" applyAlignment="1">
      <alignment horizontal="center" vertical="center" shrinkToFit="1" readingOrder="2"/>
    </xf>
    <xf numFmtId="10" fontId="76" fillId="3" borderId="0" xfId="0" applyNumberFormat="1" applyFont="1" applyFill="1" applyAlignment="1">
      <alignment horizontal="center" vertical="center" shrinkToFit="1" readingOrder="2"/>
    </xf>
    <xf numFmtId="9" fontId="76" fillId="3" borderId="0" xfId="6" applyFont="1" applyFill="1" applyAlignment="1">
      <alignment horizontal="center" vertical="center" shrinkToFit="1" readingOrder="2"/>
    </xf>
    <xf numFmtId="0" fontId="76" fillId="3" borderId="0" xfId="0" applyFont="1" applyFill="1" applyAlignment="1">
      <alignment horizontal="left" vertical="center" shrinkToFit="1" readingOrder="2"/>
    </xf>
    <xf numFmtId="0" fontId="92" fillId="2" borderId="0" xfId="122" applyFont="1" applyFill="1" applyAlignment="1">
      <alignment horizontal="center" vertical="center" shrinkToFit="1" readingOrder="2"/>
    </xf>
    <xf numFmtId="0" fontId="80" fillId="2" borderId="0" xfId="0" applyFont="1" applyFill="1" applyAlignment="1">
      <alignment horizontal="center" vertical="center" shrinkToFit="1" readingOrder="2"/>
    </xf>
    <xf numFmtId="3" fontId="76" fillId="2" borderId="0" xfId="0" applyNumberFormat="1" applyFont="1" applyFill="1" applyAlignment="1">
      <alignment horizontal="center" vertical="center" shrinkToFit="1" readingOrder="2"/>
    </xf>
    <xf numFmtId="10" fontId="76" fillId="2" borderId="0" xfId="6" applyNumberFormat="1" applyFont="1" applyFill="1" applyAlignment="1">
      <alignment horizontal="center" vertical="center" shrinkToFit="1" readingOrder="2"/>
    </xf>
    <xf numFmtId="0" fontId="76" fillId="2" borderId="0" xfId="0" applyFont="1" applyFill="1" applyAlignment="1">
      <alignment horizontal="center" vertical="center" shrinkToFit="1" readingOrder="1"/>
    </xf>
    <xf numFmtId="0" fontId="49" fillId="3" borderId="0" xfId="141" applyFont="1" applyFill="1" applyAlignment="1">
      <alignment vertical="center" wrapText="1"/>
    </xf>
    <xf numFmtId="166" fontId="71" fillId="0" borderId="0" xfId="115" applyNumberFormat="1" applyFont="1"/>
    <xf numFmtId="166" fontId="40" fillId="2" borderId="0" xfId="115" applyNumberFormat="1" applyFont="1" applyFill="1" applyAlignment="1">
      <alignment vertical="center" shrinkToFit="1"/>
    </xf>
    <xf numFmtId="166" fontId="45" fillId="2" borderId="0" xfId="115" applyNumberFormat="1" applyFont="1" applyFill="1" applyAlignment="1">
      <alignment vertical="center"/>
    </xf>
    <xf numFmtId="166" fontId="76" fillId="2" borderId="0" xfId="115" applyNumberFormat="1" applyFont="1" applyFill="1" applyAlignment="1">
      <alignment vertical="center"/>
    </xf>
    <xf numFmtId="0" fontId="94" fillId="0" borderId="2" xfId="118" applyFont="1" applyBorder="1" applyAlignment="1">
      <alignment horizontal="left" vertical="center"/>
    </xf>
    <xf numFmtId="0" fontId="95" fillId="2" borderId="3" xfId="56" applyFont="1" applyFill="1" applyBorder="1" applyAlignment="1">
      <alignment vertical="top" shrinkToFit="1"/>
    </xf>
    <xf numFmtId="0" fontId="96" fillId="2" borderId="0" xfId="12" applyFont="1" applyFill="1" applyAlignment="1">
      <alignment horizontal="center" vertical="center" shrinkToFit="1" readingOrder="2"/>
    </xf>
    <xf numFmtId="0" fontId="97" fillId="2" borderId="0" xfId="0" applyFont="1" applyFill="1" applyAlignment="1">
      <alignment vertical="center" shrinkToFit="1"/>
    </xf>
    <xf numFmtId="0" fontId="95" fillId="2" borderId="9" xfId="56" applyFont="1" applyFill="1" applyBorder="1" applyAlignment="1">
      <alignment vertical="top" shrinkToFit="1"/>
    </xf>
    <xf numFmtId="0" fontId="79" fillId="0" borderId="0" xfId="135" applyFont="1"/>
    <xf numFmtId="0" fontId="79" fillId="3" borderId="0" xfId="135" applyFont="1" applyFill="1"/>
    <xf numFmtId="0" fontId="90" fillId="3" borderId="0" xfId="135" applyFont="1" applyFill="1" applyAlignment="1">
      <alignment horizontal="center" vertical="center"/>
    </xf>
    <xf numFmtId="0" fontId="76" fillId="3" borderId="0" xfId="135" applyFont="1" applyFill="1" applyAlignment="1">
      <alignment horizontal="center" vertical="center" wrapText="1"/>
    </xf>
    <xf numFmtId="0" fontId="89" fillId="0" borderId="0" xfId="135" applyFont="1"/>
    <xf numFmtId="0" fontId="89" fillId="3" borderId="0" xfId="135" applyFont="1" applyFill="1"/>
    <xf numFmtId="0" fontId="89" fillId="3" borderId="0" xfId="135" applyFont="1" applyFill="1" applyAlignment="1">
      <alignment horizontal="center" vertical="center"/>
    </xf>
    <xf numFmtId="0" fontId="49" fillId="3" borderId="0" xfId="146" applyFont="1" applyFill="1" applyAlignment="1">
      <alignment vertical="center" wrapText="1"/>
    </xf>
    <xf numFmtId="0" fontId="100" fillId="3" borderId="0" xfId="135" applyFont="1" applyFill="1" applyAlignment="1">
      <alignment horizontal="center" vertical="center" wrapText="1"/>
    </xf>
    <xf numFmtId="0" fontId="101" fillId="3" borderId="0" xfId="135" applyFont="1" applyFill="1"/>
    <xf numFmtId="0" fontId="101" fillId="0" borderId="0" xfId="135" applyFont="1"/>
    <xf numFmtId="0" fontId="99" fillId="3" borderId="0" xfId="12" applyFont="1" applyFill="1"/>
    <xf numFmtId="0" fontId="99" fillId="0" borderId="0" xfId="12" applyFont="1"/>
    <xf numFmtId="0" fontId="99" fillId="3" borderId="0" xfId="12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 shrinkToFit="1" readingOrder="2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 readingOrder="1"/>
    </xf>
    <xf numFmtId="0" fontId="44" fillId="2" borderId="0" xfId="0" applyFont="1" applyFill="1" applyAlignment="1">
      <alignment horizontal="center" vertical="center" readingOrder="1"/>
    </xf>
    <xf numFmtId="0" fontId="44" fillId="2" borderId="0" xfId="0" applyFont="1" applyFill="1" applyAlignment="1">
      <alignment horizontal="center" vertical="center" shrinkToFit="1" readingOrder="1"/>
    </xf>
    <xf numFmtId="49" fontId="41" fillId="2" borderId="0" xfId="0" applyNumberFormat="1" applyFont="1" applyFill="1" applyAlignment="1">
      <alignment horizontal="center" vertical="center" shrinkToFit="1" readingOrder="2"/>
    </xf>
    <xf numFmtId="168" fontId="41" fillId="2" borderId="0" xfId="0" applyNumberFormat="1" applyFont="1" applyFill="1" applyAlignment="1">
      <alignment horizontal="center" vertical="center" shrinkToFit="1" readingOrder="2"/>
    </xf>
    <xf numFmtId="3" fontId="41" fillId="2" borderId="0" xfId="0" applyNumberFormat="1" applyFont="1" applyFill="1" applyAlignment="1">
      <alignment horizontal="center" vertical="center" shrinkToFit="1" readingOrder="2"/>
    </xf>
    <xf numFmtId="2" fontId="41" fillId="2" borderId="0" xfId="0" applyNumberFormat="1" applyFont="1" applyFill="1" applyAlignment="1">
      <alignment horizontal="center" vertical="center" shrinkToFit="1" readingOrder="2"/>
    </xf>
    <xf numFmtId="0" fontId="41" fillId="2" borderId="0" xfId="122" applyFont="1" applyFill="1" applyAlignment="1">
      <alignment horizontal="center" vertical="center" shrinkToFit="1" readingOrder="2"/>
    </xf>
    <xf numFmtId="168" fontId="41" fillId="2" borderId="0" xfId="122" applyNumberFormat="1" applyFont="1" applyFill="1" applyAlignment="1">
      <alignment horizontal="center" vertical="center" shrinkToFit="1" readingOrder="2"/>
    </xf>
    <xf numFmtId="168" fontId="45" fillId="2" borderId="0" xfId="0" applyNumberFormat="1" applyFont="1" applyFill="1" applyAlignment="1">
      <alignment horizontal="center" vertical="center" shrinkToFit="1" readingOrder="2"/>
    </xf>
    <xf numFmtId="0" fontId="62" fillId="0" borderId="1" xfId="147" applyFont="1" applyBorder="1" applyAlignment="1">
      <alignment vertical="center" wrapText="1"/>
    </xf>
    <xf numFmtId="0" fontId="44" fillId="0" borderId="0" xfId="0" applyFont="1"/>
    <xf numFmtId="0" fontId="44" fillId="0" borderId="3" xfId="0" applyFont="1" applyBorder="1"/>
    <xf numFmtId="0" fontId="62" fillId="3" borderId="0" xfId="148" applyFont="1" applyFill="1" applyAlignment="1">
      <alignment vertical="center" wrapText="1"/>
    </xf>
    <xf numFmtId="0" fontId="44" fillId="0" borderId="2" xfId="0" applyFont="1" applyBorder="1"/>
    <xf numFmtId="167" fontId="45" fillId="2" borderId="0" xfId="0" applyNumberFormat="1" applyFont="1" applyFill="1" applyAlignment="1">
      <alignment vertical="center"/>
    </xf>
    <xf numFmtId="167" fontId="41" fillId="2" borderId="0" xfId="0" applyNumberFormat="1" applyFont="1" applyFill="1" applyAlignment="1">
      <alignment horizontal="center" vertical="center" shrinkToFit="1" readingOrder="2"/>
    </xf>
    <xf numFmtId="169" fontId="41" fillId="2" borderId="0" xfId="0" applyNumberFormat="1" applyFont="1" applyFill="1" applyAlignment="1">
      <alignment horizontal="center" vertical="center" shrinkToFit="1" readingOrder="2"/>
    </xf>
    <xf numFmtId="167" fontId="95" fillId="2" borderId="9" xfId="56" applyNumberFormat="1" applyFont="1" applyFill="1" applyBorder="1" applyAlignment="1">
      <alignment vertical="top" shrinkToFit="1"/>
    </xf>
    <xf numFmtId="166" fontId="76" fillId="3" borderId="0" xfId="6" applyNumberFormat="1" applyFont="1" applyFill="1" applyAlignment="1">
      <alignment horizontal="center" vertical="center" shrinkToFit="1" readingOrder="2"/>
    </xf>
    <xf numFmtId="166" fontId="80" fillId="3" borderId="0" xfId="115" applyNumberFormat="1" applyFont="1" applyFill="1" applyAlignment="1">
      <alignment horizontal="center" vertical="center" shrinkToFit="1"/>
    </xf>
    <xf numFmtId="166" fontId="80" fillId="2" borderId="0" xfId="115" applyNumberFormat="1" applyFont="1" applyFill="1" applyAlignment="1">
      <alignment horizontal="center" vertical="center" shrinkToFit="1" readingOrder="2"/>
    </xf>
    <xf numFmtId="166" fontId="73" fillId="0" borderId="0" xfId="115" applyNumberFormat="1" applyFont="1"/>
    <xf numFmtId="9" fontId="41" fillId="2" borderId="0" xfId="115" applyFont="1" applyFill="1" applyAlignment="1">
      <alignment horizontal="center" vertical="center" shrinkToFit="1" readingOrder="2"/>
    </xf>
    <xf numFmtId="1" fontId="44" fillId="2" borderId="0" xfId="0" applyNumberFormat="1" applyFont="1" applyFill="1" applyAlignment="1">
      <alignment horizontal="center" vertical="center"/>
    </xf>
    <xf numFmtId="167" fontId="65" fillId="2" borderId="0" xfId="1" applyNumberFormat="1" applyFont="1" applyFill="1" applyAlignment="1">
      <alignment horizontal="center" vertical="center" shrinkToFit="1" readingOrder="2"/>
    </xf>
    <xf numFmtId="167" fontId="40" fillId="2" borderId="0" xfId="0" applyNumberFormat="1" applyFont="1" applyFill="1" applyAlignment="1">
      <alignment vertical="center" shrinkToFit="1"/>
    </xf>
    <xf numFmtId="167" fontId="41" fillId="2" borderId="0" xfId="0" applyNumberFormat="1" applyFont="1" applyFill="1" applyAlignment="1">
      <alignment horizontal="left" vertical="center" shrinkToFit="1" readingOrder="2"/>
    </xf>
    <xf numFmtId="167" fontId="41" fillId="2" borderId="0" xfId="0" applyNumberFormat="1" applyFont="1" applyFill="1" applyAlignment="1">
      <alignment vertical="center"/>
    </xf>
    <xf numFmtId="167" fontId="45" fillId="2" borderId="0" xfId="0" applyNumberFormat="1" applyFont="1" applyFill="1" applyAlignment="1">
      <alignment horizontal="center" vertical="center" shrinkToFit="1" readingOrder="2"/>
    </xf>
    <xf numFmtId="0" fontId="103" fillId="3" borderId="0" xfId="141" applyFont="1" applyFill="1" applyAlignment="1">
      <alignment vertical="center" wrapText="1"/>
    </xf>
    <xf numFmtId="0" fontId="93" fillId="0" borderId="0" xfId="138" applyFont="1" applyAlignment="1">
      <alignment vertical="center" wrapText="1"/>
    </xf>
    <xf numFmtId="0" fontId="104" fillId="3" borderId="8" xfId="124" applyFont="1" applyFill="1" applyBorder="1" applyAlignment="1">
      <alignment vertical="center"/>
    </xf>
    <xf numFmtId="49" fontId="77" fillId="3" borderId="1" xfId="132" applyNumberFormat="1" applyFont="1" applyFill="1" applyBorder="1" applyAlignment="1">
      <alignment vertical="center" wrapText="1"/>
    </xf>
    <xf numFmtId="49" fontId="77" fillId="3" borderId="0" xfId="132" applyNumberFormat="1" applyFont="1" applyFill="1" applyAlignment="1">
      <alignment vertical="center" wrapText="1"/>
    </xf>
    <xf numFmtId="0" fontId="105" fillId="35" borderId="2" xfId="0" applyFont="1" applyFill="1" applyBorder="1" applyAlignment="1">
      <alignment horizontal="center" vertical="center" wrapText="1" shrinkToFit="1"/>
    </xf>
    <xf numFmtId="167" fontId="106" fillId="3" borderId="2" xfId="82" applyNumberFormat="1" applyFont="1" applyFill="1" applyBorder="1" applyAlignment="1">
      <alignment horizontal="center" vertical="center" wrapText="1" shrinkToFit="1"/>
    </xf>
    <xf numFmtId="167" fontId="106" fillId="36" borderId="2" xfId="82" applyNumberFormat="1" applyFont="1" applyFill="1" applyBorder="1" applyAlignment="1">
      <alignment horizontal="center" vertical="center" wrapText="1" shrinkToFit="1"/>
    </xf>
    <xf numFmtId="3" fontId="105" fillId="35" borderId="2" xfId="0" applyNumberFormat="1" applyFont="1" applyFill="1" applyBorder="1" applyAlignment="1">
      <alignment horizontal="center" vertical="center" wrapText="1" shrinkToFit="1"/>
    </xf>
    <xf numFmtId="10" fontId="107" fillId="2" borderId="0" xfId="6" applyNumberFormat="1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/>
    </xf>
    <xf numFmtId="0" fontId="107" fillId="2" borderId="0" xfId="122" applyFont="1" applyFill="1" applyAlignment="1">
      <alignment horizontal="center" vertical="center" shrinkToFit="1" readingOrder="2"/>
    </xf>
    <xf numFmtId="0" fontId="107" fillId="2" borderId="3" xfId="122" applyFont="1" applyFill="1" applyBorder="1" applyAlignment="1">
      <alignment vertical="top" shrinkToFit="1"/>
    </xf>
    <xf numFmtId="0" fontId="108" fillId="2" borderId="0" xfId="12" applyFont="1" applyFill="1" applyAlignment="1">
      <alignment horizontal="center" vertical="center" shrinkToFit="1" readingOrder="2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2" xfId="0" applyFont="1" applyFill="1" applyBorder="1" applyAlignment="1">
      <alignment horizontal="center" vertical="center" wrapText="1" shrinkToFit="1"/>
    </xf>
    <xf numFmtId="167" fontId="78" fillId="3" borderId="2" xfId="82" applyNumberFormat="1" applyFont="1" applyFill="1" applyBorder="1" applyAlignment="1">
      <alignment horizontal="center" vertical="center" wrapText="1" shrinkToFit="1"/>
    </xf>
    <xf numFmtId="167" fontId="78" fillId="36" borderId="2" xfId="82" applyNumberFormat="1" applyFont="1" applyFill="1" applyBorder="1" applyAlignment="1">
      <alignment horizontal="center" vertical="center" wrapText="1" shrinkToFit="1"/>
    </xf>
    <xf numFmtId="167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38" applyFont="1" applyFill="1" applyBorder="1" applyAlignment="1">
      <alignment horizontal="center" vertical="center" shrinkToFit="1" readingOrder="1"/>
    </xf>
    <xf numFmtId="3" fontId="78" fillId="3" borderId="2" xfId="140" applyNumberFormat="1" applyFont="1" applyFill="1" applyBorder="1" applyAlignment="1">
      <alignment horizontal="center" vertical="center" wrapText="1" shrinkToFit="1"/>
    </xf>
    <xf numFmtId="3" fontId="78" fillId="37" borderId="2" xfId="140" applyNumberFormat="1" applyFont="1" applyFill="1" applyBorder="1" applyAlignment="1">
      <alignment horizontal="center" vertical="center" wrapText="1" shrinkToFit="1"/>
    </xf>
    <xf numFmtId="0" fontId="109" fillId="35" borderId="2" xfId="139" applyFont="1" applyFill="1" applyBorder="1" applyAlignment="1">
      <alignment horizontal="center" vertical="center" shrinkToFit="1" readingOrder="1"/>
    </xf>
    <xf numFmtId="3" fontId="109" fillId="35" borderId="5" xfId="138" applyNumberFormat="1" applyFont="1" applyFill="1" applyBorder="1" applyAlignment="1">
      <alignment horizontal="center" vertical="center" shrinkToFit="1" readingOrder="1"/>
    </xf>
    <xf numFmtId="3" fontId="109" fillId="35" borderId="2" xfId="0" applyNumberFormat="1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 readingOrder="1"/>
    </xf>
    <xf numFmtId="3" fontId="78" fillId="3" borderId="2" xfId="131" applyNumberFormat="1" applyFont="1" applyFill="1" applyBorder="1" applyAlignment="1">
      <alignment horizontal="center" vertical="center" wrapText="1" shrinkToFit="1"/>
    </xf>
    <xf numFmtId="3" fontId="78" fillId="37" borderId="2" xfId="131" applyNumberFormat="1" applyFont="1" applyFill="1" applyBorder="1" applyAlignment="1">
      <alignment horizontal="center" vertical="center" wrapText="1" shrinkToFit="1"/>
    </xf>
    <xf numFmtId="0" fontId="109" fillId="35" borderId="2" xfId="130" applyFont="1" applyFill="1" applyBorder="1" applyAlignment="1">
      <alignment horizontal="center" vertical="center" shrinkToFit="1" readingOrder="1"/>
    </xf>
    <xf numFmtId="3" fontId="109" fillId="35" borderId="2" xfId="129" applyNumberFormat="1" applyFont="1" applyFill="1" applyBorder="1" applyAlignment="1">
      <alignment horizontal="center" vertical="center" shrinkToFit="1" readingOrder="1"/>
    </xf>
    <xf numFmtId="9" fontId="109" fillId="35" borderId="2" xfId="115" applyFont="1" applyFill="1" applyBorder="1" applyAlignment="1">
      <alignment horizontal="center" vertical="center" shrinkToFit="1" readingOrder="1"/>
    </xf>
    <xf numFmtId="166" fontId="78" fillId="3" borderId="2" xfId="6" applyNumberFormat="1" applyFont="1" applyFill="1" applyBorder="1" applyAlignment="1">
      <alignment horizontal="center" vertical="center" wrapText="1" shrinkToFit="1"/>
    </xf>
    <xf numFmtId="166" fontId="78" fillId="37" borderId="2" xfId="134" applyNumberFormat="1" applyFont="1" applyFill="1" applyBorder="1" applyAlignment="1">
      <alignment horizontal="center" vertical="center" wrapText="1" shrinkToFit="1"/>
    </xf>
    <xf numFmtId="9" fontId="109" fillId="35" borderId="2" xfId="6" applyFont="1" applyFill="1" applyBorder="1" applyAlignment="1">
      <alignment horizontal="center" vertical="center" shrinkToFit="1" readingOrder="1"/>
    </xf>
    <xf numFmtId="0" fontId="109" fillId="35" borderId="7" xfId="132" applyFont="1" applyFill="1" applyBorder="1" applyAlignment="1">
      <alignment horizontal="center" vertical="center" shrinkToFit="1" readingOrder="1"/>
    </xf>
    <xf numFmtId="0" fontId="109" fillId="35" borderId="2" xfId="132" applyFont="1" applyFill="1" applyBorder="1" applyAlignment="1">
      <alignment horizontal="center" vertical="center" shrinkToFit="1" readingOrder="1"/>
    </xf>
    <xf numFmtId="9" fontId="109" fillId="35" borderId="2" xfId="136" applyFont="1" applyFill="1" applyBorder="1" applyAlignment="1">
      <alignment horizontal="center" vertical="center" shrinkToFit="1" readingOrder="1"/>
    </xf>
    <xf numFmtId="0" fontId="75" fillId="3" borderId="8" xfId="124" applyFont="1" applyFill="1" applyBorder="1" applyAlignment="1">
      <alignment vertical="center"/>
    </xf>
    <xf numFmtId="0" fontId="111" fillId="2" borderId="0" xfId="12" applyFont="1" applyFill="1" applyAlignment="1">
      <alignment horizontal="left" vertical="center" shrinkToFit="1" readingOrder="2"/>
    </xf>
    <xf numFmtId="0" fontId="79" fillId="3" borderId="0" xfId="0" applyFont="1" applyFill="1"/>
    <xf numFmtId="0" fontId="112" fillId="0" borderId="2" xfId="81" applyFont="1" applyFill="1" applyBorder="1" applyAlignment="1">
      <alignment horizontal="right" vertical="center" wrapText="1"/>
    </xf>
    <xf numFmtId="1" fontId="112" fillId="0" borderId="2" xfId="81" applyNumberFormat="1" applyFont="1" applyFill="1" applyBorder="1" applyAlignment="1">
      <alignment horizontal="center" vertical="center" wrapText="1"/>
    </xf>
    <xf numFmtId="0" fontId="112" fillId="38" borderId="2" xfId="81" applyFont="1" applyFill="1" applyBorder="1" applyAlignment="1">
      <alignment horizontal="right" vertical="center" wrapText="1"/>
    </xf>
    <xf numFmtId="1" fontId="112" fillId="38" borderId="2" xfId="81" applyNumberFormat="1" applyFont="1" applyFill="1" applyBorder="1" applyAlignment="1">
      <alignment horizontal="center" vertical="center" wrapText="1"/>
    </xf>
    <xf numFmtId="0" fontId="113" fillId="35" borderId="2" xfId="0" applyFont="1" applyFill="1" applyBorder="1" applyAlignment="1">
      <alignment horizontal="center" vertical="center" wrapText="1"/>
    </xf>
    <xf numFmtId="0" fontId="109" fillId="35" borderId="7" xfId="129" applyFont="1" applyFill="1" applyBorder="1" applyAlignment="1">
      <alignment horizontal="center" vertical="center" shrinkToFit="1" readingOrder="1"/>
    </xf>
    <xf numFmtId="37" fontId="109" fillId="35" borderId="5" xfId="0" applyNumberFormat="1" applyFont="1" applyFill="1" applyBorder="1" applyAlignment="1">
      <alignment horizontal="center" vertical="center" wrapText="1" shrinkToFit="1"/>
    </xf>
    <xf numFmtId="0" fontId="76" fillId="2" borderId="0" xfId="55" applyFont="1" applyFill="1" applyAlignment="1">
      <alignment vertical="center" shrinkToFit="1" readingOrder="2"/>
    </xf>
    <xf numFmtId="3" fontId="78" fillId="3" borderId="7" xfId="131" applyNumberFormat="1" applyFont="1" applyFill="1" applyBorder="1" applyAlignment="1">
      <alignment horizontal="center" vertical="center" wrapText="1" shrinkToFit="1"/>
    </xf>
    <xf numFmtId="0" fontId="75" fillId="3" borderId="8" xfId="124" applyFont="1" applyFill="1" applyBorder="1" applyAlignment="1">
      <alignment vertical="center" wrapText="1"/>
    </xf>
    <xf numFmtId="166" fontId="78" fillId="3" borderId="2" xfId="115" applyNumberFormat="1" applyFont="1" applyFill="1" applyBorder="1" applyAlignment="1">
      <alignment horizontal="center" vertical="center" wrapText="1" shrinkToFit="1"/>
    </xf>
    <xf numFmtId="166" fontId="78" fillId="37" borderId="2" xfId="115" applyNumberFormat="1" applyFont="1" applyFill="1" applyBorder="1" applyAlignment="1">
      <alignment horizontal="center" vertical="center" wrapText="1" shrinkToFit="1"/>
    </xf>
    <xf numFmtId="1" fontId="76" fillId="3" borderId="0" xfId="0" applyNumberFormat="1" applyFont="1" applyFill="1" applyAlignment="1">
      <alignment horizontal="center" vertical="center" shrinkToFit="1" readingOrder="2"/>
    </xf>
    <xf numFmtId="166" fontId="90" fillId="3" borderId="0" xfId="115" applyNumberFormat="1" applyFont="1" applyFill="1" applyAlignment="1">
      <alignment horizontal="center" vertical="center" shrinkToFit="1" readingOrder="1"/>
    </xf>
    <xf numFmtId="166" fontId="76" fillId="2" borderId="0" xfId="115" applyNumberFormat="1" applyFont="1" applyFill="1" applyAlignment="1">
      <alignment horizontal="center" vertical="center" shrinkToFit="1" readingOrder="2"/>
    </xf>
    <xf numFmtId="166" fontId="91" fillId="3" borderId="0" xfId="115" applyNumberFormat="1" applyFont="1" applyFill="1" applyAlignment="1">
      <alignment horizontal="center" vertical="center" shrinkToFit="1" readingOrder="2"/>
    </xf>
    <xf numFmtId="9" fontId="71" fillId="0" borderId="0" xfId="115" applyFont="1"/>
    <xf numFmtId="166" fontId="76" fillId="2" borderId="0" xfId="0" applyNumberFormat="1" applyFont="1" applyFill="1" applyAlignment="1">
      <alignment vertical="center"/>
    </xf>
    <xf numFmtId="168" fontId="90" fillId="3" borderId="0" xfId="2" applyNumberFormat="1" applyFont="1" applyFill="1" applyAlignment="1">
      <alignment horizontal="center" vertical="center" readingOrder="1"/>
    </xf>
    <xf numFmtId="168" fontId="91" fillId="3" borderId="0" xfId="2" applyNumberFormat="1" applyFont="1" applyFill="1" applyAlignment="1">
      <alignment horizontal="center" vertical="center" shrinkToFit="1" readingOrder="2"/>
    </xf>
    <xf numFmtId="1" fontId="71" fillId="0" borderId="0" xfId="55" applyNumberFormat="1" applyFont="1"/>
    <xf numFmtId="166" fontId="79" fillId="2" borderId="0" xfId="0" applyNumberFormat="1" applyFont="1" applyFill="1" applyAlignment="1">
      <alignment vertical="center" shrinkToFit="1"/>
    </xf>
    <xf numFmtId="166" fontId="84" fillId="2" borderId="0" xfId="55" applyNumberFormat="1" applyFont="1" applyFill="1" applyAlignment="1">
      <alignment horizontal="left" vertical="center" indent="32" shrinkToFit="1" readingOrder="2"/>
    </xf>
    <xf numFmtId="10" fontId="71" fillId="0" borderId="0" xfId="55" applyNumberFormat="1" applyFont="1"/>
    <xf numFmtId="166" fontId="78" fillId="37" borderId="2" xfId="136" applyNumberFormat="1" applyFont="1" applyFill="1" applyBorder="1" applyAlignment="1">
      <alignment horizontal="center" vertical="center" wrapText="1" shrinkToFit="1"/>
    </xf>
    <xf numFmtId="166" fontId="78" fillId="3" borderId="2" xfId="136" applyNumberFormat="1" applyFont="1" applyFill="1" applyBorder="1" applyAlignment="1">
      <alignment horizontal="center" vertical="center" wrapText="1" shrinkToFit="1"/>
    </xf>
    <xf numFmtId="166" fontId="76" fillId="3" borderId="0" xfId="115" applyNumberFormat="1" applyFont="1" applyFill="1" applyAlignment="1">
      <alignment horizontal="center" vertical="center" shrinkToFit="1" readingOrder="2"/>
    </xf>
    <xf numFmtId="0" fontId="84" fillId="0" borderId="1" xfId="0" applyFont="1" applyBorder="1" applyAlignment="1">
      <alignment horizontal="center" vertical="center" wrapText="1"/>
    </xf>
    <xf numFmtId="0" fontId="93" fillId="0" borderId="0" xfId="138" applyFont="1" applyAlignment="1">
      <alignment horizontal="center" vertical="center" wrapText="1"/>
    </xf>
    <xf numFmtId="0" fontId="80" fillId="3" borderId="0" xfId="0" applyFont="1" applyFill="1" applyAlignment="1">
      <alignment horizontal="center" vertical="center" shrinkToFit="1" readingOrder="2"/>
    </xf>
    <xf numFmtId="0" fontId="109" fillId="35" borderId="19" xfId="138" applyFont="1" applyFill="1" applyBorder="1" applyAlignment="1">
      <alignment horizontal="center" vertical="center" shrinkToFit="1" readingOrder="1"/>
    </xf>
    <xf numFmtId="0" fontId="109" fillId="35" borderId="1" xfId="138" applyFont="1" applyFill="1" applyBorder="1" applyAlignment="1">
      <alignment horizontal="center" vertical="center" shrinkToFit="1" readingOrder="1"/>
    </xf>
    <xf numFmtId="0" fontId="109" fillId="35" borderId="4" xfId="138" applyFont="1" applyFill="1" applyBorder="1" applyAlignment="1">
      <alignment horizontal="center" vertical="center" shrinkToFit="1" readingOrder="1"/>
    </xf>
    <xf numFmtId="0" fontId="109" fillId="35" borderId="7" xfId="138" applyFont="1" applyFill="1" applyBorder="1" applyAlignment="1">
      <alignment horizontal="center" vertical="center" shrinkToFit="1" readingOrder="1"/>
    </xf>
    <xf numFmtId="0" fontId="75" fillId="3" borderId="8" xfId="124" applyFont="1" applyFill="1" applyBorder="1" applyAlignment="1">
      <alignment horizontal="right" vertical="center"/>
    </xf>
    <xf numFmtId="0" fontId="75" fillId="3" borderId="9" xfId="124" applyFont="1" applyFill="1" applyBorder="1" applyAlignment="1">
      <alignment horizontal="right" vertical="center"/>
    </xf>
    <xf numFmtId="0" fontId="41" fillId="2" borderId="0" xfId="0" applyFont="1" applyFill="1" applyAlignment="1">
      <alignment horizontal="center" vertical="center" shrinkToFit="1" readingOrder="2"/>
    </xf>
    <xf numFmtId="0" fontId="44" fillId="3" borderId="8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 shrinkToFit="1" readingOrder="2"/>
    </xf>
    <xf numFmtId="0" fontId="102" fillId="3" borderId="0" xfId="0" applyFont="1" applyFill="1" applyAlignment="1">
      <alignment horizontal="center" vertical="center" shrinkToFit="1" readingOrder="2"/>
    </xf>
    <xf numFmtId="0" fontId="105" fillId="35" borderId="5" xfId="0" applyFont="1" applyFill="1" applyBorder="1" applyAlignment="1">
      <alignment horizontal="center" vertical="center" wrapText="1" shrinkToFit="1"/>
    </xf>
    <xf numFmtId="0" fontId="105" fillId="35" borderId="4" xfId="0" applyFont="1" applyFill="1" applyBorder="1" applyAlignment="1">
      <alignment horizontal="center" vertical="center" wrapText="1" shrinkToFit="1"/>
    </xf>
    <xf numFmtId="0" fontId="105" fillId="35" borderId="7" xfId="0" applyFont="1" applyFill="1" applyBorder="1" applyAlignment="1">
      <alignment horizontal="center" vertical="center" wrapText="1" shrinkToFit="1"/>
    </xf>
    <xf numFmtId="0" fontId="105" fillId="35" borderId="8" xfId="0" applyFont="1" applyFill="1" applyBorder="1" applyAlignment="1">
      <alignment horizontal="center" vertical="center" wrapText="1" shrinkToFit="1"/>
    </xf>
    <xf numFmtId="0" fontId="105" fillId="35" borderId="9" xfId="0" applyFont="1" applyFill="1" applyBorder="1" applyAlignment="1">
      <alignment horizontal="center" vertical="center" wrapText="1" shrinkToFit="1"/>
    </xf>
    <xf numFmtId="0" fontId="105" fillId="35" borderId="6" xfId="0" applyFont="1" applyFill="1" applyBorder="1" applyAlignment="1">
      <alignment horizontal="center" vertical="center" wrapText="1" shrinkToFit="1"/>
    </xf>
    <xf numFmtId="0" fontId="62" fillId="0" borderId="20" xfId="147" applyFont="1" applyBorder="1" applyAlignment="1">
      <alignment horizontal="center" vertical="center" wrapText="1"/>
    </xf>
    <xf numFmtId="0" fontId="62" fillId="0" borderId="3" xfId="147" applyFont="1" applyBorder="1" applyAlignment="1">
      <alignment horizontal="center" vertical="center" wrapText="1"/>
    </xf>
    <xf numFmtId="2" fontId="41" fillId="2" borderId="0" xfId="0" applyNumberFormat="1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49" fillId="0" borderId="19" xfId="83" applyFont="1" applyBorder="1" applyAlignment="1">
      <alignment horizontal="center" vertical="center" wrapText="1"/>
    </xf>
    <xf numFmtId="0" fontId="49" fillId="0" borderId="1" xfId="83" applyFont="1" applyBorder="1" applyAlignment="1">
      <alignment horizontal="center" vertical="center" wrapText="1"/>
    </xf>
    <xf numFmtId="0" fontId="63" fillId="3" borderId="8" xfId="124" applyFont="1" applyFill="1" applyBorder="1" applyAlignment="1">
      <alignment horizontal="right" vertical="center"/>
    </xf>
    <xf numFmtId="0" fontId="63" fillId="3" borderId="9" xfId="124" applyFont="1" applyFill="1" applyBorder="1" applyAlignment="1">
      <alignment horizontal="right" vertical="center"/>
    </xf>
    <xf numFmtId="0" fontId="95" fillId="2" borderId="3" xfId="56" applyFont="1" applyFill="1" applyBorder="1" applyAlignment="1">
      <alignment vertical="top" shrinkToFit="1"/>
    </xf>
    <xf numFmtId="0" fontId="109" fillId="35" borderId="5" xfId="0" applyFont="1" applyFill="1" applyBorder="1" applyAlignment="1">
      <alignment horizontal="center" vertical="center" wrapText="1" shrinkToFit="1"/>
    </xf>
    <xf numFmtId="0" fontId="109" fillId="35" borderId="7" xfId="0" applyFont="1" applyFill="1" applyBorder="1" applyAlignment="1">
      <alignment horizontal="center" vertical="center" wrapText="1" shrinkToFit="1"/>
    </xf>
    <xf numFmtId="0" fontId="109" fillId="35" borderId="8" xfId="0" applyFont="1" applyFill="1" applyBorder="1" applyAlignment="1">
      <alignment horizontal="center" vertical="center" wrapText="1" shrinkToFit="1"/>
    </xf>
    <xf numFmtId="0" fontId="109" fillId="35" borderId="9" xfId="0" applyFont="1" applyFill="1" applyBorder="1" applyAlignment="1">
      <alignment horizontal="center" vertical="center" wrapText="1" shrinkToFit="1"/>
    </xf>
    <xf numFmtId="0" fontId="109" fillId="35" borderId="4" xfId="0" applyFont="1" applyFill="1" applyBorder="1" applyAlignment="1">
      <alignment horizontal="center" vertical="center" wrapText="1" shrinkToFit="1"/>
    </xf>
    <xf numFmtId="0" fontId="49" fillId="0" borderId="20" xfId="83" applyFont="1" applyBorder="1" applyAlignment="1">
      <alignment horizontal="center" vertical="center" wrapText="1"/>
    </xf>
    <xf numFmtId="0" fontId="49" fillId="0" borderId="3" xfId="83" applyFont="1" applyBorder="1" applyAlignment="1">
      <alignment horizontal="center" vertical="center" wrapText="1"/>
    </xf>
    <xf numFmtId="0" fontId="98" fillId="3" borderId="8" xfId="124" applyFont="1" applyFill="1" applyBorder="1" applyAlignment="1">
      <alignment horizontal="right" vertical="center"/>
    </xf>
    <xf numFmtId="0" fontId="98" fillId="3" borderId="9" xfId="124" applyFont="1" applyFill="1" applyBorder="1" applyAlignment="1">
      <alignment horizontal="right" vertical="center"/>
    </xf>
    <xf numFmtId="0" fontId="45" fillId="3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104" fillId="3" borderId="8" xfId="124" applyFont="1" applyFill="1" applyBorder="1" applyAlignment="1">
      <alignment horizontal="right" vertical="center"/>
    </xf>
    <xf numFmtId="0" fontId="104" fillId="3" borderId="9" xfId="124" applyFont="1" applyFill="1" applyBorder="1" applyAlignment="1">
      <alignment horizontal="right" vertical="center"/>
    </xf>
    <xf numFmtId="0" fontId="109" fillId="35" borderId="20" xfId="0" applyFont="1" applyFill="1" applyBorder="1" applyAlignment="1">
      <alignment horizontal="center" vertical="center" wrapText="1" shrinkToFit="1"/>
    </xf>
    <xf numFmtId="0" fontId="109" fillId="35" borderId="3" xfId="0" applyFont="1" applyFill="1" applyBorder="1" applyAlignment="1">
      <alignment horizontal="center" vertical="center" wrapText="1" shrinkToFit="1"/>
    </xf>
    <xf numFmtId="0" fontId="109" fillId="35" borderId="21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horizontal="center" vertical="center" wrapText="1"/>
    </xf>
    <xf numFmtId="0" fontId="104" fillId="0" borderId="24" xfId="124" applyFont="1" applyBorder="1" applyAlignment="1">
      <alignment horizontal="right" vertical="center"/>
    </xf>
    <xf numFmtId="0" fontId="109" fillId="35" borderId="22" xfId="0" applyFont="1" applyFill="1" applyBorder="1" applyAlignment="1">
      <alignment horizontal="center" vertical="center" wrapText="1" shrinkToFit="1"/>
    </xf>
    <xf numFmtId="0" fontId="109" fillId="35" borderId="0" xfId="0" applyFont="1" applyFill="1" applyAlignment="1">
      <alignment horizontal="center" vertical="center" wrapText="1" shrinkToFit="1"/>
    </xf>
    <xf numFmtId="0" fontId="109" fillId="35" borderId="23" xfId="0" applyFont="1" applyFill="1" applyBorder="1" applyAlignment="1">
      <alignment horizontal="center" vertical="center" wrapText="1" shrinkToFit="1"/>
    </xf>
    <xf numFmtId="0" fontId="109" fillId="35" borderId="2" xfId="129" applyFont="1" applyFill="1" applyBorder="1" applyAlignment="1">
      <alignment horizontal="center" vertical="center" shrinkToFit="1" readingOrder="1"/>
    </xf>
    <xf numFmtId="49" fontId="110" fillId="3" borderId="1" xfId="132" applyNumberFormat="1" applyFont="1" applyFill="1" applyBorder="1" applyAlignment="1">
      <alignment horizontal="center" vertical="center" wrapText="1"/>
    </xf>
    <xf numFmtId="0" fontId="104" fillId="0" borderId="0" xfId="124" applyFont="1" applyAlignment="1">
      <alignment horizontal="right" vertical="center"/>
    </xf>
    <xf numFmtId="0" fontId="75" fillId="3" borderId="8" xfId="124" applyFont="1" applyFill="1" applyBorder="1" applyAlignment="1">
      <alignment horizontal="right" vertical="center" wrapText="1"/>
    </xf>
    <xf numFmtId="0" fontId="75" fillId="3" borderId="9" xfId="124" applyFont="1" applyFill="1" applyBorder="1" applyAlignment="1">
      <alignment horizontal="right" vertical="center" wrapText="1"/>
    </xf>
    <xf numFmtId="0" fontId="75" fillId="3" borderId="6" xfId="124" applyFont="1" applyFill="1" applyBorder="1" applyAlignment="1">
      <alignment horizontal="right" vertical="center" wrapText="1"/>
    </xf>
    <xf numFmtId="0" fontId="109" fillId="35" borderId="2" xfId="0" applyFont="1" applyFill="1" applyBorder="1" applyAlignment="1">
      <alignment horizontal="center" vertical="center" wrapText="1"/>
    </xf>
    <xf numFmtId="49" fontId="110" fillId="3" borderId="0" xfId="132" applyNumberFormat="1" applyFont="1" applyFill="1" applyAlignment="1">
      <alignment horizontal="center" vertical="center" wrapText="1"/>
    </xf>
    <xf numFmtId="0" fontId="109" fillId="35" borderId="2" xfId="132" applyFont="1" applyFill="1" applyBorder="1" applyAlignment="1">
      <alignment horizontal="center" vertical="center" shrinkToFit="1" readingOrder="1"/>
    </xf>
  </cellXfs>
  <cellStyles count="149">
    <cellStyle name="20% - تمييز1" xfId="29" builtinId="30" customBuiltin="1"/>
    <cellStyle name="20% - تمييز1 2" xfId="65" xr:uid="{00000000-0005-0000-0000-000001000000}"/>
    <cellStyle name="20% - تمييز1 3" xfId="90" xr:uid="{00000000-0005-0000-0000-000002000000}"/>
    <cellStyle name="20% - تمييز2" xfId="32" builtinId="34" customBuiltin="1"/>
    <cellStyle name="20% - تمييز2 2" xfId="67" xr:uid="{00000000-0005-0000-0000-000004000000}"/>
    <cellStyle name="20% - تمييز2 3" xfId="92" xr:uid="{00000000-0005-0000-0000-000005000000}"/>
    <cellStyle name="20% - تمييز3" xfId="35" builtinId="38" customBuiltin="1"/>
    <cellStyle name="20% - تمييز3 2" xfId="69" xr:uid="{00000000-0005-0000-0000-000007000000}"/>
    <cellStyle name="20% - تمييز3 3" xfId="94" xr:uid="{00000000-0005-0000-0000-000008000000}"/>
    <cellStyle name="20% - تمييز4" xfId="38" builtinId="42" customBuiltin="1"/>
    <cellStyle name="20% - تمييز4 2" xfId="71" xr:uid="{00000000-0005-0000-0000-00000A000000}"/>
    <cellStyle name="20% - تمييز4 3" xfId="96" xr:uid="{00000000-0005-0000-0000-00000B000000}"/>
    <cellStyle name="20% - تمييز5" xfId="41" builtinId="46" customBuiltin="1"/>
    <cellStyle name="20% - تمييز5 2" xfId="73" xr:uid="{00000000-0005-0000-0000-00000D000000}"/>
    <cellStyle name="20% - تمييز5 3" xfId="98" xr:uid="{00000000-0005-0000-0000-00000E000000}"/>
    <cellStyle name="20% - تمييز6" xfId="44" builtinId="50" customBuiltin="1"/>
    <cellStyle name="20% - تمييز6 2" xfId="75" xr:uid="{00000000-0005-0000-0000-000010000000}"/>
    <cellStyle name="20% - تمييز6 3" xfId="100" xr:uid="{00000000-0005-0000-0000-000011000000}"/>
    <cellStyle name="40% - تمييز1" xfId="30" builtinId="31" customBuiltin="1"/>
    <cellStyle name="40% - تمييز1 2" xfId="66" xr:uid="{00000000-0005-0000-0000-000013000000}"/>
    <cellStyle name="40% - تمييز1 3" xfId="91" xr:uid="{00000000-0005-0000-0000-000014000000}"/>
    <cellStyle name="40% - تمييز2" xfId="33" builtinId="35" customBuiltin="1"/>
    <cellStyle name="40% - تمييز2 2" xfId="68" xr:uid="{00000000-0005-0000-0000-000016000000}"/>
    <cellStyle name="40% - تمييز2 3" xfId="93" xr:uid="{00000000-0005-0000-0000-000017000000}"/>
    <cellStyle name="40% - تمييز3" xfId="36" builtinId="39" customBuiltin="1"/>
    <cellStyle name="40% - تمييز3 2" xfId="70" xr:uid="{00000000-0005-0000-0000-000019000000}"/>
    <cellStyle name="40% - تمييز3 3" xfId="95" xr:uid="{00000000-0005-0000-0000-00001A000000}"/>
    <cellStyle name="40% - تمييز4" xfId="39" builtinId="43" customBuiltin="1"/>
    <cellStyle name="40% - تمييز4 2" xfId="72" xr:uid="{00000000-0005-0000-0000-00001C000000}"/>
    <cellStyle name="40% - تمييز4 3" xfId="97" xr:uid="{00000000-0005-0000-0000-00001D000000}"/>
    <cellStyle name="40% - تمييز5" xfId="42" builtinId="47" customBuiltin="1"/>
    <cellStyle name="40% - تمييز5 2" xfId="74" xr:uid="{00000000-0005-0000-0000-00001F000000}"/>
    <cellStyle name="40% - تمييز5 3" xfId="99" xr:uid="{00000000-0005-0000-0000-000020000000}"/>
    <cellStyle name="40% - تمييز6" xfId="45" builtinId="51" customBuiltin="1"/>
    <cellStyle name="40% - تمييز6 2" xfId="76" xr:uid="{00000000-0005-0000-0000-000022000000}"/>
    <cellStyle name="40% - تمييز6 3" xfId="101" xr:uid="{00000000-0005-0000-0000-000023000000}"/>
    <cellStyle name="60% - تمييز1 2" xfId="49" xr:uid="{00000000-0005-0000-0000-000024000000}"/>
    <cellStyle name="60% - تمييز2 2" xfId="50" xr:uid="{00000000-0005-0000-0000-000025000000}"/>
    <cellStyle name="60% - تمييز3 2" xfId="51" xr:uid="{00000000-0005-0000-0000-000026000000}"/>
    <cellStyle name="60% - تمييز4 2" xfId="52" xr:uid="{00000000-0005-0000-0000-000027000000}"/>
    <cellStyle name="60% - تمييز5 2" xfId="53" xr:uid="{00000000-0005-0000-0000-000028000000}"/>
    <cellStyle name="60% - تمييز6 2" xfId="54" xr:uid="{00000000-0005-0000-0000-000029000000}"/>
    <cellStyle name="Comma" xfId="117" builtinId="3"/>
    <cellStyle name="Comma 2" xfId="2" xr:uid="{00000000-0005-0000-0000-00002A000000}"/>
    <cellStyle name="Comma 2 2" xfId="84" xr:uid="{00000000-0005-0000-0000-00002B000000}"/>
    <cellStyle name="Comma 2 3" xfId="126" xr:uid="{BB3F67E9-12C2-4856-9026-4111926484B8}"/>
    <cellStyle name="Comma 2 7 2 2" xfId="123" xr:uid="{B5FE5BAF-7297-43FD-8A0A-473AD1801DD0}"/>
    <cellStyle name="Comma 2 7 2 2 2" xfId="131" xr:uid="{262F491A-F7BD-4697-9DCB-E4F3D0B772AC}"/>
    <cellStyle name="Comma 2 7 2 2 3" xfId="140" xr:uid="{E3B79A2E-A62D-4E6F-ACE1-73A6BF4A4996}"/>
    <cellStyle name="Comma 3" xfId="82" xr:uid="{00000000-0005-0000-0000-00002C000000}"/>
    <cellStyle name="Comma 4" xfId="134" xr:uid="{64E726D5-E408-4137-98DD-197681110E98}"/>
    <cellStyle name="Hyperlink 2" xfId="3" xr:uid="{00000000-0005-0000-0000-00002D000000}"/>
    <cellStyle name="Normal 2" xfId="1" xr:uid="{00000000-0005-0000-0000-00002F000000}"/>
    <cellStyle name="Normal 2 2" xfId="4" xr:uid="{00000000-0005-0000-0000-000030000000}"/>
    <cellStyle name="Normal 2 2 2" xfId="59" xr:uid="{00000000-0005-0000-0000-000031000000}"/>
    <cellStyle name="Normal 2 2 2 2" xfId="104" xr:uid="{00000000-0005-0000-0000-000032000000}"/>
    <cellStyle name="Normal 2 2 2 3" xfId="125" xr:uid="{CD028D1B-0E51-4179-8182-B448ED1796D3}"/>
    <cellStyle name="Normal 2 2 3" xfId="85" xr:uid="{00000000-0005-0000-0000-000033000000}"/>
    <cellStyle name="Normal 2 2 4" xfId="122" xr:uid="{05C2014B-10EE-4A9E-AD23-2F06FE888E0A}"/>
    <cellStyle name="Normal 2 3" xfId="56" xr:uid="{00000000-0005-0000-0000-000034000000}"/>
    <cellStyle name="Normal 2 4" xfId="116" xr:uid="{00000000-0005-0000-0000-000035000000}"/>
    <cellStyle name="Normal 2 4 2" xfId="128" xr:uid="{3C2F8F45-90F0-4723-8069-9D7FCC22EAA4}"/>
    <cellStyle name="Normal 2 4 2 2" xfId="119" xr:uid="{D37C2E5C-FFE0-4E5E-BC0C-FDC40A20F2B6}"/>
    <cellStyle name="Normal 2 4 2 2 2" xfId="144" xr:uid="{BE4727F2-D45A-4029-9E29-3C30C89FC501}"/>
    <cellStyle name="Normal 2 4 2 3" xfId="137" xr:uid="{74BA89C7-BEF5-402D-A649-A8617D6295D2}"/>
    <cellStyle name="Normal 2 4 2 4" xfId="148" xr:uid="{3CE98027-8A2B-4152-9967-55ED58497AD1}"/>
    <cellStyle name="Normal 2 4 3" xfId="133" xr:uid="{57D6BB62-B466-4B01-AEA9-4EAC5D798C16}"/>
    <cellStyle name="Normal 2 4 4" xfId="141" xr:uid="{6996585F-C03A-4D8A-BEF3-50135DC2499D}"/>
    <cellStyle name="Normal 2 4 5" xfId="146" xr:uid="{D6A072AC-5E48-4F5B-9E13-6DF0B7C38D35}"/>
    <cellStyle name="Normal 2 5" xfId="124" xr:uid="{AFB6A48D-D3D1-436F-9239-AAB1EC4327C8}"/>
    <cellStyle name="Normal 3" xfId="5" xr:uid="{00000000-0005-0000-0000-000036000000}"/>
    <cellStyle name="Normal 4" xfId="8" xr:uid="{00000000-0005-0000-0000-000037000000}"/>
    <cellStyle name="Normal 4 2" xfId="61" xr:uid="{00000000-0005-0000-0000-000038000000}"/>
    <cellStyle name="Normal 4 2 2" xfId="105" xr:uid="{00000000-0005-0000-0000-000039000000}"/>
    <cellStyle name="Normal 4 3" xfId="86" xr:uid="{00000000-0005-0000-0000-00003A000000}"/>
    <cellStyle name="Normal 4 4" xfId="120" xr:uid="{E4691F86-FDA1-4CA8-8038-B55D55E8992D}"/>
    <cellStyle name="Normal 5" xfId="9" xr:uid="{00000000-0005-0000-0000-00003B000000}"/>
    <cellStyle name="Normal 5 2" xfId="62" xr:uid="{00000000-0005-0000-0000-00003C000000}"/>
    <cellStyle name="Normal 5 2 2" xfId="106" xr:uid="{00000000-0005-0000-0000-00003D000000}"/>
    <cellStyle name="Normal 5 3" xfId="87" xr:uid="{00000000-0005-0000-0000-00003E000000}"/>
    <cellStyle name="Normal 6" xfId="10" xr:uid="{00000000-0005-0000-0000-00003F000000}"/>
    <cellStyle name="Normal 6 2" xfId="63" xr:uid="{00000000-0005-0000-0000-000040000000}"/>
    <cellStyle name="Normal 6 2 2" xfId="107" xr:uid="{00000000-0005-0000-0000-000041000000}"/>
    <cellStyle name="Normal 6 3" xfId="88" xr:uid="{00000000-0005-0000-0000-000042000000}"/>
    <cellStyle name="Normal 7" xfId="11" xr:uid="{00000000-0005-0000-0000-000043000000}"/>
    <cellStyle name="Normal 7 2" xfId="64" xr:uid="{00000000-0005-0000-0000-000044000000}"/>
    <cellStyle name="Normal 7 2 2" xfId="108" xr:uid="{00000000-0005-0000-0000-000045000000}"/>
    <cellStyle name="Normal 7 3" xfId="89" xr:uid="{00000000-0005-0000-0000-000046000000}"/>
    <cellStyle name="Percent" xfId="115" builtinId="5"/>
    <cellStyle name="Percent 2" xfId="6" xr:uid="{00000000-0005-0000-0000-000048000000}"/>
    <cellStyle name="Percent 2 2" xfId="7" xr:uid="{00000000-0005-0000-0000-000049000000}"/>
    <cellStyle name="Percent 2 2 2" xfId="60" xr:uid="{00000000-0005-0000-0000-00004A000000}"/>
    <cellStyle name="Percent 3" xfId="136" xr:uid="{8D5096F6-8F8A-43D0-A603-544EAACF3145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E000000}"/>
    <cellStyle name="ارتباط تشعبي 2 2" xfId="142" xr:uid="{BF8DF8A4-8757-4E18-8C37-9BAB1C3E88FF}"/>
    <cellStyle name="ارتباط تشعبي 3" xfId="118" xr:uid="{00000000-0005-0000-0000-00008A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5B000000}"/>
    <cellStyle name="عادي 2 2" xfId="58" xr:uid="{00000000-0005-0000-0000-00005C000000}"/>
    <cellStyle name="عادي 2 2 2" xfId="111" xr:uid="{00000000-0005-0000-0000-00005D000000}"/>
    <cellStyle name="عادي 2 2 3" xfId="80" xr:uid="{00000000-0005-0000-0000-00005E000000}"/>
    <cellStyle name="عادي 2 3" xfId="77" xr:uid="{00000000-0005-0000-0000-00005F000000}"/>
    <cellStyle name="عادي 2 3 2 2" xfId="83" xr:uid="{00000000-0005-0000-0000-000060000000}"/>
    <cellStyle name="عادي 2 3 2 2 2" xfId="121" xr:uid="{A86C36EF-2E5D-4028-A151-F3218CB0FCD7}"/>
    <cellStyle name="عادي 2 3 2 2 3" xfId="129" xr:uid="{1A074B0F-B9C5-4BF4-811A-8A58B26BFCD5}"/>
    <cellStyle name="عادي 2 3 2 2 4" xfId="130" xr:uid="{741E5EE2-633E-4550-8979-6B6A653CCA79}"/>
    <cellStyle name="عادي 2 3 2 2 4 2" xfId="132" xr:uid="{F630151D-3327-47C4-B1F2-2F9866D70CD6}"/>
    <cellStyle name="عادي 2 3 2 2 4 3" xfId="139" xr:uid="{69E1BB08-D9DF-4C9F-8ED4-057935F70A3C}"/>
    <cellStyle name="عادي 2 3 2 2 5" xfId="138" xr:uid="{68BD8190-AC2F-4F60-B6F3-3B0C7CBB319F}"/>
    <cellStyle name="عادي 2 3 2 2 6" xfId="143" xr:uid="{C7BF8246-99F6-4667-B39E-97F7A13B04DF}"/>
    <cellStyle name="عادي 2 3 2 2 7" xfId="145" xr:uid="{6918301D-AA25-48FC-B1E3-ADB8ED47B32E}"/>
    <cellStyle name="عادي 2 3 2 2 8" xfId="147" xr:uid="{789AB796-5FF7-4490-93C9-8423DF527895}"/>
    <cellStyle name="عادي 2 4" xfId="102" xr:uid="{00000000-0005-0000-0000-000061000000}"/>
    <cellStyle name="عادي 2 5" xfId="127" xr:uid="{D7DAAC65-0E31-43B7-8B27-D080453B8262}"/>
    <cellStyle name="عادي 2 7" xfId="135" xr:uid="{4F4D79A6-6D3B-42B7-88B3-D61BDF67BDB1}"/>
    <cellStyle name="عادي 3" xfId="55" xr:uid="{00000000-0005-0000-0000-000062000000}"/>
    <cellStyle name="عادي 3 2" xfId="57" xr:uid="{00000000-0005-0000-0000-000063000000}"/>
    <cellStyle name="عادي 3 2 2" xfId="110" xr:uid="{00000000-0005-0000-0000-000064000000}"/>
    <cellStyle name="عادي 3 2 3" xfId="113" xr:uid="{00000000-0005-0000-0000-000065000000}"/>
    <cellStyle name="عادي 3 3" xfId="109" xr:uid="{00000000-0005-0000-0000-000066000000}"/>
    <cellStyle name="عادي 3 4" xfId="112" xr:uid="{00000000-0005-0000-0000-000067000000}"/>
    <cellStyle name="عادي 3 5" xfId="114" xr:uid="{00000000-0005-0000-0000-000068000000}"/>
    <cellStyle name="عادي 4" xfId="79" xr:uid="{00000000-0005-0000-0000-000069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6F000000}"/>
    <cellStyle name="ملاحظة 2" xfId="48" xr:uid="{00000000-0005-0000-0000-000070000000}"/>
    <cellStyle name="ملاحظة 2 2" xfId="78" xr:uid="{00000000-0005-0000-0000-000071000000}"/>
    <cellStyle name="ملاحظة 2 3" xfId="103" xr:uid="{00000000-0005-0000-0000-000072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52295</xdr:colOff>
      <xdr:row>0</xdr:row>
      <xdr:rowOff>112059</xdr:rowOff>
    </xdr:from>
    <xdr:ext cx="1614322" cy="477493"/>
    <xdr:pic>
      <xdr:nvPicPr>
        <xdr:cNvPr id="4" name="صورة 3">
          <a:extLst>
            <a:ext uri="{FF2B5EF4-FFF2-40B4-BE49-F238E27FC236}">
              <a16:creationId xmlns:a16="http://schemas.microsoft.com/office/drawing/2014/main" id="{190D1C39-4424-4BA5-8968-221C7F36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4765559" y="112059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8011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FF3E0379-5D81-4310-9992-A303F2AE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1246" y="53915"/>
          <a:ext cx="1558011" cy="477493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4856" cy="508000"/>
    <xdr:pic>
      <xdr:nvPicPr>
        <xdr:cNvPr id="2" name="صورة 1">
          <a:extLst>
            <a:ext uri="{FF2B5EF4-FFF2-40B4-BE49-F238E27FC236}">
              <a16:creationId xmlns:a16="http://schemas.microsoft.com/office/drawing/2014/main" id="{E9025B53-9686-49C4-96C4-C84CC96D5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2535811" y="0"/>
          <a:ext cx="1554856" cy="508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DE72E3FE-CBE5-4BE7-AABD-A11D00DA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7871161" y="15815"/>
          <a:ext cx="1540039" cy="47461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28515</xdr:rowOff>
    </xdr:from>
    <xdr:ext cx="154003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9C7E9C8B-AFE1-4AB4-9089-AC0F5F705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725661" y="28515"/>
          <a:ext cx="1540039" cy="4746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559089" cy="474618"/>
    <xdr:pic>
      <xdr:nvPicPr>
        <xdr:cNvPr id="2" name="صورة 1">
          <a:extLst>
            <a:ext uri="{FF2B5EF4-FFF2-40B4-BE49-F238E27FC236}">
              <a16:creationId xmlns:a16="http://schemas.microsoft.com/office/drawing/2014/main" id="{6CF89541-C957-4461-8940-A24B1E26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6280168" y="53915"/>
          <a:ext cx="1559089" cy="4746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8813</xdr:col>
      <xdr:colOff>906057</xdr:colOff>
      <xdr:row>0</xdr:row>
      <xdr:rowOff>53915</xdr:rowOff>
    </xdr:from>
    <xdr:ext cx="1938544" cy="748732"/>
    <xdr:pic>
      <xdr:nvPicPr>
        <xdr:cNvPr id="2" name="Picture 4">
          <a:extLst>
            <a:ext uri="{FF2B5EF4-FFF2-40B4-BE49-F238E27FC236}">
              <a16:creationId xmlns:a16="http://schemas.microsoft.com/office/drawing/2014/main" id="{5707CA77-0381-419E-BB2E-473B1D22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52774" y="53915"/>
          <a:ext cx="1938544" cy="748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27837</xdr:colOff>
      <xdr:row>0</xdr:row>
      <xdr:rowOff>53915</xdr:rowOff>
    </xdr:from>
    <xdr:ext cx="1555960" cy="479941"/>
    <xdr:pic>
      <xdr:nvPicPr>
        <xdr:cNvPr id="3" name="صورة 2">
          <a:extLst>
            <a:ext uri="{FF2B5EF4-FFF2-40B4-BE49-F238E27FC236}">
              <a16:creationId xmlns:a16="http://schemas.microsoft.com/office/drawing/2014/main" id="{FDA1D83B-57B3-4DA2-A6AB-F808A0AE2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6768203" y="53915"/>
          <a:ext cx="1555960" cy="47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465887</xdr:colOff>
      <xdr:row>1</xdr:row>
      <xdr:rowOff>264802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65E9DC9-C20F-4B33-95B0-DFB862F2B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446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37353</xdr:rowOff>
    </xdr:from>
    <xdr:to>
      <xdr:col>1</xdr:col>
      <xdr:colOff>439011</xdr:colOff>
      <xdr:row>1</xdr:row>
      <xdr:rowOff>247663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5D221E-F057-4CC5-B122-870DF35E0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2501930" y="37353"/>
          <a:ext cx="1604423" cy="479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16562</xdr:rowOff>
    </xdr:from>
    <xdr:to>
      <xdr:col>1</xdr:col>
      <xdr:colOff>440895</xdr:colOff>
      <xdr:row>1</xdr:row>
      <xdr:rowOff>222016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46576FB-AD2E-4D84-ACF3-CB3A5C7C3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6961575" y="16562"/>
          <a:ext cx="1606307" cy="4743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459969</xdr:colOff>
      <xdr:row>1</xdr:row>
      <xdr:rowOff>264225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C50BDC0-B74E-4BCF-8807-C015D674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0047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472263</xdr:colOff>
      <xdr:row>2</xdr:row>
      <xdr:rowOff>331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A682B99-C454-4883-B64A-174026FD3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27837</xdr:colOff>
      <xdr:row>0</xdr:row>
      <xdr:rowOff>53915</xdr:rowOff>
    </xdr:from>
    <xdr:to>
      <xdr:col>1</xdr:col>
      <xdr:colOff>468476</xdr:colOff>
      <xdr:row>2</xdr:row>
      <xdr:rowOff>1223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A565AB3-3369-4423-8119-2D2312E17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0322218" y="53915"/>
          <a:ext cx="1611645" cy="477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A6EDE-E005-48ED-B07C-D44C13E8E065}">
  <dimension ref="A1:T17"/>
  <sheetViews>
    <sheetView rightToLeft="1" view="pageBreakPreview" topLeftCell="A5" zoomScale="115" zoomScaleNormal="115" zoomScaleSheetLayoutView="115" workbookViewId="0">
      <selection activeCell="A21" sqref="A21"/>
    </sheetView>
  </sheetViews>
  <sheetFormatPr defaultColWidth="8.88671875" defaultRowHeight="21" customHeight="1"/>
  <cols>
    <col min="1" max="1" width="110.5546875" style="108" customWidth="1"/>
    <col min="2" max="2" width="12.88671875" style="109" customWidth="1"/>
    <col min="3" max="12" width="8.88671875" style="109"/>
    <col min="13" max="16384" width="8.88671875" style="108"/>
  </cols>
  <sheetData>
    <row r="1" spans="1:20" ht="21" customHeight="1">
      <c r="A1" s="115"/>
      <c r="M1" s="109"/>
      <c r="N1" s="109"/>
      <c r="O1" s="109"/>
      <c r="P1" s="109"/>
      <c r="Q1" s="109"/>
      <c r="R1" s="109"/>
      <c r="S1" s="109"/>
      <c r="T1" s="109"/>
    </row>
    <row r="2" spans="1:20" ht="21" customHeight="1">
      <c r="A2" s="115"/>
      <c r="M2" s="109"/>
      <c r="N2" s="109"/>
      <c r="O2" s="109"/>
      <c r="P2" s="109"/>
      <c r="Q2" s="109"/>
      <c r="R2" s="109"/>
      <c r="S2" s="109"/>
      <c r="T2" s="109"/>
    </row>
    <row r="3" spans="1:20" ht="21" customHeight="1">
      <c r="A3" s="16"/>
      <c r="B3" s="193"/>
      <c r="M3" s="109"/>
      <c r="N3" s="109"/>
      <c r="O3" s="109"/>
      <c r="P3" s="109"/>
      <c r="Q3" s="109"/>
      <c r="R3" s="109"/>
      <c r="S3" s="109"/>
      <c r="T3" s="109"/>
    </row>
    <row r="4" spans="1:20" ht="32.1" customHeight="1">
      <c r="A4" s="221" t="s">
        <v>82</v>
      </c>
      <c r="B4" s="221"/>
      <c r="M4" s="109"/>
      <c r="N4" s="109"/>
      <c r="O4" s="109"/>
      <c r="P4" s="109"/>
      <c r="Q4" s="109"/>
      <c r="R4" s="109"/>
      <c r="S4" s="109"/>
      <c r="T4" s="109"/>
    </row>
    <row r="5" spans="1:20" s="112" customFormat="1" ht="30" customHeight="1">
      <c r="A5" s="198" t="s">
        <v>83</v>
      </c>
      <c r="B5" s="198" t="s">
        <v>57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3"/>
      <c r="N5" s="113"/>
      <c r="O5" s="113"/>
      <c r="P5" s="113"/>
      <c r="Q5" s="113"/>
      <c r="R5" s="113"/>
      <c r="S5" s="113"/>
      <c r="T5" s="113"/>
    </row>
    <row r="6" spans="1:20" ht="30" customHeight="1">
      <c r="A6" s="194" t="s">
        <v>69</v>
      </c>
      <c r="B6" s="195">
        <v>1</v>
      </c>
      <c r="M6" s="109"/>
      <c r="N6" s="109"/>
      <c r="O6" s="109"/>
      <c r="P6" s="109"/>
      <c r="Q6" s="109"/>
      <c r="R6" s="109"/>
      <c r="S6" s="109"/>
      <c r="T6" s="109"/>
    </row>
    <row r="7" spans="1:20" ht="30" customHeight="1">
      <c r="A7" s="196" t="s">
        <v>81</v>
      </c>
      <c r="B7" s="197">
        <v>2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09"/>
      <c r="N7" s="109"/>
      <c r="O7" s="109"/>
      <c r="P7" s="109"/>
      <c r="Q7" s="109"/>
      <c r="R7" s="109"/>
      <c r="S7" s="109"/>
      <c r="T7" s="109"/>
    </row>
    <row r="8" spans="1:20" ht="30" customHeight="1">
      <c r="A8" s="194" t="s">
        <v>70</v>
      </c>
      <c r="B8" s="195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09"/>
      <c r="N8" s="109"/>
      <c r="O8" s="109"/>
      <c r="P8" s="109"/>
      <c r="Q8" s="109"/>
      <c r="R8" s="109"/>
      <c r="S8" s="109"/>
      <c r="T8" s="109"/>
    </row>
    <row r="9" spans="1:20" s="118" customFormat="1" ht="30" customHeight="1">
      <c r="A9" s="196" t="s">
        <v>71</v>
      </c>
      <c r="B9" s="197">
        <v>4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/>
      <c r="N9" s="117"/>
      <c r="O9" s="117"/>
      <c r="P9" s="117"/>
      <c r="Q9" s="117"/>
      <c r="R9" s="117"/>
      <c r="S9" s="117"/>
      <c r="T9" s="117"/>
    </row>
    <row r="10" spans="1:20" s="118" customFormat="1" ht="30" customHeight="1">
      <c r="A10" s="194" t="s">
        <v>72</v>
      </c>
      <c r="B10" s="195">
        <v>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0" ht="30" customHeight="1">
      <c r="A11" s="196" t="s">
        <v>73</v>
      </c>
      <c r="B11" s="197">
        <v>6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09"/>
      <c r="N11" s="109"/>
      <c r="O11" s="109"/>
      <c r="P11" s="109"/>
      <c r="Q11" s="109"/>
      <c r="R11" s="109"/>
      <c r="S11" s="109"/>
      <c r="T11" s="109"/>
    </row>
    <row r="12" spans="1:20" s="120" customFormat="1" ht="30" customHeight="1">
      <c r="A12" s="194" t="s">
        <v>84</v>
      </c>
      <c r="B12" s="195">
        <v>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</row>
    <row r="13" spans="1:20" s="120" customFormat="1" ht="30" customHeight="1">
      <c r="A13" s="196" t="s">
        <v>85</v>
      </c>
      <c r="B13" s="197">
        <v>8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 s="120" customFormat="1" ht="30" customHeight="1">
      <c r="A14" s="194" t="s">
        <v>91</v>
      </c>
      <c r="B14" s="195">
        <v>9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</row>
    <row r="15" spans="1:20" s="120" customFormat="1" ht="30" customHeight="1">
      <c r="A15" s="196" t="s">
        <v>90</v>
      </c>
      <c r="B15" s="197">
        <v>10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19"/>
      <c r="N15" s="119"/>
      <c r="O15" s="119"/>
      <c r="P15" s="119"/>
      <c r="Q15" s="119"/>
      <c r="R15" s="119"/>
      <c r="S15" s="119"/>
      <c r="T15" s="119"/>
    </row>
    <row r="16" spans="1:20" s="120" customFormat="1" ht="30" customHeight="1">
      <c r="A16" s="194" t="s">
        <v>89</v>
      </c>
      <c r="B16" s="195">
        <v>11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s="120" customFormat="1" ht="30" customHeight="1">
      <c r="A17" s="196" t="s">
        <v>88</v>
      </c>
      <c r="B17" s="197">
        <v>12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</sheetData>
  <mergeCells count="1">
    <mergeCell ref="A4:B4"/>
  </mergeCells>
  <hyperlinks>
    <hyperlink ref="A6" location="'1'!Print_Area" display="اجمالي  المعتمرين (من الداخل والخارج) حسب الجنس والجنسية  (سعودي/ غير سعودي)   لعام 2022" xr:uid="{EB6451AE-724D-4CE2-9BAE-68CD16142DBB}"/>
    <hyperlink ref="A18:XFD18" location="'13'!Print_Area" display="13" xr:uid="{B780A1AC-A052-494C-9392-FEE670BB2D4E}"/>
    <hyperlink ref="A19:XFD19" location="'14'!Print_Area" display="14" xr:uid="{973273F0-EBC4-43B2-9132-DAC2DDCF845A}"/>
    <hyperlink ref="A8" location="'3'!A1" display="توزيع  المعتمرين من الداخل حسب الشهر والمناطق الإدارية والجنس للربع الاول  لعام 2024" xr:uid="{53648A19-08F4-400C-8246-3D282A3C0C19}"/>
    <hyperlink ref="B8" location="'3'!A1" display="'3'!A1" xr:uid="{5503D632-5EF5-4533-BCF4-570B407B78EA}"/>
    <hyperlink ref="A9" location="'4'!Print_Area" display="توزيع  المعتمرين السعوديين  من الداخل حسب الشهر والمناطق الإدارية والجنس للربع الاول لعام 2024 " xr:uid="{3932EA90-CDAF-4EA4-91A8-B7F3FBED7D75}"/>
    <hyperlink ref="A10" location="'5'!A1" display="توزيع  المعتمرين غير السعوديين  من الداخل حسب الشهر والمناطق الإدارية والجنس للربع الأول لعام 2024  " xr:uid="{EE275F31-E532-43A8-A54B-881B21BE9DCE}"/>
    <hyperlink ref="B7" location="'2'!Print_Area" display="'2'!Print_Area" xr:uid="{509AA18A-F44C-4B7C-9818-7C9DECC88BA4}"/>
    <hyperlink ref="A7" location="'2'!Print_Area" display="توزيع  المعتمرين (من الداخل ) حسب الشهر والمناطق الإدارية والجنس للربع الاول  لعام 2024*" xr:uid="{4873A516-568C-4700-A761-A56C37E0EF05}"/>
    <hyperlink ref="A11" location="'6'!Print_Area" display="المعتمرون من الداخل حسب عدد مرات العمرة و الشهر والجنس للربع االاول لعام 2024 " xr:uid="{6626EC72-742C-4F23-9E4F-24B9F4DCD54E}"/>
    <hyperlink ref="A12" location="'7'!Print_Area" display="المعتمرون من الداخل السعوديين حسب عدد مرات العمرة و الشهر والجنس للربع الاول لعام 2024  " xr:uid="{CC14C2E8-30A5-4B4C-8234-CB0F4D096817}"/>
    <hyperlink ref="A13" location="'8'!Print_Area" display="المعتمرون من الداخل  غير السعوديين حسب عدد مرات العمرة و الشهر والجنس للربع الاول  لعام 2024 " xr:uid="{24F2DCC8-42F8-4D66-B1A2-50E9A270A375}"/>
    <hyperlink ref="A14" location="'9'!Print_Area" display="توزيع المعتمرين من الخارج حسب الجنس والشهر لعام 2024م" xr:uid="{DF94F5F2-6743-40D0-B24E-23053ADE57F2}"/>
    <hyperlink ref="A15" location="'10'!Print_Area" display=" توزيع المعتمرين من الخارج حسب الفئات العمرية للربع الاول لعام 2024م" xr:uid="{E291F529-13A1-4E72-9D29-929A3B8FE0A6}"/>
    <hyperlink ref="A16" location="'11'!Print_Area" display="التوزيع النسبي لمعتمري الخارج حسب منافذ القدوم للربع الاول لعام 2024م" xr:uid="{A2B24D11-18AF-4740-AA9B-BFEA5E51A65D}"/>
    <hyperlink ref="A17" location="'12'!Print_Area" display="التوزيع النسبي لمعتمري الخارج حسب نوع التاشيرة للربع الاول لعام 2024م" xr:uid="{6825CA22-A47B-4E43-9F05-324CA20C0B85}"/>
    <hyperlink ref="B6" location="'1'!Print_Area" display="'1'!Print_Area" xr:uid="{0D16BFD9-2C0A-4E67-A080-2831DDCE9E48}"/>
    <hyperlink ref="B17" location="'12'!Print_Area" display="'12'!Print_Area" xr:uid="{EBF81EB4-4B7D-4D12-9DC9-E64972459D08}"/>
    <hyperlink ref="B16" location="'11'!Print_Area" display="'11'!Print_Area" xr:uid="{4C5B9F46-5C17-41E8-AC56-C2F55056D4DB}"/>
    <hyperlink ref="B15" location="'10'!Print_Area" display="'10'!Print_Area" xr:uid="{41486365-FF7F-4352-843E-6B9DE2EA5FA4}"/>
    <hyperlink ref="B14" location="'9'!Print_Area" display="'9'!Print_Area" xr:uid="{898A951C-F5E5-4CF7-AD57-AA04B021EB0E}"/>
    <hyperlink ref="B13" location="'8'!Print_Area" display="'8'!Print_Area" xr:uid="{EEE42091-9118-49BD-8EB9-0B1DEDD49AEB}"/>
    <hyperlink ref="B12" location="'7'!Print_Area" display="'7'!Print_Area" xr:uid="{429B7497-E44C-4DD4-AADD-CFADC72CFC64}"/>
    <hyperlink ref="B11" location="'6'!Print_Area" display="'6'!Print_Area" xr:uid="{41C9E09F-6630-4D61-A322-944A0B16358E}"/>
    <hyperlink ref="B10" location="'5'!Print_Area" display="'5'!Print_Area" xr:uid="{A815CF02-EA53-443B-8EDB-14B38ADA2128}"/>
    <hyperlink ref="B9" location="'4'!Print_Area" display="'4'!Print_Area" xr:uid="{0F42A381-5219-4640-A515-BFA4A03CB4E9}"/>
  </hyperlinks>
  <pageMargins left="0.7" right="0.7" top="0.75" bottom="0.75" header="0.3" footer="0.3"/>
  <pageSetup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912F-33D0-43A7-B826-4D7E0F62220D}">
  <dimension ref="A1:M18"/>
  <sheetViews>
    <sheetView showGridLines="0" rightToLeft="1" view="pageBreakPreview" zoomScale="80" zoomScaleNormal="110" zoomScaleSheetLayoutView="80" workbookViewId="0">
      <selection activeCell="E10" sqref="E10"/>
    </sheetView>
  </sheetViews>
  <sheetFormatPr defaultColWidth="16.6640625" defaultRowHeight="21" customHeight="1"/>
  <cols>
    <col min="1" max="16384" width="16.6640625" style="51"/>
  </cols>
  <sheetData>
    <row r="1" spans="1:13" ht="21" customHeight="1">
      <c r="A1" s="58"/>
      <c r="B1" s="58"/>
      <c r="C1" s="58"/>
      <c r="E1" s="53"/>
    </row>
    <row r="2" spans="1:13" s="56" customFormat="1" ht="21" customHeight="1">
      <c r="A2" s="58"/>
      <c r="B2" s="58"/>
      <c r="C2" s="58"/>
    </row>
    <row r="3" spans="1:13" s="56" customFormat="1" ht="21" customHeight="1">
      <c r="A3" s="58"/>
      <c r="B3" s="58"/>
      <c r="C3" s="58"/>
    </row>
    <row r="4" spans="1:13" ht="21" customHeight="1">
      <c r="A4" s="272" t="s">
        <v>91</v>
      </c>
      <c r="B4" s="272"/>
      <c r="C4" s="272"/>
      <c r="D4" s="272"/>
    </row>
    <row r="5" spans="1:13" ht="21" customHeight="1">
      <c r="A5" s="273" t="s">
        <v>77</v>
      </c>
      <c r="B5" s="273"/>
      <c r="C5" s="273"/>
      <c r="D5" s="201"/>
    </row>
    <row r="6" spans="1:13" ht="21" customHeight="1">
      <c r="A6" s="271" t="s">
        <v>44</v>
      </c>
      <c r="B6" s="271" t="s">
        <v>35</v>
      </c>
      <c r="C6" s="271"/>
      <c r="D6" s="271" t="s">
        <v>32</v>
      </c>
    </row>
    <row r="7" spans="1:13" ht="21" customHeight="1">
      <c r="A7" s="271"/>
      <c r="B7" s="179" t="s">
        <v>34</v>
      </c>
      <c r="C7" s="179" t="s">
        <v>33</v>
      </c>
      <c r="D7" s="271"/>
      <c r="M7" s="54"/>
    </row>
    <row r="8" spans="1:13" ht="21" customHeight="1">
      <c r="A8" s="199" t="s">
        <v>29</v>
      </c>
      <c r="B8" s="202">
        <v>855518</v>
      </c>
      <c r="C8" s="202">
        <v>930159</v>
      </c>
      <c r="D8" s="202">
        <f>SUM(B8:C8)</f>
        <v>1785677</v>
      </c>
      <c r="E8" s="52"/>
      <c r="G8" s="214"/>
      <c r="H8" s="214"/>
      <c r="I8" s="54"/>
      <c r="J8" s="54"/>
      <c r="K8" s="54"/>
      <c r="M8" s="54"/>
    </row>
    <row r="9" spans="1:13" ht="21" customHeight="1">
      <c r="A9" s="179" t="s">
        <v>30</v>
      </c>
      <c r="B9" s="181">
        <v>860051</v>
      </c>
      <c r="C9" s="181">
        <v>966348</v>
      </c>
      <c r="D9" s="181">
        <f t="shared" ref="D9:D10" si="0">SUM(B9:C9)</f>
        <v>1826399</v>
      </c>
      <c r="E9" s="99"/>
      <c r="G9" s="214"/>
      <c r="H9" s="214"/>
      <c r="I9" s="54"/>
      <c r="J9" s="54"/>
      <c r="K9" s="54"/>
    </row>
    <row r="10" spans="1:13" ht="21" customHeight="1">
      <c r="A10" s="179" t="s">
        <v>31</v>
      </c>
      <c r="B10" s="180">
        <v>1135766.7552</v>
      </c>
      <c r="C10" s="180">
        <v>1046721.2448000001</v>
      </c>
      <c r="D10" s="202">
        <f t="shared" si="0"/>
        <v>2182488</v>
      </c>
      <c r="E10" s="55"/>
      <c r="F10" s="54"/>
      <c r="G10" s="214"/>
      <c r="H10" s="214"/>
      <c r="I10" s="54"/>
      <c r="J10" s="54"/>
      <c r="K10" s="54"/>
    </row>
    <row r="11" spans="1:13" ht="21" customHeight="1">
      <c r="A11" s="182" t="s">
        <v>32</v>
      </c>
      <c r="B11" s="183">
        <f>SUM(B8:B10)</f>
        <v>2851335.7552</v>
      </c>
      <c r="C11" s="183">
        <f t="shared" ref="C11:D11" si="1">SUM(C8:C10)</f>
        <v>2943228.2448</v>
      </c>
      <c r="D11" s="183">
        <f t="shared" si="1"/>
        <v>5794564</v>
      </c>
      <c r="E11" s="72"/>
      <c r="G11" s="214"/>
      <c r="H11" s="214"/>
      <c r="I11" s="54"/>
      <c r="J11" s="54"/>
      <c r="K11" s="54"/>
    </row>
    <row r="12" spans="1:13" s="56" customFormat="1" ht="21" customHeight="1">
      <c r="A12" s="228" t="s">
        <v>92</v>
      </c>
      <c r="B12" s="229"/>
      <c r="C12" s="229"/>
      <c r="D12" s="57" t="s">
        <v>22</v>
      </c>
      <c r="E12" s="146"/>
    </row>
    <row r="13" spans="1:13" ht="21" customHeight="1">
      <c r="B13" s="55"/>
      <c r="C13" s="55"/>
    </row>
    <row r="14" spans="1:13" ht="21" customHeight="1">
      <c r="B14" s="52"/>
      <c r="C14" s="52"/>
      <c r="D14" s="54"/>
      <c r="E14" s="99"/>
      <c r="G14" s="210"/>
      <c r="H14" s="210"/>
      <c r="I14" s="210"/>
    </row>
    <row r="15" spans="1:13" ht="21" customHeight="1">
      <c r="B15" s="210"/>
      <c r="C15" s="210"/>
      <c r="H15" s="53"/>
    </row>
    <row r="16" spans="1:13" ht="21" customHeight="1">
      <c r="B16" s="52"/>
      <c r="C16" s="52"/>
      <c r="D16" s="54"/>
      <c r="E16" s="54"/>
    </row>
    <row r="17" spans="2:3" ht="21" customHeight="1">
      <c r="C17" s="54"/>
    </row>
    <row r="18" spans="2:3" ht="21" customHeight="1">
      <c r="B18" s="99"/>
      <c r="C18" s="99"/>
    </row>
  </sheetData>
  <protectedRanges>
    <protectedRange sqref="A6:A7" name="نطاق1_1"/>
    <protectedRange sqref="D6" name="نطاق1_5_3_2"/>
    <protectedRange sqref="A8:A10" name="نطاق1_1_3"/>
    <protectedRange sqref="A11" name="نطاق1_6"/>
  </protectedRanges>
  <mergeCells count="6">
    <mergeCell ref="D6:D7"/>
    <mergeCell ref="B6:C6"/>
    <mergeCell ref="A12:C12"/>
    <mergeCell ref="A6:A7"/>
    <mergeCell ref="A4:D4"/>
    <mergeCell ref="A5:C5"/>
  </mergeCells>
  <hyperlinks>
    <hyperlink ref="D12" location="' الفهرس'!A1" display="عودة للفهرس" xr:uid="{FDA462D4-C1EA-417F-A6E0-B5E647F95C38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39F4-902B-470A-A496-23F67069CE57}">
  <dimension ref="A1:L21"/>
  <sheetViews>
    <sheetView rightToLeft="1" view="pageBreakPreview" zoomScale="80" zoomScaleNormal="70" zoomScaleSheetLayoutView="80" zoomScalePageLayoutView="70" workbookViewId="0">
      <selection activeCell="E9" sqref="E9"/>
    </sheetView>
  </sheetViews>
  <sheetFormatPr defaultColWidth="17.5546875" defaultRowHeight="21" customHeight="1"/>
  <cols>
    <col min="1" max="5" width="17.5546875" style="60"/>
    <col min="6" max="16384" width="17.5546875" style="59"/>
  </cols>
  <sheetData>
    <row r="1" spans="1:12" ht="21" customHeight="1">
      <c r="A1" s="70"/>
      <c r="B1" s="58"/>
      <c r="C1" s="68"/>
      <c r="D1" s="68"/>
      <c r="E1" s="68"/>
    </row>
    <row r="2" spans="1:12" ht="21" customHeight="1">
      <c r="A2" s="58"/>
      <c r="B2" s="58"/>
      <c r="C2" s="69"/>
      <c r="D2" s="69"/>
      <c r="E2" s="68"/>
    </row>
    <row r="3" spans="1:12" ht="21" customHeight="1">
      <c r="A3" s="58"/>
      <c r="B3" s="58"/>
      <c r="C3" s="69"/>
      <c r="D3" s="69"/>
      <c r="E3" s="68"/>
    </row>
    <row r="4" spans="1:12" s="66" customFormat="1" ht="21" customHeight="1">
      <c r="A4" s="272" t="s">
        <v>90</v>
      </c>
      <c r="B4" s="272"/>
      <c r="C4" s="272"/>
      <c r="D4" s="272"/>
      <c r="E4" s="272"/>
      <c r="F4" s="67"/>
      <c r="G4" s="67"/>
      <c r="H4" s="67"/>
      <c r="I4" s="67"/>
      <c r="J4" s="67"/>
      <c r="K4" s="67"/>
      <c r="L4" s="67"/>
    </row>
    <row r="5" spans="1:12" s="66" customFormat="1" ht="21" customHeight="1">
      <c r="A5" s="273" t="s">
        <v>78</v>
      </c>
      <c r="B5" s="273"/>
      <c r="C5" s="273"/>
      <c r="D5" s="68"/>
      <c r="E5" s="68"/>
      <c r="F5" s="67"/>
      <c r="G5" s="67"/>
      <c r="H5" s="67"/>
      <c r="I5" s="67"/>
      <c r="J5" s="67"/>
      <c r="K5" s="67"/>
      <c r="L5" s="67"/>
    </row>
    <row r="6" spans="1:12" s="64" customFormat="1" ht="21" customHeight="1">
      <c r="A6" s="271" t="s">
        <v>45</v>
      </c>
      <c r="B6" s="271" t="s">
        <v>44</v>
      </c>
      <c r="C6" s="271"/>
      <c r="D6" s="271"/>
      <c r="E6" s="277" t="s">
        <v>43</v>
      </c>
      <c r="J6" s="65"/>
    </row>
    <row r="7" spans="1:12" s="63" customFormat="1" ht="21" customHeight="1">
      <c r="A7" s="271"/>
      <c r="B7" s="179" t="s">
        <v>29</v>
      </c>
      <c r="C7" s="179" t="s">
        <v>30</v>
      </c>
      <c r="D7" s="179" t="s">
        <v>31</v>
      </c>
      <c r="E7" s="277"/>
    </row>
    <row r="8" spans="1:12" s="62" customFormat="1" ht="21" customHeight="1">
      <c r="A8" s="179" t="s">
        <v>42</v>
      </c>
      <c r="B8" s="204">
        <v>0.1077</v>
      </c>
      <c r="C8" s="204">
        <v>9.8100000000000007E-2</v>
      </c>
      <c r="D8" s="204">
        <v>8.9599999999999999E-2</v>
      </c>
      <c r="E8" s="204">
        <v>9.8000000000000004E-2</v>
      </c>
    </row>
    <row r="9" spans="1:12" s="62" customFormat="1" ht="21" customHeight="1">
      <c r="A9" s="179" t="s">
        <v>41</v>
      </c>
      <c r="B9" s="205">
        <v>9.6600000000000005E-2</v>
      </c>
      <c r="C9" s="205">
        <v>8.9099999999999999E-2</v>
      </c>
      <c r="D9" s="205">
        <v>8.3000000000000004E-2</v>
      </c>
      <c r="E9" s="205">
        <v>0.09</v>
      </c>
      <c r="F9" s="102"/>
    </row>
    <row r="10" spans="1:12" s="62" customFormat="1" ht="21" customHeight="1">
      <c r="A10" s="179" t="s">
        <v>40</v>
      </c>
      <c r="B10" s="204">
        <v>0.1588</v>
      </c>
      <c r="C10" s="204">
        <v>0.15429999999999999</v>
      </c>
      <c r="D10" s="204">
        <v>0.1517</v>
      </c>
      <c r="E10" s="204">
        <v>0.155</v>
      </c>
      <c r="F10" s="211"/>
    </row>
    <row r="11" spans="1:12" s="62" customFormat="1" ht="21" customHeight="1">
      <c r="A11" s="179" t="s">
        <v>39</v>
      </c>
      <c r="B11" s="205">
        <v>0.18079999999999999</v>
      </c>
      <c r="C11" s="205">
        <v>0.1681</v>
      </c>
      <c r="D11" s="205">
        <v>0.17910000000000001</v>
      </c>
      <c r="E11" s="205">
        <v>0.17599999999999999</v>
      </c>
    </row>
    <row r="12" spans="1:12" s="62" customFormat="1" ht="21" customHeight="1">
      <c r="A12" s="179" t="s">
        <v>38</v>
      </c>
      <c r="B12" s="204">
        <v>0.16339999999999999</v>
      </c>
      <c r="C12" s="204">
        <v>0.1643</v>
      </c>
      <c r="D12" s="204">
        <v>0.16270000000000001</v>
      </c>
      <c r="E12" s="204">
        <v>0.16300000000000001</v>
      </c>
    </row>
    <row r="13" spans="1:12" s="62" customFormat="1" ht="21" customHeight="1">
      <c r="A13" s="179" t="s">
        <v>37</v>
      </c>
      <c r="B13" s="205">
        <v>0.16650000000000001</v>
      </c>
      <c r="C13" s="205">
        <v>0.1837</v>
      </c>
      <c r="D13" s="205">
        <v>0.18690000000000001</v>
      </c>
      <c r="E13" s="205">
        <v>0.17899999999999999</v>
      </c>
      <c r="F13" s="102"/>
    </row>
    <row r="14" spans="1:12" s="62" customFormat="1" ht="21" customHeight="1">
      <c r="A14" s="179" t="s">
        <v>36</v>
      </c>
      <c r="B14" s="204">
        <v>0.12609999999999999</v>
      </c>
      <c r="C14" s="204">
        <v>0.14000000000000001</v>
      </c>
      <c r="D14" s="204">
        <v>0.14699999999999999</v>
      </c>
      <c r="E14" s="204">
        <v>0.13800000000000001</v>
      </c>
    </row>
    <row r="15" spans="1:12" s="62" customFormat="1" ht="21" customHeight="1">
      <c r="A15" s="179" t="s">
        <v>32</v>
      </c>
      <c r="B15" s="184">
        <f>SUM(B8:B14)</f>
        <v>0.9998999999999999</v>
      </c>
      <c r="C15" s="184">
        <f>SUM(C8:C14)</f>
        <v>0.99760000000000004</v>
      </c>
      <c r="D15" s="184">
        <f>SUM(D8:D14)</f>
        <v>1.0000000000000002</v>
      </c>
      <c r="E15" s="184">
        <f>SUM(E8:E14)</f>
        <v>0.999</v>
      </c>
    </row>
    <row r="16" spans="1:12" s="61" customFormat="1" ht="21" customHeight="1">
      <c r="A16" s="274" t="s">
        <v>92</v>
      </c>
      <c r="B16" s="275"/>
      <c r="C16" s="276"/>
      <c r="D16" s="191"/>
      <c r="E16" s="192" t="s">
        <v>22</v>
      </c>
    </row>
    <row r="21" spans="2:5" ht="21" customHeight="1">
      <c r="B21" s="215"/>
      <c r="C21" s="215"/>
      <c r="D21" s="215"/>
      <c r="E21" s="215"/>
    </row>
  </sheetData>
  <mergeCells count="6">
    <mergeCell ref="A16:C16"/>
    <mergeCell ref="A4:E4"/>
    <mergeCell ref="A6:A7"/>
    <mergeCell ref="E6:E7"/>
    <mergeCell ref="B6:D6"/>
    <mergeCell ref="A5:C5"/>
  </mergeCells>
  <hyperlinks>
    <hyperlink ref="E16" location="' الفهرس'!A1" display="عودة للفهرس" xr:uid="{3799D0EE-C2EE-4CC2-960F-99B5F7A3D719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D1E-2A37-4E17-A15D-5927DD3265D5}">
  <dimension ref="A1:I16"/>
  <sheetViews>
    <sheetView showGridLines="0" rightToLeft="1" tabSelected="1" view="pageBreakPreview" zoomScale="80" zoomScaleNormal="100" zoomScaleSheetLayoutView="80" workbookViewId="0">
      <selection activeCell="B10" sqref="B10"/>
    </sheetView>
  </sheetViews>
  <sheetFormatPr defaultColWidth="17.5546875" defaultRowHeight="21" customHeight="1"/>
  <cols>
    <col min="1" max="1" width="29.5546875" style="51" customWidth="1"/>
    <col min="2" max="2" width="34.5546875" style="51" customWidth="1"/>
    <col min="3" max="16384" width="17.5546875" style="51"/>
  </cols>
  <sheetData>
    <row r="1" spans="1:9" ht="21" customHeight="1">
      <c r="A1" s="58"/>
      <c r="B1" s="58"/>
    </row>
    <row r="2" spans="1:9" s="56" customFormat="1" ht="21" customHeight="1">
      <c r="A2" s="58"/>
      <c r="B2" s="58"/>
    </row>
    <row r="3" spans="1:9" s="157" customFormat="1" ht="21" customHeight="1">
      <c r="A3" s="278" t="s">
        <v>89</v>
      </c>
      <c r="B3" s="278"/>
      <c r="C3" s="158"/>
      <c r="D3" s="158"/>
      <c r="E3" s="158"/>
      <c r="F3" s="158"/>
      <c r="G3" s="158"/>
      <c r="H3" s="158"/>
      <c r="I3" s="158"/>
    </row>
    <row r="4" spans="1:9" s="157" customFormat="1" ht="21" customHeight="1">
      <c r="A4" s="278"/>
      <c r="B4" s="278"/>
      <c r="C4" s="158"/>
      <c r="D4" s="158"/>
      <c r="E4" s="158"/>
      <c r="F4" s="158"/>
      <c r="G4" s="158"/>
      <c r="H4" s="158"/>
      <c r="I4" s="158"/>
    </row>
    <row r="5" spans="1:9" s="56" customFormat="1" ht="21" customHeight="1">
      <c r="A5" s="273" t="s">
        <v>79</v>
      </c>
      <c r="B5" s="273"/>
    </row>
    <row r="6" spans="1:9" ht="21" customHeight="1">
      <c r="A6" s="271" t="s">
        <v>49</v>
      </c>
      <c r="B6" s="271" t="s">
        <v>43</v>
      </c>
    </row>
    <row r="7" spans="1:9" ht="21" customHeight="1">
      <c r="A7" s="271"/>
      <c r="B7" s="271"/>
    </row>
    <row r="8" spans="1:9" ht="21" customHeight="1">
      <c r="A8" s="179" t="s">
        <v>48</v>
      </c>
      <c r="B8" s="185">
        <v>4.1999999999999997E-3</v>
      </c>
    </row>
    <row r="9" spans="1:9" ht="21" customHeight="1">
      <c r="A9" s="179" t="s">
        <v>47</v>
      </c>
      <c r="B9" s="186">
        <v>0.18290000000000001</v>
      </c>
    </row>
    <row r="10" spans="1:9" ht="21" customHeight="1">
      <c r="A10" s="179" t="s">
        <v>46</v>
      </c>
      <c r="B10" s="185">
        <v>0.81289999999999996</v>
      </c>
      <c r="C10" s="216">
        <f>SUM(B8:B10)</f>
        <v>1</v>
      </c>
      <c r="E10" s="72"/>
    </row>
    <row r="11" spans="1:9" ht="21" customHeight="1">
      <c r="A11" s="182" t="s">
        <v>32</v>
      </c>
      <c r="B11" s="187">
        <f>SUM(B8:B10)</f>
        <v>1</v>
      </c>
    </row>
    <row r="12" spans="1:9" s="56" customFormat="1" ht="21" customHeight="1">
      <c r="A12" s="203" t="s">
        <v>92</v>
      </c>
      <c r="B12" s="57" t="s">
        <v>22</v>
      </c>
    </row>
    <row r="13" spans="1:9" ht="21" customHeight="1">
      <c r="A13" s="71"/>
    </row>
    <row r="16" spans="1:9" ht="21" customHeight="1">
      <c r="B16" s="72"/>
    </row>
  </sheetData>
  <protectedRanges>
    <protectedRange sqref="A6" name="نطاق1_1"/>
    <protectedRange sqref="A8:A10" name="نطاق1_1_3"/>
    <protectedRange sqref="A11" name="نطاق1_6"/>
  </protectedRanges>
  <mergeCells count="4">
    <mergeCell ref="A3:B4"/>
    <mergeCell ref="A6:A7"/>
    <mergeCell ref="B6:B7"/>
    <mergeCell ref="A5:B5"/>
  </mergeCells>
  <hyperlinks>
    <hyperlink ref="B12" location="' الفهرس'!A1" display="عودة للفهرس" xr:uid="{E5903329-9D72-47D1-A735-B5FD17DCE26E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06E0-72B9-4675-95C6-E02BEF48168F}">
  <dimension ref="A1:D14"/>
  <sheetViews>
    <sheetView showGridLines="0" rightToLeft="1" view="pageBreakPreview" zoomScale="80" zoomScaleNormal="100" zoomScaleSheetLayoutView="80" workbookViewId="0">
      <selection activeCell="D20" sqref="D20"/>
    </sheetView>
  </sheetViews>
  <sheetFormatPr defaultColWidth="17.5546875" defaultRowHeight="21" customHeight="1"/>
  <cols>
    <col min="1" max="2" width="34.109375" style="51" customWidth="1"/>
    <col min="3" max="16384" width="17.5546875" style="51"/>
  </cols>
  <sheetData>
    <row r="1" spans="1:4" ht="21" customHeight="1">
      <c r="A1" s="74"/>
      <c r="B1" s="74"/>
    </row>
    <row r="2" spans="1:4" s="56" customFormat="1" ht="21" customHeight="1">
      <c r="A2" s="74"/>
      <c r="B2" s="74"/>
    </row>
    <row r="3" spans="1:4" s="56" customFormat="1" ht="21" customHeight="1">
      <c r="A3" s="278" t="s">
        <v>88</v>
      </c>
      <c r="B3" s="278"/>
    </row>
    <row r="4" spans="1:4" s="56" customFormat="1" ht="21" customHeight="1">
      <c r="A4" s="272"/>
      <c r="B4" s="272"/>
    </row>
    <row r="5" spans="1:4" s="56" customFormat="1" ht="21" customHeight="1">
      <c r="A5" s="273" t="s">
        <v>80</v>
      </c>
      <c r="B5" s="273"/>
    </row>
    <row r="6" spans="1:4" ht="21" customHeight="1">
      <c r="A6" s="279" t="s">
        <v>53</v>
      </c>
      <c r="B6" s="279" t="s">
        <v>43</v>
      </c>
    </row>
    <row r="7" spans="1:4" ht="21" customHeight="1">
      <c r="A7" s="279"/>
      <c r="B7" s="279"/>
      <c r="C7" s="217"/>
    </row>
    <row r="8" spans="1:4" ht="21" customHeight="1">
      <c r="A8" s="188" t="s">
        <v>52</v>
      </c>
      <c r="B8" s="218">
        <v>1.9900000000000001E-2</v>
      </c>
    </row>
    <row r="9" spans="1:4" ht="21" customHeight="1">
      <c r="A9" s="188" t="s">
        <v>95</v>
      </c>
      <c r="B9" s="219">
        <v>6.9900000000000004E-2</v>
      </c>
    </row>
    <row r="10" spans="1:4" ht="21" customHeight="1">
      <c r="A10" s="189" t="s">
        <v>51</v>
      </c>
      <c r="B10" s="218">
        <v>0.248</v>
      </c>
    </row>
    <row r="11" spans="1:4" ht="21" customHeight="1">
      <c r="A11" s="189" t="s">
        <v>50</v>
      </c>
      <c r="B11" s="219">
        <v>0.66220000000000001</v>
      </c>
      <c r="C11" s="72"/>
      <c r="D11" s="72"/>
    </row>
    <row r="12" spans="1:4" ht="21" customHeight="1">
      <c r="A12" s="189" t="s">
        <v>32</v>
      </c>
      <c r="B12" s="190">
        <f>SUM(B8:B11)</f>
        <v>1</v>
      </c>
      <c r="C12" s="72"/>
    </row>
    <row r="13" spans="1:4" s="56" customFormat="1" ht="21" customHeight="1">
      <c r="A13" s="203" t="s">
        <v>92</v>
      </c>
      <c r="B13" s="57" t="s">
        <v>22</v>
      </c>
      <c r="D13" s="73"/>
    </row>
    <row r="14" spans="1:4" ht="21" customHeight="1">
      <c r="A14" s="71"/>
    </row>
  </sheetData>
  <protectedRanges>
    <protectedRange sqref="A6" name="نطاق1_1"/>
    <protectedRange sqref="A10:A11" name="نطاق1_1_3"/>
    <protectedRange sqref="A12" name="نطاق1_6"/>
  </protectedRanges>
  <mergeCells count="4">
    <mergeCell ref="A6:A7"/>
    <mergeCell ref="B6:B7"/>
    <mergeCell ref="A5:B5"/>
    <mergeCell ref="A3:B4"/>
  </mergeCells>
  <hyperlinks>
    <hyperlink ref="B13" location="' الفهرس'!A1" display="عودة للفهرس" xr:uid="{EBC70E93-8272-4D6D-926A-D3115616C89A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029-884E-4655-85D5-6A58D909F3C7}">
  <dimension ref="A1:I35"/>
  <sheetViews>
    <sheetView rightToLeft="1" view="pageBreakPreview" zoomScale="80" zoomScaleNormal="100" zoomScaleSheetLayoutView="80" zoomScalePageLayoutView="55" workbookViewId="0">
      <selection activeCell="E8" sqref="E8"/>
    </sheetView>
  </sheetViews>
  <sheetFormatPr defaultColWidth="14.5546875" defaultRowHeight="21" customHeight="1"/>
  <cols>
    <col min="1" max="1" width="20.44140625" style="76" customWidth="1"/>
    <col min="2" max="4" width="18.109375" style="75" customWidth="1"/>
    <col min="5" max="16384" width="14.5546875" style="75"/>
  </cols>
  <sheetData>
    <row r="1" spans="1:9" ht="21" customHeight="1">
      <c r="A1" s="98"/>
      <c r="B1" s="98"/>
      <c r="C1" s="98"/>
    </row>
    <row r="2" spans="1:9" s="59" customFormat="1" ht="21" customHeight="1">
      <c r="A2" s="98"/>
      <c r="B2" s="98"/>
      <c r="C2" s="98"/>
    </row>
    <row r="3" spans="1:9" s="155" customFormat="1" ht="21" customHeight="1">
      <c r="A3" s="222" t="s">
        <v>58</v>
      </c>
      <c r="B3" s="222"/>
      <c r="C3" s="222"/>
      <c r="D3" s="222"/>
    </row>
    <row r="4" spans="1:9" s="155" customFormat="1" ht="21" customHeight="1">
      <c r="A4" s="222"/>
      <c r="B4" s="222"/>
      <c r="C4" s="222"/>
      <c r="D4" s="222"/>
    </row>
    <row r="5" spans="1:9" s="59" customFormat="1" ht="21" customHeight="1">
      <c r="A5" s="154" t="s">
        <v>74</v>
      </c>
      <c r="B5" s="98"/>
      <c r="C5" s="98"/>
    </row>
    <row r="6" spans="1:9" ht="21" customHeight="1">
      <c r="A6" s="226" t="s">
        <v>56</v>
      </c>
      <c r="B6" s="224" t="s">
        <v>55</v>
      </c>
      <c r="C6" s="225"/>
      <c r="D6" s="226" t="s">
        <v>87</v>
      </c>
    </row>
    <row r="7" spans="1:9" ht="21" customHeight="1">
      <c r="A7" s="227"/>
      <c r="B7" s="173" t="s">
        <v>1</v>
      </c>
      <c r="C7" s="173" t="s">
        <v>94</v>
      </c>
      <c r="D7" s="227"/>
    </row>
    <row r="8" spans="1:9" ht="21" customHeight="1">
      <c r="A8" s="173" t="s">
        <v>21</v>
      </c>
      <c r="B8" s="174">
        <v>734486.70479999995</v>
      </c>
      <c r="C8" s="174">
        <v>724312.82279999997</v>
      </c>
      <c r="D8" s="174">
        <v>1458799.5275999999</v>
      </c>
      <c r="E8" s="208"/>
      <c r="G8" s="97"/>
      <c r="H8" s="96"/>
    </row>
    <row r="9" spans="1:9" ht="21" customHeight="1">
      <c r="A9" s="173" t="s">
        <v>54</v>
      </c>
      <c r="B9" s="175">
        <v>5718891.3856000006</v>
      </c>
      <c r="C9" s="175">
        <v>4297894.8887999998</v>
      </c>
      <c r="D9" s="175">
        <v>10016786.2744</v>
      </c>
      <c r="E9" s="95"/>
      <c r="G9" s="97"/>
      <c r="H9" s="96"/>
    </row>
    <row r="10" spans="1:9" s="94" customFormat="1" ht="21" customHeight="1">
      <c r="A10" s="176" t="s">
        <v>32</v>
      </c>
      <c r="B10" s="177">
        <f>SUM(B8:B9)</f>
        <v>6453378.090400001</v>
      </c>
      <c r="C10" s="177">
        <f t="shared" ref="C10:D10" si="0">SUM(C8:C9)</f>
        <v>5022207.7116</v>
      </c>
      <c r="D10" s="177">
        <f t="shared" si="0"/>
        <v>11475585.801999999</v>
      </c>
      <c r="E10" s="95"/>
      <c r="G10" s="145"/>
    </row>
    <row r="11" spans="1:9" s="93" customFormat="1" ht="21" customHeight="1">
      <c r="A11" s="228" t="s">
        <v>92</v>
      </c>
      <c r="B11" s="229"/>
      <c r="C11" s="229"/>
      <c r="D11" s="103" t="s">
        <v>22</v>
      </c>
    </row>
    <row r="12" spans="1:9" s="80" customFormat="1" ht="21" customHeight="1">
      <c r="A12" s="92"/>
      <c r="B12" s="220"/>
      <c r="C12" s="220"/>
      <c r="F12" s="206"/>
      <c r="G12" s="206"/>
      <c r="H12" s="206"/>
    </row>
    <row r="13" spans="1:9" s="80" customFormat="1" ht="21" customHeight="1">
      <c r="A13" s="92"/>
      <c r="B13" s="143"/>
      <c r="C13" s="143"/>
      <c r="D13" s="143"/>
      <c r="E13" s="91"/>
      <c r="G13" s="206"/>
      <c r="H13" s="206"/>
    </row>
    <row r="14" spans="1:9" s="80" customFormat="1" ht="21" customHeight="1">
      <c r="A14" s="223"/>
      <c r="B14" s="223"/>
      <c r="C14" s="89"/>
      <c r="D14" s="89"/>
      <c r="E14" s="90"/>
      <c r="F14" s="206"/>
      <c r="G14" s="206"/>
      <c r="H14" s="206"/>
    </row>
    <row r="15" spans="1:9" s="80" customFormat="1" ht="21" customHeight="1">
      <c r="A15" s="89"/>
      <c r="B15" s="144"/>
      <c r="C15" s="144"/>
      <c r="D15" s="89"/>
      <c r="E15" s="83"/>
      <c r="F15" s="83"/>
      <c r="G15" s="83"/>
      <c r="H15" s="83"/>
      <c r="I15" s="83"/>
    </row>
    <row r="16" spans="1:9" s="80" customFormat="1" ht="21" customHeight="1">
      <c r="A16" s="89"/>
      <c r="B16" s="144"/>
      <c r="C16" s="144"/>
      <c r="D16" s="144"/>
      <c r="E16" s="83"/>
      <c r="F16" s="83"/>
      <c r="G16" s="83"/>
      <c r="H16" s="83"/>
      <c r="I16" s="83"/>
    </row>
    <row r="17" spans="1:9" s="80" customFormat="1" ht="21" customHeight="1">
      <c r="A17" s="82"/>
      <c r="B17" s="207"/>
      <c r="C17" s="207"/>
      <c r="D17" s="212"/>
      <c r="E17" s="213"/>
      <c r="F17" s="83"/>
      <c r="G17" s="83"/>
      <c r="H17" s="83"/>
      <c r="I17" s="83"/>
    </row>
    <row r="18" spans="1:9" s="80" customFormat="1" ht="21" customHeight="1">
      <c r="A18" s="82"/>
      <c r="B18" s="88"/>
      <c r="C18" s="88"/>
      <c r="D18" s="87"/>
      <c r="E18" s="86"/>
      <c r="F18" s="209"/>
      <c r="G18" s="209"/>
      <c r="H18" s="209"/>
      <c r="I18" s="83"/>
    </row>
    <row r="19" spans="1:9" s="80" customFormat="1" ht="21" customHeight="1">
      <c r="A19" s="82"/>
      <c r="B19" s="82"/>
      <c r="C19" s="82"/>
      <c r="D19" s="85"/>
      <c r="E19" s="84"/>
      <c r="F19" s="83"/>
      <c r="G19" s="83"/>
      <c r="H19" s="83"/>
      <c r="I19" s="83"/>
    </row>
    <row r="20" spans="1:9" s="80" customFormat="1" ht="21" customHeight="1">
      <c r="A20" s="82"/>
      <c r="B20" s="82"/>
      <c r="C20" s="82"/>
      <c r="D20" s="81"/>
      <c r="E20" s="83"/>
      <c r="F20" s="83"/>
      <c r="G20" s="83"/>
      <c r="H20" s="83"/>
      <c r="I20" s="83"/>
    </row>
    <row r="21" spans="1:9" s="80" customFormat="1" ht="21" customHeight="1">
      <c r="A21" s="82"/>
      <c r="B21" s="82"/>
      <c r="C21" s="82"/>
      <c r="D21" s="81"/>
      <c r="E21" s="83"/>
      <c r="F21" s="83"/>
      <c r="G21" s="83"/>
      <c r="H21" s="83"/>
      <c r="I21" s="83"/>
    </row>
    <row r="22" spans="1:9" s="80" customFormat="1" ht="21" customHeight="1">
      <c r="A22" s="82"/>
      <c r="B22" s="82"/>
      <c r="C22" s="82"/>
      <c r="D22" s="81"/>
    </row>
    <row r="23" spans="1:9" s="80" customFormat="1" ht="21" customHeight="1">
      <c r="A23" s="82"/>
      <c r="B23" s="82"/>
      <c r="C23" s="82"/>
      <c r="D23" s="81"/>
    </row>
    <row r="24" spans="1:9" s="80" customFormat="1" ht="21" customHeight="1">
      <c r="A24" s="82"/>
      <c r="B24" s="82"/>
      <c r="C24" s="82"/>
      <c r="D24" s="81"/>
    </row>
    <row r="25" spans="1:9" s="80" customFormat="1" ht="21" customHeight="1">
      <c r="A25" s="82"/>
      <c r="B25" s="82"/>
      <c r="C25" s="82"/>
      <c r="D25" s="81"/>
    </row>
    <row r="26" spans="1:9" s="80" customFormat="1" ht="21" customHeight="1">
      <c r="A26" s="82"/>
      <c r="B26" s="82"/>
      <c r="C26" s="82"/>
      <c r="D26" s="81"/>
    </row>
    <row r="27" spans="1:9" s="80" customFormat="1" ht="21" customHeight="1">
      <c r="A27" s="82"/>
      <c r="B27" s="82"/>
      <c r="C27" s="82"/>
      <c r="D27" s="81"/>
    </row>
    <row r="28" spans="1:9" s="80" customFormat="1" ht="21" customHeight="1">
      <c r="A28" s="82"/>
      <c r="B28" s="82"/>
      <c r="C28" s="82"/>
      <c r="D28" s="81"/>
    </row>
    <row r="29" spans="1:9" s="80" customFormat="1" ht="21" customHeight="1">
      <c r="A29" s="82"/>
      <c r="B29" s="82"/>
      <c r="C29" s="82"/>
      <c r="D29" s="81"/>
    </row>
    <row r="30" spans="1:9" ht="21" customHeight="1">
      <c r="A30" s="79"/>
      <c r="B30" s="79"/>
      <c r="C30" s="79"/>
      <c r="D30" s="78"/>
    </row>
    <row r="31" spans="1:9" ht="21" customHeight="1">
      <c r="A31" s="79"/>
      <c r="B31" s="79"/>
      <c r="C31" s="79"/>
      <c r="D31" s="78"/>
    </row>
    <row r="32" spans="1:9" ht="21" customHeight="1">
      <c r="A32" s="79"/>
      <c r="B32" s="79"/>
      <c r="C32" s="79"/>
      <c r="D32" s="78"/>
    </row>
    <row r="33" spans="1:4" ht="21" customHeight="1">
      <c r="A33" s="79"/>
      <c r="B33" s="79"/>
      <c r="C33" s="79"/>
      <c r="D33" s="78"/>
    </row>
    <row r="34" spans="1:4" ht="21" customHeight="1">
      <c r="A34" s="79"/>
      <c r="B34" s="79"/>
      <c r="C34" s="79"/>
      <c r="D34" s="78"/>
    </row>
    <row r="35" spans="1:4" ht="21" customHeight="1">
      <c r="A35" s="77"/>
      <c r="B35" s="77"/>
      <c r="C35" s="77"/>
      <c r="D35" s="77"/>
    </row>
  </sheetData>
  <protectedRanges>
    <protectedRange sqref="A6:A10" name="نطاق1_6"/>
    <protectedRange sqref="A3 A5 B4:D5" name="نطاق1_7_3"/>
  </protectedRanges>
  <mergeCells count="6">
    <mergeCell ref="A3:D4"/>
    <mergeCell ref="A14:B14"/>
    <mergeCell ref="B6:C6"/>
    <mergeCell ref="A6:A7"/>
    <mergeCell ref="D6:D7"/>
    <mergeCell ref="A11:C11"/>
  </mergeCells>
  <hyperlinks>
    <hyperlink ref="D11" location="' الفهرس'!A1" display="عودة للفهرس" xr:uid="{DD834941-67BA-4AFD-AD2B-2FF386424B32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0E34-1457-4A92-8770-ADC2B8A8125D}">
  <dimension ref="A1:S44"/>
  <sheetViews>
    <sheetView showGridLines="0" rightToLeft="1" view="pageBreakPreview" topLeftCell="A2" zoomScale="80" zoomScaleNormal="100" zoomScaleSheetLayoutView="80" zoomScalePageLayoutView="55" workbookViewId="0">
      <selection activeCell="E21" sqref="E21:G21"/>
    </sheetView>
  </sheetViews>
  <sheetFormatPr defaultColWidth="16.6640625" defaultRowHeight="25.35" customHeight="1"/>
  <cols>
    <col min="1" max="1" width="16.6640625" style="4"/>
    <col min="2" max="2" width="16.6640625" style="122"/>
    <col min="3" max="16384" width="16.6640625" style="4"/>
  </cols>
  <sheetData>
    <row r="1" spans="1:16" s="135" customFormat="1" ht="21" customHeight="1">
      <c r="A1" s="137"/>
      <c r="B1" s="137"/>
      <c r="C1" s="231"/>
      <c r="D1" s="232"/>
      <c r="E1" s="138"/>
      <c r="F1" s="138"/>
      <c r="G1" s="138"/>
      <c r="H1" s="138"/>
      <c r="I1" s="138"/>
    </row>
    <row r="2" spans="1:16" s="135" customFormat="1" ht="21" customHeight="1">
      <c r="A2" s="137"/>
      <c r="B2" s="137"/>
      <c r="C2" s="138"/>
      <c r="D2" s="138"/>
      <c r="E2" s="138"/>
      <c r="F2" s="138"/>
      <c r="G2" s="138"/>
      <c r="H2" s="138"/>
      <c r="I2" s="138"/>
    </row>
    <row r="3" spans="1:16" s="135" customFormat="1" ht="21" customHeight="1">
      <c r="A3" s="137"/>
      <c r="B3" s="137"/>
      <c r="C3" s="136"/>
      <c r="D3" s="136"/>
      <c r="E3" s="136"/>
      <c r="F3" s="136"/>
      <c r="G3" s="136"/>
      <c r="H3" s="136"/>
      <c r="I3" s="136"/>
    </row>
    <row r="4" spans="1:16" s="3" customFormat="1" ht="21" customHeight="1">
      <c r="A4" s="241" t="s">
        <v>81</v>
      </c>
      <c r="B4" s="242"/>
      <c r="C4" s="242"/>
      <c r="D4" s="242"/>
      <c r="E4" s="242"/>
      <c r="F4" s="242"/>
      <c r="G4" s="242"/>
      <c r="H4" s="242"/>
      <c r="I4" s="242"/>
      <c r="J4" s="242"/>
      <c r="K4" s="234"/>
    </row>
    <row r="5" spans="1:16" s="3" customFormat="1" ht="21" customHeight="1">
      <c r="A5" s="156" t="s">
        <v>68</v>
      </c>
      <c r="B5" s="45"/>
      <c r="C5" s="45"/>
      <c r="D5" s="134"/>
      <c r="E5" s="134"/>
      <c r="F5" s="134"/>
      <c r="G5" s="134"/>
      <c r="H5" s="134"/>
      <c r="I5" s="134"/>
      <c r="J5" s="134"/>
      <c r="K5" s="234"/>
    </row>
    <row r="6" spans="1:16" ht="21" customHeight="1">
      <c r="A6" s="235" t="s">
        <v>67</v>
      </c>
      <c r="B6" s="238" t="s">
        <v>21</v>
      </c>
      <c r="C6" s="239"/>
      <c r="D6" s="240"/>
      <c r="E6" s="238" t="s">
        <v>66</v>
      </c>
      <c r="F6" s="239"/>
      <c r="G6" s="240"/>
      <c r="H6" s="238" t="s">
        <v>32</v>
      </c>
      <c r="I6" s="239"/>
      <c r="J6" s="240"/>
      <c r="K6" s="234"/>
    </row>
    <row r="7" spans="1:16" ht="21" customHeight="1">
      <c r="A7" s="236"/>
      <c r="B7" s="235" t="s">
        <v>1</v>
      </c>
      <c r="C7" s="235" t="s">
        <v>0</v>
      </c>
      <c r="D7" s="235" t="s">
        <v>32</v>
      </c>
      <c r="E7" s="235" t="s">
        <v>1</v>
      </c>
      <c r="F7" s="235" t="s">
        <v>0</v>
      </c>
      <c r="G7" s="235" t="s">
        <v>32</v>
      </c>
      <c r="H7" s="235" t="s">
        <v>1</v>
      </c>
      <c r="I7" s="235" t="s">
        <v>0</v>
      </c>
      <c r="J7" s="235" t="s">
        <v>32</v>
      </c>
      <c r="K7" s="233"/>
      <c r="L7" s="230"/>
      <c r="M7" s="230"/>
      <c r="N7" s="230"/>
      <c r="O7" s="230"/>
      <c r="P7" s="230"/>
    </row>
    <row r="8" spans="1:16" ht="21" customHeight="1">
      <c r="A8" s="237"/>
      <c r="B8" s="237"/>
      <c r="C8" s="237"/>
      <c r="D8" s="237"/>
      <c r="E8" s="237"/>
      <c r="F8" s="237"/>
      <c r="G8" s="237"/>
      <c r="H8" s="237"/>
      <c r="I8" s="237"/>
      <c r="J8" s="237"/>
    </row>
    <row r="9" spans="1:16" ht="21" customHeight="1">
      <c r="A9" s="159" t="s">
        <v>65</v>
      </c>
      <c r="B9" s="160">
        <v>29521.777399999999</v>
      </c>
      <c r="C9" s="160">
        <v>24310.947800000002</v>
      </c>
      <c r="D9" s="160">
        <v>53832.725200000001</v>
      </c>
      <c r="E9" s="160">
        <v>49399.171199999997</v>
      </c>
      <c r="F9" s="160">
        <v>44377.843200000003</v>
      </c>
      <c r="G9" s="160">
        <v>93777.0144</v>
      </c>
      <c r="H9" s="160">
        <v>78920.948600000003</v>
      </c>
      <c r="I9" s="160">
        <v>68688.790999999997</v>
      </c>
      <c r="J9" s="160">
        <v>147609.7396</v>
      </c>
      <c r="K9" s="133"/>
      <c r="L9" s="128"/>
      <c r="M9" s="128"/>
      <c r="N9" s="128"/>
      <c r="O9" s="128"/>
      <c r="P9" s="128"/>
    </row>
    <row r="10" spans="1:16" ht="21" customHeight="1">
      <c r="A10" s="159" t="s">
        <v>64</v>
      </c>
      <c r="B10" s="161">
        <v>158621.20699999999</v>
      </c>
      <c r="C10" s="161">
        <v>131432.0392</v>
      </c>
      <c r="D10" s="161">
        <v>290053.24619999999</v>
      </c>
      <c r="E10" s="161">
        <v>162037.36319999999</v>
      </c>
      <c r="F10" s="161">
        <v>139402.7616</v>
      </c>
      <c r="G10" s="161">
        <v>301440.12479999999</v>
      </c>
      <c r="H10" s="161">
        <v>320658.57019999996</v>
      </c>
      <c r="I10" s="161">
        <v>270834.80079999997</v>
      </c>
      <c r="J10" s="161">
        <v>591493.37099999993</v>
      </c>
      <c r="K10" s="133"/>
      <c r="L10" s="128"/>
      <c r="M10" s="128"/>
      <c r="N10" s="128"/>
      <c r="O10" s="128"/>
      <c r="P10" s="128"/>
    </row>
    <row r="11" spans="1:16" ht="21" customHeight="1">
      <c r="A11" s="159" t="s">
        <v>63</v>
      </c>
      <c r="B11" s="160">
        <v>186031.8726</v>
      </c>
      <c r="C11" s="160">
        <v>171515.63260000001</v>
      </c>
      <c r="D11" s="160">
        <v>357547.50520000001</v>
      </c>
      <c r="E11" s="160">
        <v>703456.85519999999</v>
      </c>
      <c r="F11" s="160">
        <v>273001.28399999999</v>
      </c>
      <c r="G11" s="160">
        <v>976458.13919999998</v>
      </c>
      <c r="H11" s="160">
        <v>889488.72779999999</v>
      </c>
      <c r="I11" s="160">
        <v>444516.9166</v>
      </c>
      <c r="J11" s="160">
        <v>1334005.6444000001</v>
      </c>
      <c r="K11" s="133"/>
      <c r="L11" s="128"/>
      <c r="M11" s="128"/>
      <c r="N11" s="128"/>
      <c r="O11" s="128"/>
      <c r="P11" s="128"/>
    </row>
    <row r="12" spans="1:16" ht="21" customHeight="1">
      <c r="A12" s="159" t="s">
        <v>62</v>
      </c>
      <c r="B12" s="161">
        <v>153416.63440000001</v>
      </c>
      <c r="C12" s="161">
        <v>147991.81539999999</v>
      </c>
      <c r="D12" s="161">
        <v>301408.4498</v>
      </c>
      <c r="E12" s="161">
        <v>979870.56239999994</v>
      </c>
      <c r="F12" s="161">
        <v>344256.60239999997</v>
      </c>
      <c r="G12" s="161">
        <v>1324127.1647999999</v>
      </c>
      <c r="H12" s="161">
        <v>1133287.1968</v>
      </c>
      <c r="I12" s="161">
        <v>492248.41779999994</v>
      </c>
      <c r="J12" s="161">
        <v>1625535.6146</v>
      </c>
      <c r="K12" s="133"/>
      <c r="L12" s="128"/>
      <c r="M12" s="128"/>
      <c r="N12" s="128"/>
      <c r="O12" s="128"/>
      <c r="P12" s="128"/>
    </row>
    <row r="13" spans="1:16" ht="21" customHeight="1">
      <c r="A13" s="159" t="s">
        <v>61</v>
      </c>
      <c r="B13" s="160">
        <v>99346.143200000006</v>
      </c>
      <c r="C13" s="160">
        <v>111915.20480000001</v>
      </c>
      <c r="D13" s="160">
        <v>211261.348</v>
      </c>
      <c r="E13" s="160">
        <v>547621.87199999997</v>
      </c>
      <c r="F13" s="160">
        <v>219877.71360000002</v>
      </c>
      <c r="G13" s="160">
        <v>767499.58559999999</v>
      </c>
      <c r="H13" s="160">
        <v>646968.01520000002</v>
      </c>
      <c r="I13" s="160">
        <v>331792.91840000002</v>
      </c>
      <c r="J13" s="160">
        <v>978760.93360000011</v>
      </c>
      <c r="K13" s="133"/>
      <c r="L13" s="128"/>
      <c r="M13" s="128"/>
      <c r="N13" s="128"/>
      <c r="O13" s="128"/>
      <c r="P13" s="128"/>
    </row>
    <row r="14" spans="1:16" ht="21" customHeight="1">
      <c r="A14" s="159" t="s">
        <v>60</v>
      </c>
      <c r="B14" s="161">
        <v>66499.396000000008</v>
      </c>
      <c r="C14" s="161">
        <v>85237.859599999996</v>
      </c>
      <c r="D14" s="161">
        <v>151737.2556</v>
      </c>
      <c r="E14" s="161">
        <v>261517.59599999999</v>
      </c>
      <c r="F14" s="161">
        <v>175860.87119999999</v>
      </c>
      <c r="G14" s="161">
        <v>437378.46719999996</v>
      </c>
      <c r="H14" s="161">
        <v>328016.99199999997</v>
      </c>
      <c r="I14" s="161">
        <v>261098.73079999999</v>
      </c>
      <c r="J14" s="161">
        <v>589115.72279999999</v>
      </c>
      <c r="K14" s="133"/>
      <c r="L14" s="128"/>
      <c r="M14" s="128"/>
      <c r="N14" s="128"/>
      <c r="O14" s="128"/>
      <c r="P14" s="128"/>
    </row>
    <row r="15" spans="1:16" ht="21" customHeight="1">
      <c r="A15" s="159" t="s">
        <v>59</v>
      </c>
      <c r="B15" s="160">
        <v>41049.674200000001</v>
      </c>
      <c r="C15" s="160">
        <v>51909.323400000001</v>
      </c>
      <c r="D15" s="160">
        <v>92958.997600000002</v>
      </c>
      <c r="E15" s="160">
        <v>163652.21040000001</v>
      </c>
      <c r="F15" s="160">
        <v>157889.568</v>
      </c>
      <c r="G15" s="160">
        <v>321541.77839999995</v>
      </c>
      <c r="H15" s="160">
        <v>204701.88459999999</v>
      </c>
      <c r="I15" s="160">
        <v>209798.89139999999</v>
      </c>
      <c r="J15" s="160">
        <v>414500.77599999995</v>
      </c>
      <c r="K15" s="133"/>
      <c r="L15" s="128"/>
      <c r="M15" s="128"/>
      <c r="N15" s="128"/>
      <c r="O15" s="128"/>
      <c r="P15" s="128"/>
    </row>
    <row r="16" spans="1:16" ht="21" customHeight="1">
      <c r="A16" s="159" t="s">
        <v>32</v>
      </c>
      <c r="B16" s="162">
        <v>734486.70479999995</v>
      </c>
      <c r="C16" s="162">
        <v>724312.82279999997</v>
      </c>
      <c r="D16" s="162">
        <v>1458799.5275999999</v>
      </c>
      <c r="E16" s="162">
        <v>2867555.6304000001</v>
      </c>
      <c r="F16" s="162">
        <v>1354666.6439999999</v>
      </c>
      <c r="G16" s="162">
        <v>4222222.2743999995</v>
      </c>
      <c r="H16" s="162">
        <v>3602042.3352000006</v>
      </c>
      <c r="I16" s="162">
        <v>2078979.4668000001</v>
      </c>
      <c r="J16" s="162">
        <v>5681021.8019999992</v>
      </c>
      <c r="K16" s="133"/>
      <c r="L16" s="128"/>
      <c r="M16" s="128"/>
      <c r="N16" s="128"/>
      <c r="O16" s="128"/>
      <c r="P16" s="128"/>
    </row>
    <row r="17" spans="1:19" s="131" customFormat="1" ht="21" customHeight="1">
      <c r="A17" s="228" t="s">
        <v>93</v>
      </c>
      <c r="B17" s="229"/>
      <c r="C17" s="229"/>
      <c r="D17" s="163"/>
      <c r="E17" s="164"/>
      <c r="F17" s="164"/>
      <c r="G17" s="164"/>
      <c r="H17" s="165"/>
      <c r="I17" s="166"/>
      <c r="J17" s="167" t="s">
        <v>22</v>
      </c>
      <c r="M17" s="132"/>
      <c r="P17" s="132"/>
    </row>
    <row r="18" spans="1:19" ht="21" customHeight="1">
      <c r="B18" s="4"/>
      <c r="I18" s="140"/>
      <c r="J18" s="130"/>
      <c r="K18" s="128"/>
      <c r="L18" s="128"/>
      <c r="M18" s="147"/>
      <c r="N18" s="128"/>
      <c r="O18" s="128"/>
      <c r="P18" s="128"/>
      <c r="Q18" s="128"/>
      <c r="R18" s="128"/>
      <c r="S18" s="128">
        <f>SUM(Q18:R18)</f>
        <v>0</v>
      </c>
    </row>
    <row r="19" spans="1:19" ht="25.35" customHeight="1">
      <c r="D19" s="122"/>
      <c r="E19" s="47">
        <v>2851335.7552</v>
      </c>
      <c r="F19" s="47">
        <v>2943228.2448</v>
      </c>
      <c r="G19" s="4">
        <f>E19+F19</f>
        <v>5794564</v>
      </c>
      <c r="I19" s="129"/>
      <c r="J19" s="130"/>
      <c r="K19" s="128"/>
      <c r="L19" s="128"/>
      <c r="M19" s="147"/>
      <c r="N19" s="128"/>
      <c r="O19" s="128"/>
      <c r="P19" s="128"/>
      <c r="Q19" s="128"/>
      <c r="R19" s="128"/>
      <c r="S19" s="128">
        <f t="shared" ref="S19:S25" si="0">SUM(Q19:R19)</f>
        <v>0</v>
      </c>
    </row>
    <row r="20" spans="1:19" ht="25.35" customHeight="1">
      <c r="B20" s="151"/>
      <c r="C20" s="151"/>
      <c r="D20" s="122"/>
      <c r="I20" s="151"/>
      <c r="J20" s="151"/>
      <c r="K20" s="128"/>
      <c r="L20" s="128"/>
      <c r="M20" s="147"/>
      <c r="N20" s="128"/>
      <c r="O20" s="128"/>
      <c r="P20" s="128"/>
      <c r="Q20" s="128"/>
      <c r="R20" s="128"/>
      <c r="S20" s="128">
        <f t="shared" si="0"/>
        <v>0</v>
      </c>
    </row>
    <row r="21" spans="1:19" ht="25.35" customHeight="1">
      <c r="B21" s="151"/>
      <c r="C21" s="151"/>
      <c r="D21" s="151"/>
      <c r="E21" s="151">
        <f>E16+E19</f>
        <v>5718891.3856000006</v>
      </c>
      <c r="F21" s="151">
        <f t="shared" ref="F21:G21" si="1">F16+F19</f>
        <v>4297894.8887999998</v>
      </c>
      <c r="G21" s="151">
        <f t="shared" si="1"/>
        <v>10016786.2744</v>
      </c>
      <c r="H21" s="151"/>
      <c r="I21" s="151"/>
      <c r="J21" s="151"/>
      <c r="K21" s="128"/>
      <c r="L21" s="128"/>
      <c r="M21" s="147"/>
      <c r="N21" s="128"/>
      <c r="O21" s="128"/>
      <c r="P21" s="128"/>
      <c r="Q21" s="128"/>
      <c r="R21" s="128"/>
      <c r="S21" s="128">
        <f t="shared" si="0"/>
        <v>0</v>
      </c>
    </row>
    <row r="22" spans="1:19" ht="25.35" customHeight="1">
      <c r="H22" s="140"/>
      <c r="J22" s="129"/>
      <c r="K22" s="128"/>
      <c r="L22" s="128"/>
      <c r="M22" s="147"/>
      <c r="N22" s="128"/>
      <c r="O22" s="128"/>
      <c r="P22" s="128"/>
      <c r="Q22" s="128"/>
      <c r="R22" s="128"/>
      <c r="S22" s="128">
        <f t="shared" si="0"/>
        <v>0</v>
      </c>
    </row>
    <row r="23" spans="1:19" ht="25.35" customHeight="1">
      <c r="B23" s="230"/>
      <c r="C23" s="230"/>
      <c r="D23" s="230"/>
      <c r="E23" s="230"/>
      <c r="F23" s="230"/>
      <c r="G23" s="244"/>
      <c r="H23" s="244"/>
      <c r="I23" s="244"/>
      <c r="J23" s="243"/>
      <c r="K23" s="128"/>
      <c r="L23" s="128"/>
      <c r="M23" s="147"/>
      <c r="N23" s="128"/>
      <c r="O23" s="128"/>
      <c r="P23" s="128"/>
      <c r="Q23" s="128"/>
      <c r="R23" s="128"/>
      <c r="S23" s="128">
        <f t="shared" si="0"/>
        <v>0</v>
      </c>
    </row>
    <row r="24" spans="1:19" ht="25.35" customHeight="1">
      <c r="B24" s="4"/>
      <c r="C24" s="123"/>
      <c r="J24" s="243"/>
      <c r="K24" s="128"/>
      <c r="L24" s="128"/>
      <c r="M24" s="147"/>
      <c r="N24" s="128"/>
      <c r="O24" s="128"/>
      <c r="P24" s="128"/>
      <c r="Q24" s="128"/>
      <c r="R24" s="128"/>
      <c r="S24" s="128">
        <f t="shared" si="0"/>
        <v>0</v>
      </c>
    </row>
    <row r="25" spans="1:19" ht="25.35" customHeight="1">
      <c r="B25" s="4"/>
      <c r="C25" s="123"/>
      <c r="F25" s="123"/>
      <c r="I25" s="123"/>
      <c r="J25" s="243"/>
      <c r="K25" s="128"/>
      <c r="L25" s="128"/>
      <c r="M25" s="147"/>
      <c r="N25" s="128"/>
      <c r="O25" s="128"/>
      <c r="P25" s="128"/>
      <c r="Q25" s="128"/>
      <c r="R25" s="128"/>
      <c r="S25" s="128">
        <f t="shared" si="0"/>
        <v>0</v>
      </c>
    </row>
    <row r="26" spans="1:19" ht="25.35" customHeight="1">
      <c r="B26" s="126"/>
      <c r="C26" s="126"/>
      <c r="D26" s="124"/>
      <c r="E26" s="125"/>
      <c r="F26" s="125"/>
      <c r="G26" s="124"/>
      <c r="H26" s="125"/>
      <c r="I26" s="125"/>
      <c r="J26" s="123"/>
      <c r="K26" s="128"/>
      <c r="L26" s="128"/>
      <c r="M26" s="128"/>
      <c r="N26" s="128"/>
      <c r="O26" s="128"/>
      <c r="P26" s="128"/>
      <c r="Q26" s="128"/>
      <c r="R26" s="128"/>
      <c r="S26" s="128">
        <f t="shared" ref="S26" si="2">ROUND(S18,0)</f>
        <v>0</v>
      </c>
    </row>
    <row r="27" spans="1:19" ht="25.35" customHeight="1">
      <c r="B27" s="126"/>
      <c r="C27" s="126"/>
      <c r="D27" s="124"/>
      <c r="E27" s="125"/>
      <c r="F27" s="125"/>
      <c r="G27" s="124"/>
      <c r="H27" s="125"/>
      <c r="I27" s="125"/>
      <c r="J27" s="127"/>
      <c r="K27" s="128"/>
      <c r="L27" s="128"/>
      <c r="M27" s="128"/>
      <c r="N27" s="128"/>
      <c r="O27" s="128"/>
      <c r="P27" s="128"/>
      <c r="Q27" s="128"/>
      <c r="R27" s="128"/>
      <c r="S27" s="128">
        <f t="shared" ref="S27" si="3">ROUND(S19,0)</f>
        <v>0</v>
      </c>
    </row>
    <row r="28" spans="1:19" ht="25.35" customHeight="1">
      <c r="B28" s="126"/>
      <c r="C28" s="126"/>
      <c r="D28" s="124"/>
      <c r="E28" s="125"/>
      <c r="F28" s="125"/>
      <c r="G28" s="124"/>
      <c r="H28" s="125"/>
      <c r="I28" s="125"/>
      <c r="K28" s="128"/>
      <c r="L28" s="128"/>
      <c r="M28" s="128"/>
      <c r="N28" s="128"/>
      <c r="O28" s="128"/>
      <c r="P28" s="128"/>
      <c r="Q28" s="128"/>
      <c r="R28" s="128"/>
      <c r="S28" s="128">
        <f t="shared" ref="S28" si="4">ROUND(S20,0)</f>
        <v>0</v>
      </c>
    </row>
    <row r="29" spans="1:19" ht="25.35" customHeight="1">
      <c r="B29" s="126"/>
      <c r="C29" s="126"/>
      <c r="D29" s="124"/>
      <c r="E29" s="125"/>
      <c r="F29" s="125"/>
      <c r="G29" s="124"/>
      <c r="H29" s="125"/>
      <c r="I29" s="125"/>
      <c r="K29" s="128"/>
      <c r="L29" s="128"/>
      <c r="M29" s="128"/>
      <c r="N29" s="128"/>
      <c r="O29" s="128"/>
      <c r="P29" s="128"/>
      <c r="Q29" s="128"/>
      <c r="R29" s="128"/>
      <c r="S29" s="128">
        <f t="shared" ref="S29" si="5">ROUND(S21,0)</f>
        <v>0</v>
      </c>
    </row>
    <row r="30" spans="1:19" ht="25.35" customHeight="1">
      <c r="B30" s="126"/>
      <c r="C30" s="126"/>
      <c r="D30" s="124"/>
      <c r="E30" s="125"/>
      <c r="F30" s="125"/>
      <c r="G30" s="124"/>
      <c r="H30" s="125"/>
      <c r="I30" s="125"/>
      <c r="K30" s="128"/>
      <c r="L30" s="128"/>
      <c r="M30" s="128"/>
      <c r="N30" s="128"/>
      <c r="O30" s="128"/>
      <c r="P30" s="128"/>
      <c r="Q30" s="128"/>
      <c r="R30" s="128"/>
      <c r="S30" s="128">
        <f t="shared" ref="S30" si="6">ROUND(S22,0)</f>
        <v>0</v>
      </c>
    </row>
    <row r="31" spans="1:19" ht="25.35" customHeight="1">
      <c r="B31" s="126"/>
      <c r="C31" s="126"/>
      <c r="D31" s="124"/>
      <c r="E31" s="125"/>
      <c r="F31" s="125"/>
      <c r="G31" s="124"/>
      <c r="H31" s="125"/>
      <c r="I31" s="125"/>
      <c r="K31" s="128"/>
      <c r="L31" s="128"/>
      <c r="M31" s="128"/>
      <c r="N31" s="128"/>
      <c r="O31" s="128"/>
      <c r="P31" s="128"/>
      <c r="Q31" s="128"/>
      <c r="R31" s="128"/>
      <c r="S31" s="128">
        <f t="shared" ref="S31" si="7">ROUND(S23,0)</f>
        <v>0</v>
      </c>
    </row>
    <row r="32" spans="1:19" ht="25.35" customHeight="1">
      <c r="B32" s="126"/>
      <c r="C32" s="126"/>
      <c r="D32" s="124"/>
      <c r="E32" s="125"/>
      <c r="F32" s="125"/>
      <c r="G32" s="124"/>
      <c r="H32" s="125"/>
      <c r="I32" s="125"/>
      <c r="K32" s="128"/>
      <c r="L32" s="128"/>
      <c r="M32" s="128"/>
      <c r="N32" s="128"/>
      <c r="O32" s="128"/>
      <c r="P32" s="128"/>
      <c r="Q32" s="128"/>
      <c r="R32" s="128"/>
      <c r="S32" s="128">
        <f t="shared" ref="S32" si="8">ROUND(S24,0)</f>
        <v>0</v>
      </c>
    </row>
    <row r="33" spans="2:19" ht="25.35" customHeight="1">
      <c r="B33" s="126"/>
      <c r="C33" s="126"/>
      <c r="D33" s="124"/>
      <c r="E33" s="125"/>
      <c r="F33" s="125"/>
      <c r="G33" s="124"/>
      <c r="H33" s="125"/>
      <c r="I33" s="125"/>
      <c r="K33" s="128"/>
      <c r="L33" s="128"/>
      <c r="M33" s="128"/>
      <c r="N33" s="128"/>
      <c r="O33" s="128"/>
      <c r="P33" s="128"/>
      <c r="Q33" s="128"/>
      <c r="R33" s="128"/>
      <c r="S33" s="128">
        <f t="shared" ref="S33" si="9">ROUND(S25,0)</f>
        <v>0</v>
      </c>
    </row>
    <row r="34" spans="2:19" ht="25.35" customHeight="1">
      <c r="B34" s="126"/>
      <c r="C34" s="126"/>
      <c r="D34" s="124"/>
      <c r="E34" s="125"/>
      <c r="F34" s="125"/>
      <c r="G34" s="124"/>
      <c r="H34" s="125"/>
      <c r="I34" s="125"/>
      <c r="K34" s="128"/>
      <c r="L34" s="128"/>
      <c r="M34" s="128"/>
      <c r="N34" s="128"/>
      <c r="O34" s="128"/>
      <c r="P34" s="128"/>
      <c r="Q34" s="128"/>
      <c r="R34" s="128"/>
      <c r="S34" s="128">
        <f t="shared" ref="S34" si="10">ROUND(S26,0)</f>
        <v>0</v>
      </c>
    </row>
    <row r="35" spans="2:19" ht="25.35" customHeight="1">
      <c r="B35" s="126"/>
      <c r="C35" s="126"/>
      <c r="D35" s="124"/>
      <c r="E35" s="125"/>
      <c r="F35" s="125"/>
      <c r="G35" s="124"/>
      <c r="H35" s="125"/>
      <c r="I35" s="125"/>
      <c r="K35" s="128"/>
      <c r="L35" s="128"/>
      <c r="M35" s="128"/>
      <c r="N35" s="128"/>
      <c r="O35" s="128"/>
      <c r="P35" s="128"/>
      <c r="Q35" s="128"/>
      <c r="R35" s="128"/>
      <c r="S35" s="128">
        <f t="shared" ref="S35" si="11">ROUND(S27,0)</f>
        <v>0</v>
      </c>
    </row>
    <row r="36" spans="2:19" ht="25.35" customHeight="1">
      <c r="B36" s="126"/>
      <c r="C36" s="126"/>
      <c r="D36" s="124"/>
      <c r="E36" s="125"/>
      <c r="F36" s="125"/>
      <c r="G36" s="124"/>
      <c r="H36" s="125"/>
      <c r="I36" s="125"/>
      <c r="K36" s="128"/>
      <c r="L36" s="128"/>
      <c r="M36" s="128"/>
      <c r="N36" s="128"/>
      <c r="O36" s="128"/>
      <c r="P36" s="128"/>
      <c r="Q36" s="128"/>
      <c r="R36" s="128"/>
      <c r="S36" s="128">
        <f t="shared" ref="S36" si="12">ROUND(S28,0)</f>
        <v>0</v>
      </c>
    </row>
    <row r="37" spans="2:19" ht="25.35" customHeight="1">
      <c r="B37" s="126"/>
      <c r="C37" s="126"/>
      <c r="D37" s="124"/>
      <c r="E37" s="125"/>
      <c r="F37" s="125"/>
      <c r="G37" s="124"/>
      <c r="H37" s="125"/>
      <c r="I37" s="125"/>
      <c r="K37" s="128"/>
      <c r="L37" s="128"/>
      <c r="M37" s="128"/>
      <c r="N37" s="128"/>
      <c r="O37" s="128"/>
      <c r="P37" s="128"/>
      <c r="Q37" s="128"/>
      <c r="R37" s="128"/>
      <c r="S37" s="128">
        <f t="shared" ref="S37" si="13">ROUND(S29,0)</f>
        <v>0</v>
      </c>
    </row>
    <row r="38" spans="2:19" ht="25.35" customHeight="1">
      <c r="B38" s="126"/>
      <c r="C38" s="126"/>
      <c r="D38" s="124"/>
      <c r="E38" s="125"/>
      <c r="F38" s="125"/>
      <c r="G38" s="124"/>
      <c r="H38" s="125"/>
      <c r="I38" s="125"/>
    </row>
    <row r="39" spans="2:19" ht="25.35" customHeight="1">
      <c r="B39" s="126"/>
      <c r="C39" s="126"/>
      <c r="D39" s="124"/>
      <c r="E39" s="125"/>
      <c r="F39" s="125"/>
      <c r="G39" s="124"/>
      <c r="H39" s="125"/>
      <c r="I39" s="125"/>
    </row>
    <row r="40" spans="2:19" ht="25.35" customHeight="1">
      <c r="B40" s="126"/>
      <c r="C40" s="126"/>
      <c r="D40" s="124"/>
      <c r="E40" s="125"/>
      <c r="F40" s="125"/>
      <c r="G40" s="124"/>
      <c r="H40" s="125"/>
      <c r="I40" s="125"/>
    </row>
    <row r="41" spans="2:19" ht="25.35" customHeight="1">
      <c r="B41" s="126"/>
      <c r="C41" s="126"/>
      <c r="D41" s="124"/>
      <c r="E41" s="125"/>
      <c r="F41" s="125"/>
      <c r="G41" s="124"/>
      <c r="H41" s="125"/>
      <c r="I41" s="125"/>
    </row>
    <row r="42" spans="2:19" ht="25.35" customHeight="1">
      <c r="B42" s="126"/>
      <c r="C42" s="126"/>
      <c r="D42" s="124"/>
      <c r="E42" s="125"/>
      <c r="F42" s="125"/>
      <c r="G42" s="124"/>
      <c r="H42" s="125"/>
      <c r="I42" s="125"/>
    </row>
    <row r="43" spans="2:19" ht="25.35" customHeight="1">
      <c r="B43" s="126"/>
      <c r="C43" s="126"/>
      <c r="D43" s="124"/>
      <c r="E43" s="125"/>
      <c r="F43" s="125"/>
      <c r="G43" s="124"/>
      <c r="H43" s="125"/>
      <c r="I43" s="125"/>
    </row>
    <row r="44" spans="2:19" ht="25.35" customHeight="1">
      <c r="B44" s="124"/>
      <c r="C44" s="124"/>
      <c r="D44" s="124"/>
      <c r="E44" s="124"/>
      <c r="F44" s="124"/>
      <c r="G44" s="124"/>
      <c r="H44" s="124"/>
      <c r="I44" s="124"/>
      <c r="J44" s="123"/>
    </row>
  </sheetData>
  <protectedRanges>
    <protectedRange sqref="H6:J6 G23:I23" name="نطاق1_2"/>
    <protectedRange sqref="J23:J44 A6:A16" name="نطاق1_6"/>
    <protectedRange sqref="A4 C4:F4 B5:G5 H4:J5" name="نطاق1_7_3"/>
  </protectedRanges>
  <mergeCells count="23">
    <mergeCell ref="J23:J25"/>
    <mergeCell ref="H7:H8"/>
    <mergeCell ref="G7:G8"/>
    <mergeCell ref="B23:C23"/>
    <mergeCell ref="D23:F23"/>
    <mergeCell ref="G23:I23"/>
    <mergeCell ref="A17:C17"/>
    <mergeCell ref="N7:P7"/>
    <mergeCell ref="C1:D1"/>
    <mergeCell ref="K7:M7"/>
    <mergeCell ref="K4:K6"/>
    <mergeCell ref="A6:A8"/>
    <mergeCell ref="B6:D6"/>
    <mergeCell ref="E6:G6"/>
    <mergeCell ref="A4:J4"/>
    <mergeCell ref="E7:E8"/>
    <mergeCell ref="D7:D8"/>
    <mergeCell ref="C7:C8"/>
    <mergeCell ref="B7:B8"/>
    <mergeCell ref="H6:J6"/>
    <mergeCell ref="F7:F8"/>
    <mergeCell ref="J7:J8"/>
    <mergeCell ref="I7:I8"/>
  </mergeCells>
  <hyperlinks>
    <hyperlink ref="J17" location="' الفهرس'!A1" display="عودة للفهرس" xr:uid="{A4D146F8-1B5F-4920-A705-EB122DF45A0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AA191"/>
  <sheetViews>
    <sheetView showGridLines="0" rightToLeft="1" view="pageBreakPreview" zoomScale="80" zoomScaleNormal="88" zoomScaleSheetLayoutView="80" zoomScalePageLayoutView="70" workbookViewId="0">
      <selection activeCell="B25" sqref="B25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27" ht="21" customHeight="1">
      <c r="A1" s="27"/>
      <c r="B1" s="27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7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32"/>
      <c r="L2" s="32"/>
      <c r="M2" s="32"/>
    </row>
    <row r="3" spans="1:27" ht="21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7" ht="21" customHeight="1">
      <c r="A4" s="245" t="s">
        <v>70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27" s="7" customFormat="1" ht="21" customHeight="1">
      <c r="A5" s="247" t="s">
        <v>26</v>
      </c>
      <c r="B5" s="248"/>
      <c r="C5" s="248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s="8" customFormat="1" ht="21" customHeight="1">
      <c r="A6" s="250" t="s">
        <v>4</v>
      </c>
      <c r="B6" s="252" t="s">
        <v>29</v>
      </c>
      <c r="C6" s="253"/>
      <c r="D6" s="253"/>
      <c r="E6" s="252" t="s">
        <v>30</v>
      </c>
      <c r="F6" s="253"/>
      <c r="G6" s="253"/>
      <c r="H6" s="252" t="s">
        <v>31</v>
      </c>
      <c r="I6" s="253"/>
      <c r="J6" s="253"/>
      <c r="K6" s="252" t="s">
        <v>32</v>
      </c>
      <c r="L6" s="253"/>
      <c r="M6" s="253"/>
      <c r="N6" s="35"/>
    </row>
    <row r="7" spans="1:27" s="9" customFormat="1" ht="21" customHeight="1">
      <c r="A7" s="254"/>
      <c r="B7" s="250" t="s">
        <v>1</v>
      </c>
      <c r="C7" s="250" t="s">
        <v>0</v>
      </c>
      <c r="D7" s="250" t="s">
        <v>32</v>
      </c>
      <c r="E7" s="250" t="s">
        <v>1</v>
      </c>
      <c r="F7" s="250" t="s">
        <v>0</v>
      </c>
      <c r="G7" s="250" t="s">
        <v>32</v>
      </c>
      <c r="H7" s="250" t="s">
        <v>1</v>
      </c>
      <c r="I7" s="250" t="s">
        <v>0</v>
      </c>
      <c r="J7" s="250" t="s">
        <v>32</v>
      </c>
      <c r="K7" s="250" t="s">
        <v>1</v>
      </c>
      <c r="L7" s="250" t="s">
        <v>0</v>
      </c>
      <c r="M7" s="250" t="s">
        <v>32</v>
      </c>
      <c r="N7" s="36"/>
    </row>
    <row r="8" spans="1:27" s="9" customFormat="1" ht="21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36"/>
      <c r="P8" s="148"/>
    </row>
    <row r="9" spans="1:27" s="10" customFormat="1" ht="21" customHeight="1">
      <c r="A9" s="169" t="s">
        <v>5</v>
      </c>
      <c r="B9" s="170">
        <v>60744.486400000002</v>
      </c>
      <c r="C9" s="170">
        <v>28818.662799999998</v>
      </c>
      <c r="D9" s="170">
        <v>89563.1492</v>
      </c>
      <c r="E9" s="170">
        <v>63035.563800000004</v>
      </c>
      <c r="F9" s="170">
        <v>26671.784200000002</v>
      </c>
      <c r="G9" s="170">
        <v>89707.347999999998</v>
      </c>
      <c r="H9" s="170">
        <v>192972.7856</v>
      </c>
      <c r="I9" s="170">
        <v>102086.94560000001</v>
      </c>
      <c r="J9" s="170">
        <v>295059.73120000004</v>
      </c>
      <c r="K9" s="170">
        <v>316752.8358</v>
      </c>
      <c r="L9" s="170">
        <v>157577.39260000002</v>
      </c>
      <c r="M9" s="170">
        <v>474330.22839999996</v>
      </c>
      <c r="N9" s="101"/>
      <c r="O9" s="152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s="10" customFormat="1" ht="21" customHeight="1">
      <c r="A10" s="169" t="s">
        <v>6</v>
      </c>
      <c r="B10" s="171">
        <v>634518.42099999997</v>
      </c>
      <c r="C10" s="171">
        <v>344747.42299999995</v>
      </c>
      <c r="D10" s="171">
        <v>979265.84400000004</v>
      </c>
      <c r="E10" s="171">
        <v>611403.21199999994</v>
      </c>
      <c r="F10" s="171">
        <v>344310.45919999998</v>
      </c>
      <c r="G10" s="171">
        <v>955713.67119999998</v>
      </c>
      <c r="H10" s="171">
        <v>1431765.5105999999</v>
      </c>
      <c r="I10" s="171">
        <v>907937.66139999998</v>
      </c>
      <c r="J10" s="171">
        <v>2339703.1720000003</v>
      </c>
      <c r="K10" s="171">
        <v>2677687.1436000001</v>
      </c>
      <c r="L10" s="171">
        <v>1596995.5436</v>
      </c>
      <c r="M10" s="171">
        <v>4274682.6872000005</v>
      </c>
      <c r="N10" s="101"/>
      <c r="O10" s="152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s="10" customFormat="1" ht="21" customHeight="1">
      <c r="A11" s="169" t="s">
        <v>2</v>
      </c>
      <c r="B11" s="170">
        <v>42988.394200000002</v>
      </c>
      <c r="C11" s="170">
        <v>15460.596399999999</v>
      </c>
      <c r="D11" s="170">
        <v>58448.990600000005</v>
      </c>
      <c r="E11" s="170">
        <v>41160.064399999996</v>
      </c>
      <c r="F11" s="170">
        <v>15886.149000000001</v>
      </c>
      <c r="G11" s="170">
        <v>57046.213400000001</v>
      </c>
      <c r="H11" s="170">
        <v>113007.1</v>
      </c>
      <c r="I11" s="170">
        <v>58670.373600000006</v>
      </c>
      <c r="J11" s="170">
        <v>171677.4736</v>
      </c>
      <c r="K11" s="170">
        <v>197155.55859999999</v>
      </c>
      <c r="L11" s="170">
        <v>90017.119000000006</v>
      </c>
      <c r="M11" s="170">
        <v>287172.6776</v>
      </c>
      <c r="N11" s="37"/>
      <c r="O11" s="152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s="10" customFormat="1" ht="21" customHeight="1">
      <c r="A12" s="169" t="s">
        <v>7</v>
      </c>
      <c r="B12" s="171">
        <v>6874.2739999999994</v>
      </c>
      <c r="C12" s="171">
        <v>3655.9366</v>
      </c>
      <c r="D12" s="171">
        <v>10530.2106</v>
      </c>
      <c r="E12" s="171">
        <v>6568.4009999999998</v>
      </c>
      <c r="F12" s="171">
        <v>2846.8015999999998</v>
      </c>
      <c r="G12" s="171">
        <v>9415.2026000000005</v>
      </c>
      <c r="H12" s="171">
        <v>26323.945400000001</v>
      </c>
      <c r="I12" s="171">
        <v>14434.7438</v>
      </c>
      <c r="J12" s="171">
        <v>40758.689200000001</v>
      </c>
      <c r="K12" s="171">
        <v>39766.6204</v>
      </c>
      <c r="L12" s="171">
        <v>20937.482</v>
      </c>
      <c r="M12" s="171">
        <v>60704.102399999996</v>
      </c>
      <c r="N12" s="37"/>
      <c r="O12" s="152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s="10" customFormat="1" ht="21" customHeight="1">
      <c r="A13" s="169" t="s">
        <v>8</v>
      </c>
      <c r="B13" s="170">
        <v>29976.3678</v>
      </c>
      <c r="C13" s="170">
        <v>20811.3004</v>
      </c>
      <c r="D13" s="170">
        <v>50787.6682</v>
      </c>
      <c r="E13" s="170">
        <v>45579.832200000004</v>
      </c>
      <c r="F13" s="170">
        <v>38113.8874</v>
      </c>
      <c r="G13" s="170">
        <v>83693.719600000011</v>
      </c>
      <c r="H13" s="170">
        <v>64483.684600000001</v>
      </c>
      <c r="I13" s="170">
        <v>29556.220999999998</v>
      </c>
      <c r="J13" s="170">
        <v>94039.905599999998</v>
      </c>
      <c r="K13" s="170">
        <v>140039.88459999999</v>
      </c>
      <c r="L13" s="170">
        <v>88481.408800000005</v>
      </c>
      <c r="M13" s="170">
        <v>228521.29340000002</v>
      </c>
      <c r="N13" s="37"/>
      <c r="O13" s="152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s="10" customFormat="1" ht="21" customHeight="1">
      <c r="A14" s="169" t="s">
        <v>9</v>
      </c>
      <c r="B14" s="171">
        <v>16832.304799999998</v>
      </c>
      <c r="C14" s="171">
        <v>8080.1803999999993</v>
      </c>
      <c r="D14" s="171">
        <v>24912.485199999999</v>
      </c>
      <c r="E14" s="171">
        <v>13523.225999999999</v>
      </c>
      <c r="F14" s="171">
        <v>5636.0563999999995</v>
      </c>
      <c r="G14" s="171">
        <v>19159.2824</v>
      </c>
      <c r="H14" s="171">
        <v>57201.970600000001</v>
      </c>
      <c r="I14" s="171">
        <v>34543.042000000001</v>
      </c>
      <c r="J14" s="171">
        <v>91745.012600000002</v>
      </c>
      <c r="K14" s="171">
        <v>87557.501399999994</v>
      </c>
      <c r="L14" s="171">
        <v>48259.278799999993</v>
      </c>
      <c r="M14" s="171">
        <v>135816.78019999998</v>
      </c>
      <c r="N14" s="37"/>
      <c r="O14" s="152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s="10" customFormat="1" ht="21" customHeight="1">
      <c r="A15" s="169" t="s">
        <v>10</v>
      </c>
      <c r="B15" s="170">
        <v>5596.0949999999993</v>
      </c>
      <c r="C15" s="170">
        <v>2466.2433999999998</v>
      </c>
      <c r="D15" s="170">
        <v>8062.3383999999987</v>
      </c>
      <c r="E15" s="170">
        <v>4976.8198000000002</v>
      </c>
      <c r="F15" s="170">
        <v>2057.7766000000001</v>
      </c>
      <c r="G15" s="170">
        <v>7034.5963999999994</v>
      </c>
      <c r="H15" s="170">
        <v>16314.410800000001</v>
      </c>
      <c r="I15" s="170">
        <v>8819.5588000000007</v>
      </c>
      <c r="J15" s="170">
        <v>25133.9696</v>
      </c>
      <c r="K15" s="170">
        <v>26887.3256</v>
      </c>
      <c r="L15" s="170">
        <v>13343.578800000001</v>
      </c>
      <c r="M15" s="170">
        <v>40230.904399999999</v>
      </c>
      <c r="N15" s="37"/>
      <c r="O15" s="152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s="10" customFormat="1" ht="21" customHeight="1">
      <c r="A16" s="169" t="s">
        <v>11</v>
      </c>
      <c r="B16" s="171">
        <v>2473.6221999999998</v>
      </c>
      <c r="C16" s="171">
        <v>1471.9607999999998</v>
      </c>
      <c r="D16" s="171">
        <v>3945.5830000000001</v>
      </c>
      <c r="E16" s="171">
        <v>2245.5457999999999</v>
      </c>
      <c r="F16" s="171">
        <v>1233.1565999999998</v>
      </c>
      <c r="G16" s="171">
        <v>3478.7024000000001</v>
      </c>
      <c r="H16" s="171">
        <v>8988.7659999999996</v>
      </c>
      <c r="I16" s="171">
        <v>5814.1926000000003</v>
      </c>
      <c r="J16" s="171">
        <v>14802.9586</v>
      </c>
      <c r="K16" s="171">
        <v>13707.933999999999</v>
      </c>
      <c r="L16" s="171">
        <v>8519.3100000000013</v>
      </c>
      <c r="M16" s="171">
        <v>22227.243999999999</v>
      </c>
      <c r="N16" s="37"/>
      <c r="O16" s="152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s="10" customFormat="1" ht="21" customHeight="1">
      <c r="A17" s="169" t="s">
        <v>3</v>
      </c>
      <c r="B17" s="170">
        <v>936.47339999999997</v>
      </c>
      <c r="C17" s="170">
        <v>474.69299999999998</v>
      </c>
      <c r="D17" s="170">
        <v>1411.1664000000001</v>
      </c>
      <c r="E17" s="170">
        <v>906.72640000000001</v>
      </c>
      <c r="F17" s="170">
        <v>332.5018</v>
      </c>
      <c r="G17" s="170">
        <v>1239.2282</v>
      </c>
      <c r="H17" s="170">
        <v>2956.7954</v>
      </c>
      <c r="I17" s="170">
        <v>1713.3272000000002</v>
      </c>
      <c r="J17" s="170">
        <v>4670.1226000000006</v>
      </c>
      <c r="K17" s="170">
        <v>4799.9952000000003</v>
      </c>
      <c r="L17" s="170">
        <v>2520.5219999999999</v>
      </c>
      <c r="M17" s="170">
        <v>7320.5172000000002</v>
      </c>
      <c r="N17" s="101"/>
      <c r="O17" s="152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s="10" customFormat="1" ht="21" customHeight="1">
      <c r="A18" s="169" t="s">
        <v>12</v>
      </c>
      <c r="B18" s="171">
        <v>11200.4434</v>
      </c>
      <c r="C18" s="171">
        <v>4886.6885999999995</v>
      </c>
      <c r="D18" s="171">
        <v>16087.132</v>
      </c>
      <c r="E18" s="171">
        <v>8227.2117999999991</v>
      </c>
      <c r="F18" s="171">
        <v>2817.5302000000001</v>
      </c>
      <c r="G18" s="171">
        <v>11044.741999999998</v>
      </c>
      <c r="H18" s="171">
        <v>33341.565199999997</v>
      </c>
      <c r="I18" s="171">
        <v>18909.4218</v>
      </c>
      <c r="J18" s="171">
        <v>52250.986999999994</v>
      </c>
      <c r="K18" s="171">
        <v>52769.220400000006</v>
      </c>
      <c r="L18" s="171">
        <v>26613.640599999999</v>
      </c>
      <c r="M18" s="171">
        <v>79382.861000000004</v>
      </c>
      <c r="N18" s="37"/>
      <c r="O18" s="152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s="10" customFormat="1" ht="21" customHeight="1">
      <c r="A19" s="169" t="s">
        <v>13</v>
      </c>
      <c r="B19" s="170">
        <v>3117.6772000000001</v>
      </c>
      <c r="C19" s="170">
        <v>1447.8101999999999</v>
      </c>
      <c r="D19" s="170">
        <v>4565.4874</v>
      </c>
      <c r="E19" s="170">
        <v>3462.3820000000001</v>
      </c>
      <c r="F19" s="170">
        <v>1700.1246000000001</v>
      </c>
      <c r="G19" s="170">
        <v>5162.5066000000006</v>
      </c>
      <c r="H19" s="170">
        <v>6463.1616000000004</v>
      </c>
      <c r="I19" s="170">
        <v>3575.8435999999997</v>
      </c>
      <c r="J19" s="170">
        <v>10039.0052</v>
      </c>
      <c r="K19" s="170">
        <v>13043.220799999999</v>
      </c>
      <c r="L19" s="170">
        <v>6723.7783999999992</v>
      </c>
      <c r="M19" s="170">
        <v>19766.999199999998</v>
      </c>
      <c r="N19" s="37"/>
      <c r="O19" s="152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s="10" customFormat="1" ht="21" customHeight="1">
      <c r="A20" s="169" t="s">
        <v>14</v>
      </c>
      <c r="B20" s="171">
        <v>4159.7610000000004</v>
      </c>
      <c r="C20" s="171">
        <v>2402.1668</v>
      </c>
      <c r="D20" s="171">
        <v>6561.9278000000004</v>
      </c>
      <c r="E20" s="171">
        <v>4007.3872000000001</v>
      </c>
      <c r="F20" s="171">
        <v>1843.2734</v>
      </c>
      <c r="G20" s="171">
        <v>5850.6606000000002</v>
      </c>
      <c r="H20" s="171">
        <v>14310.91</v>
      </c>
      <c r="I20" s="171">
        <v>9375.2188000000006</v>
      </c>
      <c r="J20" s="171">
        <v>23686.128799999999</v>
      </c>
      <c r="K20" s="171">
        <v>22478.058199999999</v>
      </c>
      <c r="L20" s="171">
        <v>13620.659</v>
      </c>
      <c r="M20" s="171">
        <v>36098.717199999999</v>
      </c>
      <c r="N20" s="37"/>
      <c r="O20" s="152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s="10" customFormat="1" ht="21" customHeight="1">
      <c r="A21" s="169" t="s">
        <v>15</v>
      </c>
      <c r="B21" s="170">
        <v>1834.9434000000001</v>
      </c>
      <c r="C21" s="170">
        <v>827.399</v>
      </c>
      <c r="D21" s="170">
        <v>2662.3424000000005</v>
      </c>
      <c r="E21" s="170">
        <v>1530.5736000000002</v>
      </c>
      <c r="F21" s="170">
        <v>690.09100000000001</v>
      </c>
      <c r="G21" s="170">
        <v>2220.6646000000001</v>
      </c>
      <c r="H21" s="170">
        <v>6031.5195999999996</v>
      </c>
      <c r="I21" s="170">
        <v>3852.2632000000003</v>
      </c>
      <c r="J21" s="170">
        <v>9883.7828000000009</v>
      </c>
      <c r="K21" s="170">
        <v>9397.0365999999995</v>
      </c>
      <c r="L21" s="170">
        <v>5369.7532000000001</v>
      </c>
      <c r="M21" s="170">
        <v>14766.789799999999</v>
      </c>
      <c r="N21" s="37"/>
      <c r="O21" s="152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s="10" customFormat="1" ht="21" customHeight="1">
      <c r="A22" s="169" t="s">
        <v>32</v>
      </c>
      <c r="B22" s="172">
        <v>821253.26380000007</v>
      </c>
      <c r="C22" s="172">
        <v>435551.06139999995</v>
      </c>
      <c r="D22" s="172">
        <v>1256804.3252000001</v>
      </c>
      <c r="E22" s="172">
        <v>806626.946</v>
      </c>
      <c r="F22" s="172">
        <v>444139.59199999995</v>
      </c>
      <c r="G22" s="172">
        <v>1250766.5379999999</v>
      </c>
      <c r="H22" s="172">
        <v>1974162.1254000003</v>
      </c>
      <c r="I22" s="172">
        <v>1199288.8133999994</v>
      </c>
      <c r="J22" s="172">
        <v>3173450.9388000011</v>
      </c>
      <c r="K22" s="172">
        <v>3602042.3351999996</v>
      </c>
      <c r="L22" s="172">
        <v>2078979.4668000001</v>
      </c>
      <c r="M22" s="172">
        <v>5681021.8020000011</v>
      </c>
      <c r="N22" s="37"/>
      <c r="O22" s="152"/>
    </row>
    <row r="23" spans="1:27" s="39" customFormat="1" ht="21" customHeight="1">
      <c r="A23" s="228" t="s">
        <v>93</v>
      </c>
      <c r="B23" s="229"/>
      <c r="C23" s="229"/>
      <c r="D23" s="249"/>
      <c r="E23" s="249"/>
      <c r="F23" s="249"/>
      <c r="G23" s="249"/>
      <c r="H23" s="249"/>
      <c r="I23" s="249"/>
      <c r="J23" s="249"/>
      <c r="K23" s="249"/>
      <c r="L23" s="249"/>
      <c r="M23" s="105" t="s">
        <v>22</v>
      </c>
      <c r="N23" s="38"/>
      <c r="O23" s="149"/>
    </row>
    <row r="24" spans="1:27" ht="21" customHeight="1"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21" customHeight="1">
      <c r="D25" s="150"/>
      <c r="J25" s="10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ht="21" customHeight="1"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ht="21" customHeight="1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ht="21" customHeight="1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ht="21" customHeight="1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ht="21" customHeight="1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ht="21" customHeight="1"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ht="21" customHeight="1"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6:27" ht="21" customHeight="1"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6:27" ht="21" customHeight="1"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6:27" ht="21" customHeight="1"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16:27" ht="21" customHeight="1"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6:27" ht="21" customHeight="1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6:27" ht="21" customHeight="1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6:27" ht="21" customHeight="1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6:27" ht="21" customHeight="1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6:27" ht="21" customHeight="1"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6:27" ht="21" customHeight="1"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6:27" ht="21" customHeight="1"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6:27" ht="21" customHeight="1"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6:27" ht="21" customHeight="1"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6:27" ht="21" customHeight="1"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6:27" ht="21" customHeight="1"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6:27" ht="21" customHeight="1"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16:27" ht="21" customHeight="1"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16:27" ht="21" customHeight="1"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16:27" ht="21" customHeight="1"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16:27" ht="21" customHeight="1"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16:27" ht="21" customHeight="1"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6:27" ht="21" customHeight="1"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16:27" ht="21" customHeight="1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16:27" ht="21" customHeight="1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6:27" ht="21" customHeight="1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6:27" ht="21" customHeight="1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6:27" ht="21" customHeight="1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6:27" ht="21" customHeight="1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6:27" ht="21" customHeight="1"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6:27" ht="21" customHeight="1"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6:27" ht="21" customHeight="1"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6:27" ht="21" customHeight="1"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6:27" ht="21" customHeight="1"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pans="16:27" ht="21" customHeight="1"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6:27" ht="21" customHeight="1"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pans="16:27" ht="21" customHeight="1"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6:27" ht="21" customHeight="1"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6:27" ht="21" customHeight="1"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6:27" ht="21" customHeight="1"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6:27" ht="21" customHeight="1"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6:27" ht="21" customHeight="1"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6:27" ht="21" customHeight="1"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6:27" ht="21" customHeight="1"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6:27" ht="21" customHeight="1"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6:27" ht="21" customHeight="1"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16:27" ht="21" customHeight="1"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16:27" ht="21" customHeight="1"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6:27" ht="21" customHeight="1"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16:27" ht="21" customHeight="1"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</row>
    <row r="82" spans="16:27" ht="21" customHeight="1"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</row>
    <row r="83" spans="16:27" ht="21" customHeight="1"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</row>
    <row r="84" spans="16:27" ht="21" customHeight="1"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</row>
    <row r="85" spans="16:27" ht="21" customHeight="1"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</row>
    <row r="86" spans="16:27" ht="21" customHeight="1"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</row>
    <row r="87" spans="16:27" ht="21" customHeight="1"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</row>
    <row r="88" spans="16:27" ht="21" customHeight="1"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6:27" ht="21" customHeight="1"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6:27" ht="21" customHeight="1"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6:27" ht="21" customHeight="1"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6:27" ht="21" customHeight="1"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  <row r="93" spans="16:27" ht="21" customHeight="1"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16:27" ht="21" customHeight="1"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</row>
    <row r="95" spans="16:27" ht="21" customHeight="1"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</row>
    <row r="96" spans="16:27" ht="21" customHeight="1"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</row>
    <row r="97" spans="16:27" ht="21" customHeight="1"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</row>
    <row r="98" spans="16:27" ht="21" customHeight="1"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</row>
    <row r="99" spans="16:27" ht="21" customHeight="1"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</row>
    <row r="100" spans="16:27" ht="21" customHeight="1"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</row>
    <row r="101" spans="16:27" ht="21" customHeight="1"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</row>
    <row r="102" spans="16:27" ht="21" customHeight="1"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6:27" ht="21" customHeight="1"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</row>
    <row r="104" spans="16:27" ht="21" customHeight="1"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</row>
    <row r="105" spans="16:27" ht="21" customHeight="1"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</row>
    <row r="106" spans="16:27" ht="21" customHeight="1"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</row>
    <row r="107" spans="16:27" ht="21" customHeight="1"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</row>
    <row r="108" spans="16:27" ht="21" customHeight="1"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6:27" ht="21" customHeight="1"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</row>
    <row r="110" spans="16:27" ht="21" customHeight="1"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</row>
    <row r="111" spans="16:27" ht="21" customHeight="1"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6:27" ht="21" customHeight="1"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6:27" ht="21" customHeight="1"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</row>
    <row r="114" spans="16:27" ht="21" customHeight="1"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</row>
    <row r="115" spans="16:27" ht="21" customHeight="1"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</row>
    <row r="116" spans="16:27" ht="21" customHeight="1"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</row>
    <row r="117" spans="16:27" ht="21" customHeight="1"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</row>
    <row r="118" spans="16:27" ht="21" customHeight="1"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</row>
    <row r="119" spans="16:27" ht="21" customHeight="1"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</row>
    <row r="120" spans="16:27" ht="21" customHeight="1"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</row>
    <row r="121" spans="16:27" ht="21" customHeight="1"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</row>
    <row r="122" spans="16:27" ht="21" customHeight="1"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</row>
    <row r="123" spans="16:27" ht="21" customHeight="1"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</row>
    <row r="124" spans="16:27" ht="21" customHeight="1"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</row>
    <row r="125" spans="16:27" ht="21" customHeight="1"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</row>
    <row r="126" spans="16:27" ht="21" customHeight="1"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</row>
    <row r="127" spans="16:27" ht="21" customHeight="1"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</row>
    <row r="128" spans="16:27" ht="21" customHeight="1"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</row>
    <row r="129" spans="16:27" ht="21" customHeight="1"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</row>
    <row r="130" spans="16:27" ht="21" customHeight="1"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6:27" ht="21" customHeight="1"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</row>
    <row r="132" spans="16:27" ht="21" customHeight="1"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6:27" ht="21" customHeight="1"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</row>
    <row r="134" spans="16:27" ht="21" customHeight="1"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6:27" ht="21" customHeight="1"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</row>
    <row r="136" spans="16:27" ht="21" customHeight="1"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6:27" ht="21" customHeight="1"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</row>
    <row r="138" spans="16:27" ht="21" customHeight="1"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</row>
    <row r="139" spans="16:27" ht="21" customHeight="1"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</row>
    <row r="140" spans="16:27" ht="21" customHeight="1"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1" spans="16:27" ht="21" customHeight="1"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</row>
    <row r="142" spans="16:27" ht="21" customHeight="1"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6:27" ht="21" customHeight="1"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6:27" ht="21" customHeight="1"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6:27" ht="21" customHeight="1"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6:27" ht="21" customHeight="1"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6:27" ht="21" customHeight="1"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6:27" ht="21" customHeight="1"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6:27" ht="21" customHeight="1"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6:27" ht="21" customHeight="1"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6:27" ht="21" customHeight="1"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6:27" ht="21" customHeight="1"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6:27" ht="21" customHeight="1"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6:27" ht="21" customHeight="1"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6:27" ht="21" customHeight="1"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6:27" ht="21" customHeight="1"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6:27" ht="21" customHeight="1"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6:27" ht="21" customHeight="1"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6:27" ht="21" customHeight="1"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6:27" ht="21" customHeight="1"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6:27" ht="21" customHeight="1"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6:27" ht="21" customHeight="1"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6:27" ht="21" customHeight="1"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6:27" ht="21" customHeight="1"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6:27" ht="21" customHeight="1"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6:27" ht="21" customHeight="1"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6:27" ht="21" customHeight="1"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6:27" ht="21" customHeight="1"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6:27" ht="21" customHeight="1"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6:27" ht="21" customHeight="1"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 spans="16:27" ht="21" customHeight="1"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6:27" ht="21" customHeight="1"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 spans="16:27" ht="21" customHeight="1"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 spans="16:27" ht="21" customHeight="1"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 spans="16:27" ht="21" customHeight="1"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 spans="16:27" ht="21" customHeight="1"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 spans="16:27" ht="21" customHeight="1"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 spans="16:27" ht="21" customHeight="1"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 spans="16:27" ht="21" customHeight="1"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 spans="16:27" ht="21" customHeight="1"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 spans="16:27" ht="21" customHeight="1"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 spans="16:27" ht="21" customHeight="1"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 spans="16:27" ht="21" customHeight="1"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 spans="16:27" ht="21" customHeight="1"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 spans="16:27" ht="21" customHeight="1"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 spans="16:27" ht="21" customHeight="1"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 spans="16:27" ht="21" customHeight="1"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 spans="16:27" ht="21" customHeight="1"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 spans="16:27" ht="21" customHeight="1"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 spans="16:27" ht="21" customHeight="1"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 spans="16:27" ht="21" customHeight="1"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</sheetData>
  <mergeCells count="23">
    <mergeCell ref="H7:H8"/>
    <mergeCell ref="I7:I8"/>
    <mergeCell ref="B7:B8"/>
    <mergeCell ref="C7:C8"/>
    <mergeCell ref="D7:D8"/>
    <mergeCell ref="E7:E8"/>
    <mergeCell ref="F7:F8"/>
    <mergeCell ref="A4:M4"/>
    <mergeCell ref="A5:C5"/>
    <mergeCell ref="A23:C23"/>
    <mergeCell ref="D23:F23"/>
    <mergeCell ref="G23:I23"/>
    <mergeCell ref="J23:L23"/>
    <mergeCell ref="G7:G8"/>
    <mergeCell ref="H6:J6"/>
    <mergeCell ref="J7:J8"/>
    <mergeCell ref="A6:A8"/>
    <mergeCell ref="K6:M6"/>
    <mergeCell ref="K7:K8"/>
    <mergeCell ref="L7:L8"/>
    <mergeCell ref="M7:M8"/>
    <mergeCell ref="E6:G6"/>
    <mergeCell ref="B6:D6"/>
  </mergeCells>
  <hyperlinks>
    <hyperlink ref="M23" location="' الفهرس'!A1" display="عودة للفهرس" xr:uid="{BDACB3AE-B0C1-4F9B-A104-3F519537F28E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M24"/>
  <sheetViews>
    <sheetView showGridLines="0" rightToLeft="1" view="pageBreakPreview" zoomScale="80" zoomScaleNormal="75" zoomScaleSheetLayoutView="80" zoomScalePageLayoutView="70" workbookViewId="0">
      <selection sqref="A1:M23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13" ht="21" customHeight="1">
      <c r="A1" s="16"/>
      <c r="B1" s="16"/>
    </row>
    <row r="2" spans="1:13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</row>
    <row r="3" spans="1:13" s="13" customFormat="1" ht="21" customHeight="1">
      <c r="A3" s="16"/>
      <c r="B3" s="16"/>
      <c r="C3" s="11"/>
      <c r="D3" s="11"/>
      <c r="E3" s="11"/>
      <c r="F3" s="11"/>
      <c r="G3" s="11"/>
      <c r="H3" s="11"/>
      <c r="I3" s="11"/>
      <c r="J3" s="11"/>
      <c r="K3" s="15"/>
      <c r="L3" s="15"/>
      <c r="M3" s="15"/>
    </row>
    <row r="4" spans="1:13" s="6" customFormat="1" ht="21" customHeight="1">
      <c r="A4" s="255" t="s">
        <v>75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1:13" s="7" customFormat="1" ht="21" customHeight="1">
      <c r="A5" s="247" t="s">
        <v>27</v>
      </c>
      <c r="B5" s="248"/>
      <c r="C5" s="248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8" customFormat="1" ht="21" customHeight="1">
      <c r="A6" s="250" t="s">
        <v>4</v>
      </c>
      <c r="B6" s="252" t="s">
        <v>29</v>
      </c>
      <c r="C6" s="253"/>
      <c r="D6" s="253"/>
      <c r="E6" s="252" t="s">
        <v>30</v>
      </c>
      <c r="F6" s="253"/>
      <c r="G6" s="253"/>
      <c r="H6" s="252" t="s">
        <v>31</v>
      </c>
      <c r="I6" s="253"/>
      <c r="J6" s="253"/>
      <c r="K6" s="252" t="s">
        <v>32</v>
      </c>
      <c r="L6" s="253"/>
      <c r="M6" s="253"/>
    </row>
    <row r="7" spans="1:13" s="9" customFormat="1" ht="21" customHeight="1">
      <c r="A7" s="254"/>
      <c r="B7" s="250" t="s">
        <v>1</v>
      </c>
      <c r="C7" s="250" t="s">
        <v>0</v>
      </c>
      <c r="D7" s="250" t="s">
        <v>32</v>
      </c>
      <c r="E7" s="250" t="s">
        <v>1</v>
      </c>
      <c r="F7" s="250" t="s">
        <v>0</v>
      </c>
      <c r="G7" s="250" t="s">
        <v>32</v>
      </c>
      <c r="H7" s="250" t="s">
        <v>1</v>
      </c>
      <c r="I7" s="250" t="s">
        <v>0</v>
      </c>
      <c r="J7" s="250" t="s">
        <v>32</v>
      </c>
      <c r="K7" s="250" t="s">
        <v>1</v>
      </c>
      <c r="L7" s="250" t="s">
        <v>0</v>
      </c>
      <c r="M7" s="250" t="s">
        <v>32</v>
      </c>
    </row>
    <row r="8" spans="1:13" s="9" customFormat="1" ht="21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s="10" customFormat="1" ht="21" customHeight="1">
      <c r="A9" s="169" t="s">
        <v>5</v>
      </c>
      <c r="B9" s="170">
        <v>12559.0504</v>
      </c>
      <c r="C9" s="170">
        <v>12671.6764</v>
      </c>
      <c r="D9" s="170">
        <v>25230.7268</v>
      </c>
      <c r="E9" s="170">
        <v>10065.010200000001</v>
      </c>
      <c r="F9" s="170">
        <v>9116.4490000000005</v>
      </c>
      <c r="G9" s="170">
        <v>19181.459200000001</v>
      </c>
      <c r="H9" s="170">
        <v>67961.031199999998</v>
      </c>
      <c r="I9" s="170">
        <v>61458.756800000003</v>
      </c>
      <c r="J9" s="170">
        <v>129419.788</v>
      </c>
      <c r="K9" s="170">
        <v>90585.091799999995</v>
      </c>
      <c r="L9" s="170">
        <v>83246.882200000007</v>
      </c>
      <c r="M9" s="170">
        <v>173831.97399999999</v>
      </c>
    </row>
    <row r="10" spans="1:13" s="10" customFormat="1" ht="21" customHeight="1">
      <c r="A10" s="169" t="s">
        <v>6</v>
      </c>
      <c r="B10" s="171">
        <v>60729.190600000002</v>
      </c>
      <c r="C10" s="171">
        <v>63294.560599999997</v>
      </c>
      <c r="D10" s="171">
        <v>124023.7512</v>
      </c>
      <c r="E10" s="171">
        <v>51247.332800000004</v>
      </c>
      <c r="F10" s="171">
        <v>49610.501600000003</v>
      </c>
      <c r="G10" s="171">
        <v>100857.83440000001</v>
      </c>
      <c r="H10" s="171">
        <v>302164.2954</v>
      </c>
      <c r="I10" s="171">
        <v>310225.81420000002</v>
      </c>
      <c r="J10" s="171">
        <v>612390.10960000008</v>
      </c>
      <c r="K10" s="171">
        <v>414140.81880000001</v>
      </c>
      <c r="L10" s="171">
        <v>423130.87640000001</v>
      </c>
      <c r="M10" s="171">
        <v>837271.69519999996</v>
      </c>
    </row>
    <row r="11" spans="1:13" s="10" customFormat="1" ht="21" customHeight="1">
      <c r="A11" s="169" t="s">
        <v>2</v>
      </c>
      <c r="B11" s="170">
        <v>7892.5797999999995</v>
      </c>
      <c r="C11" s="170">
        <v>7025.3595999999998</v>
      </c>
      <c r="D11" s="170">
        <v>14917.939399999999</v>
      </c>
      <c r="E11" s="170">
        <v>7540.9364000000005</v>
      </c>
      <c r="F11" s="170">
        <v>6648.6882000000005</v>
      </c>
      <c r="G11" s="170">
        <v>14189.624600000001</v>
      </c>
      <c r="H11" s="170">
        <v>38012.526400000002</v>
      </c>
      <c r="I11" s="170">
        <v>35199.379200000003</v>
      </c>
      <c r="J11" s="170">
        <v>73211.905599999998</v>
      </c>
      <c r="K11" s="170">
        <v>53446.042600000001</v>
      </c>
      <c r="L11" s="170">
        <v>48873.427000000003</v>
      </c>
      <c r="M11" s="170">
        <v>102319.46960000001</v>
      </c>
    </row>
    <row r="12" spans="1:13" s="10" customFormat="1" ht="21" customHeight="1">
      <c r="A12" s="169" t="s">
        <v>7</v>
      </c>
      <c r="B12" s="171">
        <v>2164.922</v>
      </c>
      <c r="C12" s="171">
        <v>2231.2462</v>
      </c>
      <c r="D12" s="171">
        <v>4396.1682000000001</v>
      </c>
      <c r="E12" s="171">
        <v>1648.0938000000001</v>
      </c>
      <c r="F12" s="171">
        <v>1331.4895999999999</v>
      </c>
      <c r="G12" s="171">
        <v>2979.5834</v>
      </c>
      <c r="H12" s="171">
        <v>12657.911</v>
      </c>
      <c r="I12" s="171">
        <v>10720.7438</v>
      </c>
      <c r="J12" s="171">
        <v>23378.6548</v>
      </c>
      <c r="K12" s="171">
        <v>16470.926800000001</v>
      </c>
      <c r="L12" s="171">
        <v>14283.479600000001</v>
      </c>
      <c r="M12" s="171">
        <v>30754.4064</v>
      </c>
    </row>
    <row r="13" spans="1:13" s="10" customFormat="1" ht="21" customHeight="1">
      <c r="A13" s="169" t="s">
        <v>8</v>
      </c>
      <c r="B13" s="170">
        <v>11716.858200000001</v>
      </c>
      <c r="C13" s="170">
        <v>14338.5412</v>
      </c>
      <c r="D13" s="170">
        <v>26055.399400000002</v>
      </c>
      <c r="E13" s="170">
        <v>24638.814600000002</v>
      </c>
      <c r="F13" s="170">
        <v>31731.749800000001</v>
      </c>
      <c r="G13" s="170">
        <v>56370.564400000003</v>
      </c>
      <c r="H13" s="170">
        <v>19005.0118</v>
      </c>
      <c r="I13" s="170">
        <v>16644.8714</v>
      </c>
      <c r="J13" s="170">
        <v>35649.883199999997</v>
      </c>
      <c r="K13" s="170">
        <v>55360.684600000001</v>
      </c>
      <c r="L13" s="170">
        <v>62715.162400000001</v>
      </c>
      <c r="M13" s="170">
        <v>118075.84700000001</v>
      </c>
    </row>
    <row r="14" spans="1:13" s="10" customFormat="1" ht="21" customHeight="1">
      <c r="A14" s="169" t="s">
        <v>9</v>
      </c>
      <c r="B14" s="171">
        <v>6332.0839999999998</v>
      </c>
      <c r="C14" s="171">
        <v>5318.45</v>
      </c>
      <c r="D14" s="171">
        <v>11650.534</v>
      </c>
      <c r="E14" s="171">
        <v>3866.826</v>
      </c>
      <c r="F14" s="171">
        <v>2930.7788</v>
      </c>
      <c r="G14" s="171">
        <v>6797.6048000000001</v>
      </c>
      <c r="H14" s="171">
        <v>32527.640200000002</v>
      </c>
      <c r="I14" s="171">
        <v>28244.097999999998</v>
      </c>
      <c r="J14" s="171">
        <v>60771.7382</v>
      </c>
      <c r="K14" s="171">
        <v>42726.550199999998</v>
      </c>
      <c r="L14" s="171">
        <v>36493.326799999995</v>
      </c>
      <c r="M14" s="171">
        <v>79219.876999999993</v>
      </c>
    </row>
    <row r="15" spans="1:13" s="10" customFormat="1" ht="21" customHeight="1">
      <c r="A15" s="169" t="s">
        <v>10</v>
      </c>
      <c r="B15" s="170">
        <v>1580.5182</v>
      </c>
      <c r="C15" s="170">
        <v>1562.9985999999999</v>
      </c>
      <c r="D15" s="170">
        <v>3143.5167999999999</v>
      </c>
      <c r="E15" s="170">
        <v>999.86860000000001</v>
      </c>
      <c r="F15" s="170">
        <v>1014.8854</v>
      </c>
      <c r="G15" s="170">
        <v>2014.7539999999999</v>
      </c>
      <c r="H15" s="170">
        <v>6710.0068000000001</v>
      </c>
      <c r="I15" s="170">
        <v>6710.0068000000001</v>
      </c>
      <c r="J15" s="170">
        <v>13420.0136</v>
      </c>
      <c r="K15" s="170">
        <v>9290.3935999999994</v>
      </c>
      <c r="L15" s="170">
        <v>9287.890800000001</v>
      </c>
      <c r="M15" s="170">
        <v>18578.2844</v>
      </c>
    </row>
    <row r="16" spans="1:13" s="10" customFormat="1" ht="21" customHeight="1">
      <c r="A16" s="169" t="s">
        <v>11</v>
      </c>
      <c r="B16" s="171">
        <v>864.7174</v>
      </c>
      <c r="C16" s="171">
        <v>946.05840000000001</v>
      </c>
      <c r="D16" s="171">
        <v>1810.7757999999999</v>
      </c>
      <c r="E16" s="171">
        <v>606.92899999999997</v>
      </c>
      <c r="F16" s="171">
        <v>634.45979999999997</v>
      </c>
      <c r="G16" s="171">
        <v>1241.3887999999999</v>
      </c>
      <c r="H16" s="171">
        <v>4337.3523999999998</v>
      </c>
      <c r="I16" s="171">
        <v>4328.5925999999999</v>
      </c>
      <c r="J16" s="171">
        <v>8665.9449999999997</v>
      </c>
      <c r="K16" s="171">
        <v>5808.9987999999994</v>
      </c>
      <c r="L16" s="171">
        <v>5909.1108000000004</v>
      </c>
      <c r="M16" s="171">
        <v>11718.1096</v>
      </c>
    </row>
    <row r="17" spans="1:13" s="10" customFormat="1" ht="21" customHeight="1">
      <c r="A17" s="169" t="s">
        <v>3</v>
      </c>
      <c r="B17" s="170">
        <v>259.03980000000001</v>
      </c>
      <c r="C17" s="170">
        <v>281.565</v>
      </c>
      <c r="D17" s="170">
        <v>540.60480000000007</v>
      </c>
      <c r="E17" s="170">
        <v>140.1568</v>
      </c>
      <c r="F17" s="170">
        <v>136.40260000000001</v>
      </c>
      <c r="G17" s="170">
        <v>276.55939999999998</v>
      </c>
      <c r="H17" s="170">
        <v>1267.6682000000001</v>
      </c>
      <c r="I17" s="170">
        <v>1196.3384000000001</v>
      </c>
      <c r="J17" s="170">
        <v>2464.0066000000002</v>
      </c>
      <c r="K17" s="170">
        <v>1666.8648000000001</v>
      </c>
      <c r="L17" s="170">
        <v>1614.306</v>
      </c>
      <c r="M17" s="170">
        <v>3281.1707999999999</v>
      </c>
    </row>
    <row r="18" spans="1:13" s="10" customFormat="1" ht="21" customHeight="1">
      <c r="A18" s="169" t="s">
        <v>12</v>
      </c>
      <c r="B18" s="171">
        <v>4371.1401999999998</v>
      </c>
      <c r="C18" s="171">
        <v>3727.9205999999999</v>
      </c>
      <c r="D18" s="171">
        <v>8099.0607999999993</v>
      </c>
      <c r="E18" s="171">
        <v>2516.5654</v>
      </c>
      <c r="F18" s="171">
        <v>1765.7254</v>
      </c>
      <c r="G18" s="171">
        <v>4282.2907999999998</v>
      </c>
      <c r="H18" s="171">
        <v>17827.4444</v>
      </c>
      <c r="I18" s="171">
        <v>15673.785</v>
      </c>
      <c r="J18" s="171">
        <v>33501.229399999997</v>
      </c>
      <c r="K18" s="171">
        <v>24715.15</v>
      </c>
      <c r="L18" s="171">
        <v>21167.431</v>
      </c>
      <c r="M18" s="171">
        <v>45882.581000000006</v>
      </c>
    </row>
    <row r="19" spans="1:13" s="10" customFormat="1" ht="21" customHeight="1">
      <c r="A19" s="169" t="s">
        <v>13</v>
      </c>
      <c r="B19" s="170">
        <v>1424.0932</v>
      </c>
      <c r="C19" s="170">
        <v>979.84619999999995</v>
      </c>
      <c r="D19" s="170">
        <v>2403.9394000000002</v>
      </c>
      <c r="E19" s="170">
        <v>1844.5636</v>
      </c>
      <c r="F19" s="170">
        <v>1235.1318000000001</v>
      </c>
      <c r="G19" s="170">
        <v>3079.6954000000001</v>
      </c>
      <c r="H19" s="170">
        <v>2988.3432000000003</v>
      </c>
      <c r="I19" s="170">
        <v>2405.1907999999999</v>
      </c>
      <c r="J19" s="170">
        <v>5393.5339999999997</v>
      </c>
      <c r="K19" s="170">
        <v>6257</v>
      </c>
      <c r="L19" s="170">
        <v>4620.1687999999995</v>
      </c>
      <c r="M19" s="170">
        <v>10877.168799999999</v>
      </c>
    </row>
    <row r="20" spans="1:13" s="10" customFormat="1" ht="21" customHeight="1">
      <c r="A20" s="169" t="s">
        <v>14</v>
      </c>
      <c r="B20" s="171">
        <v>1603.0434</v>
      </c>
      <c r="C20" s="171">
        <v>1429.0988</v>
      </c>
      <c r="D20" s="171">
        <v>3032.1422000000002</v>
      </c>
      <c r="E20" s="171">
        <v>1131.2655999999999</v>
      </c>
      <c r="F20" s="171">
        <v>914.77340000000004</v>
      </c>
      <c r="G20" s="171">
        <v>2046.039</v>
      </c>
      <c r="H20" s="171">
        <v>7595.9979999999996</v>
      </c>
      <c r="I20" s="171">
        <v>7130.4772000000003</v>
      </c>
      <c r="J20" s="171">
        <v>14726.475200000001</v>
      </c>
      <c r="K20" s="171">
        <v>10330.307000000001</v>
      </c>
      <c r="L20" s="171">
        <v>9474.3493999999992</v>
      </c>
      <c r="M20" s="171">
        <v>19804.6564</v>
      </c>
    </row>
    <row r="21" spans="1:13" s="10" customFormat="1" ht="21" customHeight="1">
      <c r="A21" s="169" t="s">
        <v>15</v>
      </c>
      <c r="B21" s="170">
        <v>506.81700000000001</v>
      </c>
      <c r="C21" s="170">
        <v>524.33659999999998</v>
      </c>
      <c r="D21" s="170">
        <v>1031.1536000000001</v>
      </c>
      <c r="E21" s="170">
        <v>315.3528</v>
      </c>
      <c r="F21" s="170">
        <v>234.01179999999999</v>
      </c>
      <c r="G21" s="170">
        <v>549.3646</v>
      </c>
      <c r="H21" s="170">
        <v>2865.7060000000001</v>
      </c>
      <c r="I21" s="170">
        <v>2738.0632000000001</v>
      </c>
      <c r="J21" s="170">
        <v>5603.7692000000006</v>
      </c>
      <c r="K21" s="170">
        <v>3687.8758000000003</v>
      </c>
      <c r="L21" s="170">
        <v>3496.4115999999999</v>
      </c>
      <c r="M21" s="170">
        <v>7184.2874000000002</v>
      </c>
    </row>
    <row r="22" spans="1:13" s="10" customFormat="1" ht="21" customHeight="1">
      <c r="A22" s="169" t="s">
        <v>32</v>
      </c>
      <c r="B22" s="172">
        <v>112004.05420000001</v>
      </c>
      <c r="C22" s="172">
        <v>114331.65819999999</v>
      </c>
      <c r="D22" s="172">
        <v>226335.71239999999</v>
      </c>
      <c r="E22" s="172">
        <v>106561.71560000001</v>
      </c>
      <c r="F22" s="172">
        <v>107305.0472</v>
      </c>
      <c r="G22" s="172">
        <v>213866.76279999997</v>
      </c>
      <c r="H22" s="172">
        <v>515920.935</v>
      </c>
      <c r="I22" s="172">
        <v>502676.11739999993</v>
      </c>
      <c r="J22" s="172">
        <v>1018597.0523999998</v>
      </c>
      <c r="K22" s="172">
        <v>734486.70480000007</v>
      </c>
      <c r="L22" s="172">
        <v>724312.82279999997</v>
      </c>
      <c r="M22" s="172">
        <v>1458799.5276000001</v>
      </c>
    </row>
    <row r="23" spans="1:13" s="14" customFormat="1" ht="21" customHeight="1">
      <c r="A23" s="228" t="s">
        <v>93</v>
      </c>
      <c r="B23" s="229"/>
      <c r="C23" s="229"/>
      <c r="D23" s="257"/>
      <c r="E23" s="258"/>
      <c r="F23" s="258"/>
      <c r="G23" s="257"/>
      <c r="H23" s="258"/>
      <c r="I23" s="258"/>
      <c r="J23" s="257"/>
      <c r="K23" s="258"/>
      <c r="L23" s="258"/>
      <c r="M23" s="105" t="s">
        <v>22</v>
      </c>
    </row>
    <row r="24" spans="1:13" ht="21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3"/>
    </row>
  </sheetData>
  <mergeCells count="23">
    <mergeCell ref="A23:C23"/>
    <mergeCell ref="D23:F23"/>
    <mergeCell ref="G23:I23"/>
    <mergeCell ref="J23:L23"/>
    <mergeCell ref="H6:J6"/>
    <mergeCell ref="I7:I8"/>
    <mergeCell ref="J7:J8"/>
    <mergeCell ref="A4:M4"/>
    <mergeCell ref="A5:C5"/>
    <mergeCell ref="A6:A8"/>
    <mergeCell ref="K7:K8"/>
    <mergeCell ref="L7:L8"/>
    <mergeCell ref="M7:M8"/>
    <mergeCell ref="K6:M6"/>
    <mergeCell ref="B6:D6"/>
    <mergeCell ref="B7:B8"/>
    <mergeCell ref="C7:C8"/>
    <mergeCell ref="D7:D8"/>
    <mergeCell ref="E6:G6"/>
    <mergeCell ref="E7:E8"/>
    <mergeCell ref="F7:F8"/>
    <mergeCell ref="G7:G8"/>
    <mergeCell ref="H7:H8"/>
  </mergeCells>
  <phoneticPr fontId="39" type="noConversion"/>
  <hyperlinks>
    <hyperlink ref="M23" location="' الفهرس'!A1" display="عودة للفهرس" xr:uid="{FBF14780-A93D-45FD-B010-144F62D4115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Z43"/>
  <sheetViews>
    <sheetView showGridLines="0" rightToLeft="1" view="pageBreakPreview" zoomScale="80" zoomScaleNormal="85" zoomScaleSheetLayoutView="80" zoomScalePageLayoutView="70" workbookViewId="0">
      <selection sqref="A1:M23"/>
    </sheetView>
  </sheetViews>
  <sheetFormatPr defaultColWidth="16.6640625" defaultRowHeight="21" customHeight="1"/>
  <cols>
    <col min="1" max="13" width="16.6640625" style="1"/>
    <col min="14" max="16384" width="16.6640625" style="2"/>
  </cols>
  <sheetData>
    <row r="1" spans="1:26" ht="21" customHeight="1">
      <c r="A1" s="27"/>
      <c r="B1" s="27"/>
    </row>
    <row r="2" spans="1:26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</row>
    <row r="3" spans="1:26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26" s="6" customFormat="1" ht="21" customHeight="1">
      <c r="A4" s="255" t="s">
        <v>76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1:26" s="7" customFormat="1" ht="21" customHeight="1">
      <c r="A5" s="247" t="s">
        <v>28</v>
      </c>
      <c r="B5" s="248"/>
      <c r="C5" s="248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s="18" customFormat="1" ht="21" customHeight="1">
      <c r="A6" s="250" t="s">
        <v>4</v>
      </c>
      <c r="B6" s="252" t="s">
        <v>29</v>
      </c>
      <c r="C6" s="253"/>
      <c r="D6" s="253"/>
      <c r="E6" s="252" t="s">
        <v>30</v>
      </c>
      <c r="F6" s="253"/>
      <c r="G6" s="253"/>
      <c r="H6" s="252" t="s">
        <v>31</v>
      </c>
      <c r="I6" s="253"/>
      <c r="J6" s="253"/>
      <c r="K6" s="252" t="s">
        <v>32</v>
      </c>
      <c r="L6" s="253"/>
      <c r="M6" s="253"/>
      <c r="N6" s="259"/>
      <c r="O6" s="260"/>
    </row>
    <row r="7" spans="1:26" s="19" customFormat="1" ht="21" customHeight="1">
      <c r="A7" s="254"/>
      <c r="B7" s="250" t="s">
        <v>1</v>
      </c>
      <c r="C7" s="250" t="s">
        <v>0</v>
      </c>
      <c r="D7" s="250" t="s">
        <v>32</v>
      </c>
      <c r="E7" s="250" t="s">
        <v>1</v>
      </c>
      <c r="F7" s="250" t="s">
        <v>0</v>
      </c>
      <c r="G7" s="250" t="s">
        <v>32</v>
      </c>
      <c r="H7" s="250" t="s">
        <v>1</v>
      </c>
      <c r="I7" s="250" t="s">
        <v>0</v>
      </c>
      <c r="J7" s="250" t="s">
        <v>32</v>
      </c>
      <c r="K7" s="250" t="s">
        <v>1</v>
      </c>
      <c r="L7" s="250" t="s">
        <v>0</v>
      </c>
      <c r="M7" s="250" t="s">
        <v>32</v>
      </c>
      <c r="N7" s="259"/>
      <c r="O7" s="260"/>
    </row>
    <row r="8" spans="1:26" s="19" customFormat="1" ht="21" customHeight="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9"/>
      <c r="O8" s="260"/>
    </row>
    <row r="9" spans="1:26" s="17" customFormat="1" ht="21" customHeight="1">
      <c r="A9" s="169" t="s">
        <v>5</v>
      </c>
      <c r="B9" s="170">
        <v>48185.436000000002</v>
      </c>
      <c r="C9" s="170">
        <v>16146.9864</v>
      </c>
      <c r="D9" s="170">
        <v>64332.422400000003</v>
      </c>
      <c r="E9" s="170">
        <v>52970.553599999999</v>
      </c>
      <c r="F9" s="170">
        <v>17555.335200000001</v>
      </c>
      <c r="G9" s="170">
        <v>70525.888800000001</v>
      </c>
      <c r="H9" s="170">
        <v>125011.75440000001</v>
      </c>
      <c r="I9" s="170">
        <v>40628.188800000004</v>
      </c>
      <c r="J9" s="170">
        <v>165639.94320000001</v>
      </c>
      <c r="K9" s="170">
        <v>226167.74400000001</v>
      </c>
      <c r="L9" s="170">
        <v>74330.510399999999</v>
      </c>
      <c r="M9" s="170">
        <v>300498.25439999998</v>
      </c>
      <c r="N9" s="37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s="17" customFormat="1" ht="21" customHeight="1">
      <c r="A10" s="169" t="s">
        <v>6</v>
      </c>
      <c r="B10" s="171">
        <v>573789.2304</v>
      </c>
      <c r="C10" s="171">
        <v>281452.86239999998</v>
      </c>
      <c r="D10" s="171">
        <v>855242.09279999998</v>
      </c>
      <c r="E10" s="171">
        <v>560155.87919999997</v>
      </c>
      <c r="F10" s="171">
        <v>294699.95759999997</v>
      </c>
      <c r="G10" s="171">
        <v>854855.83679999993</v>
      </c>
      <c r="H10" s="171">
        <v>1129601.2152</v>
      </c>
      <c r="I10" s="171">
        <v>597711.84719999996</v>
      </c>
      <c r="J10" s="171">
        <v>1727313.0623999999</v>
      </c>
      <c r="K10" s="171">
        <v>2263546.3248000001</v>
      </c>
      <c r="L10" s="171">
        <v>1173864.6672</v>
      </c>
      <c r="M10" s="171">
        <v>3437410.9920000001</v>
      </c>
      <c r="N10" s="37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s="17" customFormat="1" ht="21" customHeight="1">
      <c r="A11" s="169" t="s">
        <v>2</v>
      </c>
      <c r="B11" s="170">
        <v>35095.814400000003</v>
      </c>
      <c r="C11" s="170">
        <v>8435.2367999999988</v>
      </c>
      <c r="D11" s="170">
        <v>43531.051200000002</v>
      </c>
      <c r="E11" s="170">
        <v>33619.127999999997</v>
      </c>
      <c r="F11" s="170">
        <v>9237.4608000000007</v>
      </c>
      <c r="G11" s="170">
        <v>42856.588799999998</v>
      </c>
      <c r="H11" s="170">
        <v>74994.573600000003</v>
      </c>
      <c r="I11" s="170">
        <v>23470.9944</v>
      </c>
      <c r="J11" s="170">
        <v>98465.567999999999</v>
      </c>
      <c r="K11" s="170">
        <v>143709.516</v>
      </c>
      <c r="L11" s="170">
        <v>41143.691999999995</v>
      </c>
      <c r="M11" s="170">
        <v>184853.20799999998</v>
      </c>
      <c r="N11" s="37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pans="1:26" s="17" customFormat="1" ht="21" customHeight="1">
      <c r="A12" s="169" t="s">
        <v>7</v>
      </c>
      <c r="B12" s="171">
        <v>4709.3519999999999</v>
      </c>
      <c r="C12" s="171">
        <v>1424.6904</v>
      </c>
      <c r="D12" s="171">
        <v>6134.0424000000003</v>
      </c>
      <c r="E12" s="171">
        <v>4920.3072000000002</v>
      </c>
      <c r="F12" s="171">
        <v>1515.3119999999999</v>
      </c>
      <c r="G12" s="171">
        <v>6435.6192000000001</v>
      </c>
      <c r="H12" s="171">
        <v>13666.0344</v>
      </c>
      <c r="I12" s="171">
        <v>3714</v>
      </c>
      <c r="J12" s="171">
        <v>17380.0344</v>
      </c>
      <c r="K12" s="171">
        <v>23295.693599999999</v>
      </c>
      <c r="L12" s="171">
        <v>6654.0023999999994</v>
      </c>
      <c r="M12" s="171">
        <v>29949.695999999996</v>
      </c>
      <c r="N12" s="37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pans="1:26" s="17" customFormat="1" ht="21" customHeight="1">
      <c r="A13" s="169" t="s">
        <v>8</v>
      </c>
      <c r="B13" s="170">
        <v>18259.509599999998</v>
      </c>
      <c r="C13" s="170">
        <v>6472.7592000000004</v>
      </c>
      <c r="D13" s="170">
        <v>24732.268799999998</v>
      </c>
      <c r="E13" s="170">
        <v>20941.017599999999</v>
      </c>
      <c r="F13" s="170">
        <v>6382.1376</v>
      </c>
      <c r="G13" s="170">
        <v>27323.155200000001</v>
      </c>
      <c r="H13" s="170">
        <v>45478.6728</v>
      </c>
      <c r="I13" s="170">
        <v>12911.3496</v>
      </c>
      <c r="J13" s="170">
        <v>58390.022400000002</v>
      </c>
      <c r="K13" s="170">
        <v>84679.2</v>
      </c>
      <c r="L13" s="170">
        <v>25766.2464</v>
      </c>
      <c r="M13" s="170">
        <v>110445.4464</v>
      </c>
      <c r="N13" s="37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pans="1:26" s="17" customFormat="1" ht="21" customHeight="1">
      <c r="A14" s="169" t="s">
        <v>9</v>
      </c>
      <c r="B14" s="171">
        <v>10500.220799999999</v>
      </c>
      <c r="C14" s="171">
        <v>2761.7303999999999</v>
      </c>
      <c r="D14" s="171">
        <v>13261.9512</v>
      </c>
      <c r="E14" s="171">
        <v>9656.4</v>
      </c>
      <c r="F14" s="171">
        <v>2705.2775999999999</v>
      </c>
      <c r="G14" s="171">
        <v>12361.677599999999</v>
      </c>
      <c r="H14" s="171">
        <v>24674.330399999999</v>
      </c>
      <c r="I14" s="171">
        <v>6298.9439999999995</v>
      </c>
      <c r="J14" s="171">
        <v>30973.274399999998</v>
      </c>
      <c r="K14" s="171">
        <v>44830.951199999996</v>
      </c>
      <c r="L14" s="171">
        <v>11765.951999999999</v>
      </c>
      <c r="M14" s="171">
        <v>56596.903199999993</v>
      </c>
      <c r="N14" s="37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pans="1:26" s="17" customFormat="1" ht="21" customHeight="1">
      <c r="A15" s="169" t="s">
        <v>10</v>
      </c>
      <c r="B15" s="170">
        <v>4015.5767999999998</v>
      </c>
      <c r="C15" s="170">
        <v>903.24479999999994</v>
      </c>
      <c r="D15" s="170">
        <v>4918.8215999999993</v>
      </c>
      <c r="E15" s="170">
        <v>3976.9512</v>
      </c>
      <c r="F15" s="170">
        <v>1042.8912</v>
      </c>
      <c r="G15" s="170">
        <v>5019.8423999999995</v>
      </c>
      <c r="H15" s="170">
        <v>9604.4040000000005</v>
      </c>
      <c r="I15" s="170">
        <v>2109.5520000000001</v>
      </c>
      <c r="J15" s="170">
        <v>11713.956</v>
      </c>
      <c r="K15" s="170">
        <v>17596.932000000001</v>
      </c>
      <c r="L15" s="170">
        <v>4055.6880000000001</v>
      </c>
      <c r="M15" s="170">
        <v>21652.620000000003</v>
      </c>
      <c r="N15" s="37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pans="1:26" s="17" customFormat="1" ht="21" customHeight="1">
      <c r="A16" s="169" t="s">
        <v>11</v>
      </c>
      <c r="B16" s="171">
        <v>1608.9048</v>
      </c>
      <c r="C16" s="171">
        <v>525.90239999999994</v>
      </c>
      <c r="D16" s="171">
        <v>2134.8072000000002</v>
      </c>
      <c r="E16" s="171">
        <v>1638.6168</v>
      </c>
      <c r="F16" s="171">
        <v>598.69679999999994</v>
      </c>
      <c r="G16" s="171">
        <v>2237.3136</v>
      </c>
      <c r="H16" s="171">
        <v>4651.4135999999999</v>
      </c>
      <c r="I16" s="171">
        <v>1485.6</v>
      </c>
      <c r="J16" s="171">
        <v>6137.0136000000002</v>
      </c>
      <c r="K16" s="171">
        <v>7898.9351999999999</v>
      </c>
      <c r="L16" s="171">
        <v>2610.1992</v>
      </c>
      <c r="M16" s="171">
        <v>10509.134399999999</v>
      </c>
      <c r="N16" s="37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pans="1:26" s="17" customFormat="1" ht="21" customHeight="1">
      <c r="A17" s="169" t="s">
        <v>3</v>
      </c>
      <c r="B17" s="170">
        <v>677.43359999999996</v>
      </c>
      <c r="C17" s="170">
        <v>193.12799999999999</v>
      </c>
      <c r="D17" s="170">
        <v>870.5616</v>
      </c>
      <c r="E17" s="170">
        <v>766.56960000000004</v>
      </c>
      <c r="F17" s="170">
        <v>196.0992</v>
      </c>
      <c r="G17" s="170">
        <v>962.66880000000003</v>
      </c>
      <c r="H17" s="170">
        <v>1689.1271999999999</v>
      </c>
      <c r="I17" s="170">
        <v>516.98879999999997</v>
      </c>
      <c r="J17" s="170">
        <v>2206.116</v>
      </c>
      <c r="K17" s="170">
        <v>3133.1304</v>
      </c>
      <c r="L17" s="170">
        <v>906.21599999999989</v>
      </c>
      <c r="M17" s="170">
        <v>4039.3463999999999</v>
      </c>
      <c r="N17" s="37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pans="1:26" s="17" customFormat="1" ht="21" customHeight="1">
      <c r="A18" s="169" t="s">
        <v>12</v>
      </c>
      <c r="B18" s="171">
        <v>6829.3032000000003</v>
      </c>
      <c r="C18" s="171">
        <v>1158.768</v>
      </c>
      <c r="D18" s="171">
        <v>7988.0712000000003</v>
      </c>
      <c r="E18" s="171">
        <v>5710.6463999999996</v>
      </c>
      <c r="F18" s="171">
        <v>1051.8047999999999</v>
      </c>
      <c r="G18" s="171">
        <v>6762.4511999999995</v>
      </c>
      <c r="H18" s="171">
        <v>15514.120800000001</v>
      </c>
      <c r="I18" s="171">
        <v>3235.6368000000002</v>
      </c>
      <c r="J18" s="171">
        <v>18749.757600000001</v>
      </c>
      <c r="K18" s="171">
        <v>28054.070400000001</v>
      </c>
      <c r="L18" s="171">
        <v>5446.2096000000001</v>
      </c>
      <c r="M18" s="171">
        <v>33500.28</v>
      </c>
      <c r="N18" s="37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pans="1:26" s="17" customFormat="1" ht="21" customHeight="1">
      <c r="A19" s="169" t="s">
        <v>13</v>
      </c>
      <c r="B19" s="170">
        <v>1693.5839999999998</v>
      </c>
      <c r="C19" s="170">
        <v>467.964</v>
      </c>
      <c r="D19" s="170">
        <v>2161.5479999999998</v>
      </c>
      <c r="E19" s="170">
        <v>1617.8184000000001</v>
      </c>
      <c r="F19" s="170">
        <v>464.99279999999999</v>
      </c>
      <c r="G19" s="170">
        <v>2082.8112000000001</v>
      </c>
      <c r="H19" s="170">
        <v>3474.8184000000001</v>
      </c>
      <c r="I19" s="170">
        <v>1170.6527999999998</v>
      </c>
      <c r="J19" s="170">
        <v>4645.4712</v>
      </c>
      <c r="K19" s="170">
        <v>6786.2208000000001</v>
      </c>
      <c r="L19" s="170">
        <v>2103.6095999999998</v>
      </c>
      <c r="M19" s="170">
        <v>8889.8303999999989</v>
      </c>
      <c r="N19" s="37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pans="1:26" s="17" customFormat="1" ht="21" customHeight="1">
      <c r="A20" s="169" t="s">
        <v>14</v>
      </c>
      <c r="B20" s="171">
        <v>2556.7175999999999</v>
      </c>
      <c r="C20" s="171">
        <v>973.06799999999998</v>
      </c>
      <c r="D20" s="171">
        <v>3529.7856000000002</v>
      </c>
      <c r="E20" s="171">
        <v>2876.1215999999999</v>
      </c>
      <c r="F20" s="171">
        <v>928.5</v>
      </c>
      <c r="G20" s="171">
        <v>3804.6215999999999</v>
      </c>
      <c r="H20" s="171">
        <v>6714.9120000000003</v>
      </c>
      <c r="I20" s="171">
        <v>2244.7415999999998</v>
      </c>
      <c r="J20" s="171">
        <v>8959.6535999999996</v>
      </c>
      <c r="K20" s="171">
        <v>12147.751200000001</v>
      </c>
      <c r="L20" s="171">
        <v>4146.3095999999996</v>
      </c>
      <c r="M20" s="171">
        <v>16294.060799999999</v>
      </c>
      <c r="N20" s="37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pans="1:26" s="17" customFormat="1" ht="21" customHeight="1">
      <c r="A21" s="169" t="s">
        <v>15</v>
      </c>
      <c r="B21" s="170">
        <v>1328.1264000000001</v>
      </c>
      <c r="C21" s="170">
        <v>303.06240000000003</v>
      </c>
      <c r="D21" s="170">
        <v>1631.1888000000001</v>
      </c>
      <c r="E21" s="170">
        <v>1215.2208000000001</v>
      </c>
      <c r="F21" s="170">
        <v>456.07920000000001</v>
      </c>
      <c r="G21" s="170">
        <v>1671.3000000000002</v>
      </c>
      <c r="H21" s="170">
        <v>3165.8136</v>
      </c>
      <c r="I21" s="170">
        <v>1114.2</v>
      </c>
      <c r="J21" s="170">
        <v>4280.0136000000002</v>
      </c>
      <c r="K21" s="170">
        <v>5709.1607999999997</v>
      </c>
      <c r="L21" s="170">
        <v>1873.3416000000002</v>
      </c>
      <c r="M21" s="170">
        <v>7582.5023999999994</v>
      </c>
      <c r="N21" s="37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pans="1:26" s="17" customFormat="1" ht="21" customHeight="1">
      <c r="A22" s="169" t="s">
        <v>32</v>
      </c>
      <c r="B22" s="172">
        <v>709249.20959999994</v>
      </c>
      <c r="C22" s="172">
        <v>321219.40320000006</v>
      </c>
      <c r="D22" s="172">
        <v>1030468.6128</v>
      </c>
      <c r="E22" s="172">
        <v>700065.2304</v>
      </c>
      <c r="F22" s="172">
        <v>336834.54479999986</v>
      </c>
      <c r="G22" s="172">
        <v>1036899.7751999999</v>
      </c>
      <c r="H22" s="172">
        <v>1458241.1904000002</v>
      </c>
      <c r="I22" s="172">
        <v>696612.69599999988</v>
      </c>
      <c r="J22" s="172">
        <v>2154853.8864000002</v>
      </c>
      <c r="K22" s="172">
        <v>2867555.6304000001</v>
      </c>
      <c r="L22" s="172">
        <v>1354666.6440000003</v>
      </c>
      <c r="M22" s="172">
        <v>4222222.2743999995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4" customFormat="1" ht="21" customHeight="1">
      <c r="A23" s="228" t="s">
        <v>93</v>
      </c>
      <c r="B23" s="229"/>
      <c r="C23" s="229"/>
      <c r="D23" s="257"/>
      <c r="E23" s="258"/>
      <c r="F23" s="258"/>
      <c r="G23" s="257"/>
      <c r="H23" s="258"/>
      <c r="I23" s="258"/>
      <c r="J23" s="257"/>
      <c r="K23" s="258"/>
      <c r="L23" s="258"/>
      <c r="M23" s="105" t="s">
        <v>22</v>
      </c>
      <c r="N23" s="24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pans="1:26" ht="21" customHeight="1">
      <c r="M24" s="106"/>
      <c r="N24" s="25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pans="1:26" ht="21" customHeight="1"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pans="1:26" ht="21" customHeight="1">
      <c r="L26" s="150"/>
      <c r="M26" s="150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pans="1:26" ht="21" customHeight="1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pans="1:26" ht="21" customHeight="1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pans="1:26" ht="21" customHeight="1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26" ht="21" customHeight="1"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26" ht="21" customHeight="1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26" ht="21" customHeight="1"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2:13" ht="21" customHeight="1"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</row>
    <row r="34" spans="2:13" ht="21" customHeight="1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2:13" ht="21" customHeight="1"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</row>
    <row r="36" spans="2:13" ht="21" customHeight="1"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2:13" ht="21" customHeight="1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2:13" ht="21" customHeight="1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2:13" ht="21" customHeight="1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2:13" ht="21" customHeight="1"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  <row r="41" spans="2:13" ht="21" customHeight="1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</row>
    <row r="42" spans="2:13" ht="21" customHeight="1"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</row>
    <row r="43" spans="2:13" ht="21" customHeight="1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</row>
  </sheetData>
  <mergeCells count="24">
    <mergeCell ref="A4:M4"/>
    <mergeCell ref="A5:C5"/>
    <mergeCell ref="A23:C23"/>
    <mergeCell ref="D23:F23"/>
    <mergeCell ref="G23:I23"/>
    <mergeCell ref="J23:L23"/>
    <mergeCell ref="A6:A8"/>
    <mergeCell ref="K7:K8"/>
    <mergeCell ref="L7:L8"/>
    <mergeCell ref="K6:M6"/>
    <mergeCell ref="B6:D6"/>
    <mergeCell ref="E6:G6"/>
    <mergeCell ref="H6:J6"/>
    <mergeCell ref="B7:B8"/>
    <mergeCell ref="H7:H8"/>
    <mergeCell ref="I7:I8"/>
    <mergeCell ref="J7:J8"/>
    <mergeCell ref="N6:O8"/>
    <mergeCell ref="M7:M8"/>
    <mergeCell ref="C7:C8"/>
    <mergeCell ref="D7:D8"/>
    <mergeCell ref="E7:E8"/>
    <mergeCell ref="F7:F8"/>
    <mergeCell ref="G7:G8"/>
  </mergeCells>
  <hyperlinks>
    <hyperlink ref="M23" location="' الفهرس'!A1" display="عودة للفهرس" xr:uid="{B5229D27-7B46-4986-9BE5-8C23F2181E21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T28"/>
  <sheetViews>
    <sheetView showGridLines="0" rightToLeft="1" view="pageBreakPreview" zoomScale="80" zoomScaleNormal="80" zoomScaleSheetLayoutView="80" zoomScalePageLayoutView="70" workbookViewId="0">
      <selection activeCell="F24" sqref="F24"/>
    </sheetView>
  </sheetViews>
  <sheetFormatPr defaultColWidth="16.6640625" defaultRowHeight="21" customHeight="1"/>
  <cols>
    <col min="1" max="16384" width="16.6640625" style="4"/>
  </cols>
  <sheetData>
    <row r="1" spans="1:20" ht="21" customHeight="1">
      <c r="A1" s="16"/>
      <c r="B1" s="16"/>
    </row>
    <row r="2" spans="1:20" s="13" customFormat="1" ht="21" customHeight="1">
      <c r="A2" s="16"/>
      <c r="B2" s="1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s="13" customFormat="1" ht="21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0" s="5" customFormat="1" ht="21" customHeight="1">
      <c r="A4" s="255" t="s">
        <v>73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20" s="3" customFormat="1" ht="21" customHeight="1">
      <c r="A5" s="261" t="s">
        <v>23</v>
      </c>
      <c r="B5" s="262"/>
      <c r="C5" s="262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 s="22" customFormat="1" ht="21" customHeight="1">
      <c r="A6" s="250" t="s">
        <v>44</v>
      </c>
      <c r="B6" s="263" t="s">
        <v>16</v>
      </c>
      <c r="C6" s="264"/>
      <c r="D6" s="265"/>
      <c r="E6" s="263" t="s">
        <v>17</v>
      </c>
      <c r="F6" s="264"/>
      <c r="G6" s="265"/>
      <c r="H6" s="263" t="s">
        <v>18</v>
      </c>
      <c r="I6" s="264"/>
      <c r="J6" s="265"/>
      <c r="K6" s="263" t="s">
        <v>19</v>
      </c>
      <c r="L6" s="264"/>
      <c r="M6" s="265"/>
      <c r="N6" s="263" t="s">
        <v>20</v>
      </c>
      <c r="O6" s="264"/>
      <c r="P6" s="265"/>
      <c r="Q6" s="263" t="s">
        <v>32</v>
      </c>
      <c r="R6" s="264"/>
      <c r="S6" s="265"/>
      <c r="T6" s="266"/>
    </row>
    <row r="7" spans="1:20" s="22" customFormat="1" ht="21" customHeight="1">
      <c r="A7" s="254"/>
      <c r="B7" s="178" t="str">
        <f>'5'!B7</f>
        <v>ذكور</v>
      </c>
      <c r="C7" s="178" t="str">
        <f>'5'!C7</f>
        <v>اناث</v>
      </c>
      <c r="D7" s="178" t="str">
        <f>'5'!D7</f>
        <v>الإجمالي</v>
      </c>
      <c r="E7" s="178" t="str">
        <f>'5'!E7</f>
        <v>ذكور</v>
      </c>
      <c r="F7" s="178" t="str">
        <f>'5'!F7</f>
        <v>اناث</v>
      </c>
      <c r="G7" s="178" t="str">
        <f>'5'!G7</f>
        <v>الإجمالي</v>
      </c>
      <c r="H7" s="178" t="str">
        <f>'5'!H7</f>
        <v>ذكور</v>
      </c>
      <c r="I7" s="178" t="str">
        <f>'5'!I7</f>
        <v>اناث</v>
      </c>
      <c r="J7" s="178" t="str">
        <f>'5'!J7</f>
        <v>الإجمالي</v>
      </c>
      <c r="K7" s="178" t="str">
        <f>'5'!E7</f>
        <v>ذكور</v>
      </c>
      <c r="L7" s="178" t="str">
        <f>'5'!F7</f>
        <v>اناث</v>
      </c>
      <c r="M7" s="178" t="str">
        <f>'5'!G7</f>
        <v>الإجمالي</v>
      </c>
      <c r="N7" s="178" t="str">
        <f>'5'!H7</f>
        <v>ذكور</v>
      </c>
      <c r="O7" s="178" t="str">
        <f>'5'!I7</f>
        <v>اناث</v>
      </c>
      <c r="P7" s="178" t="str">
        <f>'5'!J7</f>
        <v>الإجمالي</v>
      </c>
      <c r="Q7" s="178" t="str">
        <f>'5'!K7</f>
        <v>ذكور</v>
      </c>
      <c r="R7" s="178" t="str">
        <f>'5'!L7</f>
        <v>اناث</v>
      </c>
      <c r="S7" s="178" t="str">
        <f>'5'!M7</f>
        <v>الإجمالي</v>
      </c>
      <c r="T7" s="266"/>
    </row>
    <row r="8" spans="1:20" s="22" customFormat="1" ht="21" customHeight="1">
      <c r="A8" s="169" t="str">
        <f>'5'!$B$6</f>
        <v>يناير</v>
      </c>
      <c r="B8" s="170">
        <v>654738.99020000012</v>
      </c>
      <c r="C8" s="170">
        <v>340353.75179999997</v>
      </c>
      <c r="D8" s="170">
        <v>995092.74200000009</v>
      </c>
      <c r="E8" s="170">
        <v>112766.82739999999</v>
      </c>
      <c r="F8" s="170">
        <v>62427.538</v>
      </c>
      <c r="G8" s="170">
        <v>175194.36540000001</v>
      </c>
      <c r="H8" s="170">
        <v>30836.327000000001</v>
      </c>
      <c r="I8" s="170">
        <v>18709.608800000002</v>
      </c>
      <c r="J8" s="170">
        <v>49545.935800000007</v>
      </c>
      <c r="K8" s="170">
        <v>11503.787399999999</v>
      </c>
      <c r="L8" s="170">
        <v>7187.5147999999999</v>
      </c>
      <c r="M8" s="170">
        <v>18691.302199999998</v>
      </c>
      <c r="N8" s="170">
        <v>11407.3318</v>
      </c>
      <c r="O8" s="170">
        <v>6872.6480000000001</v>
      </c>
      <c r="P8" s="170">
        <v>18279.979799999997</v>
      </c>
      <c r="Q8" s="170">
        <v>821253.26380000007</v>
      </c>
      <c r="R8" s="170">
        <v>435551.06139999995</v>
      </c>
      <c r="S8" s="170">
        <v>1256804.3252000001</v>
      </c>
      <c r="T8" s="266"/>
    </row>
    <row r="9" spans="1:20" s="22" customFormat="1" ht="21" customHeight="1">
      <c r="A9" s="169" t="str">
        <f>'5'!$E$6</f>
        <v>فبراير</v>
      </c>
      <c r="B9" s="171">
        <v>556841.80799999996</v>
      </c>
      <c r="C9" s="171">
        <v>315233.09039999999</v>
      </c>
      <c r="D9" s="171">
        <v>872074.89840000006</v>
      </c>
      <c r="E9" s="171">
        <v>150547.2414</v>
      </c>
      <c r="F9" s="171">
        <v>78255.065399999992</v>
      </c>
      <c r="G9" s="171">
        <v>228802.30679999999</v>
      </c>
      <c r="H9" s="171">
        <v>51709.6368</v>
      </c>
      <c r="I9" s="171">
        <v>26744.789599999996</v>
      </c>
      <c r="J9" s="171">
        <v>78454.426399999997</v>
      </c>
      <c r="K9" s="171">
        <v>21231.049000000003</v>
      </c>
      <c r="L9" s="171">
        <v>10986.9282</v>
      </c>
      <c r="M9" s="171">
        <v>32217.977200000001</v>
      </c>
      <c r="N9" s="171">
        <v>26297.210800000001</v>
      </c>
      <c r="O9" s="171">
        <v>12919.7184</v>
      </c>
      <c r="P9" s="171">
        <v>39216.929199999999</v>
      </c>
      <c r="Q9" s="171">
        <v>806626.946</v>
      </c>
      <c r="R9" s="171">
        <v>444139.59200000006</v>
      </c>
      <c r="S9" s="171">
        <v>1250766.5379999999</v>
      </c>
      <c r="T9" s="28"/>
    </row>
    <row r="10" spans="1:20" s="22" customFormat="1" ht="21" customHeight="1">
      <c r="A10" s="169" t="str">
        <f>'5'!$H$6</f>
        <v>مارس</v>
      </c>
      <c r="B10" s="170">
        <v>1505146.1782</v>
      </c>
      <c r="C10" s="170">
        <v>966115.53359999997</v>
      </c>
      <c r="D10" s="170">
        <v>2471261.7117999997</v>
      </c>
      <c r="E10" s="170">
        <v>285636.9302</v>
      </c>
      <c r="F10" s="170">
        <v>150966.9296</v>
      </c>
      <c r="G10" s="170">
        <v>436603.85979999998</v>
      </c>
      <c r="H10" s="170">
        <v>97024.6394</v>
      </c>
      <c r="I10" s="170">
        <v>45241.213000000003</v>
      </c>
      <c r="J10" s="170">
        <v>142265.85240000003</v>
      </c>
      <c r="K10" s="170">
        <v>39752.398399999998</v>
      </c>
      <c r="L10" s="170">
        <v>17547.537199999999</v>
      </c>
      <c r="M10" s="170">
        <v>57299.935599999997</v>
      </c>
      <c r="N10" s="170">
        <v>46601.979200000002</v>
      </c>
      <c r="O10" s="170">
        <v>19417.600000000002</v>
      </c>
      <c r="P10" s="170">
        <v>66019.579200000007</v>
      </c>
      <c r="Q10" s="170">
        <v>1974162.1254</v>
      </c>
      <c r="R10" s="170">
        <v>1199288.8133999999</v>
      </c>
      <c r="S10" s="170">
        <v>3173450.9388000001</v>
      </c>
      <c r="T10" s="28"/>
    </row>
    <row r="11" spans="1:20" s="22" customFormat="1" ht="21" customHeight="1">
      <c r="A11" s="169" t="s">
        <v>32</v>
      </c>
      <c r="B11" s="172">
        <v>2716726.9764</v>
      </c>
      <c r="C11" s="172">
        <v>1621702.3758</v>
      </c>
      <c r="D11" s="172">
        <v>4338429.3521999996</v>
      </c>
      <c r="E11" s="172">
        <v>548950.99900000007</v>
      </c>
      <c r="F11" s="172">
        <v>291649.533</v>
      </c>
      <c r="G11" s="172">
        <v>840600.53200000001</v>
      </c>
      <c r="H11" s="172">
        <v>179570.60320000001</v>
      </c>
      <c r="I11" s="172">
        <v>90695.611399999994</v>
      </c>
      <c r="J11" s="172">
        <v>270266.21460000006</v>
      </c>
      <c r="K11" s="172">
        <v>72487.234800000006</v>
      </c>
      <c r="L11" s="172">
        <v>35721.980199999998</v>
      </c>
      <c r="M11" s="172">
        <v>108209.215</v>
      </c>
      <c r="N11" s="172">
        <v>84306.521800000002</v>
      </c>
      <c r="O11" s="172">
        <v>39209.966400000005</v>
      </c>
      <c r="P11" s="172">
        <v>123516.48820000001</v>
      </c>
      <c r="Q11" s="172">
        <v>3602042.3352000001</v>
      </c>
      <c r="R11" s="172">
        <v>2078979.4667999998</v>
      </c>
      <c r="S11" s="172">
        <v>5681021.8020000001</v>
      </c>
      <c r="T11" s="28"/>
    </row>
    <row r="12" spans="1:20" s="14" customFormat="1" ht="21" customHeight="1">
      <c r="A12" s="228" t="s">
        <v>93</v>
      </c>
      <c r="B12" s="229"/>
      <c r="C12" s="22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42"/>
      <c r="S12" s="105" t="s">
        <v>22</v>
      </c>
      <c r="T12" s="26"/>
    </row>
    <row r="13" spans="1:20" ht="21" customHeight="1">
      <c r="Q13" s="140"/>
      <c r="R13" s="140"/>
      <c r="S13" s="140"/>
    </row>
    <row r="14" spans="1:20" ht="21" customHeight="1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R14" s="141"/>
    </row>
    <row r="15" spans="1:20" ht="21" customHeight="1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20" ht="21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2:19" ht="21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19" ht="21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20" spans="2:19" ht="21" customHeight="1">
      <c r="B20" s="47"/>
      <c r="C20" s="47"/>
      <c r="D20" s="48"/>
      <c r="E20" s="48"/>
      <c r="F20" s="48"/>
      <c r="G20" s="48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2:19" ht="21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19" ht="21" customHeight="1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2:19" ht="21" customHeight="1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5" spans="2:19" ht="21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19" ht="21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19" ht="21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2:19" ht="21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</sheetData>
  <protectedRanges>
    <protectedRange sqref="A4:S4" name="نطاق1"/>
    <protectedRange sqref="A6:S10" name="نطاق1_1_2"/>
  </protectedRanges>
  <mergeCells count="11">
    <mergeCell ref="A4:S4"/>
    <mergeCell ref="A5:C5"/>
    <mergeCell ref="N6:P6"/>
    <mergeCell ref="A12:C12"/>
    <mergeCell ref="T6:T8"/>
    <mergeCell ref="A6:A7"/>
    <mergeCell ref="B6:D6"/>
    <mergeCell ref="E6:G6"/>
    <mergeCell ref="H6:J6"/>
    <mergeCell ref="Q6:S6"/>
    <mergeCell ref="K6:M6"/>
  </mergeCells>
  <hyperlinks>
    <hyperlink ref="S12" location="' الفهرس'!A1" display="عودة للفهرس" xr:uid="{C8937528-F8DE-4E14-BF9A-2A18544E473F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V23"/>
  <sheetViews>
    <sheetView showGridLines="0" rightToLeft="1" view="pageBreakPreview" zoomScale="80" zoomScaleNormal="86" zoomScaleSheetLayoutView="80" zoomScalePageLayoutView="70" workbookViewId="0">
      <selection sqref="A1:S12"/>
    </sheetView>
  </sheetViews>
  <sheetFormatPr defaultColWidth="16.6640625" defaultRowHeight="21" customHeight="1"/>
  <cols>
    <col min="1" max="16384" width="16.6640625" style="4"/>
  </cols>
  <sheetData>
    <row r="1" spans="1:22" ht="21" customHeight="1">
      <c r="A1" s="27"/>
      <c r="B1" s="27"/>
    </row>
    <row r="2" spans="1:22" s="2" customFormat="1" ht="21" customHeight="1">
      <c r="A2" s="27"/>
      <c r="B2" s="2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0"/>
      <c r="V2" s="41"/>
    </row>
    <row r="3" spans="1:22" s="2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40"/>
      <c r="V3" s="41"/>
    </row>
    <row r="4" spans="1:22" s="5" customFormat="1" ht="21" customHeight="1">
      <c r="A4" s="255" t="s">
        <v>86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22" s="3" customFormat="1" ht="21" customHeight="1">
      <c r="A5" s="247" t="s">
        <v>24</v>
      </c>
      <c r="B5" s="248"/>
      <c r="C5" s="24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2" ht="21" customHeight="1">
      <c r="A6" s="250" t="s">
        <v>44</v>
      </c>
      <c r="B6" s="263" t="s">
        <v>16</v>
      </c>
      <c r="C6" s="264"/>
      <c r="D6" s="265"/>
      <c r="E6" s="263" t="s">
        <v>17</v>
      </c>
      <c r="F6" s="264"/>
      <c r="G6" s="265"/>
      <c r="H6" s="263" t="s">
        <v>18</v>
      </c>
      <c r="I6" s="264"/>
      <c r="J6" s="265"/>
      <c r="K6" s="263" t="s">
        <v>19</v>
      </c>
      <c r="L6" s="264"/>
      <c r="M6" s="265"/>
      <c r="N6" s="263" t="s">
        <v>20</v>
      </c>
      <c r="O6" s="264"/>
      <c r="P6" s="265"/>
      <c r="Q6" s="263" t="s">
        <v>32</v>
      </c>
      <c r="R6" s="264"/>
      <c r="S6" s="265"/>
      <c r="T6" s="259"/>
      <c r="U6" s="260"/>
    </row>
    <row r="7" spans="1:22" ht="21" customHeight="1">
      <c r="A7" s="254"/>
      <c r="B7" s="178" t="str">
        <f>'5'!B7</f>
        <v>ذكور</v>
      </c>
      <c r="C7" s="178" t="str">
        <f>'5'!C7</f>
        <v>اناث</v>
      </c>
      <c r="D7" s="178" t="str">
        <f>'5'!D7</f>
        <v>الإجمالي</v>
      </c>
      <c r="E7" s="178" t="str">
        <f>'5'!E7</f>
        <v>ذكور</v>
      </c>
      <c r="F7" s="178" t="str">
        <f>'5'!F7</f>
        <v>اناث</v>
      </c>
      <c r="G7" s="178" t="str">
        <f>'5'!G7</f>
        <v>الإجمالي</v>
      </c>
      <c r="H7" s="178" t="str">
        <f>'5'!H7</f>
        <v>ذكور</v>
      </c>
      <c r="I7" s="178" t="str">
        <f>'5'!I7</f>
        <v>اناث</v>
      </c>
      <c r="J7" s="178" t="str">
        <f>'5'!J7</f>
        <v>الإجمالي</v>
      </c>
      <c r="K7" s="178" t="str">
        <f>'5'!E7</f>
        <v>ذكور</v>
      </c>
      <c r="L7" s="178" t="str">
        <f>'5'!F7</f>
        <v>اناث</v>
      </c>
      <c r="M7" s="178" t="str">
        <f>'5'!G7</f>
        <v>الإجمالي</v>
      </c>
      <c r="N7" s="178" t="str">
        <f>'5'!H7</f>
        <v>ذكور</v>
      </c>
      <c r="O7" s="178" t="str">
        <f>'5'!I7</f>
        <v>اناث</v>
      </c>
      <c r="P7" s="178" t="str">
        <f>'5'!J7</f>
        <v>الإجمالي</v>
      </c>
      <c r="Q7" s="178" t="str">
        <f>'5'!K7</f>
        <v>ذكور</v>
      </c>
      <c r="R7" s="178" t="str">
        <f>'5'!L7</f>
        <v>اناث</v>
      </c>
      <c r="S7" s="178" t="str">
        <f>'5'!M7</f>
        <v>الإجمالي</v>
      </c>
      <c r="T7" s="259"/>
      <c r="U7" s="260"/>
    </row>
    <row r="8" spans="1:22" ht="21" customHeight="1">
      <c r="A8" s="169" t="s">
        <v>29</v>
      </c>
      <c r="B8" s="170">
        <v>101061.8126</v>
      </c>
      <c r="C8" s="170">
        <v>99249.785399999993</v>
      </c>
      <c r="D8" s="170">
        <v>200311.598</v>
      </c>
      <c r="E8" s="170">
        <v>9076.4042000000009</v>
      </c>
      <c r="F8" s="170">
        <v>11575.45</v>
      </c>
      <c r="G8" s="170">
        <v>20651.854200000002</v>
      </c>
      <c r="H8" s="170">
        <v>1200.0925999999999</v>
      </c>
      <c r="I8" s="170">
        <v>2262.5311999999999</v>
      </c>
      <c r="J8" s="170">
        <v>3462.6237999999998</v>
      </c>
      <c r="K8" s="170">
        <v>281.565</v>
      </c>
      <c r="L8" s="170">
        <v>618.19159999999999</v>
      </c>
      <c r="M8" s="170">
        <v>899.75659999999993</v>
      </c>
      <c r="N8" s="170">
        <v>384.1798</v>
      </c>
      <c r="O8" s="170">
        <v>625.70000000000005</v>
      </c>
      <c r="P8" s="170">
        <v>1009.8798</v>
      </c>
      <c r="Q8" s="170">
        <v>112004.05420000001</v>
      </c>
      <c r="R8" s="170">
        <v>114331.65819999999</v>
      </c>
      <c r="S8" s="170">
        <v>226335.71240000002</v>
      </c>
      <c r="T8" s="259"/>
      <c r="U8" s="260"/>
    </row>
    <row r="9" spans="1:22" ht="21" customHeight="1">
      <c r="A9" s="169" t="s">
        <v>30</v>
      </c>
      <c r="B9" s="171">
        <v>88403.901599999997</v>
      </c>
      <c r="C9" s="171">
        <v>87743.162400000001</v>
      </c>
      <c r="D9" s="171">
        <v>176147.06400000001</v>
      </c>
      <c r="E9" s="171">
        <v>13203.5214</v>
      </c>
      <c r="F9" s="171">
        <v>14044.4622</v>
      </c>
      <c r="G9" s="171">
        <v>27247.9836</v>
      </c>
      <c r="H9" s="171">
        <v>2808.1415999999999</v>
      </c>
      <c r="I9" s="171">
        <v>3193.5727999999999</v>
      </c>
      <c r="J9" s="171">
        <v>6001.7143999999998</v>
      </c>
      <c r="K9" s="171">
        <v>887.24260000000004</v>
      </c>
      <c r="L9" s="171">
        <v>987.3546</v>
      </c>
      <c r="M9" s="171">
        <v>1874.5972000000002</v>
      </c>
      <c r="N9" s="171">
        <v>1258.9084</v>
      </c>
      <c r="O9" s="171">
        <v>1336.4952000000001</v>
      </c>
      <c r="P9" s="171">
        <v>2595.4036000000001</v>
      </c>
      <c r="Q9" s="171">
        <v>106561.7156</v>
      </c>
      <c r="R9" s="171">
        <v>107305.0472</v>
      </c>
      <c r="S9" s="171">
        <v>213866.7628</v>
      </c>
      <c r="T9" s="30"/>
      <c r="U9" s="28"/>
    </row>
    <row r="10" spans="1:22" ht="21" customHeight="1">
      <c r="A10" s="169" t="s">
        <v>31</v>
      </c>
      <c r="B10" s="170">
        <v>471881.66619999998</v>
      </c>
      <c r="C10" s="170">
        <v>460204.85279999999</v>
      </c>
      <c r="D10" s="170">
        <v>932086.51899999997</v>
      </c>
      <c r="E10" s="170">
        <v>35828.833400000003</v>
      </c>
      <c r="F10" s="170">
        <v>34338.415999999997</v>
      </c>
      <c r="G10" s="170">
        <v>70167.249400000001</v>
      </c>
      <c r="H10" s="170">
        <v>5397.2882</v>
      </c>
      <c r="I10" s="170">
        <v>5317.1985999999997</v>
      </c>
      <c r="J10" s="170">
        <v>10714.486799999999</v>
      </c>
      <c r="K10" s="170">
        <v>1361.5232000000001</v>
      </c>
      <c r="L10" s="170">
        <v>1399.0652</v>
      </c>
      <c r="M10" s="170">
        <v>2760.5884000000001</v>
      </c>
      <c r="N10" s="170">
        <v>1451.624</v>
      </c>
      <c r="O10" s="170">
        <v>1416.5848000000001</v>
      </c>
      <c r="P10" s="170">
        <v>2868.2088000000003</v>
      </c>
      <c r="Q10" s="170">
        <v>515920.935</v>
      </c>
      <c r="R10" s="170">
        <v>502676.11739999999</v>
      </c>
      <c r="S10" s="170">
        <v>1018597.0523999999</v>
      </c>
      <c r="T10" s="30"/>
      <c r="U10" s="28"/>
    </row>
    <row r="11" spans="1:22" ht="21" customHeight="1">
      <c r="A11" s="169" t="s">
        <v>32</v>
      </c>
      <c r="B11" s="172">
        <v>661347.38039999991</v>
      </c>
      <c r="C11" s="172">
        <v>647197.80059999996</v>
      </c>
      <c r="D11" s="172">
        <v>1308545.1809999999</v>
      </c>
      <c r="E11" s="172">
        <v>58108.759000000005</v>
      </c>
      <c r="F11" s="172">
        <v>59958.328199999996</v>
      </c>
      <c r="G11" s="172">
        <v>118067.08720000001</v>
      </c>
      <c r="H11" s="172">
        <v>9405.5223999999998</v>
      </c>
      <c r="I11" s="172">
        <v>10773.302599999999</v>
      </c>
      <c r="J11" s="172">
        <v>20178.824999999997</v>
      </c>
      <c r="K11" s="172">
        <v>2530.3308000000002</v>
      </c>
      <c r="L11" s="172">
        <v>3004.6113999999998</v>
      </c>
      <c r="M11" s="172">
        <v>5534.9421999999995</v>
      </c>
      <c r="N11" s="172">
        <v>3094.7121999999999</v>
      </c>
      <c r="O11" s="172">
        <v>3378.78</v>
      </c>
      <c r="P11" s="172">
        <v>6473.4922000000006</v>
      </c>
      <c r="Q11" s="172">
        <v>734486.70479999995</v>
      </c>
      <c r="R11" s="172">
        <v>724312.82279999997</v>
      </c>
      <c r="S11" s="172">
        <v>1458799.5275999999</v>
      </c>
      <c r="T11" s="153"/>
      <c r="U11" s="28"/>
    </row>
    <row r="12" spans="1:22" s="39" customFormat="1" ht="21" customHeight="1">
      <c r="A12" s="228" t="s">
        <v>93</v>
      </c>
      <c r="B12" s="229"/>
      <c r="C12" s="229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 t="s">
        <v>22</v>
      </c>
      <c r="T12" s="26"/>
    </row>
    <row r="13" spans="1:22" ht="21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5" spans="1:22" ht="21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2" ht="21" customHeight="1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</row>
    <row r="17" spans="2:19" ht="21" customHeight="1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</row>
    <row r="18" spans="2:19" ht="21" customHeight="1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</row>
    <row r="21" spans="2:19" ht="21" customHeight="1">
      <c r="L21" s="47"/>
      <c r="M21" s="47"/>
      <c r="N21" s="47"/>
      <c r="O21" s="47"/>
      <c r="P21" s="47"/>
    </row>
    <row r="22" spans="2:19" ht="21" customHeight="1">
      <c r="L22" s="47"/>
      <c r="M22" s="47"/>
      <c r="N22" s="47"/>
      <c r="O22" s="47"/>
      <c r="P22" s="47"/>
    </row>
    <row r="23" spans="2:19" ht="21" customHeight="1">
      <c r="L23" s="47"/>
      <c r="M23" s="47"/>
      <c r="N23" s="47"/>
      <c r="O23" s="47"/>
      <c r="P23" s="47"/>
    </row>
  </sheetData>
  <protectedRanges>
    <protectedRange sqref="A4:S4" name="نطاق1_3"/>
    <protectedRange sqref="A5:S5" name="نطاق1_3_1"/>
    <protectedRange sqref="A6:A7" name="نطاق1_1_2"/>
    <protectedRange sqref="A8:M10 O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H6:J6"/>
    <mergeCell ref="K6:M6"/>
    <mergeCell ref="Q6:S6"/>
    <mergeCell ref="B6:D6"/>
    <mergeCell ref="E6:G6"/>
    <mergeCell ref="N6:P6"/>
  </mergeCells>
  <hyperlinks>
    <hyperlink ref="S12" location="' الفهرس'!A1" display="عودة للفهرس" xr:uid="{6324590E-F734-484E-86C6-6506FEE123D5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U22"/>
  <sheetViews>
    <sheetView showGridLines="0" rightToLeft="1" view="pageBreakPreview" zoomScale="80" zoomScaleNormal="87" zoomScaleSheetLayoutView="80" zoomScalePageLayoutView="70" workbookViewId="0">
      <selection sqref="A1:S12"/>
    </sheetView>
  </sheetViews>
  <sheetFormatPr defaultColWidth="16.6640625" defaultRowHeight="21" customHeight="1"/>
  <cols>
    <col min="1" max="16384" width="16.6640625" style="4"/>
  </cols>
  <sheetData>
    <row r="1" spans="1:21" ht="21" customHeight="1">
      <c r="A1" s="27"/>
      <c r="B1" s="27"/>
      <c r="C1" s="46"/>
      <c r="D1" s="46"/>
      <c r="E1" s="12"/>
    </row>
    <row r="2" spans="1:21" s="13" customFormat="1" ht="21" customHeight="1">
      <c r="A2" s="27"/>
      <c r="B2" s="27"/>
      <c r="C2" s="46"/>
      <c r="D2" s="46"/>
      <c r="E2" s="4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1" s="13" customFormat="1" ht="21" customHeight="1">
      <c r="A3" s="27"/>
      <c r="B3" s="2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1" s="5" customFormat="1" ht="21" customHeight="1">
      <c r="A4" s="255" t="s">
        <v>85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21" s="3" customFormat="1" ht="21" customHeight="1">
      <c r="A5" s="267" t="s">
        <v>25</v>
      </c>
      <c r="B5" s="267"/>
      <c r="C5" s="267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21" ht="21" customHeight="1">
      <c r="A6" s="254" t="s">
        <v>44</v>
      </c>
      <c r="B6" s="268" t="s">
        <v>16</v>
      </c>
      <c r="C6" s="269"/>
      <c r="D6" s="270"/>
      <c r="E6" s="268" t="s">
        <v>17</v>
      </c>
      <c r="F6" s="269"/>
      <c r="G6" s="270"/>
      <c r="H6" s="268" t="s">
        <v>18</v>
      </c>
      <c r="I6" s="269"/>
      <c r="J6" s="270"/>
      <c r="K6" s="268" t="s">
        <v>19</v>
      </c>
      <c r="L6" s="269"/>
      <c r="M6" s="270"/>
      <c r="N6" s="268" t="s">
        <v>20</v>
      </c>
      <c r="O6" s="269"/>
      <c r="P6" s="270"/>
      <c r="Q6" s="268" t="s">
        <v>32</v>
      </c>
      <c r="R6" s="269"/>
      <c r="S6" s="270"/>
      <c r="T6" s="259"/>
      <c r="U6" s="260"/>
    </row>
    <row r="7" spans="1:21" ht="21" customHeight="1">
      <c r="A7" s="254"/>
      <c r="B7" s="178" t="str">
        <f>'5'!B7</f>
        <v>ذكور</v>
      </c>
      <c r="C7" s="178" t="str">
        <f>'5'!C7</f>
        <v>اناث</v>
      </c>
      <c r="D7" s="178" t="str">
        <f>'5'!D7</f>
        <v>الإجمالي</v>
      </c>
      <c r="E7" s="178" t="str">
        <f>'5'!E7</f>
        <v>ذكور</v>
      </c>
      <c r="F7" s="178" t="str">
        <f>'5'!F7</f>
        <v>اناث</v>
      </c>
      <c r="G7" s="178" t="str">
        <f>'5'!G7</f>
        <v>الإجمالي</v>
      </c>
      <c r="H7" s="178" t="str">
        <f>'5'!H7</f>
        <v>ذكور</v>
      </c>
      <c r="I7" s="178" t="str">
        <f>'5'!I7</f>
        <v>اناث</v>
      </c>
      <c r="J7" s="178" t="str">
        <f>'5'!J7</f>
        <v>الإجمالي</v>
      </c>
      <c r="K7" s="178" t="str">
        <f>'5'!E7</f>
        <v>ذكور</v>
      </c>
      <c r="L7" s="178" t="str">
        <f>'5'!F7</f>
        <v>اناث</v>
      </c>
      <c r="M7" s="178" t="str">
        <f>'5'!G7</f>
        <v>الإجمالي</v>
      </c>
      <c r="N7" s="178" t="str">
        <f>'5'!H7</f>
        <v>ذكور</v>
      </c>
      <c r="O7" s="178" t="str">
        <f>'5'!I7</f>
        <v>اناث</v>
      </c>
      <c r="P7" s="178" t="str">
        <f>'5'!J7</f>
        <v>الإجمالي</v>
      </c>
      <c r="Q7" s="178" t="str">
        <f>'5'!K7</f>
        <v>ذكور</v>
      </c>
      <c r="R7" s="178" t="str">
        <f>'5'!L7</f>
        <v>اناث</v>
      </c>
      <c r="S7" s="178" t="str">
        <f>'5'!M7</f>
        <v>الإجمالي</v>
      </c>
      <c r="T7" s="259"/>
      <c r="U7" s="260"/>
    </row>
    <row r="8" spans="1:21" ht="21" customHeight="1">
      <c r="A8" s="169" t="s">
        <v>29</v>
      </c>
      <c r="B8" s="170">
        <v>553677.17760000005</v>
      </c>
      <c r="C8" s="170">
        <v>241103.96639999998</v>
      </c>
      <c r="D8" s="170">
        <v>794781.14400000009</v>
      </c>
      <c r="E8" s="170">
        <v>103690.42319999999</v>
      </c>
      <c r="F8" s="170">
        <v>50852.088000000003</v>
      </c>
      <c r="G8" s="170">
        <v>154542.51120000001</v>
      </c>
      <c r="H8" s="170">
        <v>29636.234400000001</v>
      </c>
      <c r="I8" s="170">
        <v>16447.077600000001</v>
      </c>
      <c r="J8" s="170">
        <v>46083.312000000005</v>
      </c>
      <c r="K8" s="170">
        <v>11222.222399999999</v>
      </c>
      <c r="L8" s="170">
        <v>6569.3231999999998</v>
      </c>
      <c r="M8" s="170">
        <v>17791.545599999998</v>
      </c>
      <c r="N8" s="170">
        <v>11023.152</v>
      </c>
      <c r="O8" s="170">
        <v>6246.9480000000003</v>
      </c>
      <c r="P8" s="170">
        <v>17270.099999999999</v>
      </c>
      <c r="Q8" s="170">
        <v>709249.20960000006</v>
      </c>
      <c r="R8" s="170">
        <v>321219.40319999994</v>
      </c>
      <c r="S8" s="170">
        <v>1030468.6128</v>
      </c>
      <c r="T8" s="259"/>
      <c r="U8" s="260"/>
    </row>
    <row r="9" spans="1:21" ht="21" customHeight="1">
      <c r="A9" s="169" t="s">
        <v>30</v>
      </c>
      <c r="B9" s="171">
        <v>468437.90639999998</v>
      </c>
      <c r="C9" s="171">
        <v>227489.92800000001</v>
      </c>
      <c r="D9" s="171">
        <v>695927.83440000005</v>
      </c>
      <c r="E9" s="171">
        <v>137343.72</v>
      </c>
      <c r="F9" s="171">
        <v>64210.603199999998</v>
      </c>
      <c r="G9" s="171">
        <v>201554.32319999998</v>
      </c>
      <c r="H9" s="171">
        <v>48901.495199999998</v>
      </c>
      <c r="I9" s="171">
        <v>23551.216799999998</v>
      </c>
      <c r="J9" s="171">
        <v>72452.712</v>
      </c>
      <c r="K9" s="171">
        <v>20343.806400000001</v>
      </c>
      <c r="L9" s="171">
        <v>9999.5735999999997</v>
      </c>
      <c r="M9" s="171">
        <v>30343.38</v>
      </c>
      <c r="N9" s="171">
        <v>25038.3024</v>
      </c>
      <c r="O9" s="171">
        <v>11583.2232</v>
      </c>
      <c r="P9" s="171">
        <v>36621.525600000001</v>
      </c>
      <c r="Q9" s="171">
        <v>700065.2304</v>
      </c>
      <c r="R9" s="171">
        <v>336834.54480000003</v>
      </c>
      <c r="S9" s="171">
        <v>1036899.7752</v>
      </c>
      <c r="T9" s="28"/>
      <c r="U9" s="28"/>
    </row>
    <row r="10" spans="1:21" ht="21" customHeight="1">
      <c r="A10" s="169" t="s">
        <v>31</v>
      </c>
      <c r="B10" s="170">
        <v>1033264.512</v>
      </c>
      <c r="C10" s="170">
        <v>505910.68079999997</v>
      </c>
      <c r="D10" s="170">
        <v>1539175.1927999998</v>
      </c>
      <c r="E10" s="170">
        <v>249808.0968</v>
      </c>
      <c r="F10" s="170">
        <v>116628.51360000001</v>
      </c>
      <c r="G10" s="170">
        <v>366436.61040000001</v>
      </c>
      <c r="H10" s="170">
        <v>91627.351200000005</v>
      </c>
      <c r="I10" s="170">
        <v>39924.0144</v>
      </c>
      <c r="J10" s="170">
        <v>131551.36560000002</v>
      </c>
      <c r="K10" s="170">
        <v>38390.875199999995</v>
      </c>
      <c r="L10" s="170">
        <v>16148.472</v>
      </c>
      <c r="M10" s="170">
        <v>54539.347199999997</v>
      </c>
      <c r="N10" s="170">
        <v>45150.355199999998</v>
      </c>
      <c r="O10" s="170">
        <v>18001.015200000002</v>
      </c>
      <c r="P10" s="170">
        <v>63151.3704</v>
      </c>
      <c r="Q10" s="170">
        <v>1458241.1904</v>
      </c>
      <c r="R10" s="170">
        <v>696612.696</v>
      </c>
      <c r="S10" s="170">
        <v>2154853.8864000002</v>
      </c>
      <c r="T10" s="28"/>
      <c r="U10" s="28"/>
    </row>
    <row r="11" spans="1:21" ht="21" customHeight="1">
      <c r="A11" s="168" t="s">
        <v>32</v>
      </c>
      <c r="B11" s="200">
        <v>2055379.5959999999</v>
      </c>
      <c r="C11" s="200">
        <v>974504.57519999996</v>
      </c>
      <c r="D11" s="200">
        <v>3029884.1711999997</v>
      </c>
      <c r="E11" s="200">
        <v>490842.24</v>
      </c>
      <c r="F11" s="200">
        <v>231691.20480000001</v>
      </c>
      <c r="G11" s="200">
        <v>722533.44479999994</v>
      </c>
      <c r="H11" s="200">
        <v>170165.0808</v>
      </c>
      <c r="I11" s="200">
        <v>79922.308799999999</v>
      </c>
      <c r="J11" s="200">
        <v>250087.38960000002</v>
      </c>
      <c r="K11" s="200">
        <v>69956.903999999995</v>
      </c>
      <c r="L11" s="200">
        <v>32717.368799999997</v>
      </c>
      <c r="M11" s="200">
        <v>102674.27280000001</v>
      </c>
      <c r="N11" s="200">
        <v>81211.809600000008</v>
      </c>
      <c r="O11" s="200">
        <v>35831.186400000006</v>
      </c>
      <c r="P11" s="200">
        <v>117042.996</v>
      </c>
      <c r="Q11" s="200">
        <v>2867555.6304000001</v>
      </c>
      <c r="R11" s="200">
        <v>1354666.6439999999</v>
      </c>
      <c r="S11" s="200">
        <v>4222222.2744000005</v>
      </c>
      <c r="T11" s="153"/>
      <c r="U11" s="28"/>
    </row>
    <row r="12" spans="1:21" s="14" customFormat="1" ht="21" customHeight="1">
      <c r="A12" s="228" t="s">
        <v>93</v>
      </c>
      <c r="B12" s="229"/>
      <c r="C12" s="229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 t="s">
        <v>22</v>
      </c>
      <c r="T12" s="38"/>
    </row>
    <row r="14" spans="1:21" ht="21" customHeight="1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</row>
    <row r="15" spans="1:21" ht="21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1" ht="21" customHeight="1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</row>
    <row r="17" spans="2:19" ht="21" customHeight="1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</row>
    <row r="19" spans="2:19" ht="21" customHeight="1">
      <c r="H19" s="47"/>
      <c r="I19" s="47"/>
      <c r="J19" s="47"/>
      <c r="K19" s="47"/>
      <c r="L19" s="47"/>
    </row>
    <row r="20" spans="2:19" ht="21" customHeight="1">
      <c r="H20" s="47"/>
      <c r="I20" s="47"/>
      <c r="J20" s="47"/>
      <c r="K20" s="47"/>
      <c r="L20" s="47"/>
    </row>
    <row r="21" spans="2:19" ht="21" customHeight="1">
      <c r="H21" s="47"/>
      <c r="I21" s="47"/>
      <c r="J21" s="47"/>
      <c r="K21" s="47"/>
      <c r="L21" s="47"/>
    </row>
    <row r="22" spans="2:19" ht="21" customHeight="1">
      <c r="H22" s="47"/>
      <c r="I22" s="47"/>
      <c r="J22" s="47"/>
      <c r="K22" s="47"/>
      <c r="L22" s="47"/>
    </row>
  </sheetData>
  <protectedRanges>
    <protectedRange sqref="A4:S4" name="نطاق1_3"/>
    <protectedRange sqref="A6:A7" name="نطاق1_1_2"/>
    <protectedRange sqref="A8:S10" name="نطاق1_1_2_1"/>
    <protectedRange sqref="B6:S7" name="نطاق1_1_2_2"/>
  </protectedRanges>
  <mergeCells count="11">
    <mergeCell ref="A4:S4"/>
    <mergeCell ref="A5:C5"/>
    <mergeCell ref="A12:C12"/>
    <mergeCell ref="T6:U8"/>
    <mergeCell ref="A6:A7"/>
    <mergeCell ref="N6:P6"/>
    <mergeCell ref="Q6:S6"/>
    <mergeCell ref="H6:J6"/>
    <mergeCell ref="K6:M6"/>
    <mergeCell ref="B6:D6"/>
    <mergeCell ref="E6:G6"/>
  </mergeCells>
  <hyperlinks>
    <hyperlink ref="S12" location="' الفهرس'!A1" display="عودة للفهرس" xr:uid="{338A1C89-E7AC-433B-8441-AD2D82DDD98D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13</vt:i4>
      </vt:variant>
      <vt:variant>
        <vt:lpstr>النطاقات المسماة</vt:lpstr>
      </vt:variant>
      <vt:variant>
        <vt:i4>13</vt:i4>
      </vt:variant>
    </vt:vector>
  </HeadingPairs>
  <TitlesOfParts>
    <vt:vector size="26" baseType="lpstr">
      <vt:lpstr> 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الفهرس'!Print_Area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محمد المطيري - Mohammed Almutairi</cp:lastModifiedBy>
  <cp:lastPrinted>2021-10-17T09:50:41Z</cp:lastPrinted>
  <dcterms:created xsi:type="dcterms:W3CDTF">2016-11-30T06:52:29Z</dcterms:created>
  <dcterms:modified xsi:type="dcterms:W3CDTF">2024-12-17T22:04:47Z</dcterms:modified>
</cp:coreProperties>
</file>