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 tabRatio="701"/>
  </bookViews>
  <sheets>
    <sheet name="الفهرس 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'2.3'!$A$1:$H$155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'3.3'!$A$1:$H$154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'الفهرس Index'!$A$1:$E$21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4" i="18" l="1"/>
  <c r="D154" i="18"/>
  <c r="E154" i="18"/>
  <c r="C19" i="30"/>
  <c r="D19" i="30"/>
  <c r="E19" i="30"/>
  <c r="C20" i="25" l="1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F9" i="25" s="1"/>
  <c r="D8" i="25"/>
  <c r="F11" i="25" l="1"/>
  <c r="F13" i="25"/>
  <c r="F15" i="25"/>
  <c r="F17" i="25"/>
  <c r="F19" i="25"/>
  <c r="F20" i="25"/>
  <c r="F8" i="25"/>
  <c r="F10" i="25"/>
  <c r="F12" i="25"/>
  <c r="F14" i="25"/>
  <c r="F16" i="25"/>
  <c r="F18" i="25"/>
  <c r="I14" i="28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F14" i="28" s="1"/>
  <c r="D17" i="26"/>
  <c r="D16" i="26"/>
  <c r="D15" i="26"/>
  <c r="D14" i="26"/>
  <c r="D13" i="26"/>
  <c r="D12" i="26"/>
  <c r="D11" i="26"/>
  <c r="D10" i="26"/>
  <c r="D9" i="26"/>
  <c r="D8" i="26"/>
  <c r="E29" i="30"/>
  <c r="D29" i="30"/>
  <c r="C29" i="30"/>
  <c r="E8" i="30"/>
  <c r="D8" i="30"/>
  <c r="C8" i="30"/>
  <c r="E11" i="24"/>
  <c r="D11" i="24"/>
  <c r="C11" i="24"/>
  <c r="E11" i="23"/>
  <c r="D11" i="23"/>
  <c r="C11" i="23"/>
  <c r="E154" i="22"/>
  <c r="D154" i="22"/>
  <c r="C154" i="22"/>
  <c r="E19" i="21"/>
  <c r="D19" i="21"/>
  <c r="C19" i="21"/>
  <c r="E29" i="20"/>
  <c r="D29" i="20"/>
  <c r="C29" i="20"/>
  <c r="E19" i="17"/>
  <c r="D19" i="17"/>
  <c r="C19" i="17"/>
  <c r="E29" i="11"/>
  <c r="D29" i="11"/>
  <c r="C29" i="11"/>
  <c r="G14" i="28" l="1"/>
  <c r="K9" i="28"/>
  <c r="K14" i="28" s="1"/>
  <c r="J9" i="28"/>
  <c r="J14" i="28" s="1"/>
  <c r="C45" i="30"/>
  <c r="E45" i="30"/>
  <c r="D45" i="30"/>
</calcChain>
</file>

<file path=xl/sharedStrings.xml><?xml version="1.0" encoding="utf-8"?>
<sst xmlns="http://schemas.openxmlformats.org/spreadsheetml/2006/main" count="1147" uniqueCount="626">
  <si>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</si>
  <si>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</si>
  <si>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</si>
  <si>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</si>
  <si>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</si>
  <si>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</si>
  <si>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</si>
  <si>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</si>
  <si>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</si>
  <si>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</si>
  <si>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</si>
  <si>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</si>
  <si>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</si>
  <si>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</si>
  <si>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</si>
  <si>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</si>
  <si>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</si>
  <si>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</si>
  <si>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</si>
  <si>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</si>
  <si>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</si>
  <si>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</si>
  <si>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</si>
  <si>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</si>
  <si>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</si>
  <si>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</si>
  <si>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</si>
  <si>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</si>
  <si>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</si>
  <si>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</si>
  <si>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</si>
  <si>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</si>
  <si>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</si>
  <si>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</si>
  <si>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</si>
  <si>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</si>
  <si>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</si>
  <si>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</si>
  <si>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</si>
  <si>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</si>
  <si>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</si>
  <si>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</si>
  <si>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</si>
  <si>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</si>
  <si>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</si>
  <si>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</si>
  <si>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</si>
  <si>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</si>
  <si>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</si>
  <si>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</si>
  <si>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</si>
  <si>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</si>
  <si>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</si>
  <si>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</si>
  <si>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</si>
  <si>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</si>
  <si>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</si>
  <si>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</si>
  <si>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</si>
  <si>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</si>
  <si>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</si>
  <si>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</si>
  <si>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</si>
  <si>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</si>
  <si>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</si>
  <si>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</si>
  <si>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</si>
  <si>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</si>
  <si>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</si>
  <si>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</si>
  <si>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</si>
  <si>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</si>
  <si>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</si>
  <si>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</si>
  <si>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</si>
  <si>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</si>
  <si>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</si>
  <si>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</si>
  <si>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</si>
  <si>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</si>
  <si>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</si>
  <si>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</si>
  <si>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</si>
  <si>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</si>
  <si>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</si>
  <si>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</si>
  <si>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</si>
  <si>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</si>
  <si>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</si>
  <si>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</si>
  <si>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</si>
  <si>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</si>
  <si>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</si>
  <si>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</si>
  <si>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</si>
  <si>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</si>
  <si>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</si>
  <si>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</si>
  <si>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</si>
  <si>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</si>
  <si>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</si>
  <si>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</si>
  <si>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</si>
  <si>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</si>
  <si>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</si>
  <si>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</si>
  <si>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</si>
  <si>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</si>
  <si>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</si>
  <si>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</si>
  <si>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</si>
  <si>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</si>
  <si>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</si>
  <si>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</si>
  <si>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</si>
  <si>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</si>
  <si>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</si>
  <si>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</si>
  <si>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</si>
  <si>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</si>
  <si>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</si>
  <si>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</si>
  <si>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</si>
  <si>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</si>
  <si>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</si>
  <si>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</si>
  <si>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</si>
  <si>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</si>
  <si>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</si>
  <si>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</si>
  <si>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</si>
  <si>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</si>
  <si>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</si>
  <si>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</si>
  <si>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</si>
  <si>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</si>
  <si>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</si>
  <si>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</si>
  <si>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</si>
  <si>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</si>
  <si>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</si>
  <si>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</si>
  <si>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</si>
  <si>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</si>
  <si>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</si>
  <si>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</si>
  <si>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</si>
  <si>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</si>
  <si>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</si>
  <si>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</si>
  <si>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</si>
  <si>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</si>
  <si>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</si>
  <si>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</si>
  <si>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</si>
  <si>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</si>
  <si>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</si>
  <si>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</si>
  <si>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</si>
  <si>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</si>
  <si>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</si>
  <si>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</si>
  <si>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</si>
  <si>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</si>
  <si>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</si>
  <si>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</si>
  <si>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</si>
  <si>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</si>
  <si>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</si>
  <si>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</si>
  <si>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</si>
  <si>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</si>
  <si>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</si>
  <si>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</si>
  <si>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</si>
  <si>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</si>
  <si>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</si>
  <si>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</si>
  <si>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</si>
  <si>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</si>
  <si>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</si>
  <si>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</si>
  <si>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</si>
  <si>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</si>
  <si>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</si>
  <si>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</si>
  <si>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</si>
  <si>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</si>
  <si>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</si>
  <si>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</si>
  <si>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</si>
  <si>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</si>
  <si>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</si>
  <si>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</si>
  <si>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</si>
  <si>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</si>
  <si>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</si>
  <si>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</si>
  <si>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</si>
  <si>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</si>
  <si>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</si>
  <si>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</si>
  <si>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</si>
  <si>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</si>
  <si>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</si>
  <si>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</si>
  <si>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</si>
  <si>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</si>
  <si>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</si>
  <si>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</si>
  <si>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</si>
  <si>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</si>
  <si>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</si>
  <si>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</si>
  <si>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</si>
  <si>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</si>
  <si>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</si>
  <si>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</si>
  <si>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</si>
  <si>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</si>
  <si>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</si>
  <si>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</si>
  <si>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</si>
  <si>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</si>
  <si>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</si>
  <si>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</si>
  <si>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</si>
  <si>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</si>
  <si>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</si>
  <si>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</si>
  <si>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</si>
  <si>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</si>
  <si>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</si>
  <si>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</si>
  <si>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</si>
  <si>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</si>
  <si>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</si>
  <si>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</si>
  <si>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</si>
  <si>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</si>
  <si>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</si>
  <si>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</si>
  <si>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</si>
  <si>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</si>
  <si>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</si>
  <si>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</si>
  <si>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</si>
  <si>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</si>
  <si>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</si>
  <si>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</si>
  <si>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</si>
  <si>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</si>
  <si>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</si>
  <si>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</si>
  <si>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</si>
  <si>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</si>
  <si>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</si>
  <si>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</si>
  <si>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</si>
  <si>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</si>
  <si>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</si>
  <si>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</si>
  <si>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</si>
  <si>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</si>
  <si>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</si>
  <si>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</si>
  <si>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</si>
  <si>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</si>
  <si>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</si>
  <si>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</si>
  <si>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</si>
  <si>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</si>
  <si>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</si>
  <si>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</si>
  <si>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</si>
  <si>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</si>
  <si>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</si>
  <si>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</si>
  <si>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</si>
  <si>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</si>
  <si>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</si>
  <si>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</si>
  <si>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</si>
  <si>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</si>
  <si>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</si>
  <si>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</si>
  <si>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</si>
  <si>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</si>
  <si>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</si>
  <si>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</si>
  <si>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</si>
  <si>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</si>
  <si>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</si>
  <si>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</si>
  <si>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</si>
  <si>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</si>
  <si>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</si>
  <si>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</si>
  <si>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</si>
  <si>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</si>
  <si>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</si>
  <si>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</si>
  <si>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</si>
  <si>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</si>
  <si>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</si>
  <si>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</si>
  <si>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</si>
  <si>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</si>
  <si>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</si>
  <si>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</si>
  <si>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</si>
  <si>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</si>
  <si>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</si>
  <si>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</si>
  <si>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</si>
  <si>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</si>
  <si>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</si>
  <si>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</si>
  <si>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</si>
  <si>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</si>
  <si>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</si>
  <si>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</si>
  <si>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</si>
  <si>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</si>
  <si>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</si>
  <si>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</si>
  <si>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</si>
  <si>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</si>
  <si>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</si>
  <si>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مولدافيا</t>
  </si>
  <si>
    <t>هاييتي</t>
  </si>
  <si>
    <t>كوبا</t>
  </si>
  <si>
    <t>ليسوتو</t>
  </si>
  <si>
    <t>2016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</si>
  <si>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</si>
  <si>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</si>
  <si>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</si>
  <si>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</si>
  <si>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</si>
  <si>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</si>
  <si>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</si>
  <si>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</si>
  <si>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</si>
  <si>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</si>
  <si>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</si>
  <si>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</si>
  <si>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</si>
  <si>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</si>
  <si>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</si>
  <si>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</si>
  <si>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</si>
  <si>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</si>
  <si>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</si>
  <si>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</si>
  <si>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</si>
  <si>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</si>
  <si>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</si>
  <si>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</si>
  <si>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</si>
  <si>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</si>
  <si>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</si>
  <si>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</si>
  <si>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</si>
  <si>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</si>
  <si>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</si>
  <si>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</si>
  <si>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</si>
  <si>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</si>
  <si>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</si>
  <si>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</si>
  <si>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</si>
  <si>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</si>
  <si>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</si>
  <si>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</si>
  <si>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</si>
  <si>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</si>
  <si>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</si>
  <si>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</si>
  <si>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</si>
  <si>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</si>
  <si>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</si>
  <si>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</si>
  <si>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</si>
  <si>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</si>
  <si>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</si>
  <si>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</si>
  <si>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</si>
  <si>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</si>
  <si>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</si>
  <si>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</si>
  <si>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</si>
  <si>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</si>
  <si>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</si>
  <si>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</si>
  <si>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</si>
  <si>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</si>
  <si>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</si>
  <si>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</si>
  <si>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</si>
  <si>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</si>
  <si>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</si>
  <si>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</si>
  <si>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</si>
  <si>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</si>
  <si>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</si>
  <si>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</si>
  <si>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</si>
  <si>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</si>
  <si>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</si>
  <si>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</si>
  <si>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</si>
  <si>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</si>
  <si>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</si>
  <si>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</si>
  <si>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</si>
  <si>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</si>
  <si>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</si>
  <si>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</si>
  <si>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</si>
  <si>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</si>
  <si>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</si>
  <si>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</si>
  <si>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</si>
  <si>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</si>
  <si>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</si>
  <si>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</si>
  <si>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</si>
  <si>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</si>
  <si>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</si>
  <si>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</si>
  <si>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</si>
  <si>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</si>
  <si>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</si>
  <si>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</si>
  <si>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</si>
  <si>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</si>
  <si>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</si>
  <si>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</si>
  <si>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</si>
  <si>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</si>
  <si>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</si>
  <si>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</si>
  <si>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</si>
  <si>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</si>
  <si>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</si>
  <si>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</si>
  <si>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</si>
  <si>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</si>
  <si>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</si>
  <si>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</si>
  <si>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</si>
  <si>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</si>
  <si>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</si>
  <si>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</si>
  <si>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</si>
  <si>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</si>
  <si>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</si>
  <si>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</si>
  <si>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</si>
  <si>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</si>
  <si>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</si>
  <si>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</si>
  <si>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</si>
  <si>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</si>
  <si>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</si>
  <si>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</si>
  <si>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</si>
  <si>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</si>
  <si>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</si>
  <si>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</si>
  <si>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</si>
  <si>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</si>
  <si>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</si>
  <si>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</si>
  <si>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</si>
  <si>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</si>
  <si>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</si>
  <si>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</si>
  <si>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</si>
  <si>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</si>
  <si>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</si>
  <si>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</si>
  <si>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</si>
  <si>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</si>
  <si>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</si>
  <si>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</si>
  <si>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</si>
  <si>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</si>
  <si>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الاتحاد الأوربي</t>
  </si>
  <si>
    <t>ايسـلاند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</si>
  <si>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</si>
  <si>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</si>
  <si>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</si>
  <si>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</si>
  <si>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</si>
  <si>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</si>
  <si>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</si>
  <si>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</si>
  <si>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</si>
  <si>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</si>
  <si>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</si>
  <si>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</si>
  <si>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</si>
  <si>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</si>
  <si>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SAN MARINO</t>
  </si>
  <si>
    <t>SWAZILAND</t>
  </si>
  <si>
    <t>Jeddah Islamic Sea Port</t>
  </si>
  <si>
    <t>King Abdullah Seaport</t>
  </si>
  <si>
    <t>King khalid International Airport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</si>
  <si>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</si>
  <si>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</si>
  <si>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</si>
  <si>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</si>
  <si>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</si>
  <si>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</si>
  <si>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</si>
  <si>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</si>
  <si>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</si>
  <si>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</si>
  <si>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زمبابوي</t>
  </si>
  <si>
    <t>ZIMBABWE</t>
  </si>
  <si>
    <t>نيكراجوا</t>
  </si>
  <si>
    <t>NICARAGUA</t>
  </si>
  <si>
    <t>Sultanate Of Oman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</si>
  <si>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</si>
  <si>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</si>
  <si>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</si>
  <si>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</si>
  <si>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</si>
  <si>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</si>
  <si>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</si>
  <si>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</si>
  <si>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الميزان التجاري غير البترولي</t>
  </si>
  <si>
    <t>Live Animals; Animal Products</t>
  </si>
  <si>
    <t>Plant Products</t>
  </si>
  <si>
    <t>Animal and Vegetable fats; oils; waxex and Their Products</t>
  </si>
  <si>
    <t>Prepared Foodstuffs; Beverages and Vinegar; Tobacco</t>
  </si>
  <si>
    <t>Products of The Chemical</t>
  </si>
  <si>
    <t>Plastics and Rubber; Articles Thereof</t>
  </si>
  <si>
    <t>Leather, Furs and Articles Thereof</t>
  </si>
  <si>
    <t>Wood and Articles of Wood, Cork</t>
  </si>
  <si>
    <t>Paper and Articles Thereof</t>
  </si>
  <si>
    <t>Textiles and Textile Articles</t>
  </si>
  <si>
    <t>Footwear, Headgear, Umbrellas, Artificial Flowers</t>
  </si>
  <si>
    <t>Articles of Stone, Cement, Mica, Ceramic Products, Glassware</t>
  </si>
  <si>
    <t>Pearls, Precious, False Jewelry</t>
  </si>
  <si>
    <t>Base Metals; Articles Thereof</t>
  </si>
  <si>
    <t>Machinery Appliances; Electrical Equipment</t>
  </si>
  <si>
    <t>Transport Equipment and Parts Thereof</t>
  </si>
  <si>
    <t>Optical, Photographic, Watches, parts Thereof</t>
  </si>
  <si>
    <t>Arms and Ammu.; Parts and Acc. Thereof</t>
  </si>
  <si>
    <t>Misc. Manufactured Articles</t>
  </si>
  <si>
    <t>Works of Arts and Antiqes</t>
  </si>
  <si>
    <t>حيوانات حية ومنتجاتها</t>
  </si>
  <si>
    <t>دهون وشحوم وزيوت نباتية وحيوانية</t>
  </si>
  <si>
    <t>مواد غذائية محضرة والمشروبات والخل والتبغ</t>
  </si>
  <si>
    <t>منتجات الصناعات الكيماوية</t>
  </si>
  <si>
    <t>لدائن ومطاط ومصنوعاتهما</t>
  </si>
  <si>
    <t>جلود وفراء ومصنوعاتها</t>
  </si>
  <si>
    <t>الخشب، الفحم الخشبي، الفلين</t>
  </si>
  <si>
    <t>ورق ومصنوعاته</t>
  </si>
  <si>
    <t>الأنسجة ومصنوعاتها</t>
  </si>
  <si>
    <t>الأحذية وأغطية الرأس، مظلات، زهور صناعية</t>
  </si>
  <si>
    <t>مصنوعات من حجر أو اسمنت، الخزف والزجاج ومصنوعاتها</t>
  </si>
  <si>
    <t>اللؤلؤ والأحجار الكريمة، المجوهرات المقلدة</t>
  </si>
  <si>
    <t>الأدوات البصرية والمعدات الطبية والساعات، وأجزاؤها</t>
  </si>
  <si>
    <t>الأسلحة والذخائر؛ أجزاؤها ولوازمها</t>
  </si>
  <si>
    <t>اروبا</t>
  </si>
  <si>
    <t>ARUBA</t>
  </si>
  <si>
    <t>مطار الجوف</t>
  </si>
  <si>
    <t>Al Jawf airport</t>
  </si>
  <si>
    <t>QATAR</t>
  </si>
  <si>
    <t>غينيا بيساو</t>
  </si>
  <si>
    <t>GUINEA-BISSAU</t>
  </si>
  <si>
    <t>جمهورية افريقيا الوسطى</t>
  </si>
  <si>
    <t>CENTRAL AFRICAN REPUBLIC</t>
  </si>
  <si>
    <t>ارميـنيا</t>
  </si>
  <si>
    <t>ARMENIA</t>
  </si>
  <si>
    <t>جزر فيجى</t>
  </si>
  <si>
    <t>FIJI</t>
  </si>
  <si>
    <t>Bat'ha</t>
  </si>
  <si>
    <t>Riyadh (Dry Port)</t>
  </si>
  <si>
    <t>King Abdulaziz International Airport</t>
  </si>
  <si>
    <t>مطار الوديعة (نجران)</t>
  </si>
  <si>
    <t>مطار أبها</t>
  </si>
  <si>
    <t>مطار الأمير سلطان (تبوك)</t>
  </si>
  <si>
    <t>أكتوبر / Oct</t>
  </si>
  <si>
    <t>غينيا الاستوائية</t>
  </si>
  <si>
    <t>EQUATORIAL GUINEA</t>
  </si>
  <si>
    <t>تونجا</t>
  </si>
  <si>
    <t>TONGA</t>
  </si>
  <si>
    <t>بنما</t>
  </si>
  <si>
    <t>PANAMA</t>
  </si>
  <si>
    <t>تريندادوتوباكو</t>
  </si>
  <si>
    <t>TRINIDAD&amp;TOBAGO</t>
  </si>
  <si>
    <t>طاجاكستان</t>
  </si>
  <si>
    <t>TAJIKISTAN</t>
  </si>
  <si>
    <t>قرقيزيا</t>
  </si>
  <si>
    <t>KYRGYZSTAN</t>
  </si>
  <si>
    <t>مـكـاو</t>
  </si>
  <si>
    <t>MACAO</t>
  </si>
  <si>
    <t>الصادرات والواردات السلعية للمملكة العربية السعودية، نوفمبر 2017</t>
  </si>
  <si>
    <t>Merchandise Exports and Imports of Saudi Arabia, November 2017</t>
  </si>
  <si>
    <t>نوفمبر / Nov</t>
  </si>
  <si>
    <t>غيانا</t>
  </si>
  <si>
    <t>GUYANA</t>
  </si>
  <si>
    <t>جزر كوك</t>
  </si>
  <si>
    <t>COOK ISLANDS</t>
  </si>
  <si>
    <t>ليختشتاين</t>
  </si>
  <si>
    <t>LIECHTENSTEIN</t>
  </si>
  <si>
    <t>سانت فينست</t>
  </si>
  <si>
    <t>SAINT VINCENT AND THE GRENADINES</t>
  </si>
  <si>
    <t>فينزولا</t>
  </si>
  <si>
    <t>VENEZUELA</t>
  </si>
  <si>
    <r>
      <t xml:space="preserve">التبادل التجاري مع دول مجلس التعاون الخليجي خلال شهر </t>
    </r>
    <r>
      <rPr>
        <b/>
        <sz val="15"/>
        <color rgb="FF474D9B"/>
        <rFont val="Neo Sans Arabic"/>
        <family val="2"/>
      </rPr>
      <t>نوفمبر</t>
    </r>
    <r>
      <rPr>
        <sz val="15"/>
        <color rgb="FF474D9B"/>
        <rFont val="Neo Sans Arabic"/>
        <family val="2"/>
      </rPr>
      <t xml:space="preserve"> (مليون ريال)</t>
    </r>
  </si>
  <si>
    <r>
      <t xml:space="preserve">Trade with the GCC Countries in </t>
    </r>
    <r>
      <rPr>
        <sz val="15"/>
        <color rgb="FF474D9B"/>
        <rFont val="Neo Sans Arabic Medium"/>
        <family val="2"/>
      </rPr>
      <t>November</t>
    </r>
    <r>
      <rPr>
        <sz val="15"/>
        <color rgb="FF474D9B"/>
        <rFont val="Neo Sans Arabic"/>
        <family val="2"/>
      </rPr>
      <t xml:space="preserve"> (Million Riyals)</t>
    </r>
  </si>
  <si>
    <t>نيثرلاندز انتيليز</t>
  </si>
  <si>
    <t>NETHERLANDS ANTILLES</t>
  </si>
  <si>
    <t>ساو تومي وبرينسيبي</t>
  </si>
  <si>
    <t>SAO TOME AND PRINCIPE</t>
  </si>
  <si>
    <t>تركمانستان</t>
  </si>
  <si>
    <t>TURKMENISTAN</t>
  </si>
  <si>
    <t>بروندى</t>
  </si>
  <si>
    <t>BURUNDI</t>
  </si>
  <si>
    <t>جزيره ريونيون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</si>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</sst>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u/>
      <sz val="10"/>
      <color theme="10"/>
      <name val="Frutiger LT Arabic 55 Roman"/>
    </font>
    <font>
      <b/>
      <sz val="15"/>
      <color rgb="FF474D9B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0" fontId="5" fillId="0" borderId="0" xfId="0" applyFont="1"/>
    <xf numFmtId="0" fontId="8" fillId="0" borderId="0" xfId="1" applyFont="1" applyBorder="1" applyAlignment="1">
      <alignment horizontal="center"/>
    </xf>
    <xf numFmtId="0" fontId="5" fillId="0" borderId="0" xfId="1" applyFont="1"/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right" vertical="center" wrapText="1" readingOrder="2"/>
    </xf>
    <xf numFmtId="0" fontId="11" fillId="4" borderId="2" xfId="1" applyFont="1" applyFill="1" applyBorder="1" applyAlignment="1">
      <alignment horizontal="right" vertical="center" wrapText="1" readingOrder="2"/>
    </xf>
    <xf numFmtId="0" fontId="11" fillId="3" borderId="1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11" xfId="1" applyFont="1" applyFill="1" applyBorder="1" applyAlignment="1">
      <alignment horizontal="center" vertical="center" wrapText="1" readingOrder="2"/>
    </xf>
    <xf numFmtId="0" fontId="11" fillId="4" borderId="18" xfId="1" applyFont="1" applyFill="1" applyBorder="1" applyAlignment="1">
      <alignment horizontal="center" vertical="center" wrapText="1" readingOrder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3" borderId="9" xfId="1" applyFont="1" applyFill="1" applyBorder="1" applyAlignment="1">
      <alignment horizontal="right" vertical="center" wrapText="1" readingOrder="2"/>
    </xf>
    <xf numFmtId="0" fontId="11" fillId="3" borderId="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3" fillId="4" borderId="19" xfId="1" applyFont="1" applyFill="1" applyBorder="1" applyAlignment="1">
      <alignment horizontal="right" vertical="center" wrapText="1" readingOrder="2"/>
    </xf>
    <xf numFmtId="0" fontId="13" fillId="4" borderId="19" xfId="1" applyFont="1" applyFill="1" applyBorder="1" applyAlignment="1">
      <alignment horizontal="left" vertical="center" wrapText="1"/>
    </xf>
    <xf numFmtId="0" fontId="11" fillId="4" borderId="19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right" vertical="center" readingOrder="2"/>
    </xf>
    <xf numFmtId="0" fontId="11" fillId="4" borderId="2" xfId="1" applyFont="1" applyFill="1" applyBorder="1" applyAlignment="1">
      <alignment horizontal="right" vertical="center" readingOrder="2"/>
    </xf>
    <xf numFmtId="0" fontId="10" fillId="2" borderId="0" xfId="1" quotePrefix="1" applyNumberFormat="1" applyFont="1" applyFill="1" applyBorder="1" applyAlignment="1">
      <alignment horizontal="center" vertical="center" readingOrder="2"/>
    </xf>
    <xf numFmtId="0" fontId="10" fillId="2" borderId="11" xfId="1" quotePrefix="1" applyNumberFormat="1" applyFont="1" applyFill="1" applyBorder="1" applyAlignment="1">
      <alignment horizontal="center" vertical="center" readingOrder="2"/>
    </xf>
    <xf numFmtId="0" fontId="10" fillId="2" borderId="10" xfId="1" applyFont="1" applyFill="1" applyBorder="1" applyAlignment="1">
      <alignment horizontal="center" vertical="center" wrapText="1" readingOrder="2"/>
    </xf>
    <xf numFmtId="0" fontId="11" fillId="3" borderId="20" xfId="1" applyFont="1" applyFill="1" applyBorder="1" applyAlignment="1">
      <alignment horizontal="right" vertical="center" readingOrder="2"/>
    </xf>
    <xf numFmtId="0" fontId="11" fillId="4" borderId="22" xfId="1" applyFont="1" applyFill="1" applyBorder="1" applyAlignment="1">
      <alignment horizontal="right" vertical="center" readingOrder="2"/>
    </xf>
    <xf numFmtId="0" fontId="13" fillId="4" borderId="23" xfId="1" applyFont="1" applyFill="1" applyBorder="1" applyAlignment="1">
      <alignment horizontal="right" vertical="center" wrapText="1" readingOrder="2"/>
    </xf>
    <xf numFmtId="0" fontId="15" fillId="5" borderId="12" xfId="0" quotePrefix="1" applyFont="1" applyFill="1" applyBorder="1" applyAlignment="1">
      <alignment horizontal="right" vertical="center" wrapText="1" indent="2" readingOrder="2"/>
    </xf>
    <xf numFmtId="0" fontId="15" fillId="3" borderId="12" xfId="0" quotePrefix="1" applyFont="1" applyFill="1" applyBorder="1" applyAlignment="1">
      <alignment horizontal="right" vertical="center" wrapText="1" indent="2" readingOrder="2"/>
    </xf>
    <xf numFmtId="0" fontId="16" fillId="6" borderId="7" xfId="3" applyFont="1" applyFill="1" applyBorder="1" applyAlignment="1">
      <alignment horizontal="right" vertical="center" readingOrder="2"/>
    </xf>
    <xf numFmtId="0" fontId="16" fillId="6" borderId="7" xfId="3" applyFont="1" applyFill="1" applyBorder="1" applyAlignment="1">
      <alignment horizontal="left" vertical="center" wrapText="1" readingOrder="1"/>
    </xf>
    <xf numFmtId="0" fontId="17" fillId="5" borderId="7" xfId="3" applyFont="1" applyFill="1" applyBorder="1" applyAlignment="1">
      <alignment horizontal="right" vertical="center" readingOrder="2"/>
    </xf>
    <xf numFmtId="0" fontId="17" fillId="5" borderId="7" xfId="3" applyFont="1" applyFill="1" applyBorder="1" applyAlignment="1">
      <alignment horizontal="left" vertical="center" wrapText="1" readingOrder="1"/>
    </xf>
    <xf numFmtId="0" fontId="17" fillId="3" borderId="7" xfId="3" applyFont="1" applyFill="1" applyBorder="1" applyAlignment="1">
      <alignment horizontal="right" vertical="center" readingOrder="2"/>
    </xf>
    <xf numFmtId="0" fontId="17" fillId="3" borderId="7" xfId="3" applyFont="1" applyFill="1" applyBorder="1" applyAlignment="1">
      <alignment horizontal="left" vertical="center" wrapText="1" readingOrder="1"/>
    </xf>
    <xf numFmtId="0" fontId="14" fillId="0" borderId="0" xfId="3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16" xfId="1" applyFont="1" applyFill="1" applyBorder="1" applyAlignment="1">
      <alignment horizontal="center" vertical="center" wrapText="1" readingOrder="2"/>
    </xf>
    <xf numFmtId="0" fontId="11" fillId="3" borderId="1" xfId="1" applyFont="1" applyFill="1" applyBorder="1" applyAlignment="1">
      <alignment horizontal="right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righ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8" xfId="1" applyFont="1" applyFill="1" applyBorder="1" applyAlignment="1">
      <alignment horizontal="center" vertical="center" wrapText="1" readingOrder="1"/>
    </xf>
    <xf numFmtId="0" fontId="11" fillId="3" borderId="18" xfId="1" applyFont="1" applyFill="1" applyBorder="1" applyAlignment="1">
      <alignment horizontal="right" vertical="center" wrapText="1" readingOrder="1"/>
    </xf>
    <xf numFmtId="0" fontId="11" fillId="3" borderId="18" xfId="1" applyFont="1" applyFill="1" applyBorder="1" applyAlignment="1">
      <alignment horizontal="left" vertical="center" wrapText="1" readingOrder="1"/>
    </xf>
    <xf numFmtId="0" fontId="11" fillId="3" borderId="9" xfId="1" applyFont="1" applyFill="1" applyBorder="1" applyAlignment="1">
      <alignment horizontal="right" vertical="center" readingOrder="2"/>
    </xf>
    <xf numFmtId="0" fontId="13" fillId="4" borderId="19" xfId="1" applyFont="1" applyFill="1" applyBorder="1" applyAlignment="1">
      <alignment horizontal="right" vertical="center" readingOrder="2"/>
    </xf>
    <xf numFmtId="0" fontId="11" fillId="3" borderId="1" xfId="1" applyFont="1" applyFill="1" applyBorder="1" applyAlignment="1">
      <alignment horizontal="left" vertical="center"/>
    </xf>
    <xf numFmtId="0" fontId="11" fillId="4" borderId="2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19" xfId="1" applyFont="1" applyFill="1" applyBorder="1" applyAlignment="1">
      <alignment horizontal="left" vertical="center"/>
    </xf>
    <xf numFmtId="0" fontId="13" fillId="7" borderId="2" xfId="1" applyFont="1" applyFill="1" applyBorder="1" applyAlignment="1">
      <alignment horizontal="center" vertical="center" wrapText="1" readingOrder="1"/>
    </xf>
    <xf numFmtId="1" fontId="11" fillId="3" borderId="1" xfId="1" applyNumberFormat="1" applyFont="1" applyFill="1" applyBorder="1" applyAlignment="1">
      <alignment horizontal="center" vertical="center" readingOrder="1"/>
    </xf>
    <xf numFmtId="1" fontId="11" fillId="4" borderId="2" xfId="1" applyNumberFormat="1" applyFont="1" applyFill="1" applyBorder="1" applyAlignment="1">
      <alignment horizontal="center" vertical="center" readingOrder="1"/>
    </xf>
    <xf numFmtId="1" fontId="11" fillId="3" borderId="18" xfId="1" applyNumberFormat="1" applyFont="1" applyFill="1" applyBorder="1" applyAlignment="1">
      <alignment horizontal="center" vertical="center" readingOrder="1"/>
    </xf>
    <xf numFmtId="1" fontId="11" fillId="4" borderId="18" xfId="1" applyNumberFormat="1" applyFont="1" applyFill="1" applyBorder="1" applyAlignment="1">
      <alignment horizontal="center" vertical="center" readingOrder="1"/>
    </xf>
    <xf numFmtId="0" fontId="13" fillId="7" borderId="2" xfId="1" applyFont="1" applyFill="1" applyBorder="1" applyAlignment="1">
      <alignment horizontal="left" vertical="center"/>
    </xf>
    <xf numFmtId="0" fontId="13" fillId="7" borderId="2" xfId="1" applyFont="1" applyFill="1" applyBorder="1" applyAlignment="1">
      <alignment horizontal="right" vertical="center" readingOrder="2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center"/>
    </xf>
    <xf numFmtId="0" fontId="18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8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164" fontId="20" fillId="0" borderId="0" xfId="0" applyNumberFormat="1" applyFont="1"/>
    <xf numFmtId="0" fontId="7" fillId="6" borderId="12" xfId="0" quotePrefix="1" applyFont="1" applyFill="1" applyBorder="1" applyAlignment="1">
      <alignment horizontal="center" vertical="center" wrapText="1" readingOrder="2"/>
    </xf>
    <xf numFmtId="0" fontId="7" fillId="6" borderId="8" xfId="0" quotePrefix="1" applyFont="1" applyFill="1" applyBorder="1" applyAlignment="1">
      <alignment horizontal="center" vertical="center" wrapText="1" readingOrder="1"/>
    </xf>
    <xf numFmtId="0" fontId="15" fillId="3" borderId="8" xfId="0" quotePrefix="1" applyFont="1" applyFill="1" applyBorder="1" applyAlignment="1">
      <alignment horizontal="center" vertical="center" wrapText="1" readingOrder="1"/>
    </xf>
    <xf numFmtId="0" fontId="15" fillId="5" borderId="8" xfId="0" quotePrefix="1" applyFont="1" applyFill="1" applyBorder="1" applyAlignment="1">
      <alignment horizontal="center" vertical="center" wrapText="1" readingOrder="1"/>
    </xf>
    <xf numFmtId="0" fontId="21" fillId="6" borderId="7" xfId="3" applyFont="1" applyFill="1" applyBorder="1" applyAlignment="1">
      <alignment horizontal="right" vertical="center" readingOrder="2"/>
    </xf>
    <xf numFmtId="0" fontId="10" fillId="2" borderId="9" xfId="1" applyFont="1" applyFill="1" applyBorder="1" applyAlignment="1">
      <alignment horizontal="center" vertical="center" wrapText="1" readingOrder="1"/>
    </xf>
    <xf numFmtId="164" fontId="11" fillId="3" borderId="1" xfId="1" applyNumberFormat="1" applyFont="1" applyFill="1" applyBorder="1" applyAlignment="1">
      <alignment horizontal="right" vertical="center" indent="2" readingOrder="1"/>
    </xf>
    <xf numFmtId="164" fontId="11" fillId="4" borderId="2" xfId="1" applyNumberFormat="1" applyFont="1" applyFill="1" applyBorder="1" applyAlignment="1">
      <alignment horizontal="right" vertical="center" indent="2" readingOrder="1"/>
    </xf>
    <xf numFmtId="164" fontId="13" fillId="4" borderId="19" xfId="1" applyNumberFormat="1" applyFont="1" applyFill="1" applyBorder="1" applyAlignment="1">
      <alignment horizontal="right" vertical="center" indent="2" readingOrder="1"/>
    </xf>
    <xf numFmtId="164" fontId="11" fillId="3" borderId="9" xfId="1" applyNumberFormat="1" applyFont="1" applyFill="1" applyBorder="1" applyAlignment="1">
      <alignment horizontal="right" vertical="center" indent="2" readingOrder="1"/>
    </xf>
    <xf numFmtId="0" fontId="10" fillId="2" borderId="17" xfId="1" quotePrefix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vertical="center" indent="2" readingOrder="1"/>
    </xf>
    <xf numFmtId="1" fontId="11" fillId="3" borderId="1" xfId="1" applyNumberFormat="1" applyFont="1" applyFill="1" applyBorder="1" applyAlignment="1">
      <alignment horizontal="right" vertical="center" indent="3"/>
    </xf>
    <xf numFmtId="1" fontId="11" fillId="4" borderId="2" xfId="1" applyNumberFormat="1" applyFont="1" applyFill="1" applyBorder="1" applyAlignment="1">
      <alignment horizontal="right" vertical="center" indent="3"/>
    </xf>
    <xf numFmtId="1" fontId="11" fillId="3" borderId="9" xfId="1" applyNumberFormat="1" applyFont="1" applyFill="1" applyBorder="1" applyAlignment="1">
      <alignment horizontal="right" vertical="center" indent="3"/>
    </xf>
    <xf numFmtId="1" fontId="13" fillId="4" borderId="19" xfId="1" applyNumberFormat="1" applyFont="1" applyFill="1" applyBorder="1" applyAlignment="1">
      <alignment horizontal="right" vertical="center" indent="3"/>
    </xf>
    <xf numFmtId="165" fontId="5" fillId="0" borderId="0" xfId="0" applyNumberFormat="1" applyFont="1"/>
    <xf numFmtId="1" fontId="11" fillId="3" borderId="1" xfId="1" applyNumberFormat="1" applyFont="1" applyFill="1" applyBorder="1" applyAlignment="1">
      <alignment horizontal="right" vertical="center" indent="2" readingOrder="1"/>
    </xf>
    <xf numFmtId="1" fontId="11" fillId="4" borderId="2" xfId="1" applyNumberFormat="1" applyFont="1" applyFill="1" applyBorder="1" applyAlignment="1">
      <alignment horizontal="right" vertical="center" indent="2" readingOrder="1"/>
    </xf>
    <xf numFmtId="1" fontId="11" fillId="3" borderId="9" xfId="1" applyNumberFormat="1" applyFont="1" applyFill="1" applyBorder="1" applyAlignment="1">
      <alignment horizontal="right" vertical="center" indent="2" readingOrder="1"/>
    </xf>
    <xf numFmtId="1" fontId="13" fillId="4" borderId="19" xfId="1" applyNumberFormat="1" applyFont="1" applyFill="1" applyBorder="1" applyAlignment="1">
      <alignment horizontal="right" vertical="center" indent="2" readingOrder="1"/>
    </xf>
    <xf numFmtId="1" fontId="11" fillId="3" borderId="1" xfId="1" applyNumberFormat="1" applyFont="1" applyFill="1" applyBorder="1" applyAlignment="1">
      <alignment horizontal="right" vertical="center" indent="3" readingOrder="1"/>
    </xf>
    <xf numFmtId="1" fontId="11" fillId="4" borderId="2" xfId="1" applyNumberFormat="1" applyFont="1" applyFill="1" applyBorder="1" applyAlignment="1">
      <alignment horizontal="right" vertical="center" indent="3" readingOrder="1"/>
    </xf>
    <xf numFmtId="1" fontId="11" fillId="3" borderId="9" xfId="1" applyNumberFormat="1" applyFont="1" applyFill="1" applyBorder="1" applyAlignment="1">
      <alignment horizontal="right" vertical="center" indent="3" readingOrder="1"/>
    </xf>
    <xf numFmtId="1" fontId="13" fillId="4" borderId="19" xfId="1" applyNumberFormat="1" applyFont="1" applyFill="1" applyBorder="1" applyAlignment="1">
      <alignment horizontal="right" vertical="center" indent="3" readingOrder="1"/>
    </xf>
    <xf numFmtId="164" fontId="8" fillId="0" borderId="0" xfId="1" applyNumberFormat="1" applyFont="1" applyBorder="1" applyAlignment="1">
      <alignment horizontal="center"/>
    </xf>
    <xf numFmtId="0" fontId="22" fillId="0" borderId="0" xfId="3" applyFont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 wrapText="1" readingOrder="1"/>
    </xf>
    <xf numFmtId="164" fontId="11" fillId="4" borderId="2" xfId="1" applyNumberFormat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11" fillId="4" borderId="1" xfId="1" applyFont="1" applyFill="1" applyBorder="1" applyAlignment="1">
      <alignment horizontal="right" vertical="center" readingOrder="2"/>
    </xf>
    <xf numFmtId="164" fontId="11" fillId="4" borderId="1" xfId="1" applyNumberFormat="1" applyFont="1" applyFill="1" applyBorder="1" applyAlignment="1">
      <alignment horizontal="right" vertical="center" indent="2" readingOrder="1"/>
    </xf>
    <xf numFmtId="0" fontId="11" fillId="4" borderId="1" xfId="1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 wrapText="1" readingOrder="2"/>
    </xf>
    <xf numFmtId="0" fontId="25" fillId="2" borderId="5" xfId="0" applyFont="1" applyFill="1" applyBorder="1" applyAlignment="1">
      <alignment horizontal="center" vertical="center" wrapText="1" readingOrder="2"/>
    </xf>
    <xf numFmtId="0" fontId="25" fillId="2" borderId="5" xfId="0" applyFont="1" applyFill="1" applyBorder="1" applyAlignment="1">
      <alignment horizontal="center" vertical="center" wrapText="1" readingOrder="1"/>
    </xf>
    <xf numFmtId="0" fontId="24" fillId="2" borderId="6" xfId="0" applyFont="1" applyFill="1" applyBorder="1" applyAlignment="1">
      <alignment horizontal="center" vertical="center" wrapText="1" readingOrder="1"/>
    </xf>
    <xf numFmtId="0" fontId="11" fillId="4" borderId="1" xfId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 readingOrder="2"/>
    </xf>
    <xf numFmtId="0" fontId="10" fillId="2" borderId="11" xfId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 readingOrder="2"/>
    </xf>
    <xf numFmtId="0" fontId="10" fillId="2" borderId="14" xfId="1" applyFont="1" applyFill="1" applyBorder="1" applyAlignment="1">
      <alignment horizontal="center" vertical="center" wrapText="1" readingOrder="2"/>
    </xf>
    <xf numFmtId="0" fontId="10" fillId="2" borderId="15" xfId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readingOrder="2"/>
    </xf>
    <xf numFmtId="0" fontId="10" fillId="2" borderId="0" xfId="1" applyFont="1" applyFill="1" applyBorder="1" applyAlignment="1">
      <alignment horizontal="center" vertical="center" readingOrder="2"/>
    </xf>
    <xf numFmtId="0" fontId="10" fillId="2" borderId="17" xfId="1" applyFont="1" applyFill="1" applyBorder="1" applyAlignment="1">
      <alignment horizontal="center" vertical="center" wrapText="1" readingOrder="2"/>
    </xf>
    <xf numFmtId="0" fontId="10" fillId="2" borderId="13" xfId="1" applyFont="1" applyFill="1" applyBorder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0" xfId="1" quotePrefix="1" applyNumberFormat="1" applyFont="1" applyFill="1" applyBorder="1" applyAlignment="1">
      <alignment horizontal="center" vertical="center" readingOrder="2"/>
    </xf>
    <xf numFmtId="0" fontId="10" fillId="2" borderId="11" xfId="1" quotePrefix="1" applyNumberFormat="1" applyFont="1" applyFill="1" applyBorder="1" applyAlignment="1">
      <alignment horizontal="center" vertical="center" readingOrder="2"/>
    </xf>
    <xf numFmtId="0" fontId="10" fillId="2" borderId="10" xfId="1" applyFont="1" applyFill="1" applyBorder="1" applyAlignment="1">
      <alignment horizontal="center" vertical="center" readingOrder="2"/>
    </xf>
    <xf numFmtId="0" fontId="10" fillId="2" borderId="11" xfId="1" applyFont="1" applyFill="1" applyBorder="1" applyAlignment="1">
      <alignment horizontal="center" vertical="center" readingOrder="2"/>
    </xf>
    <xf numFmtId="0" fontId="10" fillId="2" borderId="16" xfId="1" quotePrefix="1" applyNumberFormat="1" applyFont="1" applyFill="1" applyBorder="1" applyAlignment="1">
      <alignment horizontal="center" vertical="center" readingOrder="2"/>
    </xf>
    <xf numFmtId="0" fontId="10" fillId="2" borderId="21" xfId="1" quotePrefix="1" applyNumberFormat="1" applyFont="1" applyFill="1" applyBorder="1" applyAlignment="1">
      <alignment horizontal="center" vertical="center" readingOrder="2"/>
    </xf>
    <xf numFmtId="0" fontId="10" fillId="2" borderId="20" xfId="1" quotePrefix="1" applyNumberFormat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1"/>
    </xf>
    <xf numFmtId="0" fontId="10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0000FF"/>
      <color rgb="FFD3D9E5"/>
      <color rgb="FF474D9B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A21" sqref="A21"/>
    </sheetView>
  </sheetViews>
  <sheetFormatPr defaultRowHeight="14.25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customWidth="1"/>
    <col min="6" max="256" width="9.125" style="1"/>
    <col min="257" max="257" width="9.375" style="1" customWidth="1"/>
    <col min="258" max="259" width="70.625" style="1" customWidth="1"/>
    <col min="260" max="260" width="9.375" style="1" customWidth="1"/>
    <col min="261" max="512" width="9.125" style="1"/>
    <col min="513" max="513" width="9.375" style="1" customWidth="1"/>
    <col min="514" max="515" width="70.625" style="1" customWidth="1"/>
    <col min="516" max="516" width="9.375" style="1" customWidth="1"/>
    <col min="517" max="768" width="9.125" style="1"/>
    <col min="769" max="769" width="9.375" style="1" customWidth="1"/>
    <col min="770" max="771" width="70.625" style="1" customWidth="1"/>
    <col min="772" max="772" width="9.375" style="1" customWidth="1"/>
    <col min="773" max="1024" width="9.125" style="1"/>
    <col min="1025" max="1025" width="9.375" style="1" customWidth="1"/>
    <col min="1026" max="1027" width="70.625" style="1" customWidth="1"/>
    <col min="1028" max="1028" width="9.375" style="1" customWidth="1"/>
    <col min="1029" max="1280" width="9.125" style="1"/>
    <col min="1281" max="1281" width="9.375" style="1" customWidth="1"/>
    <col min="1282" max="1283" width="70.625" style="1" customWidth="1"/>
    <col min="1284" max="1284" width="9.375" style="1" customWidth="1"/>
    <col min="1285" max="1536" width="9.125" style="1"/>
    <col min="1537" max="1537" width="9.375" style="1" customWidth="1"/>
    <col min="1538" max="1539" width="70.625" style="1" customWidth="1"/>
    <col min="1540" max="1540" width="9.375" style="1" customWidth="1"/>
    <col min="1541" max="1792" width="9.125" style="1"/>
    <col min="1793" max="1793" width="9.375" style="1" customWidth="1"/>
    <col min="1794" max="1795" width="70.625" style="1" customWidth="1"/>
    <col min="1796" max="1796" width="9.375" style="1" customWidth="1"/>
    <col min="1797" max="2048" width="9.125" style="1"/>
    <col min="2049" max="2049" width="9.375" style="1" customWidth="1"/>
    <col min="2050" max="2051" width="70.625" style="1" customWidth="1"/>
    <col min="2052" max="2052" width="9.375" style="1" customWidth="1"/>
    <col min="2053" max="2304" width="9.125" style="1"/>
    <col min="2305" max="2305" width="9.375" style="1" customWidth="1"/>
    <col min="2306" max="2307" width="70.625" style="1" customWidth="1"/>
    <col min="2308" max="2308" width="9.375" style="1" customWidth="1"/>
    <col min="2309" max="2560" width="9.125" style="1"/>
    <col min="2561" max="2561" width="9.375" style="1" customWidth="1"/>
    <col min="2562" max="2563" width="70.625" style="1" customWidth="1"/>
    <col min="2564" max="2564" width="9.375" style="1" customWidth="1"/>
    <col min="2565" max="2816" width="9.125" style="1"/>
    <col min="2817" max="2817" width="9.375" style="1" customWidth="1"/>
    <col min="2818" max="2819" width="70.625" style="1" customWidth="1"/>
    <col min="2820" max="2820" width="9.375" style="1" customWidth="1"/>
    <col min="2821" max="3072" width="9.125" style="1"/>
    <col min="3073" max="3073" width="9.375" style="1" customWidth="1"/>
    <col min="3074" max="3075" width="70.625" style="1" customWidth="1"/>
    <col min="3076" max="3076" width="9.375" style="1" customWidth="1"/>
    <col min="3077" max="3328" width="9.125" style="1"/>
    <col min="3329" max="3329" width="9.375" style="1" customWidth="1"/>
    <col min="3330" max="3331" width="70.625" style="1" customWidth="1"/>
    <col min="3332" max="3332" width="9.375" style="1" customWidth="1"/>
    <col min="3333" max="3584" width="9.125" style="1"/>
    <col min="3585" max="3585" width="9.375" style="1" customWidth="1"/>
    <col min="3586" max="3587" width="70.625" style="1" customWidth="1"/>
    <col min="3588" max="3588" width="9.375" style="1" customWidth="1"/>
    <col min="3589" max="3840" width="9.125" style="1"/>
    <col min="3841" max="3841" width="9.375" style="1" customWidth="1"/>
    <col min="3842" max="3843" width="70.625" style="1" customWidth="1"/>
    <col min="3844" max="3844" width="9.375" style="1" customWidth="1"/>
    <col min="3845" max="4096" width="9.125" style="1"/>
    <col min="4097" max="4097" width="9.375" style="1" customWidth="1"/>
    <col min="4098" max="4099" width="70.625" style="1" customWidth="1"/>
    <col min="4100" max="4100" width="9.375" style="1" customWidth="1"/>
    <col min="4101" max="4352" width="9.125" style="1"/>
    <col min="4353" max="4353" width="9.375" style="1" customWidth="1"/>
    <col min="4354" max="4355" width="70.625" style="1" customWidth="1"/>
    <col min="4356" max="4356" width="9.375" style="1" customWidth="1"/>
    <col min="4357" max="4608" width="9.125" style="1"/>
    <col min="4609" max="4609" width="9.375" style="1" customWidth="1"/>
    <col min="4610" max="4611" width="70.625" style="1" customWidth="1"/>
    <col min="4612" max="4612" width="9.375" style="1" customWidth="1"/>
    <col min="4613" max="4864" width="9.125" style="1"/>
    <col min="4865" max="4865" width="9.375" style="1" customWidth="1"/>
    <col min="4866" max="4867" width="70.625" style="1" customWidth="1"/>
    <col min="4868" max="4868" width="9.375" style="1" customWidth="1"/>
    <col min="4869" max="5120" width="9.125" style="1"/>
    <col min="5121" max="5121" width="9.375" style="1" customWidth="1"/>
    <col min="5122" max="5123" width="70.625" style="1" customWidth="1"/>
    <col min="5124" max="5124" width="9.375" style="1" customWidth="1"/>
    <col min="5125" max="5376" width="9.125" style="1"/>
    <col min="5377" max="5377" width="9.375" style="1" customWidth="1"/>
    <col min="5378" max="5379" width="70.625" style="1" customWidth="1"/>
    <col min="5380" max="5380" width="9.375" style="1" customWidth="1"/>
    <col min="5381" max="5632" width="9.125" style="1"/>
    <col min="5633" max="5633" width="9.375" style="1" customWidth="1"/>
    <col min="5634" max="5635" width="70.625" style="1" customWidth="1"/>
    <col min="5636" max="5636" width="9.375" style="1" customWidth="1"/>
    <col min="5637" max="5888" width="9.125" style="1"/>
    <col min="5889" max="5889" width="9.375" style="1" customWidth="1"/>
    <col min="5890" max="5891" width="70.625" style="1" customWidth="1"/>
    <col min="5892" max="5892" width="9.375" style="1" customWidth="1"/>
    <col min="5893" max="6144" width="9.125" style="1"/>
    <col min="6145" max="6145" width="9.375" style="1" customWidth="1"/>
    <col min="6146" max="6147" width="70.625" style="1" customWidth="1"/>
    <col min="6148" max="6148" width="9.375" style="1" customWidth="1"/>
    <col min="6149" max="6400" width="9.125" style="1"/>
    <col min="6401" max="6401" width="9.375" style="1" customWidth="1"/>
    <col min="6402" max="6403" width="70.625" style="1" customWidth="1"/>
    <col min="6404" max="6404" width="9.375" style="1" customWidth="1"/>
    <col min="6405" max="6656" width="9.125" style="1"/>
    <col min="6657" max="6657" width="9.375" style="1" customWidth="1"/>
    <col min="6658" max="6659" width="70.625" style="1" customWidth="1"/>
    <col min="6660" max="6660" width="9.375" style="1" customWidth="1"/>
    <col min="6661" max="6912" width="9.125" style="1"/>
    <col min="6913" max="6913" width="9.375" style="1" customWidth="1"/>
    <col min="6914" max="6915" width="70.625" style="1" customWidth="1"/>
    <col min="6916" max="6916" width="9.375" style="1" customWidth="1"/>
    <col min="6917" max="7168" width="9.125" style="1"/>
    <col min="7169" max="7169" width="9.375" style="1" customWidth="1"/>
    <col min="7170" max="7171" width="70.625" style="1" customWidth="1"/>
    <col min="7172" max="7172" width="9.375" style="1" customWidth="1"/>
    <col min="7173" max="7424" width="9.125" style="1"/>
    <col min="7425" max="7425" width="9.375" style="1" customWidth="1"/>
    <col min="7426" max="7427" width="70.625" style="1" customWidth="1"/>
    <col min="7428" max="7428" width="9.375" style="1" customWidth="1"/>
    <col min="7429" max="7680" width="9.125" style="1"/>
    <col min="7681" max="7681" width="9.375" style="1" customWidth="1"/>
    <col min="7682" max="7683" width="70.625" style="1" customWidth="1"/>
    <col min="7684" max="7684" width="9.375" style="1" customWidth="1"/>
    <col min="7685" max="7936" width="9.125" style="1"/>
    <col min="7937" max="7937" width="9.375" style="1" customWidth="1"/>
    <col min="7938" max="7939" width="70.625" style="1" customWidth="1"/>
    <col min="7940" max="7940" width="9.375" style="1" customWidth="1"/>
    <col min="7941" max="8192" width="9.125" style="1"/>
    <col min="8193" max="8193" width="9.375" style="1" customWidth="1"/>
    <col min="8194" max="8195" width="70.625" style="1" customWidth="1"/>
    <col min="8196" max="8196" width="9.375" style="1" customWidth="1"/>
    <col min="8197" max="8448" width="9.125" style="1"/>
    <col min="8449" max="8449" width="9.375" style="1" customWidth="1"/>
    <col min="8450" max="8451" width="70.625" style="1" customWidth="1"/>
    <col min="8452" max="8452" width="9.375" style="1" customWidth="1"/>
    <col min="8453" max="8704" width="9.125" style="1"/>
    <col min="8705" max="8705" width="9.375" style="1" customWidth="1"/>
    <col min="8706" max="8707" width="70.625" style="1" customWidth="1"/>
    <col min="8708" max="8708" width="9.375" style="1" customWidth="1"/>
    <col min="8709" max="8960" width="9.125" style="1"/>
    <col min="8961" max="8961" width="9.375" style="1" customWidth="1"/>
    <col min="8962" max="8963" width="70.625" style="1" customWidth="1"/>
    <col min="8964" max="8964" width="9.375" style="1" customWidth="1"/>
    <col min="8965" max="9216" width="9.125" style="1"/>
    <col min="9217" max="9217" width="9.375" style="1" customWidth="1"/>
    <col min="9218" max="9219" width="70.625" style="1" customWidth="1"/>
    <col min="9220" max="9220" width="9.375" style="1" customWidth="1"/>
    <col min="9221" max="9472" width="9.125" style="1"/>
    <col min="9473" max="9473" width="9.375" style="1" customWidth="1"/>
    <col min="9474" max="9475" width="70.625" style="1" customWidth="1"/>
    <col min="9476" max="9476" width="9.375" style="1" customWidth="1"/>
    <col min="9477" max="9728" width="9.125" style="1"/>
    <col min="9729" max="9729" width="9.375" style="1" customWidth="1"/>
    <col min="9730" max="9731" width="70.625" style="1" customWidth="1"/>
    <col min="9732" max="9732" width="9.375" style="1" customWidth="1"/>
    <col min="9733" max="9984" width="9.125" style="1"/>
    <col min="9985" max="9985" width="9.375" style="1" customWidth="1"/>
    <col min="9986" max="9987" width="70.625" style="1" customWidth="1"/>
    <col min="9988" max="9988" width="9.375" style="1" customWidth="1"/>
    <col min="9989" max="10240" width="9.125" style="1"/>
    <col min="10241" max="10241" width="9.375" style="1" customWidth="1"/>
    <col min="10242" max="10243" width="70.625" style="1" customWidth="1"/>
    <col min="10244" max="10244" width="9.375" style="1" customWidth="1"/>
    <col min="10245" max="10496" width="9.125" style="1"/>
    <col min="10497" max="10497" width="9.375" style="1" customWidth="1"/>
    <col min="10498" max="10499" width="70.625" style="1" customWidth="1"/>
    <col min="10500" max="10500" width="9.375" style="1" customWidth="1"/>
    <col min="10501" max="10752" width="9.125" style="1"/>
    <col min="10753" max="10753" width="9.375" style="1" customWidth="1"/>
    <col min="10754" max="10755" width="70.625" style="1" customWidth="1"/>
    <col min="10756" max="10756" width="9.375" style="1" customWidth="1"/>
    <col min="10757" max="11008" width="9.125" style="1"/>
    <col min="11009" max="11009" width="9.375" style="1" customWidth="1"/>
    <col min="11010" max="11011" width="70.625" style="1" customWidth="1"/>
    <col min="11012" max="11012" width="9.375" style="1" customWidth="1"/>
    <col min="11013" max="11264" width="9.125" style="1"/>
    <col min="11265" max="11265" width="9.375" style="1" customWidth="1"/>
    <col min="11266" max="11267" width="70.625" style="1" customWidth="1"/>
    <col min="11268" max="11268" width="9.375" style="1" customWidth="1"/>
    <col min="11269" max="11520" width="9.125" style="1"/>
    <col min="11521" max="11521" width="9.375" style="1" customWidth="1"/>
    <col min="11522" max="11523" width="70.625" style="1" customWidth="1"/>
    <col min="11524" max="11524" width="9.375" style="1" customWidth="1"/>
    <col min="11525" max="11776" width="9.125" style="1"/>
    <col min="11777" max="11777" width="9.375" style="1" customWidth="1"/>
    <col min="11778" max="11779" width="70.625" style="1" customWidth="1"/>
    <col min="11780" max="11780" width="9.375" style="1" customWidth="1"/>
    <col min="11781" max="12032" width="9.125" style="1"/>
    <col min="12033" max="12033" width="9.375" style="1" customWidth="1"/>
    <col min="12034" max="12035" width="70.625" style="1" customWidth="1"/>
    <col min="12036" max="12036" width="9.375" style="1" customWidth="1"/>
    <col min="12037" max="12288" width="9.125" style="1"/>
    <col min="12289" max="12289" width="9.375" style="1" customWidth="1"/>
    <col min="12290" max="12291" width="70.625" style="1" customWidth="1"/>
    <col min="12292" max="12292" width="9.375" style="1" customWidth="1"/>
    <col min="12293" max="12544" width="9.125" style="1"/>
    <col min="12545" max="12545" width="9.375" style="1" customWidth="1"/>
    <col min="12546" max="12547" width="70.625" style="1" customWidth="1"/>
    <col min="12548" max="12548" width="9.375" style="1" customWidth="1"/>
    <col min="12549" max="12800" width="9.125" style="1"/>
    <col min="12801" max="12801" width="9.375" style="1" customWidth="1"/>
    <col min="12802" max="12803" width="70.625" style="1" customWidth="1"/>
    <col min="12804" max="12804" width="9.375" style="1" customWidth="1"/>
    <col min="12805" max="13056" width="9.125" style="1"/>
    <col min="13057" max="13057" width="9.375" style="1" customWidth="1"/>
    <col min="13058" max="13059" width="70.625" style="1" customWidth="1"/>
    <col min="13060" max="13060" width="9.375" style="1" customWidth="1"/>
    <col min="13061" max="13312" width="9.125" style="1"/>
    <col min="13313" max="13313" width="9.375" style="1" customWidth="1"/>
    <col min="13314" max="13315" width="70.625" style="1" customWidth="1"/>
    <col min="13316" max="13316" width="9.375" style="1" customWidth="1"/>
    <col min="13317" max="13568" width="9.125" style="1"/>
    <col min="13569" max="13569" width="9.375" style="1" customWidth="1"/>
    <col min="13570" max="13571" width="70.625" style="1" customWidth="1"/>
    <col min="13572" max="13572" width="9.375" style="1" customWidth="1"/>
    <col min="13573" max="13824" width="9.125" style="1"/>
    <col min="13825" max="13825" width="9.375" style="1" customWidth="1"/>
    <col min="13826" max="13827" width="70.625" style="1" customWidth="1"/>
    <col min="13828" max="13828" width="9.375" style="1" customWidth="1"/>
    <col min="13829" max="14080" width="9.125" style="1"/>
    <col min="14081" max="14081" width="9.375" style="1" customWidth="1"/>
    <col min="14082" max="14083" width="70.625" style="1" customWidth="1"/>
    <col min="14084" max="14084" width="9.375" style="1" customWidth="1"/>
    <col min="14085" max="14336" width="9.125" style="1"/>
    <col min="14337" max="14337" width="9.375" style="1" customWidth="1"/>
    <col min="14338" max="14339" width="70.625" style="1" customWidth="1"/>
    <col min="14340" max="14340" width="9.375" style="1" customWidth="1"/>
    <col min="14341" max="14592" width="9.125" style="1"/>
    <col min="14593" max="14593" width="9.375" style="1" customWidth="1"/>
    <col min="14594" max="14595" width="70.625" style="1" customWidth="1"/>
    <col min="14596" max="14596" width="9.375" style="1" customWidth="1"/>
    <col min="14597" max="14848" width="9.125" style="1"/>
    <col min="14849" max="14849" width="9.375" style="1" customWidth="1"/>
    <col min="14850" max="14851" width="70.625" style="1" customWidth="1"/>
    <col min="14852" max="14852" width="9.375" style="1" customWidth="1"/>
    <col min="14853" max="15104" width="9.125" style="1"/>
    <col min="15105" max="15105" width="9.375" style="1" customWidth="1"/>
    <col min="15106" max="15107" width="70.625" style="1" customWidth="1"/>
    <col min="15108" max="15108" width="9.375" style="1" customWidth="1"/>
    <col min="15109" max="15360" width="9.125" style="1"/>
    <col min="15361" max="15361" width="9.375" style="1" customWidth="1"/>
    <col min="15362" max="15363" width="70.625" style="1" customWidth="1"/>
    <col min="15364" max="15364" width="9.375" style="1" customWidth="1"/>
    <col min="15365" max="15616" width="9.125" style="1"/>
    <col min="15617" max="15617" width="9.375" style="1" customWidth="1"/>
    <col min="15618" max="15619" width="70.625" style="1" customWidth="1"/>
    <col min="15620" max="15620" width="9.375" style="1" customWidth="1"/>
    <col min="15621" max="15872" width="9.125" style="1"/>
    <col min="15873" max="15873" width="9.375" style="1" customWidth="1"/>
    <col min="15874" max="15875" width="70.625" style="1" customWidth="1"/>
    <col min="15876" max="15876" width="9.375" style="1" customWidth="1"/>
    <col min="15877" max="16128" width="9.125" style="1"/>
    <col min="16129" max="16129" width="9.375" style="1" customWidth="1"/>
    <col min="16130" max="16131" width="70.625" style="1" customWidth="1"/>
    <col min="16132" max="16132" width="9.375" style="1" customWidth="1"/>
    <col min="16133" max="16384" width="9.125" style="1"/>
  </cols>
  <sheetData>
    <row r="1" spans="1:4" ht="36" customHeight="1" x14ac:dyDescent="0.2"/>
    <row r="2" spans="1:4" ht="18.75" customHeight="1" x14ac:dyDescent="0.2"/>
    <row r="3" spans="1:4" ht="30" customHeight="1" x14ac:dyDescent="0.2">
      <c r="A3" s="111" t="s">
        <v>601</v>
      </c>
      <c r="B3" s="111"/>
      <c r="C3" s="111"/>
      <c r="D3" s="111"/>
    </row>
    <row r="4" spans="1:4" ht="30" customHeight="1" thickBot="1" x14ac:dyDescent="0.25">
      <c r="A4" s="112" t="s">
        <v>602</v>
      </c>
      <c r="B4" s="112"/>
      <c r="C4" s="112"/>
      <c r="D4" s="112"/>
    </row>
    <row r="5" spans="1:4" ht="33" customHeight="1" x14ac:dyDescent="0.2">
      <c r="A5" s="106" t="s">
        <v>39</v>
      </c>
      <c r="B5" s="107" t="s">
        <v>40</v>
      </c>
      <c r="C5" s="108" t="s">
        <v>41</v>
      </c>
      <c r="D5" s="109" t="s">
        <v>95</v>
      </c>
    </row>
    <row r="6" spans="1:4" ht="21" customHeight="1" x14ac:dyDescent="0.2">
      <c r="A6" s="71" t="s">
        <v>3</v>
      </c>
      <c r="B6" s="75" t="s">
        <v>347</v>
      </c>
      <c r="C6" s="33" t="s">
        <v>354</v>
      </c>
      <c r="D6" s="72" t="s">
        <v>3</v>
      </c>
    </row>
    <row r="7" spans="1:4" ht="21" customHeight="1" x14ac:dyDescent="0.2">
      <c r="A7" s="71" t="s">
        <v>4</v>
      </c>
      <c r="B7" s="75" t="s">
        <v>142</v>
      </c>
      <c r="C7" s="33" t="s">
        <v>112</v>
      </c>
      <c r="D7" s="72">
        <v>2</v>
      </c>
    </row>
    <row r="8" spans="1:4" ht="21" customHeight="1" x14ac:dyDescent="0.2">
      <c r="A8" s="30" t="s">
        <v>47</v>
      </c>
      <c r="B8" s="34" t="s">
        <v>358</v>
      </c>
      <c r="C8" s="35" t="s">
        <v>355</v>
      </c>
      <c r="D8" s="74" t="s">
        <v>47</v>
      </c>
    </row>
    <row r="9" spans="1:4" ht="21" customHeight="1" x14ac:dyDescent="0.2">
      <c r="A9" s="30" t="s">
        <v>48</v>
      </c>
      <c r="B9" s="34" t="s">
        <v>359</v>
      </c>
      <c r="C9" s="35" t="s">
        <v>356</v>
      </c>
      <c r="D9" s="74" t="s">
        <v>48</v>
      </c>
    </row>
    <row r="10" spans="1:4" ht="21" customHeight="1" x14ac:dyDescent="0.2">
      <c r="A10" s="30" t="s">
        <v>49</v>
      </c>
      <c r="B10" s="34" t="s">
        <v>360</v>
      </c>
      <c r="C10" s="35" t="s">
        <v>357</v>
      </c>
      <c r="D10" s="74" t="s">
        <v>49</v>
      </c>
    </row>
    <row r="11" spans="1:4" ht="21" customHeight="1" x14ac:dyDescent="0.2">
      <c r="A11" s="71">
        <v>3</v>
      </c>
      <c r="B11" s="75" t="s">
        <v>143</v>
      </c>
      <c r="C11" s="33" t="s">
        <v>113</v>
      </c>
      <c r="D11" s="72">
        <v>3</v>
      </c>
    </row>
    <row r="12" spans="1:4" ht="21" customHeight="1" x14ac:dyDescent="0.2">
      <c r="A12" s="31" t="s">
        <v>348</v>
      </c>
      <c r="B12" s="36" t="s">
        <v>51</v>
      </c>
      <c r="C12" s="37" t="s">
        <v>50</v>
      </c>
      <c r="D12" s="73" t="s">
        <v>348</v>
      </c>
    </row>
    <row r="13" spans="1:4" ht="21" customHeight="1" x14ac:dyDescent="0.2">
      <c r="A13" s="31" t="s">
        <v>349</v>
      </c>
      <c r="B13" s="36" t="s">
        <v>54</v>
      </c>
      <c r="C13" s="37" t="s">
        <v>62</v>
      </c>
      <c r="D13" s="73" t="s">
        <v>349</v>
      </c>
    </row>
    <row r="14" spans="1:4" ht="21" customHeight="1" x14ac:dyDescent="0.2">
      <c r="A14" s="31" t="s">
        <v>350</v>
      </c>
      <c r="B14" s="36" t="s">
        <v>106</v>
      </c>
      <c r="C14" s="37" t="s">
        <v>107</v>
      </c>
      <c r="D14" s="73" t="s">
        <v>350</v>
      </c>
    </row>
    <row r="15" spans="1:4" ht="21" customHeight="1" x14ac:dyDescent="0.2">
      <c r="A15" s="31" t="s">
        <v>351</v>
      </c>
      <c r="B15" s="36" t="s">
        <v>52</v>
      </c>
      <c r="C15" s="37" t="s">
        <v>60</v>
      </c>
      <c r="D15" s="73" t="s">
        <v>351</v>
      </c>
    </row>
    <row r="16" spans="1:4" ht="21" customHeight="1" x14ac:dyDescent="0.2">
      <c r="A16" s="31" t="s">
        <v>352</v>
      </c>
      <c r="B16" s="36" t="s">
        <v>53</v>
      </c>
      <c r="C16" s="37" t="s">
        <v>61</v>
      </c>
      <c r="D16" s="73" t="s">
        <v>352</v>
      </c>
    </row>
    <row r="17" spans="1:4" ht="21" customHeight="1" x14ac:dyDescent="0.2">
      <c r="A17" s="31" t="s">
        <v>353</v>
      </c>
      <c r="B17" s="36" t="s">
        <v>145</v>
      </c>
      <c r="C17" s="37" t="s">
        <v>144</v>
      </c>
      <c r="D17" s="73" t="s">
        <v>353</v>
      </c>
    </row>
    <row r="18" spans="1:4" ht="21" customHeight="1" x14ac:dyDescent="0.2">
      <c r="A18" s="71">
        <v>4</v>
      </c>
      <c r="B18" s="32" t="s">
        <v>55</v>
      </c>
      <c r="C18" s="33" t="s">
        <v>56</v>
      </c>
      <c r="D18" s="72">
        <v>4</v>
      </c>
    </row>
    <row r="19" spans="1:4" ht="21" customHeight="1" x14ac:dyDescent="0.2">
      <c r="A19" s="71">
        <v>5</v>
      </c>
      <c r="B19" s="32" t="s">
        <v>57</v>
      </c>
      <c r="C19" s="33" t="s">
        <v>63</v>
      </c>
      <c r="D19" s="72">
        <v>5</v>
      </c>
    </row>
    <row r="20" spans="1:4" ht="21" customHeight="1" x14ac:dyDescent="0.2">
      <c r="A20" s="71">
        <v>6</v>
      </c>
      <c r="B20" s="32" t="s">
        <v>59</v>
      </c>
      <c r="C20" s="33" t="s">
        <v>58</v>
      </c>
      <c r="D20" s="72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9"/>
  <sheetViews>
    <sheetView showGridLines="0" rightToLeft="1" workbookViewId="0">
      <selection activeCell="E159" sqref="E159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5" width="14.125" style="2" customWidth="1"/>
    <col min="6" max="6" width="27.6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106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107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109</v>
      </c>
      <c r="B5" s="120" t="s">
        <v>110</v>
      </c>
      <c r="C5" s="63" t="s">
        <v>603</v>
      </c>
      <c r="D5" s="63" t="s">
        <v>586</v>
      </c>
      <c r="E5" s="63" t="s">
        <v>603</v>
      </c>
      <c r="F5" s="121" t="s">
        <v>30</v>
      </c>
      <c r="G5" s="122" t="s">
        <v>108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0.100000000000001" customHeight="1" x14ac:dyDescent="0.2">
      <c r="A8" s="6">
        <v>1</v>
      </c>
      <c r="B8" s="22" t="s">
        <v>204</v>
      </c>
      <c r="C8" s="77">
        <v>8609.7678090000009</v>
      </c>
      <c r="D8" s="77">
        <v>5207.3048529999996</v>
      </c>
      <c r="E8" s="77">
        <v>5712.8469649999997</v>
      </c>
      <c r="F8" s="50" t="s">
        <v>194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196</v>
      </c>
      <c r="C9" s="78">
        <v>5890.5286980000001</v>
      </c>
      <c r="D9" s="78">
        <v>6452.1075179999998</v>
      </c>
      <c r="E9" s="78">
        <v>5239.0644920000004</v>
      </c>
      <c r="F9" s="51" t="s">
        <v>365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2" t="s">
        <v>38</v>
      </c>
      <c r="C10" s="77">
        <v>2592.5936670000001</v>
      </c>
      <c r="D10" s="77">
        <v>2861.997453</v>
      </c>
      <c r="E10" s="77">
        <v>2769.0601579999998</v>
      </c>
      <c r="F10" s="50" t="s">
        <v>364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3" t="s">
        <v>230</v>
      </c>
      <c r="C11" s="78">
        <v>2655.9416019999999</v>
      </c>
      <c r="D11" s="78">
        <v>2334.4170909999998</v>
      </c>
      <c r="E11" s="78">
        <v>2356.1545000000001</v>
      </c>
      <c r="F11" s="51" t="s">
        <v>400</v>
      </c>
      <c r="G11" s="7">
        <v>4</v>
      </c>
      <c r="L11" s="2"/>
      <c r="M11" s="2"/>
    </row>
    <row r="12" spans="1:13" ht="20.100000000000001" customHeight="1" x14ac:dyDescent="0.2">
      <c r="A12" s="6">
        <v>5</v>
      </c>
      <c r="B12" s="22" t="s">
        <v>211</v>
      </c>
      <c r="C12" s="77">
        <v>1809.5862540000001</v>
      </c>
      <c r="D12" s="77">
        <v>1976.6719399999999</v>
      </c>
      <c r="E12" s="77">
        <v>1750.9716109999999</v>
      </c>
      <c r="F12" s="50" t="s">
        <v>378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3" t="s">
        <v>210</v>
      </c>
      <c r="C13" s="78">
        <v>1134.88689</v>
      </c>
      <c r="D13" s="78">
        <v>1642.5972079999999</v>
      </c>
      <c r="E13" s="78">
        <v>1746.466105</v>
      </c>
      <c r="F13" s="51" t="s">
        <v>392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2" t="s">
        <v>207</v>
      </c>
      <c r="C14" s="77">
        <v>1402.163931</v>
      </c>
      <c r="D14" s="77">
        <v>1333.2515860000001</v>
      </c>
      <c r="E14" s="77">
        <v>1530.8835979999999</v>
      </c>
      <c r="F14" s="50" t="s">
        <v>381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3" t="s">
        <v>197</v>
      </c>
      <c r="C15" s="78">
        <v>1301.8111160000001</v>
      </c>
      <c r="D15" s="78">
        <v>1702.9230520000001</v>
      </c>
      <c r="E15" s="78">
        <v>1458.4780960000001</v>
      </c>
      <c r="F15" s="51" t="s">
        <v>367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2" t="s">
        <v>209</v>
      </c>
      <c r="C16" s="77">
        <v>2061.3042329999998</v>
      </c>
      <c r="D16" s="77">
        <v>1564.7498909999999</v>
      </c>
      <c r="E16" s="77">
        <v>1233.5613499999999</v>
      </c>
      <c r="F16" s="50" t="s">
        <v>380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3" t="s">
        <v>234</v>
      </c>
      <c r="C17" s="78">
        <v>667.98173899999995</v>
      </c>
      <c r="D17" s="78">
        <v>1078.5298989999999</v>
      </c>
      <c r="E17" s="78">
        <v>1091.490413</v>
      </c>
      <c r="F17" s="51" t="s">
        <v>401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2" t="s">
        <v>225</v>
      </c>
      <c r="C18" s="77">
        <v>901.81779700000004</v>
      </c>
      <c r="D18" s="77">
        <v>1109.306548</v>
      </c>
      <c r="E18" s="77">
        <v>917.71743700000002</v>
      </c>
      <c r="F18" s="50" t="s">
        <v>386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3" t="s">
        <v>201</v>
      </c>
      <c r="C19" s="78">
        <v>665.80098799999996</v>
      </c>
      <c r="D19" s="78">
        <v>861.88510399999996</v>
      </c>
      <c r="E19" s="78">
        <v>900.00536499999998</v>
      </c>
      <c r="F19" s="51" t="s">
        <v>373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2" t="s">
        <v>199</v>
      </c>
      <c r="C20" s="77">
        <v>836.59544700000004</v>
      </c>
      <c r="D20" s="77">
        <v>1013.326653</v>
      </c>
      <c r="E20" s="77">
        <v>787.48864300000002</v>
      </c>
      <c r="F20" s="50" t="s">
        <v>372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3" t="s">
        <v>206</v>
      </c>
      <c r="C21" s="78">
        <v>768.50111500000003</v>
      </c>
      <c r="D21" s="78">
        <v>911.52459099999999</v>
      </c>
      <c r="E21" s="78">
        <v>721.83354499999996</v>
      </c>
      <c r="F21" s="51" t="s">
        <v>387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2" t="s">
        <v>213</v>
      </c>
      <c r="C22" s="77">
        <v>930.50942299999997</v>
      </c>
      <c r="D22" s="77">
        <v>873.31933900000001</v>
      </c>
      <c r="E22" s="77">
        <v>659.69939899999997</v>
      </c>
      <c r="F22" s="50" t="s">
        <v>382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3" t="s">
        <v>37</v>
      </c>
      <c r="C23" s="78">
        <v>310.14717400000001</v>
      </c>
      <c r="D23" s="78">
        <v>387.041968</v>
      </c>
      <c r="E23" s="78">
        <v>495.21487500000001</v>
      </c>
      <c r="F23" s="51" t="s">
        <v>375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2" t="s">
        <v>215</v>
      </c>
      <c r="C24" s="77">
        <v>400.993787</v>
      </c>
      <c r="D24" s="77">
        <v>476.77576800000003</v>
      </c>
      <c r="E24" s="77">
        <v>491.31328600000001</v>
      </c>
      <c r="F24" s="50" t="s">
        <v>390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3" t="s">
        <v>222</v>
      </c>
      <c r="C25" s="78">
        <v>1043.1021639999999</v>
      </c>
      <c r="D25" s="78">
        <v>687.39487899999995</v>
      </c>
      <c r="E25" s="78">
        <v>473.738114</v>
      </c>
      <c r="F25" s="51" t="s">
        <v>397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2" t="s">
        <v>217</v>
      </c>
      <c r="C26" s="77">
        <v>330.84265199999999</v>
      </c>
      <c r="D26" s="77">
        <v>622.911833</v>
      </c>
      <c r="E26" s="77">
        <v>473.41622100000001</v>
      </c>
      <c r="F26" s="50" t="s">
        <v>398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3" t="s">
        <v>216</v>
      </c>
      <c r="C27" s="78">
        <v>431.46992699999998</v>
      </c>
      <c r="D27" s="78">
        <v>467.44208800000001</v>
      </c>
      <c r="E27" s="78">
        <v>448.67963099999997</v>
      </c>
      <c r="F27" s="51" t="s">
        <v>383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2" t="s">
        <v>32</v>
      </c>
      <c r="C28" s="77">
        <v>351.45759700000002</v>
      </c>
      <c r="D28" s="77">
        <v>361.262404</v>
      </c>
      <c r="E28" s="77">
        <v>404.71457900000001</v>
      </c>
      <c r="F28" s="50" t="s">
        <v>369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3" t="s">
        <v>212</v>
      </c>
      <c r="C29" s="78">
        <v>358.99116400000003</v>
      </c>
      <c r="D29" s="78">
        <v>608.002656</v>
      </c>
      <c r="E29" s="78">
        <v>393.50696499999998</v>
      </c>
      <c r="F29" s="51" t="s">
        <v>391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2" t="s">
        <v>218</v>
      </c>
      <c r="C30" s="77">
        <v>75.661108999999996</v>
      </c>
      <c r="D30" s="77">
        <v>88.927214000000006</v>
      </c>
      <c r="E30" s="77">
        <v>346.96838700000001</v>
      </c>
      <c r="F30" s="50" t="s">
        <v>377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3" t="s">
        <v>236</v>
      </c>
      <c r="C31" s="78">
        <v>173.090957</v>
      </c>
      <c r="D31" s="78">
        <v>220.84230299999999</v>
      </c>
      <c r="E31" s="78">
        <v>344.15543000000002</v>
      </c>
      <c r="F31" s="51" t="s">
        <v>405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2" t="s">
        <v>208</v>
      </c>
      <c r="C32" s="77">
        <v>287.03702299999998</v>
      </c>
      <c r="D32" s="77">
        <v>368.65966800000001</v>
      </c>
      <c r="E32" s="77">
        <v>332.09894000000003</v>
      </c>
      <c r="F32" s="50" t="s">
        <v>379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3" t="s">
        <v>284</v>
      </c>
      <c r="C33" s="78">
        <v>278.35955799999999</v>
      </c>
      <c r="D33" s="78">
        <v>419.986513</v>
      </c>
      <c r="E33" s="78">
        <v>311.91251299999999</v>
      </c>
      <c r="F33" s="51" t="s">
        <v>448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2" t="s">
        <v>200</v>
      </c>
      <c r="C34" s="77">
        <v>303.10919100000001</v>
      </c>
      <c r="D34" s="77">
        <v>364.76466499999998</v>
      </c>
      <c r="E34" s="77">
        <v>290.15587299999999</v>
      </c>
      <c r="F34" s="50" t="s">
        <v>374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3" t="s">
        <v>238</v>
      </c>
      <c r="C35" s="78">
        <v>392.19310999999999</v>
      </c>
      <c r="D35" s="78">
        <v>382.51987800000001</v>
      </c>
      <c r="E35" s="78">
        <v>284.00070799999997</v>
      </c>
      <c r="F35" s="51" t="s">
        <v>419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2" t="s">
        <v>202</v>
      </c>
      <c r="C36" s="77">
        <v>518.77265499999999</v>
      </c>
      <c r="D36" s="77">
        <v>624.46032600000001</v>
      </c>
      <c r="E36" s="77">
        <v>280.00373500000001</v>
      </c>
      <c r="F36" s="50" t="s">
        <v>370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3" t="s">
        <v>235</v>
      </c>
      <c r="C37" s="78">
        <v>250.761381</v>
      </c>
      <c r="D37" s="78">
        <v>428.56468899999999</v>
      </c>
      <c r="E37" s="78">
        <v>275.97933</v>
      </c>
      <c r="F37" s="51" t="s">
        <v>403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2" t="s">
        <v>203</v>
      </c>
      <c r="C38" s="77">
        <v>186.075107</v>
      </c>
      <c r="D38" s="77">
        <v>244.09558899999999</v>
      </c>
      <c r="E38" s="77">
        <v>253.63387800000001</v>
      </c>
      <c r="F38" s="50" t="s">
        <v>371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3" t="s">
        <v>271</v>
      </c>
      <c r="C39" s="78">
        <v>112.64489399999999</v>
      </c>
      <c r="D39" s="78">
        <v>204.10358099999999</v>
      </c>
      <c r="E39" s="78">
        <v>242.888353</v>
      </c>
      <c r="F39" s="51" t="s">
        <v>445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2" t="s">
        <v>242</v>
      </c>
      <c r="C40" s="77">
        <v>15.944794</v>
      </c>
      <c r="D40" s="77">
        <v>203.17070100000001</v>
      </c>
      <c r="E40" s="77">
        <v>224.721161</v>
      </c>
      <c r="F40" s="50" t="s">
        <v>418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3" t="s">
        <v>294</v>
      </c>
      <c r="C41" s="78">
        <v>182.543249</v>
      </c>
      <c r="D41" s="78">
        <v>233.66851600000001</v>
      </c>
      <c r="E41" s="78">
        <v>217.32807600000001</v>
      </c>
      <c r="F41" s="51" t="s">
        <v>433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2" t="s">
        <v>219</v>
      </c>
      <c r="C42" s="77">
        <v>318.89695799999998</v>
      </c>
      <c r="D42" s="77">
        <v>273.69411600000001</v>
      </c>
      <c r="E42" s="77">
        <v>211.510897</v>
      </c>
      <c r="F42" s="50" t="s">
        <v>389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3" t="s">
        <v>267</v>
      </c>
      <c r="C43" s="78">
        <v>216.083787</v>
      </c>
      <c r="D43" s="78">
        <v>339.63759800000003</v>
      </c>
      <c r="E43" s="78">
        <v>187.91685200000001</v>
      </c>
      <c r="F43" s="51" t="s">
        <v>413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2" t="s">
        <v>220</v>
      </c>
      <c r="C44" s="77">
        <v>144.55313799999999</v>
      </c>
      <c r="D44" s="77">
        <v>155.471059</v>
      </c>
      <c r="E44" s="77">
        <v>186.62139400000001</v>
      </c>
      <c r="F44" s="50" t="s">
        <v>384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3" t="s">
        <v>255</v>
      </c>
      <c r="C45" s="78">
        <v>278.35448600000001</v>
      </c>
      <c r="D45" s="78">
        <v>235.061633</v>
      </c>
      <c r="E45" s="78">
        <v>184.31015099999999</v>
      </c>
      <c r="F45" s="51" t="s">
        <v>455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2" t="s">
        <v>198</v>
      </c>
      <c r="C46" s="77">
        <v>183.78534200000001</v>
      </c>
      <c r="D46" s="77">
        <v>261.60734600000001</v>
      </c>
      <c r="E46" s="77">
        <v>177.87473700000001</v>
      </c>
      <c r="F46" s="50" t="s">
        <v>366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3" t="s">
        <v>237</v>
      </c>
      <c r="C47" s="78">
        <v>240.416325</v>
      </c>
      <c r="D47" s="78">
        <v>222.56821400000001</v>
      </c>
      <c r="E47" s="78">
        <v>174.222542</v>
      </c>
      <c r="F47" s="51" t="s">
        <v>439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2" t="s">
        <v>240</v>
      </c>
      <c r="C48" s="77">
        <v>117.207846</v>
      </c>
      <c r="D48" s="77">
        <v>148.632383</v>
      </c>
      <c r="E48" s="77">
        <v>154.50032100000001</v>
      </c>
      <c r="F48" s="50" t="s">
        <v>438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3" t="s">
        <v>227</v>
      </c>
      <c r="C49" s="78">
        <v>390.74751099999997</v>
      </c>
      <c r="D49" s="78">
        <v>224.850639</v>
      </c>
      <c r="E49" s="78">
        <v>147.82288299999999</v>
      </c>
      <c r="F49" s="51" t="s">
        <v>396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2" t="s">
        <v>205</v>
      </c>
      <c r="C50" s="77">
        <v>170.21198699999999</v>
      </c>
      <c r="D50" s="77">
        <v>132.111332</v>
      </c>
      <c r="E50" s="77">
        <v>135.86529899999999</v>
      </c>
      <c r="F50" s="50" t="s">
        <v>376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3" t="s">
        <v>265</v>
      </c>
      <c r="C51" s="78">
        <v>98.748369999999994</v>
      </c>
      <c r="D51" s="78">
        <v>903.29901700000005</v>
      </c>
      <c r="E51" s="78">
        <v>134.673149</v>
      </c>
      <c r="F51" s="51" t="s">
        <v>454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2" t="s">
        <v>31</v>
      </c>
      <c r="C52" s="77">
        <v>122.06494600000001</v>
      </c>
      <c r="D52" s="77">
        <v>136.229792</v>
      </c>
      <c r="E52" s="77">
        <v>134.11313899999999</v>
      </c>
      <c r="F52" s="50" t="s">
        <v>368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3" t="s">
        <v>260</v>
      </c>
      <c r="C53" s="78">
        <v>168.086161</v>
      </c>
      <c r="D53" s="78">
        <v>302.73782299999999</v>
      </c>
      <c r="E53" s="78">
        <v>102.922539</v>
      </c>
      <c r="F53" s="51" t="s">
        <v>411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2" t="s">
        <v>254</v>
      </c>
      <c r="C54" s="77">
        <v>247.15135699999999</v>
      </c>
      <c r="D54" s="77">
        <v>229.72067999999999</v>
      </c>
      <c r="E54" s="77">
        <v>101.26115900000001</v>
      </c>
      <c r="F54" s="50" t="s">
        <v>436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3" t="s">
        <v>280</v>
      </c>
      <c r="C55" s="78">
        <v>75.811063000000004</v>
      </c>
      <c r="D55" s="78">
        <v>246.27715499999999</v>
      </c>
      <c r="E55" s="78">
        <v>92.511339000000007</v>
      </c>
      <c r="F55" s="51" t="s">
        <v>477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2" t="s">
        <v>221</v>
      </c>
      <c r="C56" s="77">
        <v>95.009020000000007</v>
      </c>
      <c r="D56" s="77">
        <v>103.399332</v>
      </c>
      <c r="E56" s="77">
        <v>89.069383999999999</v>
      </c>
      <c r="F56" s="50" t="s">
        <v>399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3" t="s">
        <v>253</v>
      </c>
      <c r="C57" s="78">
        <v>28.326913000000001</v>
      </c>
      <c r="D57" s="78">
        <v>286.67878200000001</v>
      </c>
      <c r="E57" s="78">
        <v>87.359677000000005</v>
      </c>
      <c r="F57" s="51" t="s">
        <v>429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2" t="s">
        <v>251</v>
      </c>
      <c r="C58" s="77">
        <v>114.764168</v>
      </c>
      <c r="D58" s="77">
        <v>98.073767000000004</v>
      </c>
      <c r="E58" s="77">
        <v>82.675456999999994</v>
      </c>
      <c r="F58" s="50" t="s">
        <v>415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3" t="s">
        <v>239</v>
      </c>
      <c r="C59" s="78">
        <v>57.159405</v>
      </c>
      <c r="D59" s="78">
        <v>54.514313000000001</v>
      </c>
      <c r="E59" s="78">
        <v>74.148576000000006</v>
      </c>
      <c r="F59" s="51" t="s">
        <v>407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2" t="s">
        <v>264</v>
      </c>
      <c r="C60" s="77">
        <v>65.794587000000007</v>
      </c>
      <c r="D60" s="77">
        <v>55.772333000000003</v>
      </c>
      <c r="E60" s="77">
        <v>68.657989000000001</v>
      </c>
      <c r="F60" s="50" t="s">
        <v>422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3" t="s">
        <v>276</v>
      </c>
      <c r="C61" s="78">
        <v>92.414130999999998</v>
      </c>
      <c r="D61" s="78">
        <v>111.581172</v>
      </c>
      <c r="E61" s="78">
        <v>64.832885000000005</v>
      </c>
      <c r="F61" s="51" t="s">
        <v>461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2" t="s">
        <v>224</v>
      </c>
      <c r="C62" s="77">
        <v>77.006941999999995</v>
      </c>
      <c r="D62" s="77">
        <v>28.973783999999998</v>
      </c>
      <c r="E62" s="77">
        <v>64.191829999999996</v>
      </c>
      <c r="F62" s="50" t="s">
        <v>394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3" t="s">
        <v>308</v>
      </c>
      <c r="C63" s="78">
        <v>2.1826989999999999</v>
      </c>
      <c r="D63" s="78">
        <v>3.4295849999999999</v>
      </c>
      <c r="E63" s="78">
        <v>59.897204000000002</v>
      </c>
      <c r="F63" s="51" t="s">
        <v>498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2" t="s">
        <v>319</v>
      </c>
      <c r="C64" s="77">
        <v>35.155123000000003</v>
      </c>
      <c r="D64" s="77">
        <v>51.805864</v>
      </c>
      <c r="E64" s="77">
        <v>58.039154000000003</v>
      </c>
      <c r="F64" s="50" t="s">
        <v>443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3" t="s">
        <v>488</v>
      </c>
      <c r="C65" s="78">
        <v>59.347869000000003</v>
      </c>
      <c r="D65" s="78">
        <v>73.144910999999993</v>
      </c>
      <c r="E65" s="78">
        <v>56.625556000000003</v>
      </c>
      <c r="F65" s="51" t="s">
        <v>490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2" t="s">
        <v>291</v>
      </c>
      <c r="C66" s="77">
        <v>42.213715000000001</v>
      </c>
      <c r="D66" s="77">
        <v>46.901792999999998</v>
      </c>
      <c r="E66" s="77">
        <v>44.285322000000001</v>
      </c>
      <c r="F66" s="50" t="s">
        <v>456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3" t="s">
        <v>244</v>
      </c>
      <c r="C67" s="78">
        <v>21.381067000000002</v>
      </c>
      <c r="D67" s="78">
        <v>24.418156</v>
      </c>
      <c r="E67" s="78">
        <v>42.482452000000002</v>
      </c>
      <c r="F67" s="51" t="s">
        <v>421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2" t="s">
        <v>266</v>
      </c>
      <c r="C68" s="77">
        <v>10.480823000000001</v>
      </c>
      <c r="D68" s="77">
        <v>13.847281000000001</v>
      </c>
      <c r="E68" s="77">
        <v>35.535071000000002</v>
      </c>
      <c r="F68" s="50" t="s">
        <v>432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3" t="s">
        <v>233</v>
      </c>
      <c r="C69" s="78">
        <v>30.247396999999999</v>
      </c>
      <c r="D69" s="78">
        <v>34.245063000000002</v>
      </c>
      <c r="E69" s="78">
        <v>33.844189</v>
      </c>
      <c r="F69" s="51" t="s">
        <v>393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2" t="s">
        <v>275</v>
      </c>
      <c r="C70" s="77">
        <v>40.969301999999999</v>
      </c>
      <c r="D70" s="77">
        <v>35.997734999999999</v>
      </c>
      <c r="E70" s="77">
        <v>27.478270999999999</v>
      </c>
      <c r="F70" s="50" t="s">
        <v>447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3" t="s">
        <v>248</v>
      </c>
      <c r="C71" s="78">
        <v>37.693753999999998</v>
      </c>
      <c r="D71" s="78">
        <v>31.850292</v>
      </c>
      <c r="E71" s="78">
        <v>24.700714000000001</v>
      </c>
      <c r="F71" s="51" t="s">
        <v>491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2" t="s">
        <v>250</v>
      </c>
      <c r="C72" s="77">
        <v>4.2324130000000002</v>
      </c>
      <c r="D72" s="77">
        <v>15.835966000000001</v>
      </c>
      <c r="E72" s="77">
        <v>22.012073999999998</v>
      </c>
      <c r="F72" s="50" t="s">
        <v>409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3" t="s">
        <v>296</v>
      </c>
      <c r="C73" s="78">
        <v>33.101334999999999</v>
      </c>
      <c r="D73" s="78">
        <v>247.838956</v>
      </c>
      <c r="E73" s="78">
        <v>21.083456999999999</v>
      </c>
      <c r="F73" s="51" t="s">
        <v>446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2" t="s">
        <v>231</v>
      </c>
      <c r="C74" s="77">
        <v>20.013994</v>
      </c>
      <c r="D74" s="77">
        <v>20.643847000000001</v>
      </c>
      <c r="E74" s="77">
        <v>21.081333999999998</v>
      </c>
      <c r="F74" s="50" t="s">
        <v>402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3" t="s">
        <v>277</v>
      </c>
      <c r="C75" s="78">
        <v>25.169917000000002</v>
      </c>
      <c r="D75" s="78">
        <v>17.332364999999999</v>
      </c>
      <c r="E75" s="78">
        <v>18.122613000000001</v>
      </c>
      <c r="F75" s="51" t="s">
        <v>427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2" t="s">
        <v>263</v>
      </c>
      <c r="C76" s="77">
        <v>36.510978999999999</v>
      </c>
      <c r="D76" s="77">
        <v>16.718767</v>
      </c>
      <c r="E76" s="77">
        <v>17.560265000000001</v>
      </c>
      <c r="F76" s="50" t="s">
        <v>431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3" t="s">
        <v>245</v>
      </c>
      <c r="C77" s="78">
        <v>15.706113</v>
      </c>
      <c r="D77" s="78">
        <v>14.744695999999999</v>
      </c>
      <c r="E77" s="78">
        <v>17.531279000000001</v>
      </c>
      <c r="F77" s="51" t="s">
        <v>416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2" t="s">
        <v>323</v>
      </c>
      <c r="C78" s="77">
        <v>18.439981</v>
      </c>
      <c r="D78" s="77">
        <v>9.0004469999999994</v>
      </c>
      <c r="E78" s="77">
        <v>15.760426000000001</v>
      </c>
      <c r="F78" s="50" t="s">
        <v>492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3" t="s">
        <v>320</v>
      </c>
      <c r="C79" s="78">
        <v>6.5969189999999998</v>
      </c>
      <c r="D79" s="78">
        <v>3.4622160000000002</v>
      </c>
      <c r="E79" s="78">
        <v>14.400874999999999</v>
      </c>
      <c r="F79" s="51" t="s">
        <v>499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2" t="s">
        <v>297</v>
      </c>
      <c r="C80" s="77">
        <v>48.947232</v>
      </c>
      <c r="D80" s="77">
        <v>35.048115000000003</v>
      </c>
      <c r="E80" s="77">
        <v>14.208128</v>
      </c>
      <c r="F80" s="50" t="s">
        <v>470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3" t="s">
        <v>228</v>
      </c>
      <c r="C81" s="78">
        <v>12.446899999999999</v>
      </c>
      <c r="D81" s="78">
        <v>11.312989</v>
      </c>
      <c r="E81" s="78">
        <v>13.621757000000001</v>
      </c>
      <c r="F81" s="51" t="s">
        <v>404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2" t="s">
        <v>290</v>
      </c>
      <c r="C82" s="77">
        <v>13.459224000000001</v>
      </c>
      <c r="D82" s="77">
        <v>19.138954999999999</v>
      </c>
      <c r="E82" s="77">
        <v>13.168544000000001</v>
      </c>
      <c r="F82" s="50" t="s">
        <v>478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3" t="s">
        <v>279</v>
      </c>
      <c r="C83" s="78">
        <v>3.614913</v>
      </c>
      <c r="D83" s="78">
        <v>2.398803</v>
      </c>
      <c r="E83" s="78">
        <v>12.732239</v>
      </c>
      <c r="F83" s="51" t="s">
        <v>495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2" t="s">
        <v>249</v>
      </c>
      <c r="C84" s="77">
        <v>3.556832</v>
      </c>
      <c r="D84" s="77">
        <v>1.2709170000000001</v>
      </c>
      <c r="E84" s="77">
        <v>9.6211540000000007</v>
      </c>
      <c r="F84" s="50" t="s">
        <v>414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3" t="s">
        <v>305</v>
      </c>
      <c r="C85" s="78">
        <v>12.751529</v>
      </c>
      <c r="D85" s="78">
        <v>15.929686</v>
      </c>
      <c r="E85" s="78">
        <v>8.9392410000000009</v>
      </c>
      <c r="F85" s="51" t="s">
        <v>493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2" t="s">
        <v>304</v>
      </c>
      <c r="C86" s="77">
        <v>12.162887</v>
      </c>
      <c r="D86" s="77">
        <v>124.759109</v>
      </c>
      <c r="E86" s="77">
        <v>7.7946220000000004</v>
      </c>
      <c r="F86" s="50" t="s">
        <v>474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3" t="s">
        <v>298</v>
      </c>
      <c r="C87" s="78">
        <v>6.2247769999999996</v>
      </c>
      <c r="D87" s="78">
        <v>10.330420999999999</v>
      </c>
      <c r="E87" s="78">
        <v>7.7693289999999999</v>
      </c>
      <c r="F87" s="51" t="s">
        <v>496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2" t="s">
        <v>325</v>
      </c>
      <c r="C88" s="77">
        <v>2.2263000000000002</v>
      </c>
      <c r="D88" s="77">
        <v>0.82419100000000001</v>
      </c>
      <c r="E88" s="77">
        <v>7.1394200000000003</v>
      </c>
      <c r="F88" s="50" t="s">
        <v>485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3" t="s">
        <v>278</v>
      </c>
      <c r="C89" s="78">
        <v>9.3957560000000004</v>
      </c>
      <c r="D89" s="78">
        <v>2.9822950000000001</v>
      </c>
      <c r="E89" s="78">
        <v>6.8102850000000004</v>
      </c>
      <c r="F89" s="51" t="s">
        <v>442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2" t="s">
        <v>300</v>
      </c>
      <c r="C90" s="77">
        <v>6.9724640000000004</v>
      </c>
      <c r="D90" s="77">
        <v>8.4616830000000007</v>
      </c>
      <c r="E90" s="77">
        <v>6.7976359999999998</v>
      </c>
      <c r="F90" s="50" t="s">
        <v>494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3" t="s">
        <v>283</v>
      </c>
      <c r="C91" s="78">
        <v>11.947979</v>
      </c>
      <c r="D91" s="78">
        <v>9.3878920000000008</v>
      </c>
      <c r="E91" s="78">
        <v>6.6205319999999999</v>
      </c>
      <c r="F91" s="51" t="s">
        <v>451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2" t="s">
        <v>292</v>
      </c>
      <c r="C92" s="77">
        <v>1.0605E-2</v>
      </c>
      <c r="D92" s="77">
        <v>2.9109129999999999</v>
      </c>
      <c r="E92" s="77">
        <v>5.8252639999999998</v>
      </c>
      <c r="F92" s="50" t="s">
        <v>465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3" t="s">
        <v>289</v>
      </c>
      <c r="C93" s="78">
        <v>2.5133070000000002</v>
      </c>
      <c r="D93" s="78">
        <v>1.8096939999999999</v>
      </c>
      <c r="E93" s="78">
        <v>5.6114689999999996</v>
      </c>
      <c r="F93" s="51" t="s">
        <v>458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2" t="s">
        <v>306</v>
      </c>
      <c r="C94" s="77">
        <v>0.58050500000000005</v>
      </c>
      <c r="D94" s="77">
        <v>0.74448599999999998</v>
      </c>
      <c r="E94" s="77">
        <v>5.4880060000000004</v>
      </c>
      <c r="F94" s="50" t="s">
        <v>502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3" t="s">
        <v>226</v>
      </c>
      <c r="C95" s="78">
        <v>6.1447190000000003</v>
      </c>
      <c r="D95" s="78">
        <v>2.8484080000000001</v>
      </c>
      <c r="E95" s="78">
        <v>5.0525989999999998</v>
      </c>
      <c r="F95" s="51" t="s">
        <v>388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2" t="s">
        <v>322</v>
      </c>
      <c r="C96" s="77">
        <v>4.8079210000000003</v>
      </c>
      <c r="D96" s="77">
        <v>5.2244169999999999</v>
      </c>
      <c r="E96" s="77">
        <v>4.3049330000000001</v>
      </c>
      <c r="F96" s="50" t="s">
        <v>471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3" t="s">
        <v>326</v>
      </c>
      <c r="C97" s="78">
        <v>1.2582089999999999</v>
      </c>
      <c r="D97" s="78">
        <v>0.86466600000000005</v>
      </c>
      <c r="E97" s="78">
        <v>4.2330769999999998</v>
      </c>
      <c r="F97" s="51" t="s">
        <v>484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2" t="s">
        <v>259</v>
      </c>
      <c r="C98" s="77">
        <v>4.1473969999999998</v>
      </c>
      <c r="D98" s="77">
        <v>5.2756639999999999</v>
      </c>
      <c r="E98" s="77">
        <v>4.1729960000000004</v>
      </c>
      <c r="F98" s="50" t="s">
        <v>435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3" t="s">
        <v>247</v>
      </c>
      <c r="C99" s="78">
        <v>5.9757610000000003</v>
      </c>
      <c r="D99" s="78">
        <v>1.378708</v>
      </c>
      <c r="E99" s="78">
        <v>3.2097259999999999</v>
      </c>
      <c r="F99" s="51" t="s">
        <v>420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2" t="s">
        <v>293</v>
      </c>
      <c r="C100" s="77">
        <v>8.1751900000000006</v>
      </c>
      <c r="D100" s="77">
        <v>6.5669459999999997</v>
      </c>
      <c r="E100" s="77">
        <v>2.7824170000000001</v>
      </c>
      <c r="F100" s="50" t="s">
        <v>480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3" t="s">
        <v>321</v>
      </c>
      <c r="C101" s="78">
        <v>7.4088690000000001</v>
      </c>
      <c r="D101" s="78">
        <v>14.87265</v>
      </c>
      <c r="E101" s="78">
        <v>2.6654719999999998</v>
      </c>
      <c r="F101" s="51" t="s">
        <v>483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2" t="s">
        <v>329</v>
      </c>
      <c r="C102" s="77">
        <v>1.2913600000000001</v>
      </c>
      <c r="D102" s="77">
        <v>1.8291850000000001</v>
      </c>
      <c r="E102" s="77">
        <v>2.293361</v>
      </c>
      <c r="F102" s="50" t="s">
        <v>500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3" t="s">
        <v>273</v>
      </c>
      <c r="C103" s="78">
        <v>1.0817749999999999</v>
      </c>
      <c r="D103" s="78">
        <v>1.673522</v>
      </c>
      <c r="E103" s="78">
        <v>2.1138919999999999</v>
      </c>
      <c r="F103" s="51" t="s">
        <v>434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2" t="s">
        <v>241</v>
      </c>
      <c r="C104" s="77">
        <v>5.7727440000000003</v>
      </c>
      <c r="D104" s="77">
        <v>0.97049399999999997</v>
      </c>
      <c r="E104" s="77">
        <v>1.9185369999999999</v>
      </c>
      <c r="F104" s="50" t="s">
        <v>412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3" t="s">
        <v>281</v>
      </c>
      <c r="C105" s="78">
        <v>1.1680729999999999</v>
      </c>
      <c r="D105" s="78">
        <v>1.324727</v>
      </c>
      <c r="E105" s="78">
        <v>1.915969</v>
      </c>
      <c r="F105" s="51" t="s">
        <v>479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2" t="s">
        <v>229</v>
      </c>
      <c r="C106" s="77">
        <v>1.049798</v>
      </c>
      <c r="D106" s="77">
        <v>3.975733</v>
      </c>
      <c r="E106" s="77">
        <v>1.9083289999999999</v>
      </c>
      <c r="F106" s="50" t="s">
        <v>406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3" t="s">
        <v>269</v>
      </c>
      <c r="C107" s="78">
        <v>1.0820000000000001E-3</v>
      </c>
      <c r="D107" s="78">
        <v>3.0789E-2</v>
      </c>
      <c r="E107" s="78">
        <v>1.907953</v>
      </c>
      <c r="F107" s="51" t="s">
        <v>430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2" t="s">
        <v>246</v>
      </c>
      <c r="C108" s="77">
        <v>2.3642729999999998</v>
      </c>
      <c r="D108" s="77">
        <v>2.0855109999999999</v>
      </c>
      <c r="E108" s="77">
        <v>1.4785699999999999</v>
      </c>
      <c r="F108" s="50" t="s">
        <v>424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3" t="s">
        <v>327</v>
      </c>
      <c r="C109" s="78">
        <v>1.3456330000000001</v>
      </c>
      <c r="D109" s="78">
        <v>1.579418</v>
      </c>
      <c r="E109" s="78">
        <v>1.3912249999999999</v>
      </c>
      <c r="F109" s="51" t="s">
        <v>503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2" t="s">
        <v>599</v>
      </c>
      <c r="C110" s="77">
        <v>0.34356700000000001</v>
      </c>
      <c r="D110" s="77">
        <v>0.171181</v>
      </c>
      <c r="E110" s="77">
        <v>1.3067409999999999</v>
      </c>
      <c r="F110" s="50" t="s">
        <v>600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3" t="s">
        <v>285</v>
      </c>
      <c r="C111" s="78">
        <v>2.1856640000000001</v>
      </c>
      <c r="D111" s="78">
        <v>1.237905</v>
      </c>
      <c r="E111" s="78">
        <v>1.2189559999999999</v>
      </c>
      <c r="F111" s="51" t="s">
        <v>463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2" t="s">
        <v>258</v>
      </c>
      <c r="C112" s="77">
        <v>0.251415</v>
      </c>
      <c r="D112" s="77">
        <v>0.479993</v>
      </c>
      <c r="E112" s="77">
        <v>1.1897789999999999</v>
      </c>
      <c r="F112" s="50" t="s">
        <v>440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3" t="s">
        <v>489</v>
      </c>
      <c r="C113" s="78">
        <v>0.21154300000000001</v>
      </c>
      <c r="D113" s="78">
        <v>0.36316599999999999</v>
      </c>
      <c r="E113" s="78">
        <v>1.1890419999999999</v>
      </c>
      <c r="F113" s="51" t="s">
        <v>497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2" t="s">
        <v>214</v>
      </c>
      <c r="C114" s="77">
        <v>0.46865899999999999</v>
      </c>
      <c r="D114" s="77">
        <v>1.896517</v>
      </c>
      <c r="E114" s="77">
        <v>1.16046</v>
      </c>
      <c r="F114" s="50" t="s">
        <v>395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3" t="s">
        <v>604</v>
      </c>
      <c r="C115" s="78">
        <v>0.14121600000000001</v>
      </c>
      <c r="D115" s="78"/>
      <c r="E115" s="78">
        <v>1.042875</v>
      </c>
      <c r="F115" s="51" t="s">
        <v>605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2" t="s">
        <v>274</v>
      </c>
      <c r="C116" s="77">
        <v>1.5401119999999999</v>
      </c>
      <c r="D116" s="77">
        <v>1.1511830000000001</v>
      </c>
      <c r="E116" s="77">
        <v>0.78481599999999996</v>
      </c>
      <c r="F116" s="50" t="s">
        <v>467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3" t="s">
        <v>295</v>
      </c>
      <c r="C117" s="78">
        <v>1.2254940000000001</v>
      </c>
      <c r="D117" s="78">
        <v>1.0621309999999999</v>
      </c>
      <c r="E117" s="78">
        <v>0.76244100000000004</v>
      </c>
      <c r="F117" s="51" t="s">
        <v>425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2" t="s">
        <v>282</v>
      </c>
      <c r="C118" s="77">
        <v>1.609486</v>
      </c>
      <c r="D118" s="77">
        <v>7.5769780000000004</v>
      </c>
      <c r="E118" s="77">
        <v>0.71529799999999999</v>
      </c>
      <c r="F118" s="50" t="s">
        <v>501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3" t="s">
        <v>530</v>
      </c>
      <c r="C119" s="78">
        <v>0.39083600000000002</v>
      </c>
      <c r="D119" s="78">
        <v>0.50236599999999998</v>
      </c>
      <c r="E119" s="78">
        <v>0.65957399999999999</v>
      </c>
      <c r="F119" s="51" t="s">
        <v>531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2" t="s">
        <v>257</v>
      </c>
      <c r="C120" s="77">
        <v>14.520784000000001</v>
      </c>
      <c r="D120" s="77">
        <v>0.52668499999999996</v>
      </c>
      <c r="E120" s="77">
        <v>0.52243799999999996</v>
      </c>
      <c r="F120" s="50" t="s">
        <v>408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3" t="s">
        <v>301</v>
      </c>
      <c r="C121" s="78">
        <v>0.49812499999999998</v>
      </c>
      <c r="D121" s="78">
        <v>1.0605279999999999</v>
      </c>
      <c r="E121" s="78">
        <v>0.495531</v>
      </c>
      <c r="F121" s="51" t="s">
        <v>482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2" t="s">
        <v>302</v>
      </c>
      <c r="C122" s="77">
        <v>0.20613999999999999</v>
      </c>
      <c r="D122" s="77">
        <v>0.49725599999999998</v>
      </c>
      <c r="E122" s="77">
        <v>0.49289100000000002</v>
      </c>
      <c r="F122" s="50" t="s">
        <v>472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3" t="s">
        <v>270</v>
      </c>
      <c r="C123" s="78">
        <v>7.1376970000000002</v>
      </c>
      <c r="D123" s="78">
        <v>2.9352779999999998</v>
      </c>
      <c r="E123" s="78">
        <v>0.484288</v>
      </c>
      <c r="F123" s="51" t="s">
        <v>437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2" t="s">
        <v>524</v>
      </c>
      <c r="C124" s="77">
        <v>2.0455369999999999</v>
      </c>
      <c r="D124" s="77">
        <v>4.3430000000000003E-2</v>
      </c>
      <c r="E124" s="77">
        <v>0.44085400000000002</v>
      </c>
      <c r="F124" s="50" t="s">
        <v>527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3" t="s">
        <v>597</v>
      </c>
      <c r="C125" s="78">
        <v>3.8330000000000003E-2</v>
      </c>
      <c r="D125" s="78">
        <v>0.233016</v>
      </c>
      <c r="E125" s="78">
        <v>0.42962499999999998</v>
      </c>
      <c r="F125" s="51" t="s">
        <v>598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2" t="s">
        <v>567</v>
      </c>
      <c r="C126" s="77">
        <v>0.41027400000000003</v>
      </c>
      <c r="D126" s="77">
        <v>9.6185999999999994E-2</v>
      </c>
      <c r="E126" s="77">
        <v>0.412665</v>
      </c>
      <c r="F126" s="50" t="s">
        <v>568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3" t="s">
        <v>595</v>
      </c>
      <c r="C127" s="78">
        <v>0.123</v>
      </c>
      <c r="D127" s="78">
        <v>0.53347299999999997</v>
      </c>
      <c r="E127" s="78">
        <v>0.34853000000000001</v>
      </c>
      <c r="F127" s="51" t="s">
        <v>596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2" t="s">
        <v>307</v>
      </c>
      <c r="C128" s="77">
        <v>2.3679060000000001</v>
      </c>
      <c r="D128" s="77">
        <v>0.41769800000000001</v>
      </c>
      <c r="E128" s="77">
        <v>0.34165699999999999</v>
      </c>
      <c r="F128" s="50" t="s">
        <v>469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3" t="s">
        <v>331</v>
      </c>
      <c r="C129" s="78">
        <v>0.52440699999999996</v>
      </c>
      <c r="D129" s="78">
        <v>1.111327</v>
      </c>
      <c r="E129" s="78">
        <v>0.327013</v>
      </c>
      <c r="F129" s="51" t="s">
        <v>450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2" t="s">
        <v>252</v>
      </c>
      <c r="C130" s="77">
        <v>3.7086000000000001E-2</v>
      </c>
      <c r="D130" s="77">
        <v>0.35538599999999998</v>
      </c>
      <c r="E130" s="77">
        <v>0.31432300000000002</v>
      </c>
      <c r="F130" s="50" t="s">
        <v>417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3" t="s">
        <v>324</v>
      </c>
      <c r="C131" s="78">
        <v>1.943273</v>
      </c>
      <c r="D131" s="78">
        <v>0.22446099999999999</v>
      </c>
      <c r="E131" s="78">
        <v>0.30078199999999999</v>
      </c>
      <c r="F131" s="51" t="s">
        <v>504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2" t="s">
        <v>576</v>
      </c>
      <c r="C132" s="77">
        <v>0.32682499999999998</v>
      </c>
      <c r="D132" s="77">
        <v>7.3202000000000003E-2</v>
      </c>
      <c r="E132" s="77">
        <v>0.29132200000000003</v>
      </c>
      <c r="F132" s="50" t="s">
        <v>577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3" t="s">
        <v>606</v>
      </c>
      <c r="C133" s="78"/>
      <c r="D133" s="78">
        <v>1.2935E-2</v>
      </c>
      <c r="E133" s="78">
        <v>0.28293499999999999</v>
      </c>
      <c r="F133" s="51" t="s">
        <v>607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2" t="s">
        <v>243</v>
      </c>
      <c r="C134" s="77">
        <v>0.107173</v>
      </c>
      <c r="D134" s="77">
        <v>0.51709000000000005</v>
      </c>
      <c r="E134" s="77">
        <v>0.27881499999999998</v>
      </c>
      <c r="F134" s="50" t="s">
        <v>452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3" t="s">
        <v>345</v>
      </c>
      <c r="C135" s="78"/>
      <c r="D135" s="78">
        <v>1.12E-2</v>
      </c>
      <c r="E135" s="78">
        <v>0.26289499999999999</v>
      </c>
      <c r="F135" s="51" t="s">
        <v>481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2" t="s">
        <v>332</v>
      </c>
      <c r="C136" s="77">
        <v>0.81509799999999999</v>
      </c>
      <c r="D136" s="77">
        <v>0.25239299999999998</v>
      </c>
      <c r="E136" s="77">
        <v>0.23616699999999999</v>
      </c>
      <c r="F136" s="50" t="s">
        <v>486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3" t="s">
        <v>608</v>
      </c>
      <c r="C137" s="78">
        <v>0.242562</v>
      </c>
      <c r="D137" s="78">
        <v>4.5442999999999997E-2</v>
      </c>
      <c r="E137" s="78">
        <v>0.21057999999999999</v>
      </c>
      <c r="F137" s="51" t="s">
        <v>609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2" t="s">
        <v>303</v>
      </c>
      <c r="C138" s="77">
        <v>0.151893</v>
      </c>
      <c r="D138" s="77">
        <v>7.8189999999999996E-3</v>
      </c>
      <c r="E138" s="77">
        <v>0.17538899999999999</v>
      </c>
      <c r="F138" s="50" t="s">
        <v>475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3" t="s">
        <v>335</v>
      </c>
      <c r="C139" s="78">
        <v>5.1400000000000001E-2</v>
      </c>
      <c r="D139" s="78">
        <v>1.5907999999999999E-2</v>
      </c>
      <c r="E139" s="78">
        <v>0.16744899999999999</v>
      </c>
      <c r="F139" s="51" t="s">
        <v>457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2" t="s">
        <v>299</v>
      </c>
      <c r="C140" s="77">
        <v>0.51239199999999996</v>
      </c>
      <c r="D140" s="77">
        <v>0.68438900000000003</v>
      </c>
      <c r="E140" s="77">
        <v>0.14779200000000001</v>
      </c>
      <c r="F140" s="50" t="s">
        <v>487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3" t="s">
        <v>272</v>
      </c>
      <c r="C141" s="78">
        <v>0.41849599999999998</v>
      </c>
      <c r="D141" s="78">
        <v>0.159889</v>
      </c>
      <c r="E141" s="78">
        <v>0.13733400000000001</v>
      </c>
      <c r="F141" s="51" t="s">
        <v>441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2" t="s">
        <v>521</v>
      </c>
      <c r="C142" s="77">
        <v>1.058538</v>
      </c>
      <c r="D142" s="77">
        <v>0.138348</v>
      </c>
      <c r="E142" s="77">
        <v>0.13309199999999999</v>
      </c>
      <c r="F142" s="50" t="s">
        <v>522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3" t="s">
        <v>578</v>
      </c>
      <c r="C143" s="78"/>
      <c r="D143" s="78">
        <v>0.44629000000000002</v>
      </c>
      <c r="E143" s="78">
        <v>0.122428</v>
      </c>
      <c r="F143" s="51" t="s">
        <v>579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2" t="s">
        <v>593</v>
      </c>
      <c r="C144" s="77"/>
      <c r="D144" s="77">
        <v>9.3844999999999998E-2</v>
      </c>
      <c r="E144" s="77">
        <v>0.11899700000000001</v>
      </c>
      <c r="F144" s="50" t="s">
        <v>594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3" t="s">
        <v>610</v>
      </c>
      <c r="C145" s="78">
        <v>6.7034999999999997E-2</v>
      </c>
      <c r="D145" s="78"/>
      <c r="E145" s="78">
        <v>0.10896599999999999</v>
      </c>
      <c r="F145" s="51" t="s">
        <v>611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2" t="s">
        <v>591</v>
      </c>
      <c r="C146" s="77">
        <v>5.4822000000000003E-2</v>
      </c>
      <c r="D146" s="77">
        <v>20.625195999999999</v>
      </c>
      <c r="E146" s="77">
        <v>0.103379</v>
      </c>
      <c r="F146" s="50" t="s">
        <v>592</v>
      </c>
      <c r="G146" s="6">
        <v>139</v>
      </c>
      <c r="L146" s="2"/>
      <c r="M146" s="2"/>
    </row>
    <row r="147" spans="1:13" ht="20.100000000000001" customHeight="1" x14ac:dyDescent="0.2">
      <c r="A147" s="7">
        <v>140</v>
      </c>
      <c r="B147" s="23" t="s">
        <v>330</v>
      </c>
      <c r="C147" s="78">
        <v>8.1907999999999995E-2</v>
      </c>
      <c r="D147" s="78">
        <v>0.159582</v>
      </c>
      <c r="E147" s="78">
        <v>9.6751000000000004E-2</v>
      </c>
      <c r="F147" s="51" t="s">
        <v>449</v>
      </c>
      <c r="G147" s="7">
        <v>140</v>
      </c>
      <c r="L147" s="2"/>
      <c r="M147" s="2"/>
    </row>
    <row r="148" spans="1:13" ht="20.100000000000001" customHeight="1" x14ac:dyDescent="0.2">
      <c r="A148" s="6">
        <v>141</v>
      </c>
      <c r="B148" s="22" t="s">
        <v>612</v>
      </c>
      <c r="C148" s="77">
        <v>0.16220000000000001</v>
      </c>
      <c r="D148" s="77">
        <v>1.3309E-2</v>
      </c>
      <c r="E148" s="77">
        <v>9.1586000000000001E-2</v>
      </c>
      <c r="F148" s="50" t="s">
        <v>613</v>
      </c>
      <c r="G148" s="6">
        <v>141</v>
      </c>
      <c r="L148" s="2"/>
      <c r="M148" s="2"/>
    </row>
    <row r="149" spans="1:13" ht="20.100000000000001" customHeight="1" x14ac:dyDescent="0.2">
      <c r="A149" s="7">
        <v>142</v>
      </c>
      <c r="B149" s="23" t="s">
        <v>574</v>
      </c>
      <c r="C149" s="78"/>
      <c r="D149" s="78"/>
      <c r="E149" s="78">
        <v>8.5277000000000006E-2</v>
      </c>
      <c r="F149" s="51" t="s">
        <v>575</v>
      </c>
      <c r="G149" s="7">
        <v>142</v>
      </c>
      <c r="L149" s="2"/>
      <c r="M149" s="2"/>
    </row>
    <row r="150" spans="1:13" ht="20.100000000000001" customHeight="1" x14ac:dyDescent="0.2">
      <c r="A150" s="6">
        <v>143</v>
      </c>
      <c r="B150" s="22" t="s">
        <v>261</v>
      </c>
      <c r="C150" s="77">
        <v>2.3614E-2</v>
      </c>
      <c r="D150" s="77">
        <v>2.1184000000000001E-2</v>
      </c>
      <c r="E150" s="77">
        <v>6.4542000000000002E-2</v>
      </c>
      <c r="F150" s="50" t="s">
        <v>426</v>
      </c>
      <c r="G150" s="6">
        <v>143</v>
      </c>
      <c r="L150" s="2"/>
      <c r="M150" s="2"/>
    </row>
    <row r="151" spans="1:13" ht="20.100000000000001" customHeight="1" x14ac:dyDescent="0.2">
      <c r="A151" s="7">
        <v>144</v>
      </c>
      <c r="B151" s="23" t="s">
        <v>526</v>
      </c>
      <c r="C151" s="78">
        <v>5.3933000000000002E-2</v>
      </c>
      <c r="D151" s="78">
        <v>0.57336799999999999</v>
      </c>
      <c r="E151" s="78">
        <v>6.4314999999999997E-2</v>
      </c>
      <c r="F151" s="51" t="s">
        <v>529</v>
      </c>
      <c r="G151" s="7">
        <v>144</v>
      </c>
      <c r="L151" s="2"/>
      <c r="M151" s="2"/>
    </row>
    <row r="152" spans="1:13" ht="20.100000000000001" customHeight="1" x14ac:dyDescent="0.2">
      <c r="A152" s="6">
        <v>145</v>
      </c>
      <c r="B152" s="22" t="s">
        <v>589</v>
      </c>
      <c r="C152" s="77"/>
      <c r="D152" s="77"/>
      <c r="E152" s="77">
        <v>5.4038999999999997E-2</v>
      </c>
      <c r="F152" s="50" t="s">
        <v>590</v>
      </c>
      <c r="G152" s="6">
        <v>145</v>
      </c>
      <c r="L152" s="2"/>
      <c r="M152" s="2"/>
    </row>
    <row r="153" spans="1:13" ht="20.100000000000001" customHeight="1" thickBot="1" x14ac:dyDescent="0.25">
      <c r="A153" s="7"/>
      <c r="B153" s="23" t="s">
        <v>311</v>
      </c>
      <c r="C153" s="78">
        <v>105.355527</v>
      </c>
      <c r="D153" s="78">
        <v>6.8603209999999999</v>
      </c>
      <c r="E153" s="78">
        <v>0.27286399999999994</v>
      </c>
      <c r="F153" s="51" t="s">
        <v>195</v>
      </c>
      <c r="G153" s="7"/>
      <c r="L153" s="2"/>
      <c r="M153" s="2"/>
    </row>
    <row r="154" spans="1:13" ht="19.5" customHeight="1" thickBot="1" x14ac:dyDescent="0.25">
      <c r="A154" s="18"/>
      <c r="B154" s="49" t="s">
        <v>92</v>
      </c>
      <c r="C154" s="79">
        <f>SUM(C8:C153)</f>
        <v>42321.534025999958</v>
      </c>
      <c r="D154" s="79">
        <f>SUM(D8:D153)</f>
        <v>43881.617017000004</v>
      </c>
      <c r="E154" s="79">
        <f>SUM(E8:E153)</f>
        <v>38839.598362000026</v>
      </c>
      <c r="F154" s="53" t="s">
        <v>1</v>
      </c>
      <c r="G154" s="21"/>
      <c r="L154" s="2"/>
      <c r="M154" s="2"/>
    </row>
    <row r="155" spans="1:13" ht="35.1" customHeight="1" x14ac:dyDescent="0.2">
      <c r="A155" s="1"/>
      <c r="B155" s="1"/>
      <c r="C155" s="70"/>
      <c r="D155" s="70"/>
      <c r="E155" s="70"/>
      <c r="F155" s="1"/>
      <c r="G155" s="1"/>
      <c r="L155" s="2"/>
      <c r="M155" s="2"/>
    </row>
    <row r="156" spans="1:13" ht="35.1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35.1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35.1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52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60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98</v>
      </c>
      <c r="B5" s="120" t="s">
        <v>120</v>
      </c>
      <c r="C5" s="63" t="s">
        <v>603</v>
      </c>
      <c r="D5" s="63" t="s">
        <v>586</v>
      </c>
      <c r="E5" s="63" t="s">
        <v>603</v>
      </c>
      <c r="F5" s="121" t="s">
        <v>124</v>
      </c>
      <c r="G5" s="122" t="s">
        <v>97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0.100000000000001" customHeight="1" x14ac:dyDescent="0.2">
      <c r="A8" s="6">
        <v>1</v>
      </c>
      <c r="B8" s="22" t="s">
        <v>117</v>
      </c>
      <c r="C8" s="77">
        <v>16920.699163000001</v>
      </c>
      <c r="D8" s="77">
        <v>18749.795081</v>
      </c>
      <c r="E8" s="77">
        <v>15487.219002</v>
      </c>
      <c r="F8" s="50" t="s">
        <v>121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118</v>
      </c>
      <c r="C9" s="78">
        <v>16278.041818</v>
      </c>
      <c r="D9" s="78">
        <v>15533.699067</v>
      </c>
      <c r="E9" s="78">
        <v>15156.114954999999</v>
      </c>
      <c r="F9" s="51" t="s">
        <v>122</v>
      </c>
      <c r="G9" s="7">
        <v>2</v>
      </c>
      <c r="L9" s="2"/>
      <c r="M9" s="2"/>
    </row>
    <row r="10" spans="1:13" ht="20.100000000000001" customHeight="1" thickBot="1" x14ac:dyDescent="0.25">
      <c r="A10" s="15">
        <v>3</v>
      </c>
      <c r="B10" s="48" t="s">
        <v>119</v>
      </c>
      <c r="C10" s="80">
        <v>9122.7930450000003</v>
      </c>
      <c r="D10" s="80">
        <v>9598.1228690000007</v>
      </c>
      <c r="E10" s="80">
        <v>8196.2644049999999</v>
      </c>
      <c r="F10" s="52" t="s">
        <v>123</v>
      </c>
      <c r="G10" s="15">
        <v>3</v>
      </c>
      <c r="L10" s="2"/>
      <c r="M10" s="2"/>
    </row>
    <row r="11" spans="1:13" ht="19.5" customHeight="1" thickBot="1" x14ac:dyDescent="0.25">
      <c r="A11" s="18"/>
      <c r="B11" s="49" t="s">
        <v>92</v>
      </c>
      <c r="C11" s="79">
        <f>SUM(C8:C10)</f>
        <v>42321.534026000001</v>
      </c>
      <c r="D11" s="79">
        <f>SUM(D8:D10)</f>
        <v>43881.617016999997</v>
      </c>
      <c r="E11" s="79">
        <f>SUM(E8:E10)</f>
        <v>38839.598361999997</v>
      </c>
      <c r="F11" s="53" t="s">
        <v>1</v>
      </c>
      <c r="G11" s="21"/>
      <c r="L11" s="2"/>
      <c r="M11" s="2"/>
    </row>
    <row r="12" spans="1:13" ht="35.1" customHeight="1" x14ac:dyDescent="0.2">
      <c r="A12" s="1"/>
      <c r="B12" s="1"/>
      <c r="C12" s="70"/>
      <c r="D12" s="70"/>
      <c r="E12" s="70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53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61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98</v>
      </c>
      <c r="B5" s="120" t="s">
        <v>120</v>
      </c>
      <c r="C5" s="63" t="s">
        <v>603</v>
      </c>
      <c r="D5" s="63" t="s">
        <v>586</v>
      </c>
      <c r="E5" s="63" t="s">
        <v>603</v>
      </c>
      <c r="F5" s="121" t="s">
        <v>124</v>
      </c>
      <c r="G5" s="122" t="s">
        <v>97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0.100000000000001" customHeight="1" x14ac:dyDescent="0.2">
      <c r="A8" s="6">
        <v>1</v>
      </c>
      <c r="B8" s="8" t="s">
        <v>125</v>
      </c>
      <c r="C8" s="77">
        <v>1536.7155250000001</v>
      </c>
      <c r="D8" s="77">
        <v>1674.439224</v>
      </c>
      <c r="E8" s="77">
        <v>1560.3464309999999</v>
      </c>
      <c r="F8" s="10" t="s">
        <v>128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9" t="s">
        <v>126</v>
      </c>
      <c r="C9" s="78">
        <v>9832.2114340000007</v>
      </c>
      <c r="D9" s="78">
        <v>9600.4485690000001</v>
      </c>
      <c r="E9" s="78">
        <v>9332.2979469999991</v>
      </c>
      <c r="F9" s="11" t="s">
        <v>130</v>
      </c>
      <c r="G9" s="7">
        <v>2</v>
      </c>
      <c r="L9" s="2"/>
      <c r="M9" s="2"/>
    </row>
    <row r="10" spans="1:13" ht="20.100000000000001" customHeight="1" thickBot="1" x14ac:dyDescent="0.25">
      <c r="A10" s="15">
        <v>3</v>
      </c>
      <c r="B10" s="16" t="s">
        <v>127</v>
      </c>
      <c r="C10" s="80">
        <v>30952.607067000001</v>
      </c>
      <c r="D10" s="80">
        <v>32606.729223999999</v>
      </c>
      <c r="E10" s="80">
        <v>27946.953984</v>
      </c>
      <c r="F10" s="17" t="s">
        <v>129</v>
      </c>
      <c r="G10" s="15">
        <v>3</v>
      </c>
      <c r="L10" s="2"/>
      <c r="M10" s="2"/>
    </row>
    <row r="11" spans="1:13" ht="19.5" customHeight="1" thickBot="1" x14ac:dyDescent="0.25">
      <c r="A11" s="18"/>
      <c r="B11" s="19" t="s">
        <v>92</v>
      </c>
      <c r="C11" s="79">
        <f>SUM(C8:C10)</f>
        <v>42321.534026000001</v>
      </c>
      <c r="D11" s="79">
        <f>SUM(D8:D10)</f>
        <v>43881.617016999997</v>
      </c>
      <c r="E11" s="79">
        <f>SUM(E8:E10)</f>
        <v>38839.598361999997</v>
      </c>
      <c r="F11" s="20" t="s">
        <v>1</v>
      </c>
      <c r="G11" s="21"/>
      <c r="L11" s="2"/>
      <c r="M11" s="2"/>
    </row>
    <row r="12" spans="1:13" ht="35.1" customHeight="1" x14ac:dyDescent="0.2">
      <c r="A12" s="1"/>
      <c r="B12" s="1"/>
      <c r="C12" s="70"/>
      <c r="D12" s="70"/>
      <c r="E12" s="70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B30" sqref="B30:F44"/>
    </sheetView>
  </sheetViews>
  <sheetFormatPr defaultColWidth="8.625" defaultRowHeight="18" customHeight="1" x14ac:dyDescent="0.2"/>
  <cols>
    <col min="1" max="1" width="8.625" style="2" bestFit="1" customWidth="1"/>
    <col min="2" max="2" width="30" style="2" customWidth="1"/>
    <col min="3" max="5" width="13.875" style="2" customWidth="1"/>
    <col min="6" max="6" width="30" style="2" customWidth="1"/>
    <col min="7" max="7" width="8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>
      <c r="C2" s="96"/>
      <c r="D2" s="96"/>
      <c r="E2" s="96"/>
    </row>
    <row r="3" spans="1:13" ht="23.25" customHeight="1" x14ac:dyDescent="0.2">
      <c r="A3" s="119" t="s">
        <v>145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144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148</v>
      </c>
      <c r="B5" s="124" t="s">
        <v>149</v>
      </c>
      <c r="C5" s="63" t="s">
        <v>603</v>
      </c>
      <c r="D5" s="63" t="s">
        <v>586</v>
      </c>
      <c r="E5" s="63" t="s">
        <v>603</v>
      </c>
      <c r="F5" s="123" t="s">
        <v>147</v>
      </c>
      <c r="G5" s="122" t="s">
        <v>146</v>
      </c>
      <c r="L5" s="2"/>
      <c r="M5" s="2"/>
    </row>
    <row r="6" spans="1:13" ht="18" customHeight="1" x14ac:dyDescent="0.2">
      <c r="A6" s="114"/>
      <c r="B6" s="124"/>
      <c r="C6" s="76">
        <v>2016</v>
      </c>
      <c r="D6" s="76">
        <v>2017</v>
      </c>
      <c r="E6" s="76">
        <v>2017</v>
      </c>
      <c r="F6" s="123"/>
      <c r="G6" s="122"/>
      <c r="L6" s="2"/>
      <c r="M6" s="2"/>
    </row>
    <row r="7" spans="1:13" ht="18" customHeight="1" x14ac:dyDescent="0.2">
      <c r="A7" s="114"/>
      <c r="B7" s="124"/>
      <c r="C7" s="116" t="s">
        <v>93</v>
      </c>
      <c r="D7" s="117"/>
      <c r="E7" s="118"/>
      <c r="F7" s="123"/>
      <c r="G7" s="122"/>
      <c r="L7" s="2"/>
      <c r="M7" s="2"/>
    </row>
    <row r="8" spans="1:13" ht="20.100000000000001" customHeight="1" x14ac:dyDescent="0.2">
      <c r="A8" s="54" t="s">
        <v>161</v>
      </c>
      <c r="B8" s="60" t="s">
        <v>0</v>
      </c>
      <c r="C8" s="82">
        <f>SUBTOTAL(9,C9:C18)</f>
        <v>25900.076737999992</v>
      </c>
      <c r="D8" s="82">
        <f>SUBTOTAL(9,D9:D18)</f>
        <v>26030.017783000003</v>
      </c>
      <c r="E8" s="82">
        <f>SUBTOTAL(9,E9:E18)</f>
        <v>23574.697018999996</v>
      </c>
      <c r="F8" s="59" t="s">
        <v>1</v>
      </c>
      <c r="G8" s="54" t="s">
        <v>150</v>
      </c>
      <c r="L8" s="2"/>
      <c r="M8" s="2"/>
    </row>
    <row r="9" spans="1:13" ht="20.100000000000001" customHeight="1" x14ac:dyDescent="0.2">
      <c r="A9" s="6"/>
      <c r="B9" s="22" t="s">
        <v>164</v>
      </c>
      <c r="C9" s="77">
        <v>14003.891989</v>
      </c>
      <c r="D9" s="77">
        <v>14291.408588</v>
      </c>
      <c r="E9" s="77">
        <v>12719.540231000001</v>
      </c>
      <c r="F9" s="50" t="s">
        <v>506</v>
      </c>
      <c r="G9" s="42"/>
      <c r="I9" s="62"/>
      <c r="J9" s="61"/>
      <c r="K9" s="61"/>
      <c r="L9" s="2"/>
      <c r="M9" s="2"/>
    </row>
    <row r="10" spans="1:13" ht="20.100000000000001" customHeight="1" x14ac:dyDescent="0.2">
      <c r="A10" s="7"/>
      <c r="B10" s="23" t="s">
        <v>165</v>
      </c>
      <c r="C10" s="78">
        <v>8090.5595169999997</v>
      </c>
      <c r="D10" s="78">
        <v>7716.8637509999999</v>
      </c>
      <c r="E10" s="78">
        <v>6862.6202730000005</v>
      </c>
      <c r="F10" s="51" t="s">
        <v>193</v>
      </c>
      <c r="G10" s="44"/>
      <c r="I10" s="62"/>
      <c r="J10" s="61"/>
      <c r="K10" s="61"/>
      <c r="L10" s="2"/>
      <c r="M10" s="2"/>
    </row>
    <row r="11" spans="1:13" ht="20.100000000000001" customHeight="1" x14ac:dyDescent="0.2">
      <c r="A11" s="6"/>
      <c r="B11" s="22" t="s">
        <v>166</v>
      </c>
      <c r="C11" s="77">
        <v>603.79625200000009</v>
      </c>
      <c r="D11" s="77">
        <v>1103.259517</v>
      </c>
      <c r="E11" s="77">
        <v>1031.806296</v>
      </c>
      <c r="F11" s="50" t="s">
        <v>507</v>
      </c>
      <c r="G11" s="42"/>
      <c r="I11" s="62"/>
      <c r="J11" s="61"/>
      <c r="K11" s="61"/>
      <c r="L11" s="2"/>
      <c r="M11" s="2"/>
    </row>
    <row r="12" spans="1:13" ht="20.100000000000001" customHeight="1" x14ac:dyDescent="0.2">
      <c r="A12" s="7"/>
      <c r="B12" s="23" t="s">
        <v>167</v>
      </c>
      <c r="C12" s="78">
        <v>1146.5821289999999</v>
      </c>
      <c r="D12" s="78">
        <v>982.63308600000005</v>
      </c>
      <c r="E12" s="78">
        <v>916.25267399999996</v>
      </c>
      <c r="F12" s="51" t="s">
        <v>313</v>
      </c>
      <c r="G12" s="44"/>
      <c r="I12" s="62"/>
      <c r="J12" s="61"/>
      <c r="K12" s="61"/>
      <c r="L12" s="2"/>
      <c r="M12" s="2"/>
    </row>
    <row r="13" spans="1:13" ht="20.100000000000001" customHeight="1" x14ac:dyDescent="0.2">
      <c r="A13" s="6"/>
      <c r="B13" s="22" t="s">
        <v>168</v>
      </c>
      <c r="C13" s="77">
        <v>543.566192</v>
      </c>
      <c r="D13" s="77">
        <v>363.48452400000002</v>
      </c>
      <c r="E13" s="77">
        <v>682.608114</v>
      </c>
      <c r="F13" s="50" t="s">
        <v>312</v>
      </c>
      <c r="G13" s="42"/>
      <c r="I13" s="62"/>
      <c r="J13" s="61"/>
      <c r="K13" s="61"/>
      <c r="L13" s="2"/>
      <c r="M13" s="2"/>
    </row>
    <row r="14" spans="1:13" ht="20.100000000000001" customHeight="1" x14ac:dyDescent="0.2">
      <c r="A14" s="7"/>
      <c r="B14" s="23" t="s">
        <v>342</v>
      </c>
      <c r="C14" s="78">
        <v>551.733115</v>
      </c>
      <c r="D14" s="78">
        <v>548.40458899999999</v>
      </c>
      <c r="E14" s="78">
        <v>681.059349</v>
      </c>
      <c r="F14" s="51" t="s">
        <v>343</v>
      </c>
      <c r="G14" s="44"/>
      <c r="I14" s="62"/>
      <c r="J14" s="61"/>
      <c r="K14" s="61"/>
      <c r="L14" s="2"/>
      <c r="M14" s="2"/>
    </row>
    <row r="15" spans="1:13" ht="20.100000000000001" customHeight="1" x14ac:dyDescent="0.2">
      <c r="A15" s="6"/>
      <c r="B15" s="22" t="s">
        <v>169</v>
      </c>
      <c r="C15" s="77">
        <v>87.916193000000007</v>
      </c>
      <c r="D15" s="77">
        <v>838.80634599999996</v>
      </c>
      <c r="E15" s="77">
        <v>299.18038200000001</v>
      </c>
      <c r="F15" s="50" t="s">
        <v>316</v>
      </c>
      <c r="G15" s="42"/>
      <c r="I15" s="62"/>
      <c r="J15" s="61"/>
      <c r="K15" s="61"/>
      <c r="L15" s="2"/>
      <c r="M15" s="2"/>
    </row>
    <row r="16" spans="1:13" ht="20.100000000000001" customHeight="1" x14ac:dyDescent="0.2">
      <c r="A16" s="7"/>
      <c r="B16" s="23" t="s">
        <v>171</v>
      </c>
      <c r="C16" s="78">
        <v>689.95366899999999</v>
      </c>
      <c r="D16" s="78">
        <v>59.919660999999998</v>
      </c>
      <c r="E16" s="78">
        <v>196.89514199999999</v>
      </c>
      <c r="F16" s="51" t="s">
        <v>314</v>
      </c>
      <c r="G16" s="44"/>
      <c r="I16" s="62"/>
      <c r="J16" s="61"/>
      <c r="K16" s="61"/>
      <c r="L16" s="2"/>
      <c r="M16" s="2"/>
    </row>
    <row r="17" spans="1:13" ht="20.100000000000001" customHeight="1" x14ac:dyDescent="0.2">
      <c r="A17" s="6"/>
      <c r="B17" s="22" t="s">
        <v>170</v>
      </c>
      <c r="C17" s="77">
        <v>138.32464300000001</v>
      </c>
      <c r="D17" s="77">
        <v>125.23772099999999</v>
      </c>
      <c r="E17" s="77">
        <v>134.030418</v>
      </c>
      <c r="F17" s="50" t="s">
        <v>315</v>
      </c>
      <c r="G17" s="42"/>
      <c r="I17" s="62"/>
      <c r="J17" s="61"/>
      <c r="K17" s="61"/>
      <c r="L17" s="2"/>
      <c r="M17" s="2"/>
    </row>
    <row r="18" spans="1:13" ht="20.100000000000001" customHeight="1" x14ac:dyDescent="0.2">
      <c r="A18" s="7"/>
      <c r="B18" s="23" t="s">
        <v>172</v>
      </c>
      <c r="C18" s="78">
        <v>43.753039000000001</v>
      </c>
      <c r="D18" s="78"/>
      <c r="E18" s="78">
        <v>50.704140000000002</v>
      </c>
      <c r="F18" s="51" t="s">
        <v>317</v>
      </c>
      <c r="G18" s="44"/>
      <c r="I18" s="62"/>
      <c r="J18" s="61"/>
      <c r="K18" s="61"/>
      <c r="L18" s="2"/>
      <c r="M18" s="2"/>
    </row>
    <row r="19" spans="1:13" ht="20.100000000000001" customHeight="1" x14ac:dyDescent="0.2">
      <c r="A19" s="54" t="s">
        <v>162</v>
      </c>
      <c r="B19" s="60" t="s">
        <v>0</v>
      </c>
      <c r="C19" s="82">
        <f>SUBTOTAL(9,C20:C28)</f>
        <v>6059.0291229999993</v>
      </c>
      <c r="D19" s="82">
        <f>SUBTOTAL(9,D20:D28)</f>
        <v>6809.3397280000008</v>
      </c>
      <c r="E19" s="82">
        <f>SUBTOTAL(9,E20:E28)</f>
        <v>6503.4464770000004</v>
      </c>
      <c r="F19" s="59" t="s">
        <v>1</v>
      </c>
      <c r="G19" s="54" t="s">
        <v>151</v>
      </c>
      <c r="L19" s="2"/>
      <c r="M19" s="2"/>
    </row>
    <row r="20" spans="1:13" ht="20.100000000000001" customHeight="1" x14ac:dyDescent="0.2">
      <c r="A20" s="7"/>
      <c r="B20" s="23" t="s">
        <v>173</v>
      </c>
      <c r="C20" s="78">
        <v>2897.9649410000002</v>
      </c>
      <c r="D20" s="78">
        <v>3216.6718350000001</v>
      </c>
      <c r="E20" s="78">
        <v>3111.4819029999999</v>
      </c>
      <c r="F20" s="51" t="s">
        <v>580</v>
      </c>
      <c r="G20" s="44"/>
      <c r="I20" s="62"/>
      <c r="L20" s="2"/>
      <c r="M20" s="2"/>
    </row>
    <row r="21" spans="1:13" ht="20.100000000000001" customHeight="1" x14ac:dyDescent="0.2">
      <c r="A21" s="6"/>
      <c r="B21" s="22" t="s">
        <v>174</v>
      </c>
      <c r="C21" s="77">
        <v>1633.3154139999999</v>
      </c>
      <c r="D21" s="77">
        <v>1887.240168</v>
      </c>
      <c r="E21" s="77">
        <v>1638.6748809999999</v>
      </c>
      <c r="F21" s="50" t="s">
        <v>581</v>
      </c>
      <c r="G21" s="42"/>
      <c r="I21" s="62"/>
      <c r="L21" s="2"/>
      <c r="M21" s="2"/>
    </row>
    <row r="22" spans="1:13" ht="20.100000000000001" customHeight="1" x14ac:dyDescent="0.2">
      <c r="A22" s="7"/>
      <c r="B22" s="23" t="s">
        <v>175</v>
      </c>
      <c r="C22" s="78">
        <v>914.689302</v>
      </c>
      <c r="D22" s="78">
        <v>1165.23678</v>
      </c>
      <c r="E22" s="78">
        <v>1185.296323</v>
      </c>
      <c r="F22" s="51" t="s">
        <v>153</v>
      </c>
      <c r="G22" s="44"/>
      <c r="I22" s="62"/>
      <c r="L22" s="2"/>
      <c r="M22" s="2"/>
    </row>
    <row r="23" spans="1:13" ht="20.100000000000001" customHeight="1" x14ac:dyDescent="0.2">
      <c r="A23" s="6"/>
      <c r="B23" s="22" t="s">
        <v>176</v>
      </c>
      <c r="C23" s="77">
        <v>218.066506</v>
      </c>
      <c r="D23" s="77">
        <v>251.961172</v>
      </c>
      <c r="E23" s="77">
        <v>236.29749899999999</v>
      </c>
      <c r="F23" s="50" t="s">
        <v>154</v>
      </c>
      <c r="G23" s="42"/>
      <c r="I23" s="62"/>
      <c r="L23" s="2"/>
      <c r="M23" s="2"/>
    </row>
    <row r="24" spans="1:13" ht="20.100000000000001" customHeight="1" x14ac:dyDescent="0.2">
      <c r="A24" s="7"/>
      <c r="B24" s="23" t="s">
        <v>177</v>
      </c>
      <c r="C24" s="78">
        <v>134.870824</v>
      </c>
      <c r="D24" s="78">
        <v>147.98636099999999</v>
      </c>
      <c r="E24" s="78">
        <v>183.121162</v>
      </c>
      <c r="F24" s="51" t="s">
        <v>155</v>
      </c>
      <c r="G24" s="44"/>
      <c r="I24" s="62"/>
      <c r="L24" s="2"/>
      <c r="M24" s="2"/>
    </row>
    <row r="25" spans="1:13" ht="20.100000000000001" customHeight="1" x14ac:dyDescent="0.2">
      <c r="A25" s="6"/>
      <c r="B25" s="22" t="s">
        <v>179</v>
      </c>
      <c r="C25" s="77">
        <v>58.646161999999997</v>
      </c>
      <c r="D25" s="77">
        <v>72.408381000000006</v>
      </c>
      <c r="E25" s="77">
        <v>80.056804</v>
      </c>
      <c r="F25" s="50" t="s">
        <v>157</v>
      </c>
      <c r="G25" s="42"/>
      <c r="I25" s="62"/>
      <c r="L25" s="2"/>
      <c r="M25" s="2"/>
    </row>
    <row r="26" spans="1:13" ht="20.100000000000001" customHeight="1" x14ac:dyDescent="0.2">
      <c r="A26" s="7"/>
      <c r="B26" s="23" t="s">
        <v>180</v>
      </c>
      <c r="C26" s="78">
        <v>38.954918999999997</v>
      </c>
      <c r="D26" s="78">
        <v>48.000900000000001</v>
      </c>
      <c r="E26" s="78">
        <v>51.784877999999999</v>
      </c>
      <c r="F26" s="51" t="s">
        <v>158</v>
      </c>
      <c r="G26" s="44"/>
      <c r="I26" s="62"/>
      <c r="L26" s="2"/>
      <c r="M26" s="2"/>
    </row>
    <row r="27" spans="1:13" ht="20.100000000000001" customHeight="1" x14ac:dyDescent="0.2">
      <c r="A27" s="6"/>
      <c r="B27" s="22" t="s">
        <v>181</v>
      </c>
      <c r="C27" s="77">
        <v>30.285737000000001</v>
      </c>
      <c r="D27" s="77">
        <v>19.312258</v>
      </c>
      <c r="E27" s="77">
        <v>15.789027000000001</v>
      </c>
      <c r="F27" s="50" t="s">
        <v>159</v>
      </c>
      <c r="G27" s="42"/>
      <c r="I27" s="62"/>
      <c r="L27" s="2"/>
      <c r="M27" s="2"/>
    </row>
    <row r="28" spans="1:13" ht="20.100000000000001" customHeight="1" x14ac:dyDescent="0.2">
      <c r="A28" s="7"/>
      <c r="B28" s="23" t="s">
        <v>178</v>
      </c>
      <c r="C28" s="78">
        <v>132.23531800000001</v>
      </c>
      <c r="D28" s="78">
        <v>0.52187300000000003</v>
      </c>
      <c r="E28" s="78">
        <v>0.94399999999999995</v>
      </c>
      <c r="F28" s="51" t="s">
        <v>156</v>
      </c>
      <c r="G28" s="44"/>
      <c r="I28" s="62"/>
      <c r="L28" s="2"/>
      <c r="M28" s="2"/>
    </row>
    <row r="29" spans="1:13" ht="20.100000000000001" customHeight="1" x14ac:dyDescent="0.2">
      <c r="A29" s="54" t="s">
        <v>163</v>
      </c>
      <c r="B29" s="60" t="s">
        <v>0</v>
      </c>
      <c r="C29" s="82">
        <f>SUBTOTAL(9,C30:C44)</f>
        <v>10362.428165000001</v>
      </c>
      <c r="D29" s="82">
        <f>SUBTOTAL(9,D30:D44)</f>
        <v>11042.259505999999</v>
      </c>
      <c r="E29" s="82">
        <f>SUBTOTAL(9,E30:E44)</f>
        <v>8761.4548660000019</v>
      </c>
      <c r="F29" s="59" t="s">
        <v>1</v>
      </c>
      <c r="G29" s="54" t="s">
        <v>152</v>
      </c>
      <c r="L29" s="2"/>
      <c r="M29" s="2"/>
    </row>
    <row r="30" spans="1:13" ht="20.100000000000001" customHeight="1" x14ac:dyDescent="0.2">
      <c r="A30" s="6"/>
      <c r="B30" s="22" t="s">
        <v>182</v>
      </c>
      <c r="C30" s="77">
        <v>5507.9443099999999</v>
      </c>
      <c r="D30" s="77">
        <v>5861.9924449999999</v>
      </c>
      <c r="E30" s="77">
        <v>4104.6563660000002</v>
      </c>
      <c r="F30" s="50" t="s">
        <v>508</v>
      </c>
      <c r="G30" s="42"/>
      <c r="I30" s="62"/>
      <c r="J30" s="62"/>
      <c r="K30" s="66"/>
      <c r="L30" s="2"/>
      <c r="M30" s="2"/>
    </row>
    <row r="31" spans="1:13" ht="20.100000000000001" customHeight="1" x14ac:dyDescent="0.2">
      <c r="A31" s="7"/>
      <c r="B31" s="23" t="s">
        <v>183</v>
      </c>
      <c r="C31" s="78">
        <v>3056.0988649999999</v>
      </c>
      <c r="D31" s="78">
        <v>2900.4617859999998</v>
      </c>
      <c r="E31" s="78">
        <v>2593.4325739999999</v>
      </c>
      <c r="F31" s="51" t="s">
        <v>582</v>
      </c>
      <c r="G31" s="44"/>
      <c r="I31" s="62"/>
      <c r="J31" s="62"/>
      <c r="K31" s="66"/>
      <c r="L31" s="2"/>
      <c r="M31" s="2"/>
    </row>
    <row r="32" spans="1:13" ht="20.100000000000001" customHeight="1" x14ac:dyDescent="0.2">
      <c r="A32" s="6"/>
      <c r="B32" s="22" t="s">
        <v>184</v>
      </c>
      <c r="C32" s="77">
        <v>1738.7039279999999</v>
      </c>
      <c r="D32" s="77">
        <v>2208.9085150000001</v>
      </c>
      <c r="E32" s="77">
        <v>1993.482205</v>
      </c>
      <c r="F32" s="50" t="s">
        <v>160</v>
      </c>
      <c r="G32" s="42"/>
      <c r="I32" s="62"/>
      <c r="J32" s="62"/>
      <c r="K32" s="66"/>
      <c r="L32" s="2"/>
      <c r="M32" s="2"/>
    </row>
    <row r="33" spans="1:13" ht="20.100000000000001" customHeight="1" x14ac:dyDescent="0.2">
      <c r="A33" s="7"/>
      <c r="B33" s="23" t="s">
        <v>583</v>
      </c>
      <c r="C33" s="78">
        <v>29.997772000000001</v>
      </c>
      <c r="D33" s="78">
        <v>35.481734000000003</v>
      </c>
      <c r="E33" s="78">
        <v>31.999811000000001</v>
      </c>
      <c r="F33" s="51" t="s">
        <v>509</v>
      </c>
      <c r="G33" s="44"/>
      <c r="I33" s="62"/>
      <c r="J33" s="62"/>
      <c r="K33" s="66"/>
      <c r="L33" s="2"/>
      <c r="M33" s="2"/>
    </row>
    <row r="34" spans="1:13" ht="20.100000000000001" customHeight="1" x14ac:dyDescent="0.2">
      <c r="A34" s="6"/>
      <c r="B34" s="22" t="s">
        <v>584</v>
      </c>
      <c r="C34" s="77">
        <v>7.7999749999999999</v>
      </c>
      <c r="D34" s="77">
        <v>8.8775630000000003</v>
      </c>
      <c r="E34" s="77">
        <v>12.150712</v>
      </c>
      <c r="F34" s="50" t="s">
        <v>512</v>
      </c>
      <c r="G34" s="42"/>
      <c r="I34" s="62"/>
      <c r="J34" s="62"/>
      <c r="K34" s="66"/>
      <c r="L34" s="2"/>
      <c r="M34" s="2"/>
    </row>
    <row r="35" spans="1:13" ht="20.100000000000001" customHeight="1" x14ac:dyDescent="0.2">
      <c r="A35" s="7"/>
      <c r="B35" s="23" t="s">
        <v>185</v>
      </c>
      <c r="C35" s="78">
        <v>13.626196999999999</v>
      </c>
      <c r="D35" s="78">
        <v>12.198558999999999</v>
      </c>
      <c r="E35" s="78">
        <v>10.957162</v>
      </c>
      <c r="F35" s="51" t="s">
        <v>510</v>
      </c>
      <c r="G35" s="44"/>
      <c r="I35" s="62"/>
      <c r="J35" s="62"/>
      <c r="K35" s="66"/>
      <c r="L35" s="2"/>
      <c r="M35" s="2"/>
    </row>
    <row r="36" spans="1:13" ht="20.100000000000001" customHeight="1" x14ac:dyDescent="0.2">
      <c r="A36" s="6"/>
      <c r="B36" s="22" t="s">
        <v>186</v>
      </c>
      <c r="C36" s="77">
        <v>2.4311500000000001</v>
      </c>
      <c r="D36" s="77">
        <v>2.956407</v>
      </c>
      <c r="E36" s="77">
        <v>4.0346609999999998</v>
      </c>
      <c r="F36" s="50" t="s">
        <v>513</v>
      </c>
      <c r="G36" s="42"/>
      <c r="I36" s="62"/>
      <c r="J36" s="62"/>
      <c r="K36" s="66"/>
      <c r="L36" s="2"/>
      <c r="M36" s="2"/>
    </row>
    <row r="37" spans="1:13" ht="20.100000000000001" customHeight="1" x14ac:dyDescent="0.2">
      <c r="A37" s="7"/>
      <c r="B37" s="23" t="s">
        <v>585</v>
      </c>
      <c r="C37" s="78">
        <v>3.5048680000000001</v>
      </c>
      <c r="D37" s="78">
        <v>3.073321</v>
      </c>
      <c r="E37" s="78">
        <v>3.661362</v>
      </c>
      <c r="F37" s="51" t="s">
        <v>511</v>
      </c>
      <c r="G37" s="44"/>
      <c r="I37" s="62"/>
      <c r="J37" s="62"/>
      <c r="K37" s="66"/>
      <c r="L37" s="2"/>
      <c r="M37" s="2"/>
    </row>
    <row r="38" spans="1:13" ht="20.100000000000001" customHeight="1" x14ac:dyDescent="0.2">
      <c r="A38" s="6"/>
      <c r="B38" s="22" t="s">
        <v>189</v>
      </c>
      <c r="C38" s="77">
        <v>0.38951000000000002</v>
      </c>
      <c r="D38" s="77">
        <v>4.8854680000000004</v>
      </c>
      <c r="E38" s="77">
        <v>3.496454</v>
      </c>
      <c r="F38" s="50" t="s">
        <v>318</v>
      </c>
      <c r="G38" s="42"/>
      <c r="I38" s="62"/>
      <c r="J38" s="62"/>
      <c r="K38" s="66"/>
      <c r="L38" s="2"/>
      <c r="M38" s="2"/>
    </row>
    <row r="39" spans="1:13" ht="20.100000000000001" customHeight="1" x14ac:dyDescent="0.2">
      <c r="A39" s="7"/>
      <c r="B39" s="23" t="s">
        <v>187</v>
      </c>
      <c r="C39" s="78">
        <v>0.71227499999999999</v>
      </c>
      <c r="D39" s="78">
        <v>2.5616490000000001</v>
      </c>
      <c r="E39" s="78">
        <v>2.7393209999999999</v>
      </c>
      <c r="F39" s="51" t="s">
        <v>514</v>
      </c>
      <c r="G39" s="44"/>
      <c r="I39" s="62"/>
      <c r="J39" s="62"/>
      <c r="K39" s="66"/>
      <c r="L39" s="2"/>
      <c r="M39" s="2"/>
    </row>
    <row r="40" spans="1:13" ht="20.100000000000001" customHeight="1" x14ac:dyDescent="0.2">
      <c r="A40" s="6"/>
      <c r="B40" s="22" t="s">
        <v>188</v>
      </c>
      <c r="C40" s="77">
        <v>0.93013599999999996</v>
      </c>
      <c r="D40" s="77">
        <v>0.63412900000000005</v>
      </c>
      <c r="E40" s="77">
        <v>0.59204800000000002</v>
      </c>
      <c r="F40" s="50" t="s">
        <v>515</v>
      </c>
      <c r="G40" s="42"/>
      <c r="I40" s="62"/>
      <c r="J40" s="62"/>
      <c r="K40" s="66"/>
      <c r="L40" s="2"/>
      <c r="M40" s="2"/>
    </row>
    <row r="41" spans="1:13" ht="20.100000000000001" customHeight="1" x14ac:dyDescent="0.2">
      <c r="A41" s="7"/>
      <c r="B41" s="23" t="s">
        <v>192</v>
      </c>
      <c r="C41" s="78">
        <v>0.13725799999999999</v>
      </c>
      <c r="D41" s="78">
        <v>9.6713999999999994E-2</v>
      </c>
      <c r="E41" s="78">
        <v>0.15718099999999999</v>
      </c>
      <c r="F41" s="51" t="s">
        <v>516</v>
      </c>
      <c r="G41" s="44"/>
      <c r="I41" s="62"/>
      <c r="J41" s="62"/>
      <c r="K41" s="66"/>
      <c r="L41" s="2"/>
      <c r="M41" s="2"/>
    </row>
    <row r="42" spans="1:13" ht="20.100000000000001" customHeight="1" x14ac:dyDescent="0.2">
      <c r="A42" s="6"/>
      <c r="B42" s="22" t="s">
        <v>190</v>
      </c>
      <c r="C42" s="77">
        <v>0.139657</v>
      </c>
      <c r="D42" s="77">
        <v>6.2440000000000002E-2</v>
      </c>
      <c r="E42" s="77">
        <v>5.8247E-2</v>
      </c>
      <c r="F42" s="50" t="s">
        <v>517</v>
      </c>
      <c r="G42" s="42"/>
      <c r="I42" s="62"/>
      <c r="J42" s="62"/>
      <c r="K42" s="66"/>
      <c r="L42" s="2"/>
      <c r="M42" s="2"/>
    </row>
    <row r="43" spans="1:13" ht="20.100000000000001" customHeight="1" x14ac:dyDescent="0.2">
      <c r="A43" s="7"/>
      <c r="B43" s="23" t="s">
        <v>191</v>
      </c>
      <c r="C43" s="78">
        <v>1.2264000000000001E-2</v>
      </c>
      <c r="D43" s="78">
        <v>6.8776000000000004E-2</v>
      </c>
      <c r="E43" s="78">
        <v>3.6762000000000003E-2</v>
      </c>
      <c r="F43" s="51" t="s">
        <v>518</v>
      </c>
      <c r="G43" s="44"/>
      <c r="I43" s="62"/>
      <c r="J43" s="62"/>
      <c r="K43" s="66"/>
      <c r="L43" s="2"/>
      <c r="M43" s="2"/>
    </row>
    <row r="44" spans="1:13" ht="20.100000000000001" customHeight="1" thickBot="1" x14ac:dyDescent="0.25">
      <c r="A44" s="6"/>
      <c r="B44" s="22" t="s">
        <v>569</v>
      </c>
      <c r="C44" s="77"/>
      <c r="D44" s="77"/>
      <c r="E44" s="77"/>
      <c r="F44" s="50" t="s">
        <v>570</v>
      </c>
      <c r="G44" s="42"/>
      <c r="I44" s="62"/>
      <c r="J44" s="62"/>
      <c r="K44" s="66"/>
      <c r="L44" s="2"/>
      <c r="M44" s="2"/>
    </row>
    <row r="45" spans="1:13" ht="19.5" customHeight="1" thickBot="1" x14ac:dyDescent="0.25">
      <c r="A45" s="18"/>
      <c r="B45" s="49" t="s">
        <v>92</v>
      </c>
      <c r="C45" s="79">
        <f>SUBTOTAL(9,C8:C44)</f>
        <v>42321.534026000001</v>
      </c>
      <c r="D45" s="79">
        <f>SUBTOTAL(9,D8:D44)</f>
        <v>43881.617016999997</v>
      </c>
      <c r="E45" s="79">
        <f>SUBTOTAL(9,E8:E44)</f>
        <v>38839.598361999997</v>
      </c>
      <c r="F45" s="53" t="s">
        <v>1</v>
      </c>
      <c r="G45" s="21"/>
      <c r="L45" s="2"/>
      <c r="M45" s="2"/>
    </row>
    <row r="46" spans="1:13" ht="35.1" customHeight="1" x14ac:dyDescent="0.2">
      <c r="A46" s="1"/>
      <c r="B46" s="1"/>
      <c r="C46" s="70"/>
      <c r="D46" s="70"/>
      <c r="E46" s="70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A21" sqref="A21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97" t="s">
        <v>91</v>
      </c>
    </row>
    <row r="2" spans="1:8" ht="45" customHeight="1" x14ac:dyDescent="0.2">
      <c r="G2" s="38"/>
    </row>
    <row r="3" spans="1:8" ht="30" customHeight="1" x14ac:dyDescent="0.2">
      <c r="A3" s="115" t="s">
        <v>55</v>
      </c>
      <c r="B3" s="115"/>
      <c r="C3" s="115"/>
      <c r="D3" s="115"/>
      <c r="E3" s="115"/>
      <c r="F3" s="115"/>
    </row>
    <row r="4" spans="1:8" ht="30" customHeight="1" x14ac:dyDescent="0.2">
      <c r="A4" s="115" t="s">
        <v>56</v>
      </c>
      <c r="B4" s="115"/>
      <c r="C4" s="115"/>
      <c r="D4" s="115"/>
      <c r="E4" s="115"/>
      <c r="F4" s="115"/>
    </row>
    <row r="5" spans="1:8" ht="36" customHeight="1" x14ac:dyDescent="0.2">
      <c r="A5" s="4"/>
      <c r="B5" s="113"/>
      <c r="C5" s="114"/>
      <c r="D5" s="39" t="s">
        <v>43</v>
      </c>
      <c r="E5" s="39" t="s">
        <v>46</v>
      </c>
      <c r="F5" s="40" t="s">
        <v>131</v>
      </c>
    </row>
    <row r="6" spans="1:8" ht="15.75" customHeight="1" x14ac:dyDescent="0.2">
      <c r="A6" s="4" t="s">
        <v>17</v>
      </c>
      <c r="B6" s="113" t="s">
        <v>64</v>
      </c>
      <c r="C6" s="114"/>
      <c r="D6" s="12" t="s">
        <v>44</v>
      </c>
      <c r="E6" s="12" t="s">
        <v>45</v>
      </c>
      <c r="F6" s="126" t="s">
        <v>132</v>
      </c>
    </row>
    <row r="7" spans="1:8" ht="18" customHeight="1" x14ac:dyDescent="0.2">
      <c r="A7" s="4" t="s">
        <v>19</v>
      </c>
      <c r="B7" s="113" t="s">
        <v>65</v>
      </c>
      <c r="C7" s="114"/>
      <c r="D7" s="125" t="s">
        <v>93</v>
      </c>
      <c r="E7" s="125"/>
      <c r="F7" s="127"/>
    </row>
    <row r="8" spans="1:8" ht="18" customHeight="1" x14ac:dyDescent="0.2">
      <c r="A8" s="6">
        <v>2016</v>
      </c>
      <c r="B8" s="41" t="str">
        <f>'2'!B7</f>
        <v>نوفمبر</v>
      </c>
      <c r="C8" s="42" t="str">
        <f>'2'!C7</f>
        <v>November</v>
      </c>
      <c r="D8" s="55">
        <f>'2'!D7</f>
        <v>15249.500807</v>
      </c>
      <c r="E8" s="55">
        <f>'3'!D7</f>
        <v>42321.534026000001</v>
      </c>
      <c r="F8" s="98">
        <f>D8/E8*100</f>
        <v>36.032485962421759</v>
      </c>
    </row>
    <row r="9" spans="1:8" ht="18" customHeight="1" x14ac:dyDescent="0.2">
      <c r="A9" s="7"/>
      <c r="B9" s="43" t="str">
        <f>'2'!B8</f>
        <v>ديسمبر</v>
      </c>
      <c r="C9" s="44" t="str">
        <f>'2'!C8</f>
        <v>December</v>
      </c>
      <c r="D9" s="56">
        <f>'2'!D8</f>
        <v>15894.01993</v>
      </c>
      <c r="E9" s="56">
        <f>'3'!D8</f>
        <v>40416.666037000003</v>
      </c>
      <c r="F9" s="99">
        <f t="shared" ref="F9:F20" si="0">D9/E9*100</f>
        <v>39.325410748748048</v>
      </c>
    </row>
    <row r="10" spans="1:8" ht="18" customHeight="1" x14ac:dyDescent="0.2">
      <c r="A10" s="6">
        <v>2017</v>
      </c>
      <c r="B10" s="41" t="str">
        <f>'2'!B9</f>
        <v>يناير</v>
      </c>
      <c r="C10" s="42" t="str">
        <f>'2'!C9</f>
        <v>January</v>
      </c>
      <c r="D10" s="55">
        <f>'2'!D9</f>
        <v>14584.932134000001</v>
      </c>
      <c r="E10" s="55">
        <f>'3'!D9</f>
        <v>45016.599524999998</v>
      </c>
      <c r="F10" s="98">
        <f t="shared" si="0"/>
        <v>32.399009005334243</v>
      </c>
    </row>
    <row r="11" spans="1:8" ht="18" customHeight="1" x14ac:dyDescent="0.2">
      <c r="A11" s="7"/>
      <c r="B11" s="43" t="str">
        <f>'2'!B10</f>
        <v>فبراير</v>
      </c>
      <c r="C11" s="44" t="str">
        <f>'2'!C10</f>
        <v>February</v>
      </c>
      <c r="D11" s="56">
        <f>'2'!D10</f>
        <v>13259.444014999999</v>
      </c>
      <c r="E11" s="56">
        <f>'3'!D10</f>
        <v>39202.169928000003</v>
      </c>
      <c r="F11" s="99">
        <f t="shared" si="0"/>
        <v>33.823239987359706</v>
      </c>
    </row>
    <row r="12" spans="1:8" ht="18" customHeight="1" x14ac:dyDescent="0.2">
      <c r="A12" s="6"/>
      <c r="B12" s="41" t="str">
        <f>'2'!B11</f>
        <v>مارس</v>
      </c>
      <c r="C12" s="42" t="str">
        <f>'2'!C11</f>
        <v>March</v>
      </c>
      <c r="D12" s="55">
        <f>'2'!D11</f>
        <v>17004.714908999998</v>
      </c>
      <c r="E12" s="55">
        <f>'3'!D11</f>
        <v>41339.725128999999</v>
      </c>
      <c r="F12" s="98">
        <f t="shared" si="0"/>
        <v>41.134078313140783</v>
      </c>
    </row>
    <row r="13" spans="1:8" ht="18" customHeight="1" x14ac:dyDescent="0.2">
      <c r="A13" s="7"/>
      <c r="B13" s="43" t="str">
        <f>'2'!B12</f>
        <v>أبريل</v>
      </c>
      <c r="C13" s="44" t="str">
        <f>'2'!C12</f>
        <v>April</v>
      </c>
      <c r="D13" s="56">
        <f>'2'!D12</f>
        <v>15228.728313</v>
      </c>
      <c r="E13" s="56">
        <f>'3'!D12</f>
        <v>44171.214443999997</v>
      </c>
      <c r="F13" s="99">
        <f t="shared" si="0"/>
        <v>34.476589572394232</v>
      </c>
    </row>
    <row r="14" spans="1:8" ht="18" customHeight="1" x14ac:dyDescent="0.2">
      <c r="A14" s="6"/>
      <c r="B14" s="41" t="str">
        <f>'2'!B13</f>
        <v>مايو</v>
      </c>
      <c r="C14" s="42" t="str">
        <f>'2'!C13</f>
        <v>May</v>
      </c>
      <c r="D14" s="55">
        <f>'2'!D13</f>
        <v>16281.677756999999</v>
      </c>
      <c r="E14" s="55">
        <f>'3'!D13</f>
        <v>46707.006119999998</v>
      </c>
      <c r="F14" s="98">
        <f t="shared" si="0"/>
        <v>34.859176619389793</v>
      </c>
    </row>
    <row r="15" spans="1:8" ht="18" customHeight="1" x14ac:dyDescent="0.2">
      <c r="A15" s="7"/>
      <c r="B15" s="43" t="str">
        <f>'2'!B14</f>
        <v>يونيو</v>
      </c>
      <c r="C15" s="44" t="str">
        <f>'2'!C14</f>
        <v>June</v>
      </c>
      <c r="D15" s="56">
        <f>'2'!D14</f>
        <v>13182.566365000001</v>
      </c>
      <c r="E15" s="56">
        <f>'3'!D14</f>
        <v>35069.736106999997</v>
      </c>
      <c r="F15" s="99">
        <f t="shared" si="0"/>
        <v>37.589579587308982</v>
      </c>
    </row>
    <row r="16" spans="1:8" ht="18" customHeight="1" x14ac:dyDescent="0.2">
      <c r="A16" s="6"/>
      <c r="B16" s="41" t="str">
        <f>'2'!B15</f>
        <v>يوليو</v>
      </c>
      <c r="C16" s="42" t="str">
        <f>'2'!C15</f>
        <v>July</v>
      </c>
      <c r="D16" s="55">
        <f>'2'!D15</f>
        <v>16172.119462000001</v>
      </c>
      <c r="E16" s="55">
        <f>'3'!D15</f>
        <v>44841.566430999999</v>
      </c>
      <c r="F16" s="98">
        <f t="shared" si="0"/>
        <v>36.065019019540415</v>
      </c>
    </row>
    <row r="17" spans="1:6" ht="18" customHeight="1" x14ac:dyDescent="0.2">
      <c r="A17" s="7"/>
      <c r="B17" s="43" t="str">
        <f>'2'!B16</f>
        <v>أغسطس</v>
      </c>
      <c r="C17" s="44" t="str">
        <f>'2'!C16</f>
        <v>August</v>
      </c>
      <c r="D17" s="56">
        <f>'2'!D16</f>
        <v>17022.977499000001</v>
      </c>
      <c r="E17" s="56">
        <f>'3'!D16</f>
        <v>38091.314091</v>
      </c>
      <c r="F17" s="99">
        <f t="shared" si="0"/>
        <v>44.689919224976521</v>
      </c>
    </row>
    <row r="18" spans="1:6" ht="18" customHeight="1" x14ac:dyDescent="0.2">
      <c r="A18" s="6"/>
      <c r="B18" s="41" t="str">
        <f>'2'!B17</f>
        <v>سبتمبر</v>
      </c>
      <c r="C18" s="42" t="str">
        <f>'2'!C17</f>
        <v>September</v>
      </c>
      <c r="D18" s="55">
        <f>'2'!D17</f>
        <v>13247.360855999999</v>
      </c>
      <c r="E18" s="55">
        <f>'3'!D17</f>
        <v>31523.098265000001</v>
      </c>
      <c r="F18" s="98">
        <f t="shared" si="0"/>
        <v>42.024298324471815</v>
      </c>
    </row>
    <row r="19" spans="1:6" ht="18" customHeight="1" x14ac:dyDescent="0.2">
      <c r="A19" s="7"/>
      <c r="B19" s="43" t="str">
        <f>'2'!B18</f>
        <v>أكتوبر</v>
      </c>
      <c r="C19" s="44" t="str">
        <f>'2'!C18</f>
        <v>October</v>
      </c>
      <c r="D19" s="56">
        <f>'2'!D18</f>
        <v>17888.206945000002</v>
      </c>
      <c r="E19" s="56">
        <f>'3'!D18</f>
        <v>43881.617016999997</v>
      </c>
      <c r="F19" s="99">
        <f t="shared" si="0"/>
        <v>40.764694104298862</v>
      </c>
    </row>
    <row r="20" spans="1:6" ht="18" customHeight="1" thickBot="1" x14ac:dyDescent="0.25">
      <c r="A20" s="45"/>
      <c r="B20" s="46" t="str">
        <f>'2'!B19</f>
        <v>نوفمبر</v>
      </c>
      <c r="C20" s="47" t="str">
        <f>'2'!C19</f>
        <v>November</v>
      </c>
      <c r="D20" s="57">
        <f>'2'!D19</f>
        <v>18024.028589000001</v>
      </c>
      <c r="E20" s="57">
        <f>'3'!D19</f>
        <v>38839.598361999997</v>
      </c>
      <c r="F20" s="100">
        <f t="shared" si="0"/>
        <v>46.406320737431734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A18" sqref="A18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97" t="s">
        <v>91</v>
      </c>
    </row>
    <row r="2" spans="1:6" ht="45" customHeight="1" x14ac:dyDescent="0.2">
      <c r="E2" s="38"/>
    </row>
    <row r="3" spans="1:6" ht="30" customHeight="1" x14ac:dyDescent="0.2">
      <c r="A3" s="115" t="s">
        <v>57</v>
      </c>
      <c r="B3" s="115"/>
      <c r="C3" s="115"/>
      <c r="D3" s="115"/>
    </row>
    <row r="4" spans="1:6" ht="30" customHeight="1" x14ac:dyDescent="0.2">
      <c r="A4" s="115" t="s">
        <v>63</v>
      </c>
      <c r="B4" s="115"/>
      <c r="C4" s="115"/>
      <c r="D4" s="115"/>
    </row>
    <row r="5" spans="1:6" ht="36" customHeight="1" x14ac:dyDescent="0.2">
      <c r="A5" s="4"/>
      <c r="B5" s="39" t="s">
        <v>43</v>
      </c>
      <c r="C5" s="39" t="s">
        <v>46</v>
      </c>
      <c r="D5" s="40" t="s">
        <v>131</v>
      </c>
    </row>
    <row r="6" spans="1:6" ht="15.75" customHeight="1" x14ac:dyDescent="0.2">
      <c r="A6" s="4" t="s">
        <v>17</v>
      </c>
      <c r="B6" s="12" t="s">
        <v>44</v>
      </c>
      <c r="C6" s="12" t="s">
        <v>45</v>
      </c>
      <c r="D6" s="126" t="s">
        <v>132</v>
      </c>
    </row>
    <row r="7" spans="1:6" ht="18" customHeight="1" x14ac:dyDescent="0.2">
      <c r="A7" s="4" t="s">
        <v>19</v>
      </c>
      <c r="B7" s="125" t="s">
        <v>93</v>
      </c>
      <c r="C7" s="125"/>
      <c r="D7" s="127"/>
    </row>
    <row r="8" spans="1:6" ht="18" customHeight="1" x14ac:dyDescent="0.2">
      <c r="A8" s="6">
        <v>2007</v>
      </c>
      <c r="B8" s="55">
        <v>104467.908199</v>
      </c>
      <c r="C8" s="55">
        <v>338088.045812</v>
      </c>
      <c r="D8" s="98">
        <f>B8/C8*100</f>
        <v>30.899616089085647</v>
      </c>
    </row>
    <row r="9" spans="1:6" ht="18" customHeight="1" x14ac:dyDescent="0.2">
      <c r="A9" s="7">
        <v>2008</v>
      </c>
      <c r="B9" s="56">
        <v>121621.62354900001</v>
      </c>
      <c r="C9" s="56">
        <v>431752.65124400001</v>
      </c>
      <c r="D9" s="99">
        <f t="shared" ref="D9:D17" si="0">B9/C9*100</f>
        <v>28.16928238855607</v>
      </c>
    </row>
    <row r="10" spans="1:6" ht="18" customHeight="1" x14ac:dyDescent="0.2">
      <c r="A10" s="6">
        <v>2009</v>
      </c>
      <c r="B10" s="55">
        <v>109618.86309</v>
      </c>
      <c r="C10" s="55">
        <v>358290.170148</v>
      </c>
      <c r="D10" s="98">
        <f t="shared" si="0"/>
        <v>30.594995962272538</v>
      </c>
    </row>
    <row r="11" spans="1:6" ht="18" customHeight="1" x14ac:dyDescent="0.2">
      <c r="A11" s="7">
        <v>2010</v>
      </c>
      <c r="B11" s="56">
        <v>134609.56175499997</v>
      </c>
      <c r="C11" s="56">
        <v>400735.52090999996</v>
      </c>
      <c r="D11" s="99">
        <f t="shared" si="0"/>
        <v>33.590623923061599</v>
      </c>
    </row>
    <row r="12" spans="1:6" ht="18" customHeight="1" x14ac:dyDescent="0.2">
      <c r="A12" s="6">
        <v>2011</v>
      </c>
      <c r="B12" s="55">
        <v>176567.73164899999</v>
      </c>
      <c r="C12" s="55">
        <v>493449.08258499997</v>
      </c>
      <c r="D12" s="98">
        <f t="shared" si="0"/>
        <v>35.782360912300412</v>
      </c>
    </row>
    <row r="13" spans="1:6" ht="18" customHeight="1" x14ac:dyDescent="0.2">
      <c r="A13" s="7">
        <v>2012</v>
      </c>
      <c r="B13" s="56">
        <v>190951.55351299999</v>
      </c>
      <c r="C13" s="56">
        <v>583473.06787499995</v>
      </c>
      <c r="D13" s="99">
        <f t="shared" si="0"/>
        <v>32.726712512788744</v>
      </c>
    </row>
    <row r="14" spans="1:6" ht="18" customHeight="1" x14ac:dyDescent="0.2">
      <c r="A14" s="6">
        <v>2013</v>
      </c>
      <c r="B14" s="55">
        <v>202443.212959</v>
      </c>
      <c r="C14" s="55">
        <v>630582.43309199996</v>
      </c>
      <c r="D14" s="98">
        <f t="shared" si="0"/>
        <v>32.104163125245861</v>
      </c>
    </row>
    <row r="15" spans="1:6" ht="18" customHeight="1" x14ac:dyDescent="0.2">
      <c r="A15" s="7">
        <v>2014</v>
      </c>
      <c r="B15" s="56">
        <v>217029.90358300001</v>
      </c>
      <c r="C15" s="56">
        <v>651875.76067400002</v>
      </c>
      <c r="D15" s="99">
        <f t="shared" si="0"/>
        <v>33.293139072789614</v>
      </c>
    </row>
    <row r="16" spans="1:6" ht="18" customHeight="1" x14ac:dyDescent="0.2">
      <c r="A16" s="6">
        <v>2015</v>
      </c>
      <c r="B16" s="55">
        <v>189901.077563</v>
      </c>
      <c r="C16" s="55">
        <v>655033.36353199999</v>
      </c>
      <c r="D16" s="98">
        <f t="shared" si="0"/>
        <v>28.991054217305201</v>
      </c>
    </row>
    <row r="17" spans="1:4" ht="18" customHeight="1" thickBot="1" x14ac:dyDescent="0.25">
      <c r="A17" s="14">
        <v>2016</v>
      </c>
      <c r="B17" s="58">
        <v>177693.53221400001</v>
      </c>
      <c r="C17" s="58">
        <v>525635.96280400001</v>
      </c>
      <c r="D17" s="101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D16" sqref="D16"/>
    </sheetView>
  </sheetViews>
  <sheetFormatPr defaultColWidth="8.625" defaultRowHeight="18" customHeight="1" x14ac:dyDescent="0.2"/>
  <cols>
    <col min="1" max="1" width="18.75" style="2" bestFit="1" customWidth="1"/>
    <col min="2" max="9" width="9.75" style="2" customWidth="1"/>
    <col min="10" max="11" width="10.375" style="2" customWidth="1"/>
    <col min="12" max="12" width="18.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97" t="s">
        <v>91</v>
      </c>
    </row>
    <row r="2" spans="1:18" ht="42.75" customHeight="1" x14ac:dyDescent="0.2"/>
    <row r="3" spans="1:18" ht="23.25" customHeight="1" x14ac:dyDescent="0.2">
      <c r="A3" s="119" t="s">
        <v>614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Q3" s="2"/>
      <c r="R3" s="2"/>
    </row>
    <row r="4" spans="1:18" ht="23.25" customHeight="1" x14ac:dyDescent="0.2">
      <c r="A4" s="119" t="s">
        <v>615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Q4" s="2"/>
      <c r="R4" s="2"/>
    </row>
    <row r="5" spans="1:18" ht="18" customHeight="1" x14ac:dyDescent="0.2">
      <c r="A5" s="13"/>
      <c r="B5" s="132" t="s">
        <v>137</v>
      </c>
      <c r="C5" s="133"/>
      <c r="D5" s="133"/>
      <c r="E5" s="133"/>
      <c r="F5" s="133"/>
      <c r="G5" s="134"/>
      <c r="H5" s="24"/>
      <c r="I5" s="25"/>
      <c r="J5" s="24"/>
      <c r="K5" s="25"/>
      <c r="L5" s="26"/>
      <c r="Q5" s="2"/>
      <c r="R5" s="2"/>
    </row>
    <row r="6" spans="1:18" ht="18" customHeight="1" x14ac:dyDescent="0.2">
      <c r="A6" s="114" t="s">
        <v>110</v>
      </c>
      <c r="B6" s="128" t="s">
        <v>138</v>
      </c>
      <c r="C6" s="129"/>
      <c r="D6" s="128" t="s">
        <v>134</v>
      </c>
      <c r="E6" s="129"/>
      <c r="F6" s="128" t="s">
        <v>92</v>
      </c>
      <c r="G6" s="129"/>
      <c r="H6" s="128" t="s">
        <v>140</v>
      </c>
      <c r="I6" s="129"/>
      <c r="J6" s="128" t="s">
        <v>532</v>
      </c>
      <c r="K6" s="129"/>
      <c r="L6" s="113" t="s">
        <v>30</v>
      </c>
      <c r="Q6" s="2"/>
      <c r="R6" s="2"/>
    </row>
    <row r="7" spans="1:18" ht="18" customHeight="1" x14ac:dyDescent="0.2">
      <c r="A7" s="114"/>
      <c r="B7" s="135" t="s">
        <v>139</v>
      </c>
      <c r="C7" s="136"/>
      <c r="D7" s="130" t="s">
        <v>135</v>
      </c>
      <c r="E7" s="131"/>
      <c r="F7" s="130" t="s">
        <v>1</v>
      </c>
      <c r="G7" s="131"/>
      <c r="H7" s="130" t="s">
        <v>141</v>
      </c>
      <c r="I7" s="131"/>
      <c r="J7" s="130" t="s">
        <v>136</v>
      </c>
      <c r="K7" s="131"/>
      <c r="L7" s="113"/>
      <c r="Q7" s="2"/>
      <c r="R7" s="2"/>
    </row>
    <row r="8" spans="1:18" ht="18" customHeight="1" x14ac:dyDescent="0.2">
      <c r="A8" s="114"/>
      <c r="B8" s="81" t="s">
        <v>333</v>
      </c>
      <c r="C8" s="81" t="s">
        <v>346</v>
      </c>
      <c r="D8" s="81" t="s">
        <v>333</v>
      </c>
      <c r="E8" s="81" t="s">
        <v>346</v>
      </c>
      <c r="F8" s="81" t="s">
        <v>333</v>
      </c>
      <c r="G8" s="81" t="s">
        <v>346</v>
      </c>
      <c r="H8" s="81" t="s">
        <v>333</v>
      </c>
      <c r="I8" s="81" t="s">
        <v>346</v>
      </c>
      <c r="J8" s="81" t="s">
        <v>333</v>
      </c>
      <c r="K8" s="81" t="s">
        <v>346</v>
      </c>
      <c r="L8" s="113"/>
      <c r="Q8" s="2"/>
      <c r="R8" s="2"/>
    </row>
    <row r="9" spans="1:18" ht="20.100000000000001" customHeight="1" x14ac:dyDescent="0.2">
      <c r="A9" s="27" t="s">
        <v>38</v>
      </c>
      <c r="B9" s="88">
        <v>1522.625775</v>
      </c>
      <c r="C9" s="88">
        <v>1715.7962190000001</v>
      </c>
      <c r="D9" s="88">
        <v>692.68228699999997</v>
      </c>
      <c r="E9" s="88">
        <v>940.496038</v>
      </c>
      <c r="F9" s="88">
        <f t="shared" ref="F9:G13" si="0">B9+D9</f>
        <v>2215.3080620000001</v>
      </c>
      <c r="G9" s="88">
        <f t="shared" si="0"/>
        <v>2656.2922570000001</v>
      </c>
      <c r="H9" s="88">
        <v>2592.5936670000001</v>
      </c>
      <c r="I9" s="88">
        <v>2769.0601579999998</v>
      </c>
      <c r="J9" s="88">
        <f t="shared" ref="J9:K13" si="1">F9-H9</f>
        <v>-377.28560500000003</v>
      </c>
      <c r="K9" s="88">
        <f t="shared" si="1"/>
        <v>-112.76790099999971</v>
      </c>
      <c r="L9" s="10" t="s">
        <v>133</v>
      </c>
      <c r="N9" s="67"/>
      <c r="Q9" s="2"/>
      <c r="R9" s="2"/>
    </row>
    <row r="10" spans="1:18" ht="20.100000000000001" customHeight="1" x14ac:dyDescent="0.2">
      <c r="A10" s="28" t="s">
        <v>31</v>
      </c>
      <c r="B10" s="89">
        <v>450.174329</v>
      </c>
      <c r="C10" s="89">
        <v>490.11684700000001</v>
      </c>
      <c r="D10" s="89">
        <v>179.81787800000001</v>
      </c>
      <c r="E10" s="89">
        <v>139.51676699999999</v>
      </c>
      <c r="F10" s="89">
        <f t="shared" si="0"/>
        <v>629.99220700000001</v>
      </c>
      <c r="G10" s="89">
        <f t="shared" si="0"/>
        <v>629.63361399999997</v>
      </c>
      <c r="H10" s="89">
        <v>122.06494600000001</v>
      </c>
      <c r="I10" s="89">
        <v>134.11313899999999</v>
      </c>
      <c r="J10" s="89">
        <f t="shared" si="1"/>
        <v>507.92726099999999</v>
      </c>
      <c r="K10" s="89">
        <f t="shared" si="1"/>
        <v>495.52047499999998</v>
      </c>
      <c r="L10" s="11" t="s">
        <v>33</v>
      </c>
      <c r="N10" s="67"/>
      <c r="Q10" s="2"/>
      <c r="R10" s="2"/>
    </row>
    <row r="11" spans="1:18" ht="20.100000000000001" customHeight="1" x14ac:dyDescent="0.2">
      <c r="A11" s="27" t="s">
        <v>32</v>
      </c>
      <c r="B11" s="88">
        <v>229.722408</v>
      </c>
      <c r="C11" s="88">
        <v>406.13977299999999</v>
      </c>
      <c r="D11" s="88">
        <v>265.07919099999998</v>
      </c>
      <c r="E11" s="88">
        <v>116.204258</v>
      </c>
      <c r="F11" s="88">
        <f t="shared" si="0"/>
        <v>494.80159900000001</v>
      </c>
      <c r="G11" s="88">
        <f t="shared" si="0"/>
        <v>522.34403099999997</v>
      </c>
      <c r="H11" s="88">
        <v>351.45759700000002</v>
      </c>
      <c r="I11" s="88">
        <v>404.71457900000001</v>
      </c>
      <c r="J11" s="88">
        <f t="shared" si="1"/>
        <v>143.34400199999999</v>
      </c>
      <c r="K11" s="88">
        <f t="shared" si="1"/>
        <v>117.62945199999996</v>
      </c>
      <c r="L11" s="10" t="s">
        <v>34</v>
      </c>
      <c r="N11" s="67"/>
      <c r="Q11" s="2"/>
      <c r="R11" s="2"/>
    </row>
    <row r="12" spans="1:18" ht="20.100000000000001" customHeight="1" x14ac:dyDescent="0.2">
      <c r="A12" s="28" t="s">
        <v>37</v>
      </c>
      <c r="B12" s="89">
        <v>198.016279</v>
      </c>
      <c r="C12" s="89">
        <v>262.69491499999998</v>
      </c>
      <c r="D12" s="89">
        <v>17.000883999999999</v>
      </c>
      <c r="E12" s="89">
        <v>44.061287999999998</v>
      </c>
      <c r="F12" s="89">
        <f t="shared" si="0"/>
        <v>215.01716299999998</v>
      </c>
      <c r="G12" s="89">
        <f t="shared" si="0"/>
        <v>306.75620299999997</v>
      </c>
      <c r="H12" s="89">
        <v>310.14717400000001</v>
      </c>
      <c r="I12" s="89">
        <v>495.21487500000001</v>
      </c>
      <c r="J12" s="89">
        <f t="shared" si="1"/>
        <v>-95.130011000000025</v>
      </c>
      <c r="K12" s="89">
        <f t="shared" si="1"/>
        <v>-188.45867200000004</v>
      </c>
      <c r="L12" s="11" t="s">
        <v>523</v>
      </c>
      <c r="N12" s="67"/>
      <c r="Q12" s="2"/>
      <c r="R12" s="2"/>
    </row>
    <row r="13" spans="1:18" ht="20.100000000000001" customHeight="1" thickBot="1" x14ac:dyDescent="0.25">
      <c r="A13" s="27" t="s">
        <v>36</v>
      </c>
      <c r="B13" s="88">
        <v>403.13115099999999</v>
      </c>
      <c r="C13" s="88">
        <v>2.7E-2</v>
      </c>
      <c r="D13" s="88">
        <v>114.10726200000001</v>
      </c>
      <c r="E13" s="88">
        <v>2.9613260000000001</v>
      </c>
      <c r="F13" s="88">
        <f t="shared" si="0"/>
        <v>517.23841300000004</v>
      </c>
      <c r="G13" s="88">
        <f t="shared" si="0"/>
        <v>2.9883260000000003</v>
      </c>
      <c r="H13" s="88">
        <v>94.030062000000001</v>
      </c>
      <c r="I13" s="88">
        <v>0</v>
      </c>
      <c r="J13" s="88">
        <f t="shared" si="1"/>
        <v>423.20835100000005</v>
      </c>
      <c r="K13" s="88">
        <f t="shared" si="1"/>
        <v>2.9883260000000003</v>
      </c>
      <c r="L13" s="10" t="s">
        <v>35</v>
      </c>
      <c r="N13" s="67"/>
      <c r="Q13" s="2"/>
      <c r="R13" s="2"/>
    </row>
    <row r="14" spans="1:18" ht="19.5" customHeight="1" thickBot="1" x14ac:dyDescent="0.25">
      <c r="A14" s="29" t="s">
        <v>92</v>
      </c>
      <c r="B14" s="91">
        <f t="shared" ref="B14:J14" si="2">SUM(B9:B13)</f>
        <v>2803.669942</v>
      </c>
      <c r="C14" s="91">
        <f t="shared" si="2"/>
        <v>2874.774754</v>
      </c>
      <c r="D14" s="91">
        <f t="shared" si="2"/>
        <v>1268.687502</v>
      </c>
      <c r="E14" s="91">
        <f t="shared" si="2"/>
        <v>1243.2396770000003</v>
      </c>
      <c r="F14" s="91">
        <f t="shared" si="2"/>
        <v>4072.3574440000002</v>
      </c>
      <c r="G14" s="91">
        <f t="shared" si="2"/>
        <v>4118.0144309999996</v>
      </c>
      <c r="H14" s="91">
        <f t="shared" si="2"/>
        <v>3470.2934460000001</v>
      </c>
      <c r="I14" s="91">
        <f t="shared" si="2"/>
        <v>3803.1027509999999</v>
      </c>
      <c r="J14" s="91">
        <f t="shared" si="2"/>
        <v>602.06399799999997</v>
      </c>
      <c r="K14" s="91">
        <f>SUM(K9:K13)</f>
        <v>314.91168000000016</v>
      </c>
      <c r="L14" s="20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10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10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97" t="s">
        <v>91</v>
      </c>
    </row>
    <row r="2" spans="1:6" ht="45" customHeight="1" x14ac:dyDescent="0.2">
      <c r="E2" s="38"/>
    </row>
    <row r="3" spans="1:6" ht="30" customHeight="1" x14ac:dyDescent="0.2">
      <c r="A3" s="115" t="s">
        <v>361</v>
      </c>
      <c r="B3" s="115"/>
      <c r="C3" s="115"/>
      <c r="D3" s="115"/>
    </row>
    <row r="4" spans="1:6" ht="30" customHeight="1" x14ac:dyDescent="0.2">
      <c r="A4" s="115" t="s">
        <v>354</v>
      </c>
      <c r="B4" s="115"/>
      <c r="C4" s="115"/>
      <c r="D4" s="115"/>
    </row>
    <row r="5" spans="1:6" ht="18" customHeight="1" x14ac:dyDescent="0.2">
      <c r="A5" s="4" t="s">
        <v>17</v>
      </c>
      <c r="B5" s="113" t="s">
        <v>64</v>
      </c>
      <c r="C5" s="114"/>
      <c r="D5" s="4" t="s">
        <v>18</v>
      </c>
    </row>
    <row r="6" spans="1:6" ht="18" customHeight="1" x14ac:dyDescent="0.2">
      <c r="A6" s="4" t="s">
        <v>19</v>
      </c>
      <c r="B6" s="113" t="s">
        <v>65</v>
      </c>
      <c r="C6" s="114"/>
      <c r="D6" s="5" t="s">
        <v>90</v>
      </c>
    </row>
    <row r="7" spans="1:6" ht="18" customHeight="1" x14ac:dyDescent="0.2">
      <c r="A7" s="6">
        <v>2016</v>
      </c>
      <c r="B7" s="41" t="s">
        <v>86</v>
      </c>
      <c r="C7" s="42" t="s">
        <v>76</v>
      </c>
      <c r="D7" s="55">
        <v>61469.06523</v>
      </c>
    </row>
    <row r="8" spans="1:6" ht="18" customHeight="1" x14ac:dyDescent="0.2">
      <c r="A8" s="7"/>
      <c r="B8" s="43" t="s">
        <v>87</v>
      </c>
      <c r="C8" s="44" t="s">
        <v>77</v>
      </c>
      <c r="D8" s="56">
        <v>68039.866081999993</v>
      </c>
    </row>
    <row r="9" spans="1:6" ht="18" customHeight="1" x14ac:dyDescent="0.2">
      <c r="A9" s="6">
        <v>2017</v>
      </c>
      <c r="B9" s="41" t="s">
        <v>78</v>
      </c>
      <c r="C9" s="42" t="s">
        <v>66</v>
      </c>
      <c r="D9" s="55">
        <v>69502.459619999994</v>
      </c>
    </row>
    <row r="10" spans="1:6" ht="18" customHeight="1" x14ac:dyDescent="0.2">
      <c r="A10" s="7"/>
      <c r="B10" s="43" t="s">
        <v>79</v>
      </c>
      <c r="C10" s="44" t="s">
        <v>67</v>
      </c>
      <c r="D10" s="56">
        <v>66260.039059999996</v>
      </c>
    </row>
    <row r="11" spans="1:6" ht="18" customHeight="1" x14ac:dyDescent="0.2">
      <c r="A11" s="6"/>
      <c r="B11" s="41" t="s">
        <v>80</v>
      </c>
      <c r="C11" s="42" t="s">
        <v>68</v>
      </c>
      <c r="D11" s="55">
        <v>70958.366211999994</v>
      </c>
    </row>
    <row r="12" spans="1:6" ht="18" customHeight="1" x14ac:dyDescent="0.2">
      <c r="A12" s="7"/>
      <c r="B12" s="43" t="s">
        <v>81</v>
      </c>
      <c r="C12" s="44" t="s">
        <v>69</v>
      </c>
      <c r="D12" s="56">
        <v>66917.122073000006</v>
      </c>
    </row>
    <row r="13" spans="1:6" ht="18" customHeight="1" x14ac:dyDescent="0.2">
      <c r="A13" s="6"/>
      <c r="B13" s="41" t="s">
        <v>82</v>
      </c>
      <c r="C13" s="42" t="s">
        <v>70</v>
      </c>
      <c r="D13" s="55">
        <v>63357.067862999997</v>
      </c>
    </row>
    <row r="14" spans="1:6" ht="18" customHeight="1" x14ac:dyDescent="0.2">
      <c r="A14" s="7"/>
      <c r="B14" s="43" t="s">
        <v>88</v>
      </c>
      <c r="C14" s="44" t="s">
        <v>71</v>
      </c>
      <c r="D14" s="56">
        <v>58789.546788</v>
      </c>
    </row>
    <row r="15" spans="1:6" ht="18" customHeight="1" x14ac:dyDescent="0.2">
      <c r="A15" s="6"/>
      <c r="B15" s="41" t="s">
        <v>89</v>
      </c>
      <c r="C15" s="42" t="s">
        <v>72</v>
      </c>
      <c r="D15" s="55">
        <v>64155.731894999997</v>
      </c>
    </row>
    <row r="16" spans="1:6" ht="18" customHeight="1" x14ac:dyDescent="0.2">
      <c r="A16" s="7"/>
      <c r="B16" s="43" t="s">
        <v>83</v>
      </c>
      <c r="C16" s="44" t="s">
        <v>73</v>
      </c>
      <c r="D16" s="56">
        <v>67327.475191999998</v>
      </c>
    </row>
    <row r="17" spans="1:4" ht="18" customHeight="1" x14ac:dyDescent="0.2">
      <c r="A17" s="6"/>
      <c r="B17" s="41" t="s">
        <v>84</v>
      </c>
      <c r="C17" s="42" t="s">
        <v>74</v>
      </c>
      <c r="D17" s="55">
        <v>64366.169000000002</v>
      </c>
    </row>
    <row r="18" spans="1:4" ht="18" customHeight="1" x14ac:dyDescent="0.2">
      <c r="A18" s="7"/>
      <c r="B18" s="43" t="s">
        <v>85</v>
      </c>
      <c r="C18" s="44" t="s">
        <v>75</v>
      </c>
      <c r="D18" s="56">
        <v>76806.551068999994</v>
      </c>
    </row>
    <row r="19" spans="1:4" ht="18" customHeight="1" thickBot="1" x14ac:dyDescent="0.25">
      <c r="A19" s="45"/>
      <c r="B19" s="46" t="s">
        <v>86</v>
      </c>
      <c r="C19" s="47" t="s">
        <v>76</v>
      </c>
      <c r="D19" s="57">
        <v>79748.861239000005</v>
      </c>
    </row>
  </sheetData>
  <mergeCells count="4">
    <mergeCell ref="B5:C5"/>
    <mergeCell ref="B6:C6"/>
    <mergeCell ref="A3:D3"/>
    <mergeCell ref="A4:D4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97" t="s">
        <v>91</v>
      </c>
    </row>
    <row r="2" spans="1:6" ht="45" customHeight="1" x14ac:dyDescent="0.2">
      <c r="E2" s="38"/>
    </row>
    <row r="3" spans="1:6" ht="30" customHeight="1" x14ac:dyDescent="0.2">
      <c r="A3" s="115" t="s">
        <v>111</v>
      </c>
      <c r="B3" s="115"/>
      <c r="C3" s="115"/>
      <c r="D3" s="115"/>
    </row>
    <row r="4" spans="1:6" ht="30" customHeight="1" x14ac:dyDescent="0.2">
      <c r="A4" s="115" t="s">
        <v>112</v>
      </c>
      <c r="B4" s="115"/>
      <c r="C4" s="115"/>
      <c r="D4" s="115"/>
    </row>
    <row r="5" spans="1:6" ht="18" customHeight="1" x14ac:dyDescent="0.2">
      <c r="A5" s="68" t="s">
        <v>17</v>
      </c>
      <c r="B5" s="113" t="s">
        <v>64</v>
      </c>
      <c r="C5" s="114"/>
      <c r="D5" s="68" t="s">
        <v>18</v>
      </c>
    </row>
    <row r="6" spans="1:6" ht="18" customHeight="1" x14ac:dyDescent="0.2">
      <c r="A6" s="68" t="s">
        <v>19</v>
      </c>
      <c r="B6" s="113" t="s">
        <v>65</v>
      </c>
      <c r="C6" s="114"/>
      <c r="D6" s="69" t="s">
        <v>90</v>
      </c>
    </row>
    <row r="7" spans="1:6" ht="18" customHeight="1" x14ac:dyDescent="0.2">
      <c r="A7" s="6">
        <v>2016</v>
      </c>
      <c r="B7" s="41" t="s">
        <v>86</v>
      </c>
      <c r="C7" s="42" t="s">
        <v>76</v>
      </c>
      <c r="D7" s="55">
        <v>15249.500807</v>
      </c>
    </row>
    <row r="8" spans="1:6" ht="18" customHeight="1" x14ac:dyDescent="0.2">
      <c r="A8" s="7"/>
      <c r="B8" s="43" t="s">
        <v>87</v>
      </c>
      <c r="C8" s="44" t="s">
        <v>77</v>
      </c>
      <c r="D8" s="56">
        <v>15894.01993</v>
      </c>
    </row>
    <row r="9" spans="1:6" ht="18" customHeight="1" x14ac:dyDescent="0.2">
      <c r="A9" s="6">
        <v>2017</v>
      </c>
      <c r="B9" s="41" t="s">
        <v>78</v>
      </c>
      <c r="C9" s="42" t="s">
        <v>66</v>
      </c>
      <c r="D9" s="55">
        <v>14584.932134000001</v>
      </c>
    </row>
    <row r="10" spans="1:6" ht="18" customHeight="1" x14ac:dyDescent="0.2">
      <c r="A10" s="7"/>
      <c r="B10" s="43" t="s">
        <v>79</v>
      </c>
      <c r="C10" s="44" t="s">
        <v>67</v>
      </c>
      <c r="D10" s="56">
        <v>13259.444014999999</v>
      </c>
    </row>
    <row r="11" spans="1:6" ht="18" customHeight="1" x14ac:dyDescent="0.2">
      <c r="A11" s="6"/>
      <c r="B11" s="41" t="s">
        <v>80</v>
      </c>
      <c r="C11" s="42" t="s">
        <v>68</v>
      </c>
      <c r="D11" s="55">
        <v>17004.714908999998</v>
      </c>
    </row>
    <row r="12" spans="1:6" ht="18" customHeight="1" x14ac:dyDescent="0.2">
      <c r="A12" s="7"/>
      <c r="B12" s="43" t="s">
        <v>81</v>
      </c>
      <c r="C12" s="44" t="s">
        <v>69</v>
      </c>
      <c r="D12" s="56">
        <v>15228.728313</v>
      </c>
    </row>
    <row r="13" spans="1:6" ht="18" customHeight="1" x14ac:dyDescent="0.2">
      <c r="A13" s="6"/>
      <c r="B13" s="41" t="s">
        <v>82</v>
      </c>
      <c r="C13" s="42" t="s">
        <v>70</v>
      </c>
      <c r="D13" s="55">
        <v>16281.677756999999</v>
      </c>
    </row>
    <row r="14" spans="1:6" ht="18" customHeight="1" x14ac:dyDescent="0.2">
      <c r="A14" s="6"/>
      <c r="B14" s="43" t="s">
        <v>88</v>
      </c>
      <c r="C14" s="44" t="s">
        <v>71</v>
      </c>
      <c r="D14" s="56">
        <v>13182.566365000001</v>
      </c>
    </row>
    <row r="15" spans="1:6" ht="18" customHeight="1" x14ac:dyDescent="0.2">
      <c r="A15" s="6"/>
      <c r="B15" s="41" t="s">
        <v>89</v>
      </c>
      <c r="C15" s="42" t="s">
        <v>72</v>
      </c>
      <c r="D15" s="55">
        <v>16172.119462000001</v>
      </c>
    </row>
    <row r="16" spans="1:6" ht="18" customHeight="1" x14ac:dyDescent="0.2">
      <c r="A16" s="7"/>
      <c r="B16" s="43" t="s">
        <v>83</v>
      </c>
      <c r="C16" s="44" t="s">
        <v>73</v>
      </c>
      <c r="D16" s="56">
        <v>17022.977499000001</v>
      </c>
    </row>
    <row r="17" spans="1:4" ht="18" customHeight="1" x14ac:dyDescent="0.2">
      <c r="A17" s="6"/>
      <c r="B17" s="41" t="s">
        <v>84</v>
      </c>
      <c r="C17" s="42" t="s">
        <v>74</v>
      </c>
      <c r="D17" s="55">
        <v>13247.360855999999</v>
      </c>
    </row>
    <row r="18" spans="1:4" ht="18" customHeight="1" x14ac:dyDescent="0.2">
      <c r="A18" s="7"/>
      <c r="B18" s="43" t="s">
        <v>85</v>
      </c>
      <c r="C18" s="44" t="s">
        <v>75</v>
      </c>
      <c r="D18" s="56">
        <v>17888.206945000002</v>
      </c>
    </row>
    <row r="19" spans="1:4" ht="18" customHeight="1" thickBot="1" x14ac:dyDescent="0.25">
      <c r="A19" s="45"/>
      <c r="B19" s="46" t="s">
        <v>86</v>
      </c>
      <c r="C19" s="47" t="s">
        <v>76</v>
      </c>
      <c r="D19" s="57">
        <v>18024.028589000001</v>
      </c>
    </row>
    <row r="21" spans="1:4" ht="18" customHeight="1" x14ac:dyDescent="0.2">
      <c r="D21" s="6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C31" sqref="C31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362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355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20</v>
      </c>
      <c r="B5" s="120" t="s">
        <v>22</v>
      </c>
      <c r="C5" s="63" t="s">
        <v>603</v>
      </c>
      <c r="D5" s="63" t="s">
        <v>586</v>
      </c>
      <c r="E5" s="63" t="s">
        <v>603</v>
      </c>
      <c r="F5" s="121" t="s">
        <v>21</v>
      </c>
      <c r="G5" s="122" t="s">
        <v>96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5.5" customHeight="1" x14ac:dyDescent="0.2">
      <c r="A8" s="6">
        <v>1</v>
      </c>
      <c r="B8" s="8" t="s">
        <v>553</v>
      </c>
      <c r="C8" s="83">
        <v>627.61268099999995</v>
      </c>
      <c r="D8" s="83">
        <v>538.75436000000002</v>
      </c>
      <c r="E8" s="83">
        <v>610.05490099999997</v>
      </c>
      <c r="F8" s="10" t="s">
        <v>533</v>
      </c>
      <c r="G8" s="6">
        <v>1</v>
      </c>
      <c r="L8" s="2"/>
      <c r="M8" s="2"/>
    </row>
    <row r="9" spans="1:13" ht="25.5" customHeight="1" x14ac:dyDescent="0.2">
      <c r="A9" s="7">
        <v>2</v>
      </c>
      <c r="B9" s="9" t="s">
        <v>23</v>
      </c>
      <c r="C9" s="84">
        <v>112.57898400000001</v>
      </c>
      <c r="D9" s="84">
        <v>122.482454</v>
      </c>
      <c r="E9" s="84">
        <v>127.527154</v>
      </c>
      <c r="F9" s="11" t="s">
        <v>534</v>
      </c>
      <c r="G9" s="7">
        <v>2</v>
      </c>
      <c r="L9" s="2"/>
      <c r="M9" s="2"/>
    </row>
    <row r="10" spans="1:13" ht="25.5" customHeight="1" x14ac:dyDescent="0.2">
      <c r="A10" s="6">
        <v>3</v>
      </c>
      <c r="B10" s="8" t="s">
        <v>554</v>
      </c>
      <c r="C10" s="83">
        <v>63.720612000000003</v>
      </c>
      <c r="D10" s="83">
        <v>54.993153</v>
      </c>
      <c r="E10" s="83">
        <v>68.407824000000005</v>
      </c>
      <c r="F10" s="10" t="s">
        <v>535</v>
      </c>
      <c r="G10" s="6">
        <v>3</v>
      </c>
      <c r="L10" s="2"/>
      <c r="M10" s="2"/>
    </row>
    <row r="11" spans="1:13" ht="25.5" customHeight="1" x14ac:dyDescent="0.2">
      <c r="A11" s="7">
        <v>4</v>
      </c>
      <c r="B11" s="9" t="s">
        <v>555</v>
      </c>
      <c r="C11" s="84">
        <v>493.35981199999998</v>
      </c>
      <c r="D11" s="84">
        <v>478.08047299999998</v>
      </c>
      <c r="E11" s="84">
        <v>425.06064700000002</v>
      </c>
      <c r="F11" s="11" t="s">
        <v>536</v>
      </c>
      <c r="G11" s="7">
        <v>4</v>
      </c>
      <c r="L11" s="2"/>
      <c r="M11" s="2"/>
    </row>
    <row r="12" spans="1:13" ht="25.5" customHeight="1" x14ac:dyDescent="0.2">
      <c r="A12" s="6">
        <v>5</v>
      </c>
      <c r="B12" s="8" t="s">
        <v>24</v>
      </c>
      <c r="C12" s="83">
        <v>211.06526099999999</v>
      </c>
      <c r="D12" s="83">
        <v>258.03303599999998</v>
      </c>
      <c r="E12" s="83">
        <v>193.41707099999999</v>
      </c>
      <c r="F12" s="10" t="s">
        <v>94</v>
      </c>
      <c r="G12" s="6">
        <v>5</v>
      </c>
      <c r="L12" s="2"/>
      <c r="M12" s="2"/>
    </row>
    <row r="13" spans="1:13" ht="25.5" customHeight="1" x14ac:dyDescent="0.2">
      <c r="A13" s="7">
        <v>6</v>
      </c>
      <c r="B13" s="9" t="s">
        <v>556</v>
      </c>
      <c r="C13" s="84">
        <v>4111.3920749999997</v>
      </c>
      <c r="D13" s="84">
        <v>4502.057769</v>
      </c>
      <c r="E13" s="84">
        <v>5278.6127120000001</v>
      </c>
      <c r="F13" s="11" t="s">
        <v>537</v>
      </c>
      <c r="G13" s="7">
        <v>6</v>
      </c>
      <c r="L13" s="2"/>
      <c r="M13" s="2"/>
    </row>
    <row r="14" spans="1:13" ht="25.5" customHeight="1" x14ac:dyDescent="0.2">
      <c r="A14" s="6">
        <v>7</v>
      </c>
      <c r="B14" s="8" t="s">
        <v>557</v>
      </c>
      <c r="C14" s="83">
        <v>5019.7743339999997</v>
      </c>
      <c r="D14" s="83">
        <v>6584.2462690000002</v>
      </c>
      <c r="E14" s="83">
        <v>6200.7794009999998</v>
      </c>
      <c r="F14" s="10" t="s">
        <v>538</v>
      </c>
      <c r="G14" s="6">
        <v>7</v>
      </c>
      <c r="L14" s="2"/>
      <c r="M14" s="2"/>
    </row>
    <row r="15" spans="1:13" ht="25.5" customHeight="1" x14ac:dyDescent="0.2">
      <c r="A15" s="7">
        <v>8</v>
      </c>
      <c r="B15" s="9" t="s">
        <v>558</v>
      </c>
      <c r="C15" s="84">
        <v>23.788810999999999</v>
      </c>
      <c r="D15" s="84">
        <v>26.221736</v>
      </c>
      <c r="E15" s="84">
        <v>26.501517</v>
      </c>
      <c r="F15" s="11" t="s">
        <v>539</v>
      </c>
      <c r="G15" s="7">
        <v>8</v>
      </c>
      <c r="L15" s="2"/>
      <c r="M15" s="2"/>
    </row>
    <row r="16" spans="1:13" ht="25.5" customHeight="1" x14ac:dyDescent="0.2">
      <c r="A16" s="6">
        <v>9</v>
      </c>
      <c r="B16" s="8" t="s">
        <v>559</v>
      </c>
      <c r="C16" s="83">
        <v>16.713456000000001</v>
      </c>
      <c r="D16" s="83">
        <v>20.489350999999999</v>
      </c>
      <c r="E16" s="83">
        <v>21.518279</v>
      </c>
      <c r="F16" s="10" t="s">
        <v>540</v>
      </c>
      <c r="G16" s="6">
        <v>9</v>
      </c>
      <c r="L16" s="2"/>
      <c r="M16" s="2"/>
    </row>
    <row r="17" spans="1:13" ht="25.5" customHeight="1" x14ac:dyDescent="0.2">
      <c r="A17" s="7">
        <v>10</v>
      </c>
      <c r="B17" s="9" t="s">
        <v>560</v>
      </c>
      <c r="C17" s="84">
        <v>222.084688</v>
      </c>
      <c r="D17" s="84">
        <v>211.535076</v>
      </c>
      <c r="E17" s="84">
        <v>203.95920699999999</v>
      </c>
      <c r="F17" s="11" t="s">
        <v>541</v>
      </c>
      <c r="G17" s="7">
        <v>10</v>
      </c>
      <c r="L17" s="2"/>
      <c r="M17" s="2"/>
    </row>
    <row r="18" spans="1:13" ht="25.5" customHeight="1" x14ac:dyDescent="0.2">
      <c r="A18" s="6">
        <v>11</v>
      </c>
      <c r="B18" s="8" t="s">
        <v>561</v>
      </c>
      <c r="C18" s="83">
        <v>155.18588700000001</v>
      </c>
      <c r="D18" s="83">
        <v>179.19716199999999</v>
      </c>
      <c r="E18" s="83">
        <v>199.25312500000001</v>
      </c>
      <c r="F18" s="10" t="s">
        <v>542</v>
      </c>
      <c r="G18" s="6">
        <v>11</v>
      </c>
      <c r="L18" s="2"/>
      <c r="M18" s="2"/>
    </row>
    <row r="19" spans="1:13" ht="25.5" customHeight="1" x14ac:dyDescent="0.2">
      <c r="A19" s="7">
        <v>12</v>
      </c>
      <c r="B19" s="9" t="s">
        <v>562</v>
      </c>
      <c r="C19" s="84">
        <v>9.1085539999999998</v>
      </c>
      <c r="D19" s="84">
        <v>6.4159090000000001</v>
      </c>
      <c r="E19" s="84">
        <v>11.3582</v>
      </c>
      <c r="F19" s="11" t="s">
        <v>543</v>
      </c>
      <c r="G19" s="7">
        <v>12</v>
      </c>
      <c r="L19" s="2"/>
      <c r="M19" s="2"/>
    </row>
    <row r="20" spans="1:13" ht="25.5" customHeight="1" x14ac:dyDescent="0.2">
      <c r="A20" s="6">
        <v>13</v>
      </c>
      <c r="B20" s="8" t="s">
        <v>563</v>
      </c>
      <c r="C20" s="83">
        <v>164.08113499999999</v>
      </c>
      <c r="D20" s="83">
        <v>181.44152</v>
      </c>
      <c r="E20" s="83">
        <v>171.83912599999999</v>
      </c>
      <c r="F20" s="10" t="s">
        <v>544</v>
      </c>
      <c r="G20" s="6">
        <v>13</v>
      </c>
      <c r="L20" s="2"/>
      <c r="M20" s="2"/>
    </row>
    <row r="21" spans="1:13" ht="25.5" customHeight="1" x14ac:dyDescent="0.2">
      <c r="A21" s="7">
        <v>14</v>
      </c>
      <c r="B21" s="9" t="s">
        <v>564</v>
      </c>
      <c r="C21" s="84">
        <v>364.895445</v>
      </c>
      <c r="D21" s="84">
        <v>409.49342799999999</v>
      </c>
      <c r="E21" s="84">
        <v>393.48956099999998</v>
      </c>
      <c r="F21" s="11" t="s">
        <v>545</v>
      </c>
      <c r="G21" s="7">
        <v>14</v>
      </c>
      <c r="L21" s="2"/>
      <c r="M21" s="2"/>
    </row>
    <row r="22" spans="1:13" ht="25.5" customHeight="1" x14ac:dyDescent="0.2">
      <c r="A22" s="6">
        <v>15</v>
      </c>
      <c r="B22" s="8" t="s">
        <v>25</v>
      </c>
      <c r="C22" s="83">
        <v>1235.8809639999999</v>
      </c>
      <c r="D22" s="83">
        <v>1517.0059470000001</v>
      </c>
      <c r="E22" s="83">
        <v>1520.6722150000001</v>
      </c>
      <c r="F22" s="10" t="s">
        <v>546</v>
      </c>
      <c r="G22" s="6">
        <v>15</v>
      </c>
      <c r="L22" s="2"/>
      <c r="M22" s="2"/>
    </row>
    <row r="23" spans="1:13" ht="25.5" customHeight="1" x14ac:dyDescent="0.2">
      <c r="A23" s="7">
        <v>16</v>
      </c>
      <c r="B23" s="9" t="s">
        <v>26</v>
      </c>
      <c r="C23" s="84">
        <v>809.21518100000003</v>
      </c>
      <c r="D23" s="84">
        <v>974.55088799999999</v>
      </c>
      <c r="E23" s="84">
        <v>992.81851300000005</v>
      </c>
      <c r="F23" s="11" t="s">
        <v>547</v>
      </c>
      <c r="G23" s="7">
        <v>16</v>
      </c>
      <c r="L23" s="2"/>
      <c r="M23" s="2"/>
    </row>
    <row r="24" spans="1:13" ht="25.5" customHeight="1" x14ac:dyDescent="0.2">
      <c r="A24" s="6">
        <v>17</v>
      </c>
      <c r="B24" s="8" t="s">
        <v>27</v>
      </c>
      <c r="C24" s="83">
        <v>1280.6557780000001</v>
      </c>
      <c r="D24" s="83">
        <v>1527.5535130000001</v>
      </c>
      <c r="E24" s="83">
        <v>1319.4018140000001</v>
      </c>
      <c r="F24" s="10" t="s">
        <v>548</v>
      </c>
      <c r="G24" s="6">
        <v>17</v>
      </c>
      <c r="L24" s="2"/>
      <c r="M24" s="2"/>
    </row>
    <row r="25" spans="1:13" ht="25.5" customHeight="1" x14ac:dyDescent="0.2">
      <c r="A25" s="7">
        <v>18</v>
      </c>
      <c r="B25" s="9" t="s">
        <v>565</v>
      </c>
      <c r="C25" s="84">
        <v>60.248192000000003</v>
      </c>
      <c r="D25" s="84">
        <v>148.08725699999999</v>
      </c>
      <c r="E25" s="84">
        <v>66.066744999999997</v>
      </c>
      <c r="F25" s="11" t="s">
        <v>549</v>
      </c>
      <c r="G25" s="7">
        <v>18</v>
      </c>
      <c r="L25" s="2"/>
      <c r="M25" s="2"/>
    </row>
    <row r="26" spans="1:13" ht="25.5" customHeight="1" x14ac:dyDescent="0.2">
      <c r="A26" s="6">
        <v>19</v>
      </c>
      <c r="B26" s="8" t="s">
        <v>566</v>
      </c>
      <c r="C26" s="83">
        <v>2.8982489999999999</v>
      </c>
      <c r="D26" s="83">
        <v>7.3125590000000003</v>
      </c>
      <c r="E26" s="83">
        <v>3.159456</v>
      </c>
      <c r="F26" s="10" t="s">
        <v>550</v>
      </c>
      <c r="G26" s="6">
        <v>19</v>
      </c>
      <c r="L26" s="2"/>
      <c r="M26" s="2"/>
    </row>
    <row r="27" spans="1:13" ht="25.5" customHeight="1" x14ac:dyDescent="0.2">
      <c r="A27" s="7">
        <v>20</v>
      </c>
      <c r="B27" s="9" t="s">
        <v>28</v>
      </c>
      <c r="C27" s="84">
        <v>118.82194</v>
      </c>
      <c r="D27" s="84">
        <v>104.08395</v>
      </c>
      <c r="E27" s="84">
        <v>161.82446899999999</v>
      </c>
      <c r="F27" s="11" t="s">
        <v>551</v>
      </c>
      <c r="G27" s="7">
        <v>20</v>
      </c>
      <c r="L27" s="2"/>
      <c r="M27" s="2"/>
    </row>
    <row r="28" spans="1:13" ht="25.5" customHeight="1" thickBot="1" x14ac:dyDescent="0.25">
      <c r="A28" s="15">
        <v>21</v>
      </c>
      <c r="B28" s="16" t="s">
        <v>29</v>
      </c>
      <c r="C28" s="85">
        <v>146.418768</v>
      </c>
      <c r="D28" s="85">
        <v>36.171135</v>
      </c>
      <c r="E28" s="85">
        <v>28.306652</v>
      </c>
      <c r="F28" s="17" t="s">
        <v>552</v>
      </c>
      <c r="G28" s="15">
        <v>21</v>
      </c>
      <c r="L28" s="2"/>
      <c r="M28" s="2"/>
    </row>
    <row r="29" spans="1:13" ht="20.100000000000001" customHeight="1" thickBot="1" x14ac:dyDescent="0.25">
      <c r="A29" s="18"/>
      <c r="B29" s="19" t="s">
        <v>92</v>
      </c>
      <c r="C29" s="86">
        <f>SUM(C8:C28)</f>
        <v>15249.500806999999</v>
      </c>
      <c r="D29" s="86">
        <f>SUM(D8:D28)</f>
        <v>17888.206945000002</v>
      </c>
      <c r="E29" s="86">
        <f>SUM(E8:E28)</f>
        <v>18024.028589000001</v>
      </c>
      <c r="F29" s="20" t="s">
        <v>1</v>
      </c>
      <c r="G29" s="21"/>
      <c r="L29" s="2"/>
      <c r="M29" s="2"/>
    </row>
    <row r="30" spans="1:13" ht="35.1" customHeight="1" x14ac:dyDescent="0.2">
      <c r="A30" s="1"/>
      <c r="B30" s="1"/>
      <c r="C30" s="64"/>
      <c r="D30" s="64"/>
      <c r="E30" s="64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359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356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98</v>
      </c>
      <c r="B5" s="120" t="s">
        <v>105</v>
      </c>
      <c r="C5" s="63" t="s">
        <v>603</v>
      </c>
      <c r="D5" s="63" t="s">
        <v>586</v>
      </c>
      <c r="E5" s="63" t="s">
        <v>603</v>
      </c>
      <c r="F5" s="121" t="s">
        <v>104</v>
      </c>
      <c r="G5" s="122" t="s">
        <v>97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9.25" customHeight="1" x14ac:dyDescent="0.2">
      <c r="A8" s="6">
        <v>1</v>
      </c>
      <c r="B8" s="8" t="s">
        <v>2</v>
      </c>
      <c r="C8" s="92">
        <v>4072.3574440000002</v>
      </c>
      <c r="D8" s="92">
        <v>4603.8503499999997</v>
      </c>
      <c r="E8" s="92">
        <v>4118.0144309999996</v>
      </c>
      <c r="F8" s="10" t="s">
        <v>338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344</v>
      </c>
      <c r="C9" s="93">
        <v>1786.4918729999999</v>
      </c>
      <c r="D9" s="93">
        <v>2399.0331270000001</v>
      </c>
      <c r="E9" s="93">
        <v>2187.6101739999999</v>
      </c>
      <c r="F9" s="11" t="s">
        <v>339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5</v>
      </c>
      <c r="C10" s="92">
        <v>1719.264985</v>
      </c>
      <c r="D10" s="92">
        <v>1917.4215220000001</v>
      </c>
      <c r="E10" s="92">
        <v>1882.8794800000001</v>
      </c>
      <c r="F10" s="10" t="s">
        <v>99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6</v>
      </c>
      <c r="C11" s="93">
        <v>4924.2302090000003</v>
      </c>
      <c r="D11" s="93">
        <v>5355.7780469999998</v>
      </c>
      <c r="E11" s="93">
        <v>6263.974569</v>
      </c>
      <c r="F11" s="11" t="s">
        <v>340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42</v>
      </c>
      <c r="C12" s="92">
        <v>309.15353599999997</v>
      </c>
      <c r="D12" s="92">
        <v>414.44370900000001</v>
      </c>
      <c r="E12" s="92">
        <v>387.458056</v>
      </c>
      <c r="F12" s="10" t="s">
        <v>341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7</v>
      </c>
      <c r="C13" s="93">
        <v>127.332853</v>
      </c>
      <c r="D13" s="93">
        <v>226.305397</v>
      </c>
      <c r="E13" s="93">
        <v>168.06597300000001</v>
      </c>
      <c r="F13" s="11" t="s">
        <v>8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9</v>
      </c>
      <c r="C14" s="92">
        <v>475.50449900000001</v>
      </c>
      <c r="D14" s="92">
        <v>536.51343699999995</v>
      </c>
      <c r="E14" s="92">
        <v>573.04415700000004</v>
      </c>
      <c r="F14" s="10" t="s">
        <v>10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11</v>
      </c>
      <c r="C15" s="93">
        <v>230.90899200000001</v>
      </c>
      <c r="D15" s="93">
        <v>207.790761</v>
      </c>
      <c r="E15" s="93">
        <v>287.61603000000002</v>
      </c>
      <c r="F15" s="11" t="s">
        <v>12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13</v>
      </c>
      <c r="C16" s="92">
        <v>1494.9390639999999</v>
      </c>
      <c r="D16" s="92">
        <v>1986.851261</v>
      </c>
      <c r="E16" s="92">
        <v>1963.3520189999999</v>
      </c>
      <c r="F16" s="10" t="s">
        <v>102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14</v>
      </c>
      <c r="C17" s="93">
        <v>109.317352</v>
      </c>
      <c r="D17" s="93">
        <v>240.219334</v>
      </c>
      <c r="E17" s="93">
        <v>192.0137</v>
      </c>
      <c r="F17" s="11" t="s">
        <v>103</v>
      </c>
      <c r="G17" s="7">
        <v>10</v>
      </c>
      <c r="L17" s="2"/>
      <c r="M17" s="2"/>
    </row>
    <row r="18" spans="1:13" ht="29.25" customHeight="1" thickBot="1" x14ac:dyDescent="0.25">
      <c r="A18" s="15">
        <v>11</v>
      </c>
      <c r="B18" s="16" t="s">
        <v>15</v>
      </c>
      <c r="C18" s="94"/>
      <c r="D18" s="94"/>
      <c r="E18" s="94"/>
      <c r="F18" s="17" t="s">
        <v>16</v>
      </c>
      <c r="G18" s="15">
        <v>11</v>
      </c>
      <c r="L18" s="2"/>
      <c r="M18" s="2"/>
    </row>
    <row r="19" spans="1:13" ht="20.100000000000001" customHeight="1" thickBot="1" x14ac:dyDescent="0.25">
      <c r="A19" s="18"/>
      <c r="B19" s="19" t="s">
        <v>92</v>
      </c>
      <c r="C19" s="95">
        <f>SUM(C8:C18)</f>
        <v>15249.500807</v>
      </c>
      <c r="D19" s="95">
        <f>SUM(D8:D18)</f>
        <v>17888.206945000002</v>
      </c>
      <c r="E19" s="95">
        <f>SUM(E8:E18)</f>
        <v>18024.028588999998</v>
      </c>
      <c r="F19" s="20" t="s">
        <v>1</v>
      </c>
      <c r="G19" s="21"/>
      <c r="L19" s="2"/>
      <c r="M19" s="2"/>
    </row>
    <row r="20" spans="1:13" ht="35.1" customHeight="1" x14ac:dyDescent="0.2">
      <c r="A20" s="1"/>
      <c r="B20" s="1"/>
      <c r="C20" s="87"/>
      <c r="D20" s="87"/>
      <c r="E20" s="8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4"/>
  <sheetViews>
    <sheetView showGridLines="0" rightToLeft="1" workbookViewId="0">
      <selection activeCell="E154" sqref="E154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7.1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360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357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109</v>
      </c>
      <c r="B5" s="120" t="s">
        <v>110</v>
      </c>
      <c r="C5" s="63" t="s">
        <v>603</v>
      </c>
      <c r="D5" s="63" t="s">
        <v>586</v>
      </c>
      <c r="E5" s="63" t="s">
        <v>603</v>
      </c>
      <c r="F5" s="123" t="s">
        <v>30</v>
      </c>
      <c r="G5" s="122" t="s">
        <v>108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3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3"/>
      <c r="G7" s="122"/>
      <c r="L7" s="2"/>
      <c r="M7" s="2"/>
    </row>
    <row r="8" spans="1:13" ht="20.100000000000001" customHeight="1" x14ac:dyDescent="0.2">
      <c r="A8" s="6">
        <v>1</v>
      </c>
      <c r="B8" s="22" t="s">
        <v>38</v>
      </c>
      <c r="C8" s="77">
        <v>2215.3080620000001</v>
      </c>
      <c r="D8" s="77">
        <v>2837.3590210000002</v>
      </c>
      <c r="E8" s="77">
        <v>2656.2922570000001</v>
      </c>
      <c r="F8" s="50" t="s">
        <v>364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196</v>
      </c>
      <c r="C9" s="78">
        <v>1964.632368</v>
      </c>
      <c r="D9" s="78">
        <v>2253.417289</v>
      </c>
      <c r="E9" s="78">
        <v>2534.7317979999998</v>
      </c>
      <c r="F9" s="51" t="s">
        <v>365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2" t="s">
        <v>198</v>
      </c>
      <c r="C10" s="77">
        <v>784.47609799999998</v>
      </c>
      <c r="D10" s="77">
        <v>993.88973599999997</v>
      </c>
      <c r="E10" s="77">
        <v>1213.9485729999999</v>
      </c>
      <c r="F10" s="50" t="s">
        <v>366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3" t="s">
        <v>197</v>
      </c>
      <c r="C11" s="78">
        <v>851.36503300000004</v>
      </c>
      <c r="D11" s="78">
        <v>842.58727799999997</v>
      </c>
      <c r="E11" s="78">
        <v>852.311869</v>
      </c>
      <c r="F11" s="51" t="s">
        <v>367</v>
      </c>
      <c r="G11" s="7">
        <v>4</v>
      </c>
      <c r="K11" s="96"/>
      <c r="L11" s="2"/>
      <c r="M11" s="2"/>
    </row>
    <row r="12" spans="1:13" ht="20.100000000000001" customHeight="1" x14ac:dyDescent="0.2">
      <c r="A12" s="6">
        <v>5</v>
      </c>
      <c r="B12" s="22" t="s">
        <v>202</v>
      </c>
      <c r="C12" s="77">
        <v>452.33144199999998</v>
      </c>
      <c r="D12" s="77">
        <v>660.22772999999995</v>
      </c>
      <c r="E12" s="77">
        <v>759.12468200000001</v>
      </c>
      <c r="F12" s="50" t="s">
        <v>370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3" t="s">
        <v>31</v>
      </c>
      <c r="C13" s="78">
        <v>629.99220700000001</v>
      </c>
      <c r="D13" s="78">
        <v>729.79592700000001</v>
      </c>
      <c r="E13" s="78">
        <v>629.63361399999997</v>
      </c>
      <c r="F13" s="51" t="s">
        <v>368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2" t="s">
        <v>199</v>
      </c>
      <c r="C14" s="77">
        <v>527.631351</v>
      </c>
      <c r="D14" s="77">
        <v>604.86044700000002</v>
      </c>
      <c r="E14" s="77">
        <v>587.91569200000004</v>
      </c>
      <c r="F14" s="50" t="s">
        <v>372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3" t="s">
        <v>204</v>
      </c>
      <c r="C15" s="78">
        <v>440.91940199999999</v>
      </c>
      <c r="D15" s="78">
        <v>482.68696899999998</v>
      </c>
      <c r="E15" s="78">
        <v>558.24327400000004</v>
      </c>
      <c r="F15" s="51" t="s">
        <v>194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2" t="s">
        <v>32</v>
      </c>
      <c r="C16" s="77">
        <v>494.80159900000001</v>
      </c>
      <c r="D16" s="77">
        <v>622.13817200000005</v>
      </c>
      <c r="E16" s="77">
        <v>522.34403099999997</v>
      </c>
      <c r="F16" s="50" t="s">
        <v>369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3" t="s">
        <v>200</v>
      </c>
      <c r="C17" s="78">
        <v>479.941304</v>
      </c>
      <c r="D17" s="78">
        <v>395.01355000000001</v>
      </c>
      <c r="E17" s="78">
        <v>490.07602200000002</v>
      </c>
      <c r="F17" s="51" t="s">
        <v>374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2" t="s">
        <v>201</v>
      </c>
      <c r="C18" s="77">
        <v>364.249437</v>
      </c>
      <c r="D18" s="77">
        <v>625.81307900000002</v>
      </c>
      <c r="E18" s="77">
        <v>464.23441200000002</v>
      </c>
      <c r="F18" s="50" t="s">
        <v>373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3" t="s">
        <v>212</v>
      </c>
      <c r="C19" s="78">
        <v>289.05439000000001</v>
      </c>
      <c r="D19" s="78">
        <v>193.251169</v>
      </c>
      <c r="E19" s="78">
        <v>434.60288200000002</v>
      </c>
      <c r="F19" s="51" t="s">
        <v>391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2" t="s">
        <v>203</v>
      </c>
      <c r="C20" s="77">
        <v>379.89817499999998</v>
      </c>
      <c r="D20" s="77">
        <v>450.63193999999999</v>
      </c>
      <c r="E20" s="77">
        <v>412.97756299999998</v>
      </c>
      <c r="F20" s="50" t="s">
        <v>371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3" t="s">
        <v>209</v>
      </c>
      <c r="C21" s="78">
        <v>277.12119999999999</v>
      </c>
      <c r="D21" s="78">
        <v>297.39240699999999</v>
      </c>
      <c r="E21" s="78">
        <v>327.77001200000001</v>
      </c>
      <c r="F21" s="51" t="s">
        <v>380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2" t="s">
        <v>37</v>
      </c>
      <c r="C22" s="77">
        <v>215.01716300000001</v>
      </c>
      <c r="D22" s="77">
        <v>405.15381200000002</v>
      </c>
      <c r="E22" s="77">
        <v>306.75620300000003</v>
      </c>
      <c r="F22" s="50" t="s">
        <v>375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3" t="s">
        <v>214</v>
      </c>
      <c r="C23" s="78">
        <v>152.6857</v>
      </c>
      <c r="D23" s="78">
        <v>156.430713</v>
      </c>
      <c r="E23" s="78">
        <v>289.01972699999999</v>
      </c>
      <c r="F23" s="51" t="s">
        <v>395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2" t="s">
        <v>205</v>
      </c>
      <c r="C24" s="77">
        <v>277.77194300000002</v>
      </c>
      <c r="D24" s="77">
        <v>430.49668800000001</v>
      </c>
      <c r="E24" s="77">
        <v>285.34965899999997</v>
      </c>
      <c r="F24" s="50" t="s">
        <v>376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3" t="s">
        <v>211</v>
      </c>
      <c r="C25" s="78">
        <v>198.03028800000001</v>
      </c>
      <c r="D25" s="78">
        <v>244.846214</v>
      </c>
      <c r="E25" s="78">
        <v>285.27584200000001</v>
      </c>
      <c r="F25" s="51" t="s">
        <v>378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2" t="s">
        <v>220</v>
      </c>
      <c r="C26" s="77">
        <v>194.272346</v>
      </c>
      <c r="D26" s="77">
        <v>261.45738299999999</v>
      </c>
      <c r="E26" s="77">
        <v>251.447216</v>
      </c>
      <c r="F26" s="50" t="s">
        <v>384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3" t="s">
        <v>207</v>
      </c>
      <c r="C27" s="78">
        <v>188.65111400000001</v>
      </c>
      <c r="D27" s="78">
        <v>207.60712000000001</v>
      </c>
      <c r="E27" s="78">
        <v>230.225539</v>
      </c>
      <c r="F27" s="51" t="s">
        <v>381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2" t="s">
        <v>208</v>
      </c>
      <c r="C28" s="77">
        <v>206.12257600000001</v>
      </c>
      <c r="D28" s="77">
        <v>194.05987400000001</v>
      </c>
      <c r="E28" s="77">
        <v>223.429472</v>
      </c>
      <c r="F28" s="50" t="s">
        <v>379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3" t="s">
        <v>213</v>
      </c>
      <c r="C29" s="78">
        <v>186.74851200000001</v>
      </c>
      <c r="D29" s="78">
        <v>158.43655100000001</v>
      </c>
      <c r="E29" s="78">
        <v>218.290593</v>
      </c>
      <c r="F29" s="51" t="s">
        <v>382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2" t="s">
        <v>221</v>
      </c>
      <c r="C30" s="77">
        <v>133.17165399999999</v>
      </c>
      <c r="D30" s="77">
        <v>166.96061399999999</v>
      </c>
      <c r="E30" s="77">
        <v>216.171245</v>
      </c>
      <c r="F30" s="50" t="s">
        <v>399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3" t="s">
        <v>233</v>
      </c>
      <c r="C31" s="78">
        <v>159.641774</v>
      </c>
      <c r="D31" s="78">
        <v>237.64925600000001</v>
      </c>
      <c r="E31" s="78">
        <v>201.809293</v>
      </c>
      <c r="F31" s="51" t="s">
        <v>393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2" t="s">
        <v>225</v>
      </c>
      <c r="C32" s="77">
        <v>69.011205000000004</v>
      </c>
      <c r="D32" s="77">
        <v>151.70545200000001</v>
      </c>
      <c r="E32" s="77">
        <v>188.47453100000001</v>
      </c>
      <c r="F32" s="50" t="s">
        <v>386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3" t="s">
        <v>206</v>
      </c>
      <c r="C33" s="78">
        <v>166.43675099999999</v>
      </c>
      <c r="D33" s="78">
        <v>185.92532</v>
      </c>
      <c r="E33" s="78">
        <v>187.45041399999999</v>
      </c>
      <c r="F33" s="51" t="s">
        <v>387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2" t="s">
        <v>223</v>
      </c>
      <c r="C34" s="77">
        <v>140.37077199999999</v>
      </c>
      <c r="D34" s="77">
        <v>160.147468</v>
      </c>
      <c r="E34" s="77">
        <v>174.48928900000001</v>
      </c>
      <c r="F34" s="50" t="s">
        <v>385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3" t="s">
        <v>227</v>
      </c>
      <c r="C35" s="78">
        <v>87.854191999999998</v>
      </c>
      <c r="D35" s="78">
        <v>186.197585</v>
      </c>
      <c r="E35" s="78">
        <v>173.65909400000001</v>
      </c>
      <c r="F35" s="51" t="s">
        <v>396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2" t="s">
        <v>222</v>
      </c>
      <c r="C36" s="77">
        <v>93.041753</v>
      </c>
      <c r="D36" s="77">
        <v>189.07858400000001</v>
      </c>
      <c r="E36" s="77">
        <v>170.87327999999999</v>
      </c>
      <c r="F36" s="50" t="s">
        <v>397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3" t="s">
        <v>216</v>
      </c>
      <c r="C37" s="78">
        <v>108.175054</v>
      </c>
      <c r="D37" s="78">
        <v>245.44367600000001</v>
      </c>
      <c r="E37" s="78">
        <v>149.42540500000001</v>
      </c>
      <c r="F37" s="51" t="s">
        <v>383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2" t="s">
        <v>234</v>
      </c>
      <c r="C38" s="77">
        <v>157.28227100000001</v>
      </c>
      <c r="D38" s="77">
        <v>68.661795999999995</v>
      </c>
      <c r="E38" s="77">
        <v>135.3424</v>
      </c>
      <c r="F38" s="50" t="s">
        <v>401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3" t="s">
        <v>219</v>
      </c>
      <c r="C39" s="78">
        <v>118.65818899999999</v>
      </c>
      <c r="D39" s="78">
        <v>158.007566</v>
      </c>
      <c r="E39" s="78">
        <v>131.313804</v>
      </c>
      <c r="F39" s="51" t="s">
        <v>389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2" t="s">
        <v>218</v>
      </c>
      <c r="C40" s="77">
        <v>108.20113000000001</v>
      </c>
      <c r="D40" s="77">
        <v>185.57006799999999</v>
      </c>
      <c r="E40" s="77">
        <v>117.140146</v>
      </c>
      <c r="F40" s="50" t="s">
        <v>377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3" t="s">
        <v>215</v>
      </c>
      <c r="C41" s="78">
        <v>151.74331000000001</v>
      </c>
      <c r="D41" s="78">
        <v>73.923193999999995</v>
      </c>
      <c r="E41" s="78">
        <v>112.410352</v>
      </c>
      <c r="F41" s="51" t="s">
        <v>390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2" t="s">
        <v>226</v>
      </c>
      <c r="C42" s="77">
        <v>88.833973999999998</v>
      </c>
      <c r="D42" s="77">
        <v>74.088977999999997</v>
      </c>
      <c r="E42" s="77">
        <v>112.195425</v>
      </c>
      <c r="F42" s="50" t="s">
        <v>388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3" t="s">
        <v>224</v>
      </c>
      <c r="C43" s="78">
        <v>92.659848999999994</v>
      </c>
      <c r="D43" s="78">
        <v>138.569501</v>
      </c>
      <c r="E43" s="78">
        <v>106.566879</v>
      </c>
      <c r="F43" s="51" t="s">
        <v>394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2" t="s">
        <v>230</v>
      </c>
      <c r="C44" s="77">
        <v>78.367272</v>
      </c>
      <c r="D44" s="77">
        <v>198.98543900000001</v>
      </c>
      <c r="E44" s="77">
        <v>106.361341</v>
      </c>
      <c r="F44" s="50" t="s">
        <v>400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3" t="s">
        <v>217</v>
      </c>
      <c r="C45" s="78">
        <v>133.04427999999999</v>
      </c>
      <c r="D45" s="78">
        <v>107.13476799999999</v>
      </c>
      <c r="E45" s="78">
        <v>101.144774</v>
      </c>
      <c r="F45" s="51" t="s">
        <v>398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2" t="s">
        <v>229</v>
      </c>
      <c r="C46" s="77">
        <v>76.837069</v>
      </c>
      <c r="D46" s="77">
        <v>116.762693</v>
      </c>
      <c r="E46" s="77">
        <v>80.419038999999998</v>
      </c>
      <c r="F46" s="50" t="s">
        <v>406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3" t="s">
        <v>228</v>
      </c>
      <c r="C47" s="78">
        <v>70.012157999999999</v>
      </c>
      <c r="D47" s="78">
        <v>79.594702999999996</v>
      </c>
      <c r="E47" s="78">
        <v>79.916489999999996</v>
      </c>
      <c r="F47" s="51" t="s">
        <v>404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2" t="s">
        <v>231</v>
      </c>
      <c r="C48" s="77">
        <v>86.910889999999995</v>
      </c>
      <c r="D48" s="77">
        <v>92.141071999999994</v>
      </c>
      <c r="E48" s="77">
        <v>76.614164000000002</v>
      </c>
      <c r="F48" s="50" t="s">
        <v>402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3" t="s">
        <v>210</v>
      </c>
      <c r="C49" s="78">
        <v>112.34939199999999</v>
      </c>
      <c r="D49" s="78">
        <v>84.548388000000003</v>
      </c>
      <c r="E49" s="78">
        <v>63.158205000000002</v>
      </c>
      <c r="F49" s="51" t="s">
        <v>392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2" t="s">
        <v>241</v>
      </c>
      <c r="C50" s="77">
        <v>49.232261999999999</v>
      </c>
      <c r="D50" s="77">
        <v>45.585537000000002</v>
      </c>
      <c r="E50" s="77">
        <v>56.000709000000001</v>
      </c>
      <c r="F50" s="50" t="s">
        <v>412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3" t="s">
        <v>247</v>
      </c>
      <c r="C51" s="78">
        <v>20.966633999999999</v>
      </c>
      <c r="D51" s="78">
        <v>51.490799000000003</v>
      </c>
      <c r="E51" s="78">
        <v>45.287708000000002</v>
      </c>
      <c r="F51" s="51" t="s">
        <v>420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2" t="s">
        <v>236</v>
      </c>
      <c r="C52" s="77">
        <v>47.051124999999999</v>
      </c>
      <c r="D52" s="77">
        <v>58.885331000000001</v>
      </c>
      <c r="E52" s="77">
        <v>44.093815999999997</v>
      </c>
      <c r="F52" s="50" t="s">
        <v>405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3" t="s">
        <v>240</v>
      </c>
      <c r="C53" s="78">
        <v>8.6746639999999999</v>
      </c>
      <c r="D53" s="78">
        <v>67.935733999999997</v>
      </c>
      <c r="E53" s="78">
        <v>36.752169000000002</v>
      </c>
      <c r="F53" s="51" t="s">
        <v>438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2" t="s">
        <v>250</v>
      </c>
      <c r="C54" s="77">
        <v>37.096060000000001</v>
      </c>
      <c r="D54" s="77">
        <v>25.182193999999999</v>
      </c>
      <c r="E54" s="77">
        <v>35.911011000000002</v>
      </c>
      <c r="F54" s="50" t="s">
        <v>409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3" t="s">
        <v>246</v>
      </c>
      <c r="C55" s="78">
        <v>27.467504000000002</v>
      </c>
      <c r="D55" s="78">
        <v>36.374693000000001</v>
      </c>
      <c r="E55" s="78">
        <v>30.220389999999998</v>
      </c>
      <c r="F55" s="51" t="s">
        <v>424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2" t="s">
        <v>252</v>
      </c>
      <c r="C56" s="77">
        <v>15.791649</v>
      </c>
      <c r="D56" s="77">
        <v>38.12567</v>
      </c>
      <c r="E56" s="77">
        <v>29.011873999999999</v>
      </c>
      <c r="F56" s="50" t="s">
        <v>417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3" t="s">
        <v>272</v>
      </c>
      <c r="C57" s="78">
        <v>3.2177920000000002</v>
      </c>
      <c r="D57" s="78">
        <v>6.5615790000000001</v>
      </c>
      <c r="E57" s="78">
        <v>28.354462999999999</v>
      </c>
      <c r="F57" s="51" t="s">
        <v>441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2" t="s">
        <v>232</v>
      </c>
      <c r="C58" s="77">
        <v>38.397204000000002</v>
      </c>
      <c r="D58" s="77">
        <v>45.130215999999997</v>
      </c>
      <c r="E58" s="77">
        <v>27.370421</v>
      </c>
      <c r="F58" s="50" t="s">
        <v>410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3" t="s">
        <v>260</v>
      </c>
      <c r="C59" s="78">
        <v>16.318735</v>
      </c>
      <c r="D59" s="78">
        <v>8.1875769999999992</v>
      </c>
      <c r="E59" s="78">
        <v>26.167256999999999</v>
      </c>
      <c r="F59" s="51" t="s">
        <v>411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2" t="s">
        <v>244</v>
      </c>
      <c r="C60" s="77">
        <v>28.643675999999999</v>
      </c>
      <c r="D60" s="77">
        <v>23.497055</v>
      </c>
      <c r="E60" s="77">
        <v>25.064425</v>
      </c>
      <c r="F60" s="50" t="s">
        <v>421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3" t="s">
        <v>280</v>
      </c>
      <c r="C61" s="78">
        <v>0.42194500000000001</v>
      </c>
      <c r="D61" s="78">
        <v>2.758508</v>
      </c>
      <c r="E61" s="78">
        <v>24.091124000000001</v>
      </c>
      <c r="F61" s="51" t="s">
        <v>477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2" t="s">
        <v>239</v>
      </c>
      <c r="C62" s="77">
        <v>18.801410000000001</v>
      </c>
      <c r="D62" s="77">
        <v>24.253371000000001</v>
      </c>
      <c r="E62" s="77">
        <v>19.520496000000001</v>
      </c>
      <c r="F62" s="50" t="s">
        <v>407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3" t="s">
        <v>238</v>
      </c>
      <c r="C63" s="78">
        <v>34.039673000000001</v>
      </c>
      <c r="D63" s="78">
        <v>25.754992999999999</v>
      </c>
      <c r="E63" s="78">
        <v>18.945727999999999</v>
      </c>
      <c r="F63" s="51" t="s">
        <v>419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2" t="s">
        <v>251</v>
      </c>
      <c r="C64" s="77">
        <v>17.142219000000001</v>
      </c>
      <c r="D64" s="77">
        <v>15.457306000000001</v>
      </c>
      <c r="E64" s="77">
        <v>17.914757000000002</v>
      </c>
      <c r="F64" s="50" t="s">
        <v>415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3" t="s">
        <v>245</v>
      </c>
      <c r="C65" s="78">
        <v>32.453308</v>
      </c>
      <c r="D65" s="78">
        <v>26.412355999999999</v>
      </c>
      <c r="E65" s="78">
        <v>17.731099</v>
      </c>
      <c r="F65" s="51" t="s">
        <v>416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2" t="s">
        <v>290</v>
      </c>
      <c r="C66" s="77">
        <v>0.39177299999999998</v>
      </c>
      <c r="D66" s="77">
        <v>2.5406780000000002</v>
      </c>
      <c r="E66" s="77">
        <v>15.601955999999999</v>
      </c>
      <c r="F66" s="50" t="s">
        <v>478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3" t="s">
        <v>266</v>
      </c>
      <c r="C67" s="78">
        <v>11.870431</v>
      </c>
      <c r="D67" s="78">
        <v>16.087325</v>
      </c>
      <c r="E67" s="78">
        <v>14.915494000000001</v>
      </c>
      <c r="F67" s="51" t="s">
        <v>432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2" t="s">
        <v>235</v>
      </c>
      <c r="C68" s="77">
        <v>34.585096999999998</v>
      </c>
      <c r="D68" s="77">
        <v>53.826467999999998</v>
      </c>
      <c r="E68" s="77">
        <v>14.800883000000001</v>
      </c>
      <c r="F68" s="50" t="s">
        <v>403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3" t="s">
        <v>257</v>
      </c>
      <c r="C69" s="78">
        <v>15.043018</v>
      </c>
      <c r="D69" s="78">
        <v>19.063053</v>
      </c>
      <c r="E69" s="78">
        <v>14.774032</v>
      </c>
      <c r="F69" s="51" t="s">
        <v>408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2" t="s">
        <v>259</v>
      </c>
      <c r="C70" s="77">
        <v>9.8309730000000002</v>
      </c>
      <c r="D70" s="77">
        <v>9.8155059999999992</v>
      </c>
      <c r="E70" s="77">
        <v>14.422677</v>
      </c>
      <c r="F70" s="50" t="s">
        <v>435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3" t="s">
        <v>254</v>
      </c>
      <c r="C71" s="78">
        <v>12.772311</v>
      </c>
      <c r="D71" s="78">
        <v>29.924261999999999</v>
      </c>
      <c r="E71" s="78">
        <v>12.935795000000001</v>
      </c>
      <c r="F71" s="51" t="s">
        <v>436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2" t="s">
        <v>264</v>
      </c>
      <c r="C72" s="77">
        <v>4.3681200000000002</v>
      </c>
      <c r="D72" s="77">
        <v>27.443186000000001</v>
      </c>
      <c r="E72" s="77">
        <v>12.228251</v>
      </c>
      <c r="F72" s="50" t="s">
        <v>422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3" t="s">
        <v>243</v>
      </c>
      <c r="C73" s="78">
        <v>12.054513999999999</v>
      </c>
      <c r="D73" s="78">
        <v>6.7237559999999998</v>
      </c>
      <c r="E73" s="78">
        <v>11.584566000000001</v>
      </c>
      <c r="F73" s="51" t="s">
        <v>452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2" t="s">
        <v>242</v>
      </c>
      <c r="C74" s="77">
        <v>56.222136999999996</v>
      </c>
      <c r="D74" s="77">
        <v>19.490257</v>
      </c>
      <c r="E74" s="77">
        <v>11.270861999999999</v>
      </c>
      <c r="F74" s="50" t="s">
        <v>418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3" t="s">
        <v>269</v>
      </c>
      <c r="C75" s="78">
        <v>10.698357</v>
      </c>
      <c r="D75" s="78">
        <v>26.031571</v>
      </c>
      <c r="E75" s="78">
        <v>10.947737999999999</v>
      </c>
      <c r="F75" s="51" t="s">
        <v>430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2" t="s">
        <v>302</v>
      </c>
      <c r="C76" s="77">
        <v>0.37278299999999998</v>
      </c>
      <c r="D76" s="77">
        <v>6.0379880000000004</v>
      </c>
      <c r="E76" s="77">
        <v>10.552856999999999</v>
      </c>
      <c r="F76" s="50" t="s">
        <v>472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3" t="s">
        <v>261</v>
      </c>
      <c r="C77" s="78">
        <v>8.1271529999999998</v>
      </c>
      <c r="D77" s="78">
        <v>11.391926</v>
      </c>
      <c r="E77" s="78">
        <v>9.6060199999999991</v>
      </c>
      <c r="F77" s="51" t="s">
        <v>426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2" t="s">
        <v>253</v>
      </c>
      <c r="C78" s="77">
        <v>7.1648069999999997</v>
      </c>
      <c r="D78" s="77">
        <v>10.330413999999999</v>
      </c>
      <c r="E78" s="77">
        <v>9.2224059999999994</v>
      </c>
      <c r="F78" s="50" t="s">
        <v>429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3" t="s">
        <v>275</v>
      </c>
      <c r="C79" s="78">
        <v>2.1810369999999999</v>
      </c>
      <c r="D79" s="78">
        <v>8.3938009999999998</v>
      </c>
      <c r="E79" s="78">
        <v>8.9709810000000001</v>
      </c>
      <c r="F79" s="51" t="s">
        <v>447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2" t="s">
        <v>294</v>
      </c>
      <c r="C80" s="77">
        <v>0.701241</v>
      </c>
      <c r="D80" s="77">
        <v>10.235124000000001</v>
      </c>
      <c r="E80" s="77">
        <v>8.811204</v>
      </c>
      <c r="F80" s="50" t="s">
        <v>433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3" t="s">
        <v>237</v>
      </c>
      <c r="C81" s="78">
        <v>1.1306050000000001</v>
      </c>
      <c r="D81" s="78">
        <v>14.405029000000001</v>
      </c>
      <c r="E81" s="78">
        <v>7.7919609999999997</v>
      </c>
      <c r="F81" s="51" t="s">
        <v>439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2" t="s">
        <v>262</v>
      </c>
      <c r="C82" s="77">
        <v>13.043590999999999</v>
      </c>
      <c r="D82" s="77">
        <v>3.7301039999999999</v>
      </c>
      <c r="E82" s="77">
        <v>7.4498939999999996</v>
      </c>
      <c r="F82" s="50" t="s">
        <v>423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3" t="s">
        <v>265</v>
      </c>
      <c r="C83" s="78">
        <v>0.44314700000000001</v>
      </c>
      <c r="D83" s="78">
        <v>3.980607</v>
      </c>
      <c r="E83" s="78">
        <v>7.3392869999999997</v>
      </c>
      <c r="F83" s="51" t="s">
        <v>454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2" t="s">
        <v>258</v>
      </c>
      <c r="C84" s="77">
        <v>3.981773</v>
      </c>
      <c r="D84" s="77">
        <v>6.2625549999999999</v>
      </c>
      <c r="E84" s="77">
        <v>7.090821</v>
      </c>
      <c r="F84" s="50" t="s">
        <v>440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3" t="s">
        <v>256</v>
      </c>
      <c r="C85" s="78">
        <v>12.301762999999999</v>
      </c>
      <c r="D85" s="78">
        <v>11.58764</v>
      </c>
      <c r="E85" s="78">
        <v>6.9737130000000001</v>
      </c>
      <c r="F85" s="51" t="s">
        <v>428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2" t="s">
        <v>263</v>
      </c>
      <c r="C86" s="77">
        <v>1.601545</v>
      </c>
      <c r="D86" s="77">
        <v>3.273714</v>
      </c>
      <c r="E86" s="77">
        <v>6.4820580000000003</v>
      </c>
      <c r="F86" s="50" t="s">
        <v>431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3" t="s">
        <v>268</v>
      </c>
      <c r="C87" s="78">
        <v>4.8470060000000004</v>
      </c>
      <c r="D87" s="78">
        <v>6.6371539999999998</v>
      </c>
      <c r="E87" s="78">
        <v>6.0524480000000001</v>
      </c>
      <c r="F87" s="51" t="s">
        <v>444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2" t="s">
        <v>267</v>
      </c>
      <c r="C88" s="77">
        <v>2.4567899999999998</v>
      </c>
      <c r="D88" s="77">
        <v>13.170423</v>
      </c>
      <c r="E88" s="77">
        <v>5.1083020000000001</v>
      </c>
      <c r="F88" s="50" t="s">
        <v>413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3" t="s">
        <v>278</v>
      </c>
      <c r="C89" s="78">
        <v>1.5698259999999999</v>
      </c>
      <c r="D89" s="78">
        <v>6.2406959999999998</v>
      </c>
      <c r="E89" s="78">
        <v>4.6111319999999996</v>
      </c>
      <c r="F89" s="51" t="s">
        <v>442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2" t="s">
        <v>296</v>
      </c>
      <c r="C90" s="77">
        <v>1.2996719999999999</v>
      </c>
      <c r="D90" s="77">
        <v>1.695964</v>
      </c>
      <c r="E90" s="77">
        <v>3.7107359999999998</v>
      </c>
      <c r="F90" s="50" t="s">
        <v>446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3" t="s">
        <v>270</v>
      </c>
      <c r="C91" s="78">
        <v>6.6599919999999999</v>
      </c>
      <c r="D91" s="78">
        <v>1.125232</v>
      </c>
      <c r="E91" s="78">
        <v>3.5695990000000002</v>
      </c>
      <c r="F91" s="51" t="s">
        <v>437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2" t="s">
        <v>286</v>
      </c>
      <c r="C92" s="77">
        <v>3.0870440000000001</v>
      </c>
      <c r="D92" s="77">
        <v>2.47072</v>
      </c>
      <c r="E92" s="77">
        <v>3.4840010000000001</v>
      </c>
      <c r="F92" s="50" t="s">
        <v>460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3" t="s">
        <v>277</v>
      </c>
      <c r="C93" s="78">
        <v>5.5877309999999998</v>
      </c>
      <c r="D93" s="78">
        <v>4.0122220000000004</v>
      </c>
      <c r="E93" s="78">
        <v>3.3231269999999999</v>
      </c>
      <c r="F93" s="51" t="s">
        <v>427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2" t="s">
        <v>271</v>
      </c>
      <c r="C94" s="77">
        <v>1.0551809999999999</v>
      </c>
      <c r="D94" s="77">
        <v>3.9116659999999999</v>
      </c>
      <c r="E94" s="77">
        <v>3.2954439999999998</v>
      </c>
      <c r="F94" s="50" t="s">
        <v>445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3" t="s">
        <v>616</v>
      </c>
      <c r="C95" s="78"/>
      <c r="D95" s="78"/>
      <c r="E95" s="78">
        <v>3.201746</v>
      </c>
      <c r="F95" s="51" t="s">
        <v>617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2" t="s">
        <v>274</v>
      </c>
      <c r="C96" s="77">
        <v>0.755494</v>
      </c>
      <c r="D96" s="77">
        <v>4.8001370000000003</v>
      </c>
      <c r="E96" s="77">
        <v>3.1333479999999998</v>
      </c>
      <c r="F96" s="50" t="s">
        <v>467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3" t="s">
        <v>281</v>
      </c>
      <c r="C97" s="78">
        <v>9.5675380000000008</v>
      </c>
      <c r="D97" s="78">
        <v>1.5500989999999999</v>
      </c>
      <c r="E97" s="78">
        <v>3.0671550000000001</v>
      </c>
      <c r="F97" s="51" t="s">
        <v>479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2" t="s">
        <v>36</v>
      </c>
      <c r="C98" s="77">
        <v>517.23841300000004</v>
      </c>
      <c r="D98" s="77">
        <v>9.4034180000000003</v>
      </c>
      <c r="E98" s="77">
        <v>2.9883259999999998</v>
      </c>
      <c r="F98" s="50" t="s">
        <v>571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3" t="s">
        <v>273</v>
      </c>
      <c r="C99" s="78">
        <v>3.3039499999999999</v>
      </c>
      <c r="D99" s="78">
        <v>5.5838900000000002</v>
      </c>
      <c r="E99" s="78">
        <v>2.9495849999999999</v>
      </c>
      <c r="F99" s="51" t="s">
        <v>434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2" t="s">
        <v>284</v>
      </c>
      <c r="C100" s="77">
        <v>1.2951140000000001</v>
      </c>
      <c r="D100" s="77">
        <v>2.6977980000000001</v>
      </c>
      <c r="E100" s="77">
        <v>2.9003209999999999</v>
      </c>
      <c r="F100" s="50" t="s">
        <v>448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3" t="s">
        <v>291</v>
      </c>
      <c r="C101" s="78">
        <v>0.85966500000000001</v>
      </c>
      <c r="D101" s="78">
        <v>7.9848949999999999</v>
      </c>
      <c r="E101" s="78">
        <v>2.6756419999999999</v>
      </c>
      <c r="F101" s="51" t="s">
        <v>456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2" t="s">
        <v>334</v>
      </c>
      <c r="C102" s="77">
        <v>0.80399699999999996</v>
      </c>
      <c r="D102" s="77">
        <v>3.029039</v>
      </c>
      <c r="E102" s="77">
        <v>2.6733989999999999</v>
      </c>
      <c r="F102" s="50" t="s">
        <v>466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3" t="s">
        <v>330</v>
      </c>
      <c r="C103" s="78"/>
      <c r="D103" s="78">
        <v>1.5E-3</v>
      </c>
      <c r="E103" s="78">
        <v>2.498237</v>
      </c>
      <c r="F103" s="51" t="s">
        <v>449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2" t="s">
        <v>285</v>
      </c>
      <c r="C104" s="77">
        <v>2.8966090000000002</v>
      </c>
      <c r="D104" s="77">
        <v>2.8592390000000001</v>
      </c>
      <c r="E104" s="77">
        <v>2.440661</v>
      </c>
      <c r="F104" s="50" t="s">
        <v>463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3" t="s">
        <v>572</v>
      </c>
      <c r="C105" s="78">
        <v>1.641178</v>
      </c>
      <c r="D105" s="78">
        <v>2.3525</v>
      </c>
      <c r="E105" s="78">
        <v>2.2999879999999999</v>
      </c>
      <c r="F105" s="51" t="s">
        <v>573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2" t="s">
        <v>325</v>
      </c>
      <c r="C106" s="77">
        <v>0.57617200000000002</v>
      </c>
      <c r="D106" s="77"/>
      <c r="E106" s="77">
        <v>2.2028460000000001</v>
      </c>
      <c r="F106" s="50" t="s">
        <v>485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3" t="s">
        <v>292</v>
      </c>
      <c r="C107" s="78">
        <v>0.66268099999999996</v>
      </c>
      <c r="D107" s="78">
        <v>1.6594880000000001</v>
      </c>
      <c r="E107" s="78">
        <v>2.121502</v>
      </c>
      <c r="F107" s="51" t="s">
        <v>465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2" t="s">
        <v>293</v>
      </c>
      <c r="C108" s="77">
        <v>1.288438</v>
      </c>
      <c r="D108" s="77">
        <v>3.7232259999999999</v>
      </c>
      <c r="E108" s="77">
        <v>2.0792229999999998</v>
      </c>
      <c r="F108" s="50" t="s">
        <v>480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3" t="s">
        <v>300</v>
      </c>
      <c r="C109" s="78">
        <v>0.28029399999999999</v>
      </c>
      <c r="D109" s="78">
        <v>1.9631259999999999</v>
      </c>
      <c r="E109" s="78">
        <v>1.971346</v>
      </c>
      <c r="F109" s="51" t="s">
        <v>494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2" t="s">
        <v>283</v>
      </c>
      <c r="C110" s="77">
        <v>2.3998089999999999</v>
      </c>
      <c r="D110" s="77">
        <v>3.3230040000000001</v>
      </c>
      <c r="E110" s="77">
        <v>1.8238399999999999</v>
      </c>
      <c r="F110" s="50" t="s">
        <v>451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3" t="s">
        <v>319</v>
      </c>
      <c r="C111" s="78">
        <v>3.6696960000000001</v>
      </c>
      <c r="D111" s="78">
        <v>2.187665</v>
      </c>
      <c r="E111" s="78">
        <v>1.8057380000000001</v>
      </c>
      <c r="F111" s="51" t="s">
        <v>443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2" t="s">
        <v>279</v>
      </c>
      <c r="C112" s="77">
        <v>0.27920400000000001</v>
      </c>
      <c r="D112" s="77">
        <v>5.119281</v>
      </c>
      <c r="E112" s="77">
        <v>1.759952</v>
      </c>
      <c r="F112" s="50" t="s">
        <v>495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3" t="s">
        <v>255</v>
      </c>
      <c r="C113" s="78">
        <v>2.0807410000000002</v>
      </c>
      <c r="D113" s="78">
        <v>1.8323240000000001</v>
      </c>
      <c r="E113" s="78">
        <v>1.5790740000000001</v>
      </c>
      <c r="F113" s="51" t="s">
        <v>455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2" t="s">
        <v>310</v>
      </c>
      <c r="C114" s="77">
        <v>0.16712199999999999</v>
      </c>
      <c r="D114" s="77">
        <v>1.903867</v>
      </c>
      <c r="E114" s="77">
        <v>1.519665</v>
      </c>
      <c r="F114" s="50" t="s">
        <v>462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3" t="s">
        <v>297</v>
      </c>
      <c r="C115" s="78">
        <v>1.689136</v>
      </c>
      <c r="D115" s="78">
        <v>1.462485</v>
      </c>
      <c r="E115" s="78">
        <v>1.2558819999999999</v>
      </c>
      <c r="F115" s="51" t="s">
        <v>470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2" t="s">
        <v>287</v>
      </c>
      <c r="C116" s="77">
        <v>1.1921850000000001</v>
      </c>
      <c r="D116" s="77">
        <v>1.1107130000000001</v>
      </c>
      <c r="E116" s="77">
        <v>1.243976</v>
      </c>
      <c r="F116" s="50" t="s">
        <v>453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3" t="s">
        <v>288</v>
      </c>
      <c r="C117" s="78">
        <v>1.1471340000000001</v>
      </c>
      <c r="D117" s="78">
        <v>1.0935980000000001</v>
      </c>
      <c r="E117" s="78">
        <v>1.2320770000000001</v>
      </c>
      <c r="F117" s="51" t="s">
        <v>459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2" t="s">
        <v>299</v>
      </c>
      <c r="C118" s="77">
        <v>1E-3</v>
      </c>
      <c r="D118" s="77">
        <v>0.336698</v>
      </c>
      <c r="E118" s="77">
        <v>1.1286769999999999</v>
      </c>
      <c r="F118" s="50" t="s">
        <v>487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3" t="s">
        <v>289</v>
      </c>
      <c r="C119" s="78">
        <v>0.91970600000000002</v>
      </c>
      <c r="D119" s="78">
        <v>1.7646850000000001</v>
      </c>
      <c r="E119" s="78">
        <v>0.960256</v>
      </c>
      <c r="F119" s="51" t="s">
        <v>458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2" t="s">
        <v>276</v>
      </c>
      <c r="C120" s="77">
        <v>0.92728299999999997</v>
      </c>
      <c r="D120" s="77">
        <v>0.89966699999999999</v>
      </c>
      <c r="E120" s="77">
        <v>0.85735700000000004</v>
      </c>
      <c r="F120" s="50" t="s">
        <v>461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3" t="s">
        <v>335</v>
      </c>
      <c r="C121" s="78">
        <v>0.64984399999999998</v>
      </c>
      <c r="D121" s="78">
        <v>1.1833880000000001</v>
      </c>
      <c r="E121" s="78">
        <v>0.84640199999999999</v>
      </c>
      <c r="F121" s="51" t="s">
        <v>457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2" t="s">
        <v>248</v>
      </c>
      <c r="C122" s="77">
        <v>27.331982</v>
      </c>
      <c r="D122" s="77">
        <v>0.125</v>
      </c>
      <c r="E122" s="77">
        <v>0.82661499999999999</v>
      </c>
      <c r="F122" s="50" t="s">
        <v>491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3" t="s">
        <v>295</v>
      </c>
      <c r="C123" s="78">
        <v>0.40953800000000001</v>
      </c>
      <c r="D123" s="78">
        <v>1.8159670000000001</v>
      </c>
      <c r="E123" s="78">
        <v>0.82372999999999996</v>
      </c>
      <c r="F123" s="51" t="s">
        <v>425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2" t="s">
        <v>337</v>
      </c>
      <c r="C124" s="77">
        <v>0.10116600000000001</v>
      </c>
      <c r="D124" s="77">
        <v>1.689425</v>
      </c>
      <c r="E124" s="77">
        <v>0.76562200000000002</v>
      </c>
      <c r="F124" s="50" t="s">
        <v>473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3" t="s">
        <v>305</v>
      </c>
      <c r="C125" s="78"/>
      <c r="D125" s="78">
        <v>0.1885</v>
      </c>
      <c r="E125" s="78">
        <v>0.74245499999999998</v>
      </c>
      <c r="F125" s="51" t="s">
        <v>493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2" t="s">
        <v>326</v>
      </c>
      <c r="C126" s="77"/>
      <c r="D126" s="77">
        <v>0.21937499999999999</v>
      </c>
      <c r="E126" s="77">
        <v>0.66408500000000004</v>
      </c>
      <c r="F126" s="50" t="s">
        <v>484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3" t="s">
        <v>587</v>
      </c>
      <c r="C127" s="78">
        <v>0.16891900000000001</v>
      </c>
      <c r="D127" s="78">
        <v>1.1011880000000001</v>
      </c>
      <c r="E127" s="78">
        <v>0.55312499999999998</v>
      </c>
      <c r="F127" s="51" t="s">
        <v>588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2" t="s">
        <v>524</v>
      </c>
      <c r="C128" s="77">
        <v>0.21543599999999999</v>
      </c>
      <c r="D128" s="77">
        <v>0.79070300000000004</v>
      </c>
      <c r="E128" s="77">
        <v>0.46350000000000002</v>
      </c>
      <c r="F128" s="50" t="s">
        <v>527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3" t="s">
        <v>567</v>
      </c>
      <c r="C129" s="78"/>
      <c r="D129" s="78">
        <v>0.37591200000000002</v>
      </c>
      <c r="E129" s="78">
        <v>0.39488699999999999</v>
      </c>
      <c r="F129" s="51" t="s">
        <v>568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2" t="s">
        <v>618</v>
      </c>
      <c r="C130" s="77">
        <v>1.528338</v>
      </c>
      <c r="D130" s="77"/>
      <c r="E130" s="77">
        <v>0.385187</v>
      </c>
      <c r="F130" s="50" t="s">
        <v>619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3" t="s">
        <v>303</v>
      </c>
      <c r="C131" s="78">
        <v>0.57105399999999995</v>
      </c>
      <c r="D131" s="78">
        <v>8.7559629999999995</v>
      </c>
      <c r="E131" s="78">
        <v>0.37584800000000002</v>
      </c>
      <c r="F131" s="51" t="s">
        <v>475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2" t="s">
        <v>301</v>
      </c>
      <c r="C132" s="77">
        <v>0.25350400000000001</v>
      </c>
      <c r="D132" s="77">
        <v>0.69386000000000003</v>
      </c>
      <c r="E132" s="77">
        <v>0.354966</v>
      </c>
      <c r="F132" s="50" t="s">
        <v>482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3" t="s">
        <v>363</v>
      </c>
      <c r="C133" s="78">
        <v>0.59224200000000005</v>
      </c>
      <c r="D133" s="78"/>
      <c r="E133" s="78">
        <v>0.33507500000000001</v>
      </c>
      <c r="F133" s="51" t="s">
        <v>476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2" t="s">
        <v>298</v>
      </c>
      <c r="C134" s="77">
        <v>3.174973</v>
      </c>
      <c r="D134" s="77">
        <v>0.15592500000000001</v>
      </c>
      <c r="E134" s="77">
        <v>0.31810699999999997</v>
      </c>
      <c r="F134" s="50" t="s">
        <v>496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3" t="s">
        <v>309</v>
      </c>
      <c r="C135" s="78">
        <v>0.45553300000000002</v>
      </c>
      <c r="D135" s="78">
        <v>0.15404999999999999</v>
      </c>
      <c r="E135" s="78">
        <v>0.30125999999999997</v>
      </c>
      <c r="F135" s="51" t="s">
        <v>464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2" t="s">
        <v>620</v>
      </c>
      <c r="C136" s="77"/>
      <c r="D136" s="77"/>
      <c r="E136" s="77">
        <v>0.29801100000000003</v>
      </c>
      <c r="F136" s="50" t="s">
        <v>621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3" t="s">
        <v>321</v>
      </c>
      <c r="C137" s="78">
        <v>2.0885500000000001</v>
      </c>
      <c r="D137" s="78">
        <v>0.89289300000000005</v>
      </c>
      <c r="E137" s="78">
        <v>0.27196900000000002</v>
      </c>
      <c r="F137" s="51" t="s">
        <v>483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2" t="s">
        <v>345</v>
      </c>
      <c r="C138" s="77">
        <v>2.6509000000000001E-2</v>
      </c>
      <c r="D138" s="77">
        <v>0.81269000000000002</v>
      </c>
      <c r="E138" s="77">
        <v>0.26999699999999999</v>
      </c>
      <c r="F138" s="50" t="s">
        <v>481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3" t="s">
        <v>329</v>
      </c>
      <c r="C139" s="78"/>
      <c r="D139" s="78"/>
      <c r="E139" s="78">
        <v>0.26024999999999998</v>
      </c>
      <c r="F139" s="51" t="s">
        <v>500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2" t="s">
        <v>525</v>
      </c>
      <c r="C140" s="77">
        <v>1.7344520000000001</v>
      </c>
      <c r="D140" s="77">
        <v>0.89013399999999998</v>
      </c>
      <c r="E140" s="77">
        <v>0.25687500000000002</v>
      </c>
      <c r="F140" s="50" t="s">
        <v>528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3" t="s">
        <v>307</v>
      </c>
      <c r="C141" s="78">
        <v>0.40864200000000001</v>
      </c>
      <c r="D141" s="78">
        <v>0.22728799999999999</v>
      </c>
      <c r="E141" s="78">
        <v>0.244893</v>
      </c>
      <c r="F141" s="51" t="s">
        <v>469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2" t="s">
        <v>519</v>
      </c>
      <c r="C142" s="77">
        <v>0.44550000000000001</v>
      </c>
      <c r="D142" s="77">
        <v>1.184885</v>
      </c>
      <c r="E142" s="77">
        <v>0.20699999999999999</v>
      </c>
      <c r="F142" s="50" t="s">
        <v>520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3" t="s">
        <v>622</v>
      </c>
      <c r="C143" s="78">
        <v>0.44040400000000002</v>
      </c>
      <c r="D143" s="78"/>
      <c r="E143" s="78">
        <v>0.201206</v>
      </c>
      <c r="F143" s="51" t="s">
        <v>623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2" t="s">
        <v>336</v>
      </c>
      <c r="C144" s="77">
        <v>0.90826499999999999</v>
      </c>
      <c r="D144" s="77">
        <v>1.0555490000000001</v>
      </c>
      <c r="E144" s="77">
        <v>0.18834000000000001</v>
      </c>
      <c r="F144" s="50" t="s">
        <v>468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3" t="s">
        <v>322</v>
      </c>
      <c r="C145" s="78"/>
      <c r="D145" s="78"/>
      <c r="E145" s="78">
        <v>0.15768099999999999</v>
      </c>
      <c r="F145" s="51" t="s">
        <v>471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2" t="s">
        <v>624</v>
      </c>
      <c r="C146" s="77"/>
      <c r="D146" s="77">
        <v>3.9291E-2</v>
      </c>
      <c r="E146" s="77">
        <v>0.14987300000000001</v>
      </c>
      <c r="F146" s="50" t="s">
        <v>625</v>
      </c>
      <c r="G146" s="6">
        <v>139</v>
      </c>
      <c r="L146" s="2"/>
      <c r="M146" s="2"/>
    </row>
    <row r="147" spans="1:13" ht="20.100000000000001" customHeight="1" x14ac:dyDescent="0.2">
      <c r="A147" s="7">
        <v>140</v>
      </c>
      <c r="B147" s="23" t="s">
        <v>574</v>
      </c>
      <c r="C147" s="78"/>
      <c r="D147" s="78">
        <v>0.25697999999999999</v>
      </c>
      <c r="E147" s="78">
        <v>0.14368</v>
      </c>
      <c r="F147" s="51" t="s">
        <v>575</v>
      </c>
      <c r="G147" s="7">
        <v>140</v>
      </c>
      <c r="L147" s="2"/>
      <c r="M147" s="2"/>
    </row>
    <row r="148" spans="1:13" ht="20.100000000000001" customHeight="1" x14ac:dyDescent="0.2">
      <c r="A148" s="6">
        <v>141</v>
      </c>
      <c r="B148" s="22" t="s">
        <v>328</v>
      </c>
      <c r="C148" s="77"/>
      <c r="D148" s="77"/>
      <c r="E148" s="77">
        <v>0.13713900000000001</v>
      </c>
      <c r="F148" s="50" t="s">
        <v>505</v>
      </c>
      <c r="G148" s="6">
        <v>141</v>
      </c>
      <c r="L148" s="2"/>
      <c r="M148" s="2"/>
    </row>
    <row r="149" spans="1:13" ht="20.100000000000001" customHeight="1" x14ac:dyDescent="0.2">
      <c r="A149" s="7">
        <v>142</v>
      </c>
      <c r="B149" s="103" t="s">
        <v>576</v>
      </c>
      <c r="C149" s="104">
        <v>0.32762799999999997</v>
      </c>
      <c r="D149" s="104"/>
      <c r="E149" s="104">
        <v>0.11787</v>
      </c>
      <c r="F149" s="105" t="s">
        <v>577</v>
      </c>
      <c r="G149" s="7">
        <v>142</v>
      </c>
      <c r="L149" s="2"/>
      <c r="M149" s="2"/>
    </row>
    <row r="150" spans="1:13" ht="20.100000000000001" customHeight="1" x14ac:dyDescent="0.2">
      <c r="A150" s="6">
        <v>143</v>
      </c>
      <c r="B150" s="22" t="s">
        <v>306</v>
      </c>
      <c r="C150" s="77">
        <v>0.210759</v>
      </c>
      <c r="D150" s="77">
        <v>1.126744</v>
      </c>
      <c r="E150" s="77">
        <v>0.10023799999999999</v>
      </c>
      <c r="F150" s="50" t="s">
        <v>502</v>
      </c>
      <c r="G150" s="6">
        <v>143</v>
      </c>
      <c r="L150" s="2"/>
      <c r="M150" s="2"/>
    </row>
    <row r="151" spans="1:13" ht="20.100000000000001" customHeight="1" x14ac:dyDescent="0.2">
      <c r="A151" s="7">
        <v>144</v>
      </c>
      <c r="B151" s="103" t="s">
        <v>249</v>
      </c>
      <c r="C151" s="104">
        <v>1.0720229999999999</v>
      </c>
      <c r="D151" s="104">
        <v>5.9215999999999998E-2</v>
      </c>
      <c r="E151" s="104">
        <v>5.6616E-2</v>
      </c>
      <c r="F151" s="105" t="s">
        <v>414</v>
      </c>
      <c r="G151" s="7">
        <v>144</v>
      </c>
      <c r="L151" s="2"/>
      <c r="M151" s="2"/>
    </row>
    <row r="152" spans="1:13" ht="20.100000000000001" customHeight="1" x14ac:dyDescent="0.2">
      <c r="A152" s="6">
        <v>145</v>
      </c>
      <c r="B152" s="22" t="s">
        <v>591</v>
      </c>
      <c r="C152" s="77"/>
      <c r="D152" s="77">
        <v>0.196244</v>
      </c>
      <c r="E152" s="77">
        <v>5.0999000000000003E-2</v>
      </c>
      <c r="F152" s="50" t="s">
        <v>592</v>
      </c>
      <c r="G152" s="6">
        <v>145</v>
      </c>
      <c r="L152" s="2"/>
      <c r="M152" s="2"/>
    </row>
    <row r="153" spans="1:13" ht="20.100000000000001" customHeight="1" thickBot="1" x14ac:dyDescent="0.25">
      <c r="A153" s="110"/>
      <c r="B153" s="103" t="s">
        <v>311</v>
      </c>
      <c r="C153" s="104">
        <v>5.9530599999999998</v>
      </c>
      <c r="D153" s="104">
        <v>5.4922830000000005</v>
      </c>
      <c r="E153" s="104">
        <v>9.3075000000000005E-2</v>
      </c>
      <c r="F153" s="105" t="s">
        <v>195</v>
      </c>
      <c r="G153" s="110"/>
      <c r="L153" s="2"/>
      <c r="M153" s="2"/>
    </row>
    <row r="154" spans="1:13" ht="20.100000000000001" customHeight="1" thickBot="1" x14ac:dyDescent="0.25">
      <c r="A154" s="18"/>
      <c r="B154" s="49" t="s">
        <v>92</v>
      </c>
      <c r="C154" s="79">
        <f>SUM(C8:C153)</f>
        <v>15249.500806999999</v>
      </c>
      <c r="D154" s="79">
        <f>SUM(D8:D153)</f>
        <v>17888.206945000002</v>
      </c>
      <c r="E154" s="79">
        <f>SUM(E8:E153)</f>
        <v>18024.02858899999</v>
      </c>
      <c r="F154" s="53" t="s">
        <v>1</v>
      </c>
      <c r="G154" s="21"/>
      <c r="L154" s="2"/>
      <c r="M154" s="2"/>
    </row>
    <row r="155" spans="1:13" ht="19.5" customHeight="1" x14ac:dyDescent="0.2">
      <c r="A155" s="1"/>
      <c r="B155" s="1"/>
      <c r="C155" s="64"/>
      <c r="D155" s="64"/>
      <c r="E155" s="64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64"/>
      <c r="D157" s="64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/>
    <row r="232" spans="1:13" ht="17.25" customHeight="1" x14ac:dyDescent="0.2"/>
    <row r="233" spans="1:13" ht="17.25" customHeight="1" x14ac:dyDescent="0.2"/>
    <row r="234" spans="1:13" ht="17.25" customHeight="1" x14ac:dyDescent="0.2"/>
    <row r="235" spans="1:13" ht="17.25" customHeight="1" x14ac:dyDescent="0.2"/>
    <row r="236" spans="1:13" ht="17.25" customHeight="1" x14ac:dyDescent="0.2"/>
    <row r="237" spans="1:13" ht="17.25" customHeight="1" x14ac:dyDescent="0.2"/>
    <row r="238" spans="1:13" ht="17.25" customHeight="1" x14ac:dyDescent="0.2"/>
    <row r="239" spans="1:13" ht="17.25" customHeight="1" x14ac:dyDescent="0.2"/>
    <row r="240" spans="1:13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97" t="s">
        <v>91</v>
      </c>
    </row>
    <row r="2" spans="1:6" ht="45" customHeight="1" x14ac:dyDescent="0.2">
      <c r="E2" s="38"/>
    </row>
    <row r="3" spans="1:6" ht="30" customHeight="1" x14ac:dyDescent="0.2">
      <c r="A3" s="115" t="s">
        <v>114</v>
      </c>
      <c r="B3" s="115"/>
      <c r="C3" s="115"/>
      <c r="D3" s="115"/>
    </row>
    <row r="4" spans="1:6" ht="30" customHeight="1" x14ac:dyDescent="0.2">
      <c r="A4" s="115" t="s">
        <v>113</v>
      </c>
      <c r="B4" s="115"/>
      <c r="C4" s="115"/>
      <c r="D4" s="115"/>
    </row>
    <row r="5" spans="1:6" ht="18" customHeight="1" x14ac:dyDescent="0.2">
      <c r="A5" s="4" t="s">
        <v>17</v>
      </c>
      <c r="B5" s="113" t="s">
        <v>64</v>
      </c>
      <c r="C5" s="114"/>
      <c r="D5" s="4" t="s">
        <v>18</v>
      </c>
    </row>
    <row r="6" spans="1:6" ht="18" customHeight="1" x14ac:dyDescent="0.2">
      <c r="A6" s="4" t="s">
        <v>19</v>
      </c>
      <c r="B6" s="113" t="s">
        <v>65</v>
      </c>
      <c r="C6" s="114"/>
      <c r="D6" s="5" t="s">
        <v>90</v>
      </c>
    </row>
    <row r="7" spans="1:6" ht="18" customHeight="1" x14ac:dyDescent="0.2">
      <c r="A7" s="6">
        <v>2016</v>
      </c>
      <c r="B7" s="41" t="s">
        <v>86</v>
      </c>
      <c r="C7" s="42" t="s">
        <v>76</v>
      </c>
      <c r="D7" s="55">
        <v>42321.534026000001</v>
      </c>
    </row>
    <row r="8" spans="1:6" ht="18" customHeight="1" x14ac:dyDescent="0.2">
      <c r="A8" s="7"/>
      <c r="B8" s="43" t="s">
        <v>87</v>
      </c>
      <c r="C8" s="44" t="s">
        <v>77</v>
      </c>
      <c r="D8" s="56">
        <v>40416.666037000003</v>
      </c>
    </row>
    <row r="9" spans="1:6" ht="18" customHeight="1" x14ac:dyDescent="0.2">
      <c r="A9" s="6">
        <v>2017</v>
      </c>
      <c r="B9" s="41" t="s">
        <v>78</v>
      </c>
      <c r="C9" s="42" t="s">
        <v>66</v>
      </c>
      <c r="D9" s="55">
        <v>45016.599524999998</v>
      </c>
    </row>
    <row r="10" spans="1:6" ht="18" customHeight="1" x14ac:dyDescent="0.2">
      <c r="A10" s="7"/>
      <c r="B10" s="43" t="s">
        <v>79</v>
      </c>
      <c r="C10" s="44" t="s">
        <v>67</v>
      </c>
      <c r="D10" s="56">
        <v>39202.169928000003</v>
      </c>
    </row>
    <row r="11" spans="1:6" ht="18" customHeight="1" x14ac:dyDescent="0.2">
      <c r="A11" s="6"/>
      <c r="B11" s="41" t="s">
        <v>80</v>
      </c>
      <c r="C11" s="42" t="s">
        <v>68</v>
      </c>
      <c r="D11" s="55">
        <v>41339.725128999999</v>
      </c>
    </row>
    <row r="12" spans="1:6" ht="18" customHeight="1" x14ac:dyDescent="0.2">
      <c r="A12" s="7"/>
      <c r="B12" s="43" t="s">
        <v>81</v>
      </c>
      <c r="C12" s="44" t="s">
        <v>69</v>
      </c>
      <c r="D12" s="56">
        <v>44171.214443999997</v>
      </c>
    </row>
    <row r="13" spans="1:6" ht="18" customHeight="1" x14ac:dyDescent="0.2">
      <c r="A13" s="6"/>
      <c r="B13" s="41" t="s">
        <v>82</v>
      </c>
      <c r="C13" s="42" t="s">
        <v>70</v>
      </c>
      <c r="D13" s="55">
        <v>46707.006119999998</v>
      </c>
    </row>
    <row r="14" spans="1:6" ht="18" customHeight="1" x14ac:dyDescent="0.2">
      <c r="A14" s="7"/>
      <c r="B14" s="43" t="s">
        <v>88</v>
      </c>
      <c r="C14" s="44" t="s">
        <v>71</v>
      </c>
      <c r="D14" s="56">
        <v>35069.736106999997</v>
      </c>
    </row>
    <row r="15" spans="1:6" ht="18" customHeight="1" x14ac:dyDescent="0.2">
      <c r="A15" s="6"/>
      <c r="B15" s="41" t="s">
        <v>89</v>
      </c>
      <c r="C15" s="42" t="s">
        <v>72</v>
      </c>
      <c r="D15" s="55">
        <v>44841.566430999999</v>
      </c>
    </row>
    <row r="16" spans="1:6" ht="18" customHeight="1" x14ac:dyDescent="0.2">
      <c r="A16" s="7"/>
      <c r="B16" s="43" t="s">
        <v>83</v>
      </c>
      <c r="C16" s="44" t="s">
        <v>73</v>
      </c>
      <c r="D16" s="56">
        <v>38091.314091</v>
      </c>
    </row>
    <row r="17" spans="1:4" ht="18" customHeight="1" x14ac:dyDescent="0.2">
      <c r="A17" s="6"/>
      <c r="B17" s="41" t="s">
        <v>84</v>
      </c>
      <c r="C17" s="42" t="s">
        <v>74</v>
      </c>
      <c r="D17" s="55">
        <v>31523.098265000001</v>
      </c>
    </row>
    <row r="18" spans="1:4" ht="18" customHeight="1" x14ac:dyDescent="0.2">
      <c r="A18" s="7"/>
      <c r="B18" s="43" t="s">
        <v>85</v>
      </c>
      <c r="C18" s="44" t="s">
        <v>75</v>
      </c>
      <c r="D18" s="56">
        <v>43881.617016999997</v>
      </c>
    </row>
    <row r="19" spans="1:4" ht="18" customHeight="1" thickBot="1" x14ac:dyDescent="0.25">
      <c r="A19" s="45"/>
      <c r="B19" s="46" t="s">
        <v>86</v>
      </c>
      <c r="C19" s="47" t="s">
        <v>76</v>
      </c>
      <c r="D19" s="57">
        <v>38839.598361999997</v>
      </c>
    </row>
    <row r="21" spans="1:4" ht="18" customHeight="1" x14ac:dyDescent="0.2">
      <c r="D21" s="6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30" sqref="A30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115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50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20</v>
      </c>
      <c r="B5" s="120" t="s">
        <v>22</v>
      </c>
      <c r="C5" s="63" t="s">
        <v>603</v>
      </c>
      <c r="D5" s="63" t="s">
        <v>586</v>
      </c>
      <c r="E5" s="63" t="s">
        <v>603</v>
      </c>
      <c r="F5" s="121" t="s">
        <v>21</v>
      </c>
      <c r="G5" s="122" t="s">
        <v>96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5.5" customHeight="1" x14ac:dyDescent="0.2">
      <c r="A8" s="6">
        <v>1</v>
      </c>
      <c r="B8" s="8" t="s">
        <v>553</v>
      </c>
      <c r="C8" s="88">
        <v>1398.9698100000001</v>
      </c>
      <c r="D8" s="88">
        <v>1453.402509</v>
      </c>
      <c r="E8" s="88">
        <v>1405.14824</v>
      </c>
      <c r="F8" s="10" t="s">
        <v>533</v>
      </c>
      <c r="G8" s="6">
        <v>1</v>
      </c>
      <c r="L8" s="2"/>
      <c r="M8" s="2"/>
    </row>
    <row r="9" spans="1:13" ht="25.5" customHeight="1" x14ac:dyDescent="0.2">
      <c r="A9" s="7">
        <v>2</v>
      </c>
      <c r="B9" s="9" t="s">
        <v>23</v>
      </c>
      <c r="C9" s="89">
        <v>2037.416608</v>
      </c>
      <c r="D9" s="89">
        <v>2252.6661159999999</v>
      </c>
      <c r="E9" s="89">
        <v>2188.1618210000001</v>
      </c>
      <c r="F9" s="11" t="s">
        <v>534</v>
      </c>
      <c r="G9" s="7">
        <v>2</v>
      </c>
      <c r="L9" s="2"/>
      <c r="M9" s="2"/>
    </row>
    <row r="10" spans="1:13" ht="25.5" customHeight="1" x14ac:dyDescent="0.2">
      <c r="A10" s="6">
        <v>3</v>
      </c>
      <c r="B10" s="8" t="s">
        <v>554</v>
      </c>
      <c r="C10" s="88">
        <v>306.98986500000001</v>
      </c>
      <c r="D10" s="88">
        <v>182.35131999999999</v>
      </c>
      <c r="E10" s="88">
        <v>191.337559</v>
      </c>
      <c r="F10" s="10" t="s">
        <v>535</v>
      </c>
      <c r="G10" s="6">
        <v>3</v>
      </c>
      <c r="L10" s="2"/>
      <c r="M10" s="2"/>
    </row>
    <row r="11" spans="1:13" ht="25.5" customHeight="1" x14ac:dyDescent="0.2">
      <c r="A11" s="7">
        <v>4</v>
      </c>
      <c r="B11" s="9" t="s">
        <v>555</v>
      </c>
      <c r="C11" s="89">
        <v>2405.2355940000002</v>
      </c>
      <c r="D11" s="89">
        <v>2052.7320070000001</v>
      </c>
      <c r="E11" s="89">
        <v>1994.288061</v>
      </c>
      <c r="F11" s="11" t="s">
        <v>536</v>
      </c>
      <c r="G11" s="7">
        <v>4</v>
      </c>
      <c r="L11" s="2"/>
      <c r="M11" s="2"/>
    </row>
    <row r="12" spans="1:13" ht="25.5" customHeight="1" x14ac:dyDescent="0.2">
      <c r="A12" s="6">
        <v>5</v>
      </c>
      <c r="B12" s="8" t="s">
        <v>24</v>
      </c>
      <c r="C12" s="88">
        <v>1151.054404</v>
      </c>
      <c r="D12" s="88">
        <v>1149.148336</v>
      </c>
      <c r="E12" s="88">
        <v>1546.592762</v>
      </c>
      <c r="F12" s="10" t="s">
        <v>94</v>
      </c>
      <c r="G12" s="6">
        <v>5</v>
      </c>
      <c r="L12" s="2"/>
      <c r="M12" s="2"/>
    </row>
    <row r="13" spans="1:13" ht="25.5" customHeight="1" x14ac:dyDescent="0.2">
      <c r="A13" s="7">
        <v>6</v>
      </c>
      <c r="B13" s="9" t="s">
        <v>556</v>
      </c>
      <c r="C13" s="89">
        <v>3819.8265219999998</v>
      </c>
      <c r="D13" s="89">
        <v>4856.8217219999997</v>
      </c>
      <c r="E13" s="89">
        <v>4322.6272879999997</v>
      </c>
      <c r="F13" s="11" t="s">
        <v>537</v>
      </c>
      <c r="G13" s="7">
        <v>6</v>
      </c>
      <c r="L13" s="2"/>
      <c r="M13" s="2"/>
    </row>
    <row r="14" spans="1:13" ht="25.5" customHeight="1" x14ac:dyDescent="0.2">
      <c r="A14" s="6">
        <v>7</v>
      </c>
      <c r="B14" s="8" t="s">
        <v>557</v>
      </c>
      <c r="C14" s="88">
        <v>1289.137549</v>
      </c>
      <c r="D14" s="88">
        <v>1340.399662</v>
      </c>
      <c r="E14" s="88">
        <v>1271.1179079999999</v>
      </c>
      <c r="F14" s="10" t="s">
        <v>538</v>
      </c>
      <c r="G14" s="6">
        <v>7</v>
      </c>
      <c r="L14" s="2"/>
      <c r="M14" s="2"/>
    </row>
    <row r="15" spans="1:13" ht="25.5" customHeight="1" x14ac:dyDescent="0.2">
      <c r="A15" s="7">
        <v>8</v>
      </c>
      <c r="B15" s="9" t="s">
        <v>558</v>
      </c>
      <c r="C15" s="89">
        <v>143.03869499999999</v>
      </c>
      <c r="D15" s="89">
        <v>132.52178000000001</v>
      </c>
      <c r="E15" s="89">
        <v>114.64974100000001</v>
      </c>
      <c r="F15" s="11" t="s">
        <v>539</v>
      </c>
      <c r="G15" s="7">
        <v>8</v>
      </c>
      <c r="L15" s="2"/>
      <c r="M15" s="2"/>
    </row>
    <row r="16" spans="1:13" ht="25.5" customHeight="1" x14ac:dyDescent="0.2">
      <c r="A16" s="6">
        <v>9</v>
      </c>
      <c r="B16" s="8" t="s">
        <v>559</v>
      </c>
      <c r="C16" s="88">
        <v>302.52652599999999</v>
      </c>
      <c r="D16" s="88">
        <v>321.74578700000001</v>
      </c>
      <c r="E16" s="88">
        <v>318.10880700000001</v>
      </c>
      <c r="F16" s="10" t="s">
        <v>540</v>
      </c>
      <c r="G16" s="6">
        <v>9</v>
      </c>
      <c r="L16" s="2"/>
      <c r="M16" s="2"/>
    </row>
    <row r="17" spans="1:13" ht="25.5" customHeight="1" x14ac:dyDescent="0.2">
      <c r="A17" s="7">
        <v>10</v>
      </c>
      <c r="B17" s="9" t="s">
        <v>560</v>
      </c>
      <c r="C17" s="89">
        <v>495.30699099999998</v>
      </c>
      <c r="D17" s="89">
        <v>571.38282100000004</v>
      </c>
      <c r="E17" s="89">
        <v>542.26555499999995</v>
      </c>
      <c r="F17" s="11" t="s">
        <v>541</v>
      </c>
      <c r="G17" s="7">
        <v>10</v>
      </c>
      <c r="L17" s="2"/>
      <c r="M17" s="2"/>
    </row>
    <row r="18" spans="1:13" ht="25.5" customHeight="1" x14ac:dyDescent="0.2">
      <c r="A18" s="6">
        <v>11</v>
      </c>
      <c r="B18" s="8" t="s">
        <v>561</v>
      </c>
      <c r="C18" s="88">
        <v>1392.9748549999999</v>
      </c>
      <c r="D18" s="88">
        <v>1442.5014020000001</v>
      </c>
      <c r="E18" s="88">
        <v>1234.932695</v>
      </c>
      <c r="F18" s="10" t="s">
        <v>542</v>
      </c>
      <c r="G18" s="6">
        <v>11</v>
      </c>
      <c r="L18" s="2"/>
      <c r="M18" s="2"/>
    </row>
    <row r="19" spans="1:13" ht="25.5" customHeight="1" x14ac:dyDescent="0.2">
      <c r="A19" s="7">
        <v>12</v>
      </c>
      <c r="B19" s="9" t="s">
        <v>562</v>
      </c>
      <c r="C19" s="89">
        <v>217.89002099999999</v>
      </c>
      <c r="D19" s="89">
        <v>222.19232199999999</v>
      </c>
      <c r="E19" s="89">
        <v>197.93073200000001</v>
      </c>
      <c r="F19" s="11" t="s">
        <v>543</v>
      </c>
      <c r="G19" s="7">
        <v>12</v>
      </c>
      <c r="L19" s="2"/>
      <c r="M19" s="2"/>
    </row>
    <row r="20" spans="1:13" ht="25.5" customHeight="1" x14ac:dyDescent="0.2">
      <c r="A20" s="6">
        <v>13</v>
      </c>
      <c r="B20" s="8" t="s">
        <v>563</v>
      </c>
      <c r="C20" s="88">
        <v>480.91140200000001</v>
      </c>
      <c r="D20" s="88">
        <v>530.50466200000005</v>
      </c>
      <c r="E20" s="88">
        <v>488.86130600000001</v>
      </c>
      <c r="F20" s="10" t="s">
        <v>544</v>
      </c>
      <c r="G20" s="6">
        <v>13</v>
      </c>
      <c r="L20" s="2"/>
      <c r="M20" s="2"/>
    </row>
    <row r="21" spans="1:13" ht="25.5" customHeight="1" x14ac:dyDescent="0.2">
      <c r="A21" s="7">
        <v>14</v>
      </c>
      <c r="B21" s="9" t="s">
        <v>564</v>
      </c>
      <c r="C21" s="89">
        <v>1282.914278</v>
      </c>
      <c r="D21" s="89">
        <v>794.711275</v>
      </c>
      <c r="E21" s="89">
        <v>764.950693</v>
      </c>
      <c r="F21" s="11" t="s">
        <v>545</v>
      </c>
      <c r="G21" s="7">
        <v>14</v>
      </c>
      <c r="L21" s="2"/>
      <c r="M21" s="2"/>
    </row>
    <row r="22" spans="1:13" ht="25.5" customHeight="1" x14ac:dyDescent="0.2">
      <c r="A22" s="6">
        <v>15</v>
      </c>
      <c r="B22" s="8" t="s">
        <v>25</v>
      </c>
      <c r="C22" s="88">
        <v>3339.7521630000001</v>
      </c>
      <c r="D22" s="88">
        <v>3610.7028540000001</v>
      </c>
      <c r="E22" s="88">
        <v>3266.771565</v>
      </c>
      <c r="F22" s="10" t="s">
        <v>546</v>
      </c>
      <c r="G22" s="6">
        <v>15</v>
      </c>
      <c r="L22" s="2"/>
      <c r="M22" s="2"/>
    </row>
    <row r="23" spans="1:13" ht="25.5" customHeight="1" x14ac:dyDescent="0.2">
      <c r="A23" s="7">
        <v>16</v>
      </c>
      <c r="B23" s="9" t="s">
        <v>26</v>
      </c>
      <c r="C23" s="89">
        <v>11031.391116000001</v>
      </c>
      <c r="D23" s="89">
        <v>11360.376555000001</v>
      </c>
      <c r="E23" s="89">
        <v>9058.0392819999997</v>
      </c>
      <c r="F23" s="11" t="s">
        <v>547</v>
      </c>
      <c r="G23" s="7">
        <v>16</v>
      </c>
      <c r="L23" s="2"/>
      <c r="M23" s="2"/>
    </row>
    <row r="24" spans="1:13" ht="25.5" customHeight="1" x14ac:dyDescent="0.2">
      <c r="A24" s="6">
        <v>17</v>
      </c>
      <c r="B24" s="8" t="s">
        <v>27</v>
      </c>
      <c r="C24" s="88">
        <v>6995.4301919999998</v>
      </c>
      <c r="D24" s="88">
        <v>7388.8031549999996</v>
      </c>
      <c r="E24" s="88">
        <v>6472.5318120000002</v>
      </c>
      <c r="F24" s="10" t="s">
        <v>548</v>
      </c>
      <c r="G24" s="6">
        <v>17</v>
      </c>
      <c r="L24" s="2"/>
      <c r="M24" s="2"/>
    </row>
    <row r="25" spans="1:13" ht="25.5" customHeight="1" x14ac:dyDescent="0.2">
      <c r="A25" s="7">
        <v>18</v>
      </c>
      <c r="B25" s="9" t="s">
        <v>565</v>
      </c>
      <c r="C25" s="89">
        <v>1078.71848</v>
      </c>
      <c r="D25" s="89">
        <v>1398.241344</v>
      </c>
      <c r="E25" s="89">
        <v>1272.1931830000001</v>
      </c>
      <c r="F25" s="11" t="s">
        <v>549</v>
      </c>
      <c r="G25" s="7">
        <v>18</v>
      </c>
      <c r="L25" s="2"/>
      <c r="M25" s="2"/>
    </row>
    <row r="26" spans="1:13" ht="25.5" customHeight="1" x14ac:dyDescent="0.2">
      <c r="A26" s="6">
        <v>19</v>
      </c>
      <c r="B26" s="8" t="s">
        <v>566</v>
      </c>
      <c r="C26" s="88">
        <v>2096.0590729999999</v>
      </c>
      <c r="D26" s="88">
        <v>1816.67632</v>
      </c>
      <c r="E26" s="88">
        <v>1278.441898</v>
      </c>
      <c r="F26" s="10" t="s">
        <v>550</v>
      </c>
      <c r="G26" s="6">
        <v>19</v>
      </c>
      <c r="L26" s="2"/>
      <c r="M26" s="2"/>
    </row>
    <row r="27" spans="1:13" ht="25.5" customHeight="1" x14ac:dyDescent="0.2">
      <c r="A27" s="7">
        <v>20</v>
      </c>
      <c r="B27" s="9" t="s">
        <v>28</v>
      </c>
      <c r="C27" s="89">
        <v>1045.958754</v>
      </c>
      <c r="D27" s="89">
        <v>994.52975000000004</v>
      </c>
      <c r="E27" s="89">
        <v>903.24672399999997</v>
      </c>
      <c r="F27" s="11" t="s">
        <v>551</v>
      </c>
      <c r="G27" s="7">
        <v>20</v>
      </c>
      <c r="L27" s="2"/>
      <c r="M27" s="2"/>
    </row>
    <row r="28" spans="1:13" ht="25.5" customHeight="1" thickBot="1" x14ac:dyDescent="0.25">
      <c r="A28" s="15">
        <v>21</v>
      </c>
      <c r="B28" s="16" t="s">
        <v>29</v>
      </c>
      <c r="C28" s="90">
        <v>10.031128000000001</v>
      </c>
      <c r="D28" s="90">
        <v>9.2053180000000001</v>
      </c>
      <c r="E28" s="90">
        <v>7.4007300000000003</v>
      </c>
      <c r="F28" s="17" t="s">
        <v>552</v>
      </c>
      <c r="G28" s="15">
        <v>21</v>
      </c>
      <c r="L28" s="2"/>
      <c r="M28" s="2"/>
    </row>
    <row r="29" spans="1:13" ht="19.5" customHeight="1" thickBot="1" x14ac:dyDescent="0.25">
      <c r="A29" s="18"/>
      <c r="B29" s="19" t="s">
        <v>92</v>
      </c>
      <c r="C29" s="91">
        <f>SUM(C8:C28)</f>
        <v>42321.534026000001</v>
      </c>
      <c r="D29" s="91">
        <f>SUM(D8:D28)</f>
        <v>43881.617017000004</v>
      </c>
      <c r="E29" s="91">
        <f>SUM(E8:E28)</f>
        <v>38839.598361999997</v>
      </c>
      <c r="F29" s="20" t="s">
        <v>1</v>
      </c>
      <c r="G29" s="21"/>
      <c r="L29" s="2"/>
      <c r="M29" s="2"/>
    </row>
    <row r="30" spans="1:13" ht="35.1" customHeight="1" x14ac:dyDescent="0.2">
      <c r="A30" s="1"/>
      <c r="B30" s="1"/>
      <c r="C30" s="70"/>
      <c r="D30" s="70"/>
      <c r="E30" s="70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97" t="s">
        <v>91</v>
      </c>
    </row>
    <row r="2" spans="1:13" ht="42.75" customHeight="1" x14ac:dyDescent="0.2"/>
    <row r="3" spans="1:13" ht="23.25" customHeight="1" x14ac:dyDescent="0.2">
      <c r="A3" s="119" t="s">
        <v>116</v>
      </c>
      <c r="B3" s="119"/>
      <c r="C3" s="119"/>
      <c r="D3" s="119"/>
      <c r="E3" s="119"/>
      <c r="F3" s="119"/>
      <c r="G3" s="119"/>
      <c r="L3" s="2"/>
      <c r="M3" s="2"/>
    </row>
    <row r="4" spans="1:13" ht="23.25" customHeight="1" x14ac:dyDescent="0.2">
      <c r="A4" s="119" t="s">
        <v>62</v>
      </c>
      <c r="B4" s="119"/>
      <c r="C4" s="119"/>
      <c r="D4" s="119"/>
      <c r="E4" s="119"/>
      <c r="F4" s="119"/>
      <c r="G4" s="119"/>
      <c r="L4" s="2"/>
      <c r="M4" s="2"/>
    </row>
    <row r="5" spans="1:13" ht="18" customHeight="1" x14ac:dyDescent="0.2">
      <c r="A5" s="114" t="s">
        <v>98</v>
      </c>
      <c r="B5" s="120" t="s">
        <v>105</v>
      </c>
      <c r="C5" s="63" t="s">
        <v>603</v>
      </c>
      <c r="D5" s="63" t="s">
        <v>586</v>
      </c>
      <c r="E5" s="63" t="s">
        <v>603</v>
      </c>
      <c r="F5" s="121" t="s">
        <v>104</v>
      </c>
      <c r="G5" s="122" t="s">
        <v>97</v>
      </c>
      <c r="L5" s="2"/>
      <c r="M5" s="2"/>
    </row>
    <row r="6" spans="1:13" ht="18" customHeight="1" x14ac:dyDescent="0.2">
      <c r="A6" s="114"/>
      <c r="B6" s="120"/>
      <c r="C6" s="76">
        <v>2016</v>
      </c>
      <c r="D6" s="76">
        <v>2017</v>
      </c>
      <c r="E6" s="76">
        <v>2017</v>
      </c>
      <c r="F6" s="121"/>
      <c r="G6" s="122"/>
      <c r="L6" s="2"/>
      <c r="M6" s="2"/>
    </row>
    <row r="7" spans="1:13" ht="18" customHeight="1" x14ac:dyDescent="0.2">
      <c r="A7" s="114"/>
      <c r="B7" s="120"/>
      <c r="C7" s="116" t="s">
        <v>93</v>
      </c>
      <c r="D7" s="117"/>
      <c r="E7" s="118"/>
      <c r="F7" s="121"/>
      <c r="G7" s="122"/>
      <c r="L7" s="2"/>
      <c r="M7" s="2"/>
    </row>
    <row r="8" spans="1:13" ht="29.25" customHeight="1" x14ac:dyDescent="0.2">
      <c r="A8" s="6">
        <v>1</v>
      </c>
      <c r="B8" s="8" t="s">
        <v>2</v>
      </c>
      <c r="C8" s="88">
        <v>3470.2934460000001</v>
      </c>
      <c r="D8" s="88">
        <v>3746.5316170000001</v>
      </c>
      <c r="E8" s="88">
        <v>3803.1027509999999</v>
      </c>
      <c r="F8" s="10" t="s">
        <v>338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344</v>
      </c>
      <c r="C9" s="89">
        <v>1265.2150810000001</v>
      </c>
      <c r="D9" s="89">
        <v>1480.824685</v>
      </c>
      <c r="E9" s="89">
        <v>1854.548168</v>
      </c>
      <c r="F9" s="11" t="s">
        <v>339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5</v>
      </c>
      <c r="C10" s="88">
        <v>1823.7409950000001</v>
      </c>
      <c r="D10" s="88">
        <v>2113.0446470000002</v>
      </c>
      <c r="E10" s="88">
        <v>1825.523801</v>
      </c>
      <c r="F10" s="10" t="s">
        <v>99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6</v>
      </c>
      <c r="C11" s="89">
        <v>12843.847726</v>
      </c>
      <c r="D11" s="89">
        <v>14018.131740000001</v>
      </c>
      <c r="E11" s="89">
        <v>11475.663661000001</v>
      </c>
      <c r="F11" s="11" t="s">
        <v>100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42</v>
      </c>
      <c r="C12" s="88">
        <v>560.84069899999997</v>
      </c>
      <c r="D12" s="88">
        <v>632.92216399999995</v>
      </c>
      <c r="E12" s="88">
        <v>356.91606300000001</v>
      </c>
      <c r="F12" s="10" t="s">
        <v>101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7</v>
      </c>
      <c r="C13" s="89">
        <v>436.16619600000001</v>
      </c>
      <c r="D13" s="89">
        <v>423.14883300000002</v>
      </c>
      <c r="E13" s="89">
        <v>366.49375400000002</v>
      </c>
      <c r="F13" s="11" t="s">
        <v>8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9</v>
      </c>
      <c r="C14" s="88">
        <v>8860.5291899999993</v>
      </c>
      <c r="D14" s="88">
        <v>5635.8695420000004</v>
      </c>
      <c r="E14" s="88">
        <v>5988.8262949999998</v>
      </c>
      <c r="F14" s="10" t="s">
        <v>10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11</v>
      </c>
      <c r="C15" s="89">
        <v>1220.4287999999999</v>
      </c>
      <c r="D15" s="89">
        <v>1730.2020829999999</v>
      </c>
      <c r="E15" s="89">
        <v>1504.1402849999999</v>
      </c>
      <c r="F15" s="11" t="s">
        <v>12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13</v>
      </c>
      <c r="C16" s="88">
        <v>10275.089115000001</v>
      </c>
      <c r="D16" s="88">
        <v>12783.760756</v>
      </c>
      <c r="E16" s="88">
        <v>10832.421385</v>
      </c>
      <c r="F16" s="10" t="s">
        <v>102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14</v>
      </c>
      <c r="C17" s="89">
        <v>1565.3827779999999</v>
      </c>
      <c r="D17" s="89">
        <v>1317.1809499999999</v>
      </c>
      <c r="E17" s="89">
        <v>831.96219900000006</v>
      </c>
      <c r="F17" s="11" t="s">
        <v>103</v>
      </c>
      <c r="G17" s="7">
        <v>10</v>
      </c>
      <c r="L17" s="2"/>
      <c r="M17" s="2"/>
    </row>
    <row r="18" spans="1:13" ht="29.25" customHeight="1" thickBot="1" x14ac:dyDescent="0.25">
      <c r="A18" s="15">
        <v>11</v>
      </c>
      <c r="B18" s="16" t="s">
        <v>15</v>
      </c>
      <c r="C18" s="90"/>
      <c r="D18" s="90"/>
      <c r="E18" s="90"/>
      <c r="F18" s="17" t="s">
        <v>16</v>
      </c>
      <c r="G18" s="15">
        <v>11</v>
      </c>
      <c r="L18" s="2"/>
      <c r="M18" s="2"/>
    </row>
    <row r="19" spans="1:13" ht="19.5" customHeight="1" thickBot="1" x14ac:dyDescent="0.25">
      <c r="A19" s="18"/>
      <c r="B19" s="19" t="s">
        <v>92</v>
      </c>
      <c r="C19" s="91">
        <f>SUM(C8:C18)</f>
        <v>42321.534026000001</v>
      </c>
      <c r="D19" s="91">
        <f>SUM(D8:D18)</f>
        <v>43881.617017000004</v>
      </c>
      <c r="E19" s="91">
        <f>SUM(E8:E18)</f>
        <v>38839.598362000004</v>
      </c>
      <c r="F19" s="20" t="s">
        <v>1</v>
      </c>
      <c r="G19" s="21"/>
      <c r="L19" s="2"/>
      <c r="M19" s="2"/>
    </row>
    <row r="20" spans="1:13" ht="35.1" customHeight="1" x14ac:dyDescent="0.2">
      <c r="A20" s="1"/>
      <c r="B20" s="1"/>
      <c r="C20" s="70"/>
      <c r="D20" s="70"/>
      <c r="E20" s="70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 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'الفهرس Index'!Print_Area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2017-08-31T10:51:27Z</cp:lastPrinted>
  <dcterms:created xsi:type="dcterms:W3CDTF">2016-08-11T05:20:00Z</dcterms:created>
  <dcterms:modified xsi:type="dcterms:W3CDTF">2018-01-11T06:48:10Z</dcterms:modified>
</cp:coreProperties>
</file>