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0" yWindow="120" windowWidth="19065" windowHeight="4170" firstSheet="7" activeTab="7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30" r:id="rId13"/>
    <sheet name="التكوين الرأسمالي" sheetId="29" r:id="rId14"/>
  </sheets>
  <calcPr calcId="125725"/>
</workbook>
</file>

<file path=xl/calcChain.xml><?xml version="1.0" encoding="utf-8"?>
<calcChain xmlns="http://schemas.openxmlformats.org/spreadsheetml/2006/main">
  <c r="C5" i="24"/>
  <c r="D5"/>
  <c r="E5"/>
  <c r="C6"/>
  <c r="D6"/>
  <c r="E6"/>
  <c r="C7"/>
  <c r="C7" i="30" s="1"/>
  <c r="D7" i="24"/>
  <c r="E7"/>
  <c r="C8"/>
  <c r="D8"/>
  <c r="E8"/>
  <c r="C9"/>
  <c r="D9"/>
  <c r="E9"/>
  <c r="E9" i="30" s="1"/>
  <c r="F9" s="1"/>
  <c r="C10" i="24"/>
  <c r="D10"/>
  <c r="E10"/>
  <c r="C11"/>
  <c r="D11"/>
  <c r="E11"/>
  <c r="C12"/>
  <c r="D12"/>
  <c r="D12" i="30" s="1"/>
  <c r="E12" i="24"/>
  <c r="C13"/>
  <c r="D13"/>
  <c r="E13"/>
  <c r="C14"/>
  <c r="D14"/>
  <c r="E14"/>
  <c r="C15"/>
  <c r="C15" i="30" s="1"/>
  <c r="D15" i="24"/>
  <c r="E15"/>
  <c r="C16"/>
  <c r="D16"/>
  <c r="E16"/>
  <c r="C17"/>
  <c r="D17"/>
  <c r="E17"/>
  <c r="E17" i="30" s="1"/>
  <c r="C18" i="24"/>
  <c r="D18"/>
  <c r="E18"/>
  <c r="C19"/>
  <c r="D19"/>
  <c r="E19"/>
  <c r="C20"/>
  <c r="D20"/>
  <c r="E20"/>
  <c r="C21"/>
  <c r="C21" i="30" s="1"/>
  <c r="D21" i="24"/>
  <c r="E21"/>
  <c r="C22"/>
  <c r="D22"/>
  <c r="E22"/>
  <c r="C23"/>
  <c r="C23" i="30" s="1"/>
  <c r="D23" i="24"/>
  <c r="E23"/>
  <c r="C24"/>
  <c r="D24"/>
  <c r="E24"/>
  <c r="C25"/>
  <c r="D25"/>
  <c r="E25"/>
  <c r="E25" i="30" s="1"/>
  <c r="C26" i="24"/>
  <c r="D26"/>
  <c r="D26" i="30" s="1"/>
  <c r="E26" i="24"/>
  <c r="C27"/>
  <c r="D27"/>
  <c r="E27"/>
  <c r="C28"/>
  <c r="D28"/>
  <c r="D28" i="30" s="1"/>
  <c r="F28" s="1"/>
  <c r="E28" i="24"/>
  <c r="C5" i="21"/>
  <c r="D5"/>
  <c r="E5"/>
  <c r="C6"/>
  <c r="D6"/>
  <c r="E6"/>
  <c r="C7"/>
  <c r="D7"/>
  <c r="E7"/>
  <c r="C8"/>
  <c r="D8"/>
  <c r="E8"/>
  <c r="C9"/>
  <c r="D9"/>
  <c r="E9"/>
  <c r="C10"/>
  <c r="D10"/>
  <c r="E10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3"/>
  <c r="D23"/>
  <c r="E23"/>
  <c r="C24"/>
  <c r="D24"/>
  <c r="E24"/>
  <c r="C25"/>
  <c r="D25"/>
  <c r="E25"/>
  <c r="C26"/>
  <c r="D26"/>
  <c r="E26"/>
  <c r="C27"/>
  <c r="D27"/>
  <c r="E27"/>
  <c r="C28"/>
  <c r="D28"/>
  <c r="E28"/>
  <c r="E28" i="29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F23" i="20"/>
  <c r="D23" i="18" s="1"/>
  <c r="F18" i="20"/>
  <c r="D18" i="18" s="1"/>
  <c r="F17" i="20"/>
  <c r="D17" i="18" s="1"/>
  <c r="F15" i="20"/>
  <c r="D15" i="18" s="1"/>
  <c r="F11" i="20"/>
  <c r="D11" i="18" s="1"/>
  <c r="F6" i="20"/>
  <c r="D6" i="18" s="1"/>
  <c r="D29" i="20"/>
  <c r="F24"/>
  <c r="D24" i="18" s="1"/>
  <c r="F21" i="20"/>
  <c r="D21" i="18" s="1"/>
  <c r="F20" i="20"/>
  <c r="D20" i="18" s="1"/>
  <c r="F8" i="20"/>
  <c r="D8" i="18" s="1"/>
  <c r="F5" i="20"/>
  <c r="D5" i="18" s="1"/>
  <c r="C30" i="23"/>
  <c r="F5"/>
  <c r="D5" i="13"/>
  <c r="E6" i="30"/>
  <c r="F8" i="23"/>
  <c r="D8" i="13" s="1"/>
  <c r="C12" i="30"/>
  <c r="D13"/>
  <c r="E15"/>
  <c r="F15" s="1"/>
  <c r="F17" i="23"/>
  <c r="D17" i="13" s="1"/>
  <c r="D17" i="30"/>
  <c r="E18"/>
  <c r="E22"/>
  <c r="C24"/>
  <c r="F24" s="1"/>
  <c r="F25" i="23"/>
  <c r="D25" i="13" s="1"/>
  <c r="C28" i="30"/>
  <c r="E28"/>
  <c r="F27" i="23"/>
  <c r="C26" i="30"/>
  <c r="E30" i="23"/>
  <c r="D23" i="30"/>
  <c r="C22"/>
  <c r="E20"/>
  <c r="F19" i="23"/>
  <c r="D19" i="13" s="1"/>
  <c r="E19" s="1"/>
  <c r="F18" i="23"/>
  <c r="D18" i="13" s="1"/>
  <c r="E16" i="30"/>
  <c r="D15"/>
  <c r="C14"/>
  <c r="F12" i="23"/>
  <c r="D12" i="13" s="1"/>
  <c r="D11" i="30"/>
  <c r="C10"/>
  <c r="E8"/>
  <c r="D7"/>
  <c r="F6" i="23"/>
  <c r="D6" i="13" s="1"/>
  <c r="D29" i="29"/>
  <c r="C29"/>
  <c r="D5" i="30"/>
  <c r="E5"/>
  <c r="C9"/>
  <c r="D9"/>
  <c r="E10"/>
  <c r="C11"/>
  <c r="E13"/>
  <c r="D14"/>
  <c r="E14"/>
  <c r="F14" s="1"/>
  <c r="C16"/>
  <c r="D16"/>
  <c r="E19"/>
  <c r="C20"/>
  <c r="D21"/>
  <c r="E21"/>
  <c r="D24"/>
  <c r="C25"/>
  <c r="D25"/>
  <c r="E26"/>
  <c r="C27"/>
  <c r="D29" i="22"/>
  <c r="E29"/>
  <c r="C29"/>
  <c r="F6"/>
  <c r="C6" i="13" s="1"/>
  <c r="F10" i="22"/>
  <c r="C10" i="13" s="1"/>
  <c r="F11" i="22"/>
  <c r="C11" i="13" s="1"/>
  <c r="F12" i="22"/>
  <c r="C12" i="13" s="1"/>
  <c r="F13" i="22"/>
  <c r="C13" i="13" s="1"/>
  <c r="F14" i="22"/>
  <c r="C14" i="13" s="1"/>
  <c r="F15" i="22"/>
  <c r="C15" i="13" s="1"/>
  <c r="F16" i="22"/>
  <c r="C16" i="13" s="1"/>
  <c r="F18" i="22"/>
  <c r="C18" i="13" s="1"/>
  <c r="F20" i="22"/>
  <c r="C20" i="13" s="1"/>
  <c r="F21" i="22"/>
  <c r="C21" i="13" s="1"/>
  <c r="F22" i="22"/>
  <c r="C22" i="13" s="1"/>
  <c r="F24" i="22"/>
  <c r="C24" i="13" s="1"/>
  <c r="F25" i="22"/>
  <c r="C25" i="13" s="1"/>
  <c r="F26" i="22"/>
  <c r="C26" i="13" s="1"/>
  <c r="F27" i="22"/>
  <c r="C27" i="13" s="1"/>
  <c r="F5" i="22"/>
  <c r="C5" i="13" s="1"/>
  <c r="E5" s="1"/>
  <c r="F7" i="22"/>
  <c r="C7" i="13" s="1"/>
  <c r="F8" i="22"/>
  <c r="C8" i="13" s="1"/>
  <c r="F9" i="22"/>
  <c r="C9" i="13" s="1"/>
  <c r="F17" i="22"/>
  <c r="C17" i="13" s="1"/>
  <c r="F19" i="22"/>
  <c r="C19" i="13" s="1"/>
  <c r="F23" i="22"/>
  <c r="C23" i="13" s="1"/>
  <c r="F28" i="22"/>
  <c r="C28" i="13" s="1"/>
  <c r="D30" i="28"/>
  <c r="E30"/>
  <c r="C30"/>
  <c r="F5"/>
  <c r="F6"/>
  <c r="F30" s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11" i="23"/>
  <c r="D11" i="13" s="1"/>
  <c r="F20" i="23"/>
  <c r="D20" i="13" s="1"/>
  <c r="F26" i="23"/>
  <c r="F29"/>
  <c r="F19" i="20"/>
  <c r="D19" i="18" s="1"/>
  <c r="F9" i="20"/>
  <c r="D9" i="18" s="1"/>
  <c r="D29" i="19"/>
  <c r="E29"/>
  <c r="C29"/>
  <c r="E29" i="27"/>
  <c r="D29"/>
  <c r="C29"/>
  <c r="F29" s="1"/>
  <c r="F28"/>
  <c r="D28" i="25" s="1"/>
  <c r="F27" i="27"/>
  <c r="D27" i="25" s="1"/>
  <c r="F26" i="27"/>
  <c r="D26" i="25" s="1"/>
  <c r="F25" i="27"/>
  <c r="D25" i="25" s="1"/>
  <c r="F24" i="27"/>
  <c r="D24" i="25" s="1"/>
  <c r="F23" i="27"/>
  <c r="D23" i="25" s="1"/>
  <c r="F22" i="27"/>
  <c r="D22" i="25" s="1"/>
  <c r="F21" i="27"/>
  <c r="D21" i="25" s="1"/>
  <c r="F20" i="27"/>
  <c r="D20" i="25" s="1"/>
  <c r="F19" i="27"/>
  <c r="D19" i="25" s="1"/>
  <c r="F18" i="27"/>
  <c r="D18" i="25" s="1"/>
  <c r="F17" i="27"/>
  <c r="D17" i="25" s="1"/>
  <c r="F16" i="27"/>
  <c r="D16" i="25"/>
  <c r="F15" i="27"/>
  <c r="D15" i="25" s="1"/>
  <c r="F14" i="27"/>
  <c r="D14" i="25" s="1"/>
  <c r="F13" i="27"/>
  <c r="D13" i="25" s="1"/>
  <c r="F12" i="27"/>
  <c r="D12" i="25" s="1"/>
  <c r="F11" i="27"/>
  <c r="D11" i="25" s="1"/>
  <c r="F10" i="27"/>
  <c r="D10" i="25" s="1"/>
  <c r="F9" i="27"/>
  <c r="D9" i="25" s="1"/>
  <c r="F8" i="27"/>
  <c r="D8" i="25" s="1"/>
  <c r="F7" i="27"/>
  <c r="D7" i="25" s="1"/>
  <c r="F6" i="27"/>
  <c r="D6" i="25" s="1"/>
  <c r="F5" i="27"/>
  <c r="D5" i="25" s="1"/>
  <c r="F28" i="26"/>
  <c r="C28" i="25" s="1"/>
  <c r="F27" i="26"/>
  <c r="C27" i="25" s="1"/>
  <c r="F26" i="26"/>
  <c r="C26" i="25" s="1"/>
  <c r="F25" i="26"/>
  <c r="C25" i="25" s="1"/>
  <c r="F24" i="26"/>
  <c r="C24" i="25" s="1"/>
  <c r="F23" i="26"/>
  <c r="C23" i="25" s="1"/>
  <c r="F22" i="26"/>
  <c r="C22" i="25" s="1"/>
  <c r="F21" i="26"/>
  <c r="C21" i="25" s="1"/>
  <c r="F20" i="26"/>
  <c r="C20" i="25" s="1"/>
  <c r="F19" i="26"/>
  <c r="C19" i="25" s="1"/>
  <c r="F18" i="26"/>
  <c r="C18" i="25" s="1"/>
  <c r="F17" i="26"/>
  <c r="C17" i="25" s="1"/>
  <c r="F16" i="26"/>
  <c r="C16" i="25" s="1"/>
  <c r="F15" i="26"/>
  <c r="C15" i="25" s="1"/>
  <c r="F14" i="26"/>
  <c r="C14" i="25" s="1"/>
  <c r="F13" i="26"/>
  <c r="C13" i="25" s="1"/>
  <c r="F12" i="26"/>
  <c r="C12" i="25" s="1"/>
  <c r="F11" i="26"/>
  <c r="C11" i="25" s="1"/>
  <c r="F10" i="26"/>
  <c r="C10" i="25" s="1"/>
  <c r="F9" i="26"/>
  <c r="C9" i="25" s="1"/>
  <c r="F8" i="26"/>
  <c r="C8" i="25" s="1"/>
  <c r="F7" i="26"/>
  <c r="C7" i="25" s="1"/>
  <c r="F6" i="26"/>
  <c r="C6" i="25"/>
  <c r="F5" i="26"/>
  <c r="C5" i="25" s="1"/>
  <c r="E29" i="26"/>
  <c r="D29"/>
  <c r="C29"/>
  <c r="F28" i="20"/>
  <c r="D28" i="18" s="1"/>
  <c r="F12" i="20"/>
  <c r="D12" i="18" s="1"/>
  <c r="F28" i="19"/>
  <c r="C28" i="18" s="1"/>
  <c r="E28" s="1"/>
  <c r="F27" i="19"/>
  <c r="C27" i="18" s="1"/>
  <c r="E27" s="1"/>
  <c r="F26" i="19"/>
  <c r="C26" i="18" s="1"/>
  <c r="F25" i="19"/>
  <c r="C25" i="18" s="1"/>
  <c r="F24" i="19"/>
  <c r="C24" i="18" s="1"/>
  <c r="F23" i="19"/>
  <c r="C23" i="18" s="1"/>
  <c r="E23" s="1"/>
  <c r="F22" i="19"/>
  <c r="C22" i="18" s="1"/>
  <c r="F21" i="19"/>
  <c r="C21" i="18" s="1"/>
  <c r="E21" s="1"/>
  <c r="F20" i="19"/>
  <c r="C20" i="18" s="1"/>
  <c r="F19" i="19"/>
  <c r="C19" i="18" s="1"/>
  <c r="F18" i="19"/>
  <c r="C18" i="18" s="1"/>
  <c r="F17" i="19"/>
  <c r="C17" i="18" s="1"/>
  <c r="E17" s="1"/>
  <c r="F16" i="19"/>
  <c r="C16" i="18" s="1"/>
  <c r="F15" i="19"/>
  <c r="C15" i="18" s="1"/>
  <c r="F14" i="19"/>
  <c r="C14" i="18" s="1"/>
  <c r="F13" i="19"/>
  <c r="C13" i="18" s="1"/>
  <c r="F12" i="19"/>
  <c r="C12" i="18" s="1"/>
  <c r="F11" i="19"/>
  <c r="C11" i="18" s="1"/>
  <c r="E11" s="1"/>
  <c r="F10" i="19"/>
  <c r="C10" i="18" s="1"/>
  <c r="F9" i="19"/>
  <c r="C9" i="18" s="1"/>
  <c r="E9" s="1"/>
  <c r="F8" i="19"/>
  <c r="C8" i="18" s="1"/>
  <c r="F7" i="19"/>
  <c r="C7" i="18" s="1"/>
  <c r="F6" i="19"/>
  <c r="C6" i="18" s="1"/>
  <c r="F5" i="19"/>
  <c r="C5" i="18" s="1"/>
  <c r="E5" s="1"/>
  <c r="F23" i="23"/>
  <c r="D23" i="13" s="1"/>
  <c r="F13" i="23"/>
  <c r="D13" i="13"/>
  <c r="F14" i="23"/>
  <c r="F24"/>
  <c r="D24" i="13" s="1"/>
  <c r="F15" i="23"/>
  <c r="D15" i="13"/>
  <c r="F10" i="23"/>
  <c r="D10" i="13" s="1"/>
  <c r="F22" i="23"/>
  <c r="D22" i="13" s="1"/>
  <c r="F16" i="23"/>
  <c r="F7"/>
  <c r="D7" i="13" s="1"/>
  <c r="E7" s="1"/>
  <c r="D27" i="30"/>
  <c r="E24"/>
  <c r="D19"/>
  <c r="C18"/>
  <c r="E12"/>
  <c r="F12" s="1"/>
  <c r="C6"/>
  <c r="F9" i="23"/>
  <c r="D9" i="13" s="1"/>
  <c r="E23" i="30"/>
  <c r="F23" s="1"/>
  <c r="D18"/>
  <c r="C13"/>
  <c r="D30" i="23"/>
  <c r="F30" s="1"/>
  <c r="F28"/>
  <c r="D28" i="13" s="1"/>
  <c r="F21" i="23"/>
  <c r="D21" i="13" s="1"/>
  <c r="E27" i="30"/>
  <c r="D22"/>
  <c r="E11"/>
  <c r="C8"/>
  <c r="D6"/>
  <c r="D8"/>
  <c r="C5"/>
  <c r="F5" s="1"/>
  <c r="F13" i="24"/>
  <c r="D26" i="13"/>
  <c r="E26" s="1"/>
  <c r="D27"/>
  <c r="D14"/>
  <c r="E14" s="1"/>
  <c r="D16"/>
  <c r="E16" s="1"/>
  <c r="F8" i="24"/>
  <c r="F7"/>
  <c r="F5"/>
  <c r="F14"/>
  <c r="F10"/>
  <c r="D10" i="30"/>
  <c r="F26" i="24"/>
  <c r="F20"/>
  <c r="F19"/>
  <c r="F22" i="20"/>
  <c r="D22" i="18" s="1"/>
  <c r="F7" i="20"/>
  <c r="D7" i="18" s="1"/>
  <c r="F27" i="20"/>
  <c r="D27" i="18" s="1"/>
  <c r="F17" i="21"/>
  <c r="F25" i="20"/>
  <c r="D25" i="18" s="1"/>
  <c r="E25" s="1"/>
  <c r="F10" i="20"/>
  <c r="D10" i="18" s="1"/>
  <c r="F16" i="20"/>
  <c r="D16" i="18" s="1"/>
  <c r="F26" i="20"/>
  <c r="D26" i="18" s="1"/>
  <c r="F13" i="20"/>
  <c r="D13" i="18" s="1"/>
  <c r="E29" i="20"/>
  <c r="D29" i="21"/>
  <c r="F14" i="20"/>
  <c r="D14" i="18" s="1"/>
  <c r="C29" i="20"/>
  <c r="F23" i="21"/>
  <c r="F7"/>
  <c r="F15"/>
  <c r="F28" i="24"/>
  <c r="F27"/>
  <c r="F12"/>
  <c r="F9"/>
  <c r="F15"/>
  <c r="E9" i="13"/>
  <c r="E12"/>
  <c r="F16" i="24"/>
  <c r="D20" i="30"/>
  <c r="F23" i="24"/>
  <c r="F17"/>
  <c r="E11" i="13"/>
  <c r="F16" i="30"/>
  <c r="F21" i="24"/>
  <c r="C19" i="30"/>
  <c r="D29" i="24"/>
  <c r="E25" i="13"/>
  <c r="E19" i="18"/>
  <c r="F11" i="21"/>
  <c r="E15" i="18"/>
  <c r="F28" i="21"/>
  <c r="F12"/>
  <c r="F19"/>
  <c r="F27"/>
  <c r="F25" i="30"/>
  <c r="F11" i="24"/>
  <c r="C29"/>
  <c r="E29"/>
  <c r="F24"/>
  <c r="F18"/>
  <c r="F22"/>
  <c r="F6"/>
  <c r="F25"/>
  <c r="C17" i="30"/>
  <c r="F17" s="1"/>
  <c r="E7"/>
  <c r="C29" i="21"/>
  <c r="E29"/>
  <c r="F7" i="30" l="1"/>
  <c r="F6"/>
  <c r="F20"/>
  <c r="D29"/>
  <c r="F22"/>
  <c r="F11"/>
  <c r="D29" i="25"/>
  <c r="F29" i="26"/>
  <c r="C29" i="25"/>
  <c r="E15" i="13"/>
  <c r="E23"/>
  <c r="E27"/>
  <c r="E22"/>
  <c r="E10"/>
  <c r="C29"/>
  <c r="E17"/>
  <c r="F29" i="24"/>
  <c r="F26" i="30"/>
  <c r="F21"/>
  <c r="F19"/>
  <c r="F10"/>
  <c r="F27"/>
  <c r="E28" i="13"/>
  <c r="E18"/>
  <c r="E6"/>
  <c r="F18" i="30"/>
  <c r="E24" i="13"/>
  <c r="F8" i="30"/>
  <c r="E29"/>
  <c r="E8" i="13"/>
  <c r="E7" i="18"/>
  <c r="E6"/>
  <c r="E18"/>
  <c r="E12"/>
  <c r="E20"/>
  <c r="E24"/>
  <c r="F26" i="21"/>
  <c r="F25"/>
  <c r="F24"/>
  <c r="F22"/>
  <c r="F21"/>
  <c r="F20"/>
  <c r="F18"/>
  <c r="F16"/>
  <c r="F14"/>
  <c r="F13"/>
  <c r="F10"/>
  <c r="F9"/>
  <c r="F8"/>
  <c r="F6"/>
  <c r="F5"/>
  <c r="E10" i="18"/>
  <c r="E14"/>
  <c r="E22"/>
  <c r="E26"/>
  <c r="E16"/>
  <c r="E13"/>
  <c r="E29" s="1"/>
  <c r="E8"/>
  <c r="E29" i="29"/>
  <c r="D29" i="13"/>
  <c r="D29" i="18"/>
  <c r="F29" i="20"/>
  <c r="F13" i="30"/>
  <c r="F29" i="22"/>
  <c r="E20" i="13"/>
  <c r="C29" i="30"/>
  <c r="C29" i="18"/>
  <c r="E13" i="13"/>
  <c r="F29" i="19"/>
  <c r="E21" i="13"/>
  <c r="F29" i="30" l="1"/>
  <c r="E29" i="13"/>
  <c r="F29" i="21"/>
</calcChain>
</file>

<file path=xl/sharedStrings.xml><?xml version="1.0" encoding="utf-8"?>
<sst xmlns="http://schemas.openxmlformats.org/spreadsheetml/2006/main" count="988" uniqueCount="142">
  <si>
    <t>Less 5 emp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</si>
  <si>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</si>
  <si>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</si>
  <si>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</si>
  <si>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</si>
  <si>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</si>
  <si>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</si>
  <si>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</si>
  <si>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</si>
  <si>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</si>
  <si>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</si>
  <si>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</si>
  <si>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</si>
  <si>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</si>
  <si>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</si>
  <si>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</si>
  <si>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</si>
  <si>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</si>
  <si>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</si>
  <si>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</si>
  <si>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</si>
  <si>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</si>
  <si>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</si>
  <si>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</si>
  <si>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أنشطة الخدمات الشخصية الأخرى</t>
  </si>
  <si>
    <t>النشاط الاقتصادي</t>
  </si>
  <si>
    <t>الجملة</t>
  </si>
  <si>
    <t>(5-19) emp</t>
  </si>
  <si>
    <t>20+  emp</t>
  </si>
  <si>
    <t>Total</t>
  </si>
  <si>
    <t>Economic activity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</si>
  <si>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</si>
  <si>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</si>
  <si>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</si>
  <si>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</si>
  <si>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</si>
  <si>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</si>
  <si>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</si>
  <si>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</si>
  <si>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</si>
  <si>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</si>
  <si>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</si>
  <si>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</si>
  <si>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</si>
  <si>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</si>
  <si>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</si>
  <si>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</si>
  <si>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</si>
  <si>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</si>
  <si>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</si>
  <si>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</si>
  <si>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</si>
  <si>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</si>
  <si>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96 - Other personal service activities</t>
  </si>
  <si>
    <t>الرواتب والأجور</t>
  </si>
  <si>
    <t>المزايا والبدلات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</si>
  <si>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</si>
  <si>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</si>
  <si>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</si>
  <si>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</si>
  <si>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</si>
  <si>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النفقات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</si>
  <si>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</si>
  <si>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</si>
  <si>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</si>
  <si>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</si>
  <si>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</si>
  <si>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</si>
  <si>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</si>
  <si>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</si>
  <si>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</si>
  <si>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</si>
  <si>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</si>
  <si>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</si>
  <si>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</si>
  <si>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</si>
  <si>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</si>
  <si>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</si>
  <si>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</si>
  <si>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</si>
  <si>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</si>
  <si>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</si>
  <si>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</si>
  <si>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</si>
  <si>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</si>
  <si>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</si>
  <si>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</si>
  <si>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</si>
  <si>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</si>
  <si>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</si>
  <si>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</si>
  <si>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</si>
  <si>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</si>
  <si>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</si>
  <si>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</si>
  <si>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</si>
  <si>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</si>
  <si>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</si>
  <si>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t>جدول رقم 6</t>
  </si>
  <si>
    <t>بآلاف الريالات         Thousands SR</t>
  </si>
  <si>
    <t>بآلاف الريالات</t>
  </si>
  <si>
    <t>Thousands SR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</si>
  <si>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</si>
  <si>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</si>
  <si>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</si>
  <si>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</si>
  <si>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Table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</si>
  <si>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</si>
  <si>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</si>
  <si>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</si>
  <si>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</si>
  <si>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</si>
  <si>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</si>
  <si>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Table 14</t>
  </si>
  <si>
    <t>جدول رقم 14</t>
  </si>
  <si>
    <r>
      <t xml:space="preserve">جملة المنشآت حسب فئة حجم المشتغلين والنشاط الاقتصادي </t>
    </r>
    <r>
      <rPr>
        <b/>
        <sz val="12"/>
        <color indexed="8"/>
        <rFont val="Arial"/>
        <family val="2"/>
      </rPr>
      <t>2010</t>
    </r>
    <r>
      <rPr>
        <b/>
        <sz val="14"/>
        <color indexed="8"/>
        <rFont val="Arial"/>
        <family val="2"/>
      </rPr>
      <t xml:space="preserve">                         </t>
    </r>
    <r>
      <rPr>
        <b/>
        <sz val="11"/>
        <color indexed="8"/>
        <rFont val="Arial"/>
        <family val="2"/>
      </rPr>
      <t>No of Establishments by class size &amp; economic activity 2010</t>
    </r>
  </si>
  <si>
    <t>المصدر : البحث الاقتصادي السنوي للمؤسسات 2010</t>
  </si>
  <si>
    <r>
      <t xml:space="preserve">المشتغلون السعوديون حسب فئة حجم المنشأة والنشاط الاقتصادي </t>
    </r>
    <r>
      <rPr>
        <b/>
        <sz val="12"/>
        <color indexed="8"/>
        <rFont val="Arial"/>
        <family val="2"/>
      </rPr>
      <t>2010</t>
    </r>
    <r>
      <rPr>
        <b/>
        <sz val="14"/>
        <color indexed="8"/>
        <rFont val="Arial"/>
        <family val="2"/>
      </rPr>
      <t xml:space="preserve"> </t>
    </r>
  </si>
  <si>
    <t>Saudi employees by class size &amp; economic activity 2010</t>
  </si>
  <si>
    <r>
      <t xml:space="preserve">المشتغلون غير السعوديين حسب فئة حجم المنشأة والنشاط الاقتصادي </t>
    </r>
    <r>
      <rPr>
        <b/>
        <sz val="12"/>
        <color indexed="8"/>
        <rFont val="Arial"/>
        <family val="2"/>
      </rPr>
      <t>2010</t>
    </r>
  </si>
  <si>
    <t>Non-Saudi employees by class size &amp; economic activity 2010</t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</si>
  <si>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2010</t>
    </r>
    <r>
      <rPr>
        <b/>
        <sz val="14"/>
        <color indexed="8"/>
        <rFont val="Arial"/>
        <family val="2"/>
      </rPr>
      <t xml:space="preserve">                     </t>
    </r>
  </si>
  <si>
    <t>Total employees by class size &amp; economic activity 2010</t>
  </si>
  <si>
    <r>
      <t xml:space="preserve">عدد المشتغلين </t>
    </r>
    <r>
      <rPr>
        <b/>
        <sz val="12"/>
        <rFont val="Arial"/>
        <family val="2"/>
      </rPr>
      <t>( سعودي وغير سعودي )</t>
    </r>
    <r>
      <rPr>
        <b/>
        <sz val="14"/>
        <rFont val="Arial"/>
        <family val="2"/>
      </rPr>
      <t xml:space="preserve"> حسب النشاط الاقتصادي </t>
    </r>
    <r>
      <rPr>
        <b/>
        <sz val="12"/>
        <rFont val="Arial"/>
        <family val="2"/>
      </rPr>
      <t>2010</t>
    </r>
  </si>
  <si>
    <t xml:space="preserve"> Total employees (Saudi, Non-Saudi) by economic activity 2010</t>
  </si>
  <si>
    <r>
      <t xml:space="preserve">الرواتب والأجور حسب فئة حجم المنشأة والنشاط الاقتصادي </t>
    </r>
    <r>
      <rPr>
        <b/>
        <sz val="12"/>
        <rFont val="Arial"/>
        <family val="2"/>
      </rPr>
      <t>2010</t>
    </r>
  </si>
  <si>
    <t>Wages &amp; Salaries by class size &amp; economic activity 2010</t>
  </si>
  <si>
    <r>
      <t xml:space="preserve">المزيا والبدلات حسب فئة حجم المنشأة والنشاط الاقتصادي </t>
    </r>
    <r>
      <rPr>
        <b/>
        <sz val="12"/>
        <rFont val="Arial"/>
        <family val="2"/>
      </rPr>
      <t>2010</t>
    </r>
  </si>
  <si>
    <r>
      <t xml:space="preserve">تعويضات المشتغلين حسب فئة حجم المنشأة والنشاط الاقتصادي </t>
    </r>
    <r>
      <rPr>
        <b/>
        <sz val="12"/>
        <rFont val="Arial"/>
        <family val="2"/>
      </rPr>
      <t>2010</t>
    </r>
  </si>
  <si>
    <t>Employees Compensation by class size &amp; economic activity 2010</t>
  </si>
  <si>
    <r>
      <t>تعويضات المشتغلين حسب النشاط الاقتصادي</t>
    </r>
    <r>
      <rPr>
        <b/>
        <sz val="16"/>
        <rFont val="Calibri"/>
        <family val="2"/>
      </rPr>
      <t xml:space="preserve"> </t>
    </r>
    <r>
      <rPr>
        <b/>
        <sz val="16"/>
        <rFont val="Calibri"/>
        <family val="2"/>
      </rPr>
      <t>2010</t>
    </r>
  </si>
  <si>
    <t xml:space="preserve"> Employees Compensation by economic activity 2010</t>
  </si>
  <si>
    <r>
      <t xml:space="preserve">النفقات التشغيلية حسب فئة حجم المنشأة والنشاط الاقتصادي </t>
    </r>
    <r>
      <rPr>
        <b/>
        <sz val="12"/>
        <color indexed="8"/>
        <rFont val="Arial"/>
        <family val="2"/>
      </rPr>
      <t>2010</t>
    </r>
    <r>
      <rPr>
        <b/>
        <sz val="14"/>
        <color indexed="8"/>
        <rFont val="Arial"/>
        <family val="2"/>
      </rPr>
      <t xml:space="preserve">                        </t>
    </r>
  </si>
  <si>
    <t>Operating Expenditures by class size &amp; economic activity 2010</t>
  </si>
  <si>
    <r>
      <t xml:space="preserve">الإيرادات التشغيلية حسب فئة حجم المنشأة والنشاط الاقتصادي </t>
    </r>
    <r>
      <rPr>
        <b/>
        <sz val="12"/>
        <color indexed="8"/>
        <rFont val="Arial"/>
        <family val="2"/>
      </rPr>
      <t>2010</t>
    </r>
  </si>
  <si>
    <t>Operating Revenues by class size &amp; economic activity 2010</t>
  </si>
  <si>
    <r>
      <t xml:space="preserve">النفقات والايرادات حسب النشاط الاقتصادي </t>
    </r>
    <r>
      <rPr>
        <b/>
        <sz val="12"/>
        <color indexed="8"/>
        <rFont val="Arial"/>
        <family val="2"/>
      </rPr>
      <t>2010</t>
    </r>
  </si>
  <si>
    <t xml:space="preserve"> Revenues &amp; Expenditures by economic activity 2010 </t>
  </si>
  <si>
    <r>
      <t xml:space="preserve">فائض التشغيل حسب فئة حجم المنشأة والنشاط الاقتصادي </t>
    </r>
    <r>
      <rPr>
        <b/>
        <sz val="12"/>
        <color indexed="8"/>
        <rFont val="Arial"/>
        <family val="2"/>
      </rPr>
      <t>2010</t>
    </r>
  </si>
  <si>
    <t>Operating Surplus by class size &amp; economic activity 2010</t>
  </si>
  <si>
    <t>Gross capital formation by economic activity 2010</t>
  </si>
  <si>
    <r>
      <t xml:space="preserve">التكوين الرأسمالي حسب النشاط الاقتصادي </t>
    </r>
    <r>
      <rPr>
        <b/>
        <sz val="14"/>
        <rFont val="Calibri"/>
        <family val="2"/>
      </rPr>
      <t>2010</t>
    </r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</si>
</sst>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35">
    <font>
      <sz val="10"/>
      <name val="Arial"/>
      <charset val="178"/>
    </font>
    <font>
      <sz val="10"/>
      <name val="Arial"/>
      <charset val="178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0"/>
      <name val="Arial Narrow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1"/>
      <color rgb="FF000000"/>
      <name val="Calibri"/>
      <family val="2"/>
      <charset val="178"/>
      <scheme val="minor"/>
    </font>
    <font>
      <sz val="9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Sakkal Majalla"/>
    </font>
    <font>
      <b/>
      <sz val="11"/>
      <color rgb="FFFF0000"/>
      <name val="Sakkal Majalla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4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04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0" fillId="3" borderId="2" xfId="18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3" fillId="3" borderId="2" xfId="18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left" vertical="center" indent="1"/>
    </xf>
    <xf numFmtId="0" fontId="23" fillId="3" borderId="1" xfId="18" applyFont="1" applyFill="1" applyBorder="1" applyAlignment="1">
      <alignment horizontal="center" vertical="center" wrapText="1" readingOrder="2"/>
    </xf>
    <xf numFmtId="165" fontId="9" fillId="0" borderId="1" xfId="1" applyNumberFormat="1" applyFont="1" applyFill="1" applyBorder="1" applyAlignment="1">
      <alignment horizontal="left" vertical="center" wrapText="1" indent="1"/>
    </xf>
    <xf numFmtId="165" fontId="9" fillId="0" borderId="3" xfId="1" applyNumberFormat="1" applyFont="1" applyFill="1" applyBorder="1" applyAlignment="1">
      <alignment horizontal="left" vertical="center" wrapText="1" indent="1"/>
    </xf>
    <xf numFmtId="0" fontId="23" fillId="3" borderId="4" xfId="18" applyFont="1" applyFill="1" applyBorder="1" applyAlignment="1">
      <alignment horizontal="center" vertical="center" wrapText="1" readingOrder="2"/>
    </xf>
    <xf numFmtId="0" fontId="12" fillId="3" borderId="2" xfId="18" applyFont="1" applyFill="1" applyBorder="1" applyAlignment="1">
      <alignment horizontal="center" vertical="center" wrapText="1" readingOrder="2"/>
    </xf>
    <xf numFmtId="0" fontId="24" fillId="3" borderId="4" xfId="18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2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4" borderId="5" xfId="42" applyFont="1" applyFill="1" applyBorder="1" applyAlignment="1">
      <alignment horizontal="right" vertical="center" wrapText="1" indent="1" readingOrder="2"/>
    </xf>
    <xf numFmtId="0" fontId="24" fillId="4" borderId="5" xfId="78" applyFont="1" applyFill="1" applyBorder="1" applyAlignment="1">
      <alignment horizontal="right" vertical="center" wrapText="1" indent="1"/>
    </xf>
    <xf numFmtId="0" fontId="24" fillId="4" borderId="5" xfId="77" applyFont="1" applyFill="1" applyBorder="1" applyAlignment="1">
      <alignment horizontal="right" vertical="center" wrapText="1" indent="1"/>
    </xf>
    <xf numFmtId="0" fontId="24" fillId="4" borderId="5" xfId="76" applyFont="1" applyFill="1" applyBorder="1" applyAlignment="1">
      <alignment horizontal="right" vertical="center" wrapText="1" indent="1"/>
    </xf>
    <xf numFmtId="0" fontId="24" fillId="4" borderId="5" xfId="75" applyFont="1" applyFill="1" applyBorder="1" applyAlignment="1">
      <alignment horizontal="right" vertical="center" wrapText="1" indent="1"/>
    </xf>
    <xf numFmtId="0" fontId="24" fillId="4" borderId="5" xfId="74" applyFont="1" applyFill="1" applyBorder="1" applyAlignment="1">
      <alignment horizontal="right" vertical="center" wrapText="1" indent="1"/>
    </xf>
    <xf numFmtId="0" fontId="24" fillId="4" borderId="5" xfId="73" applyFont="1" applyFill="1" applyBorder="1" applyAlignment="1">
      <alignment horizontal="right" vertical="center" wrapText="1" indent="1"/>
    </xf>
    <xf numFmtId="0" fontId="24" fillId="4" borderId="5" xfId="72" applyFont="1" applyFill="1" applyBorder="1" applyAlignment="1">
      <alignment horizontal="right" vertical="center" wrapText="1" indent="1"/>
    </xf>
    <xf numFmtId="0" fontId="24" fillId="4" borderId="5" xfId="71" applyFont="1" applyFill="1" applyBorder="1" applyAlignment="1">
      <alignment horizontal="right" vertical="center" wrapText="1" indent="1"/>
    </xf>
    <xf numFmtId="0" fontId="24" fillId="4" borderId="5" xfId="70" applyFont="1" applyFill="1" applyBorder="1" applyAlignment="1">
      <alignment horizontal="right" vertical="center" wrapText="1" indent="1"/>
    </xf>
    <xf numFmtId="0" fontId="24" fillId="4" borderId="5" xfId="69" applyFont="1" applyFill="1" applyBorder="1" applyAlignment="1">
      <alignment horizontal="right" vertical="center" wrapText="1" indent="1"/>
    </xf>
    <xf numFmtId="0" fontId="24" fillId="4" borderId="5" xfId="68" applyFont="1" applyFill="1" applyBorder="1" applyAlignment="1">
      <alignment horizontal="right" vertical="center" wrapText="1" indent="1"/>
    </xf>
    <xf numFmtId="0" fontId="24" fillId="4" borderId="5" xfId="67" applyFont="1" applyFill="1" applyBorder="1" applyAlignment="1">
      <alignment horizontal="right" vertical="center" wrapText="1" indent="1"/>
    </xf>
    <xf numFmtId="0" fontId="24" fillId="4" borderId="5" xfId="66" applyFont="1" applyFill="1" applyBorder="1" applyAlignment="1">
      <alignment horizontal="right" vertical="center" wrapText="1" indent="1"/>
    </xf>
    <xf numFmtId="0" fontId="24" fillId="4" borderId="5" xfId="65" applyFont="1" applyFill="1" applyBorder="1" applyAlignment="1">
      <alignment horizontal="right" vertical="center" wrapText="1" indent="1"/>
    </xf>
    <xf numFmtId="0" fontId="24" fillId="4" borderId="5" xfId="64" applyFont="1" applyFill="1" applyBorder="1" applyAlignment="1">
      <alignment horizontal="right" vertical="center" wrapText="1" indent="1"/>
    </xf>
    <xf numFmtId="0" fontId="24" fillId="4" borderId="6" xfId="18" applyFont="1" applyFill="1" applyBorder="1" applyAlignment="1">
      <alignment horizontal="center" vertical="center" wrapText="1" readingOrder="1"/>
    </xf>
    <xf numFmtId="0" fontId="25" fillId="0" borderId="0" xfId="0" applyFont="1" applyAlignment="1"/>
    <xf numFmtId="3" fontId="26" fillId="0" borderId="1" xfId="18" applyNumberFormat="1" applyFont="1" applyFill="1" applyBorder="1" applyAlignment="1">
      <alignment horizontal="left" vertical="center" wrapText="1" indent="1" readingOrder="1"/>
    </xf>
    <xf numFmtId="3" fontId="2" fillId="2" borderId="1" xfId="18" applyNumberFormat="1" applyFont="1" applyFill="1" applyBorder="1" applyAlignment="1">
      <alignment horizontal="left" vertical="center" wrapText="1" indent="1" readingOrder="1"/>
    </xf>
    <xf numFmtId="3" fontId="27" fillId="2" borderId="1" xfId="18" applyNumberFormat="1" applyFont="1" applyFill="1" applyBorder="1" applyAlignment="1">
      <alignment horizontal="left" vertical="center" wrapText="1" indent="1" readingOrder="1"/>
    </xf>
    <xf numFmtId="0" fontId="2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left" vertical="center" indent="1"/>
    </xf>
    <xf numFmtId="0" fontId="11" fillId="5" borderId="7" xfId="18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vertical="center" wrapText="1" readingOrder="2"/>
    </xf>
    <xf numFmtId="0" fontId="11" fillId="0" borderId="7" xfId="18" applyFont="1" applyFill="1" applyBorder="1" applyAlignment="1">
      <alignment vertical="center" wrapText="1" readingOrder="2"/>
    </xf>
    <xf numFmtId="0" fontId="28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0" fillId="0" borderId="0" xfId="0" applyBorder="1"/>
    <xf numFmtId="0" fontId="11" fillId="0" borderId="0" xfId="18" applyFont="1" applyFill="1" applyBorder="1" applyAlignment="1">
      <alignment vertical="center" wrapText="1" readingOrder="2"/>
    </xf>
    <xf numFmtId="165" fontId="0" fillId="0" borderId="0" xfId="0" applyNumberFormat="1"/>
    <xf numFmtId="165" fontId="2" fillId="2" borderId="1" xfId="1" applyNumberFormat="1" applyFont="1" applyFill="1" applyBorder="1" applyAlignment="1">
      <alignment horizontal="right" vertical="center" indent="1"/>
    </xf>
    <xf numFmtId="0" fontId="30" fillId="0" borderId="0" xfId="0" applyFont="1" applyAlignment="1">
      <alignment vertical="center" readingOrder="2"/>
    </xf>
    <xf numFmtId="0" fontId="31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4" fillId="4" borderId="4" xfId="18" applyFont="1" applyFill="1" applyBorder="1" applyAlignment="1">
      <alignment horizontal="center" vertical="center" readingOrder="2"/>
    </xf>
    <xf numFmtId="0" fontId="11" fillId="0" borderId="7" xfId="18" applyFont="1" applyBorder="1" applyAlignment="1">
      <alignment horizontal="center" vertical="center" wrapText="1" readingOrder="2"/>
    </xf>
    <xf numFmtId="0" fontId="28" fillId="6" borderId="7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5" fontId="8" fillId="0" borderId="1" xfId="2" applyNumberFormat="1" applyFill="1" applyBorder="1" applyAlignment="1">
      <alignment horizontal="right" vertical="center" inden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2" borderId="1" xfId="1" applyNumberFormat="1" applyFont="1" applyFill="1" applyBorder="1" applyAlignment="1">
      <alignment horizontal="right" vertical="center" indent="1"/>
    </xf>
    <xf numFmtId="3" fontId="8" fillId="0" borderId="1" xfId="18" applyNumberFormat="1" applyFont="1" applyFill="1" applyBorder="1" applyAlignment="1">
      <alignment horizontal="left" vertical="center" wrapText="1" indent="1" readingOrder="1"/>
    </xf>
    <xf numFmtId="165" fontId="8" fillId="0" borderId="1" xfId="55" applyNumberFormat="1" applyFill="1" applyBorder="1" applyAlignment="1">
      <alignment horizontal="right" vertical="center" indent="1"/>
    </xf>
    <xf numFmtId="3" fontId="0" fillId="0" borderId="1" xfId="0" applyNumberFormat="1" applyBorder="1" applyAlignment="1">
      <alignment horizontal="right" vertical="center" indent="2"/>
    </xf>
    <xf numFmtId="3" fontId="9" fillId="0" borderId="1" xfId="2" applyNumberFormat="1" applyFont="1" applyFill="1" applyBorder="1" applyAlignment="1">
      <alignment horizontal="left" vertical="center" wrapText="1" indent="1"/>
    </xf>
    <xf numFmtId="3" fontId="9" fillId="0" borderId="1" xfId="2" applyNumberFormat="1" applyFont="1" applyBorder="1" applyAlignment="1">
      <alignment horizontal="left" vertical="center" wrapText="1" indent="1"/>
    </xf>
    <xf numFmtId="3" fontId="8" fillId="0" borderId="1" xfId="2" applyNumberFormat="1" applyFill="1" applyBorder="1" applyAlignment="1">
      <alignment horizontal="right" vertical="center" indent="1"/>
    </xf>
    <xf numFmtId="165" fontId="2" fillId="2" borderId="1" xfId="1" applyNumberFormat="1" applyFont="1" applyFill="1" applyBorder="1" applyAlignment="1">
      <alignment horizontal="left" vertical="center"/>
    </xf>
    <xf numFmtId="165" fontId="8" fillId="0" borderId="1" xfId="3" applyNumberFormat="1" applyFont="1" applyFill="1" applyBorder="1" applyAlignment="1">
      <alignment horizontal="right" vertical="center" indent="1"/>
    </xf>
    <xf numFmtId="0" fontId="25" fillId="0" borderId="0" xfId="0" applyFont="1" applyAlignment="1">
      <alignment vertical="center"/>
    </xf>
    <xf numFmtId="0" fontId="32" fillId="3" borderId="1" xfId="18" applyFont="1" applyFill="1" applyBorder="1" applyAlignment="1">
      <alignment horizontal="center" vertical="center" wrapText="1" readingOrder="2"/>
    </xf>
    <xf numFmtId="0" fontId="22" fillId="4" borderId="1" xfId="0" applyFont="1" applyFill="1" applyBorder="1" applyAlignment="1">
      <alignment horizontal="center" vertical="center"/>
    </xf>
    <xf numFmtId="0" fontId="33" fillId="3" borderId="1" xfId="18" applyFont="1" applyFill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wrapText="1" readingOrder="2"/>
    </xf>
    <xf numFmtId="0" fontId="7" fillId="0" borderId="7" xfId="18" applyFont="1" applyBorder="1" applyAlignment="1">
      <alignment horizontal="center" vertical="center" wrapText="1" readingOrder="2"/>
    </xf>
    <xf numFmtId="0" fontId="11" fillId="0" borderId="7" xfId="18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34" fillId="0" borderId="7" xfId="18" applyFont="1" applyBorder="1" applyAlignment="1">
      <alignment horizontal="center" vertical="center" wrapText="1" readingOrder="2"/>
    </xf>
    <xf numFmtId="0" fontId="28" fillId="5" borderId="7" xfId="18" applyFont="1" applyFill="1" applyBorder="1" applyAlignment="1">
      <alignment horizontal="center" vertical="center" wrapText="1" readingOrder="2"/>
    </xf>
    <xf numFmtId="0" fontId="29" fillId="0" borderId="7" xfId="0" applyFont="1" applyBorder="1" applyAlignment="1">
      <alignment horizontal="center" vertical="center" wrapText="1" readingOrder="2"/>
    </xf>
    <xf numFmtId="0" fontId="29" fillId="0" borderId="7" xfId="18" applyFont="1" applyBorder="1" applyAlignment="1">
      <alignment horizontal="center" vertical="center" wrapText="1" readingOrder="2"/>
    </xf>
    <xf numFmtId="0" fontId="15" fillId="0" borderId="7" xfId="18" applyFont="1" applyBorder="1" applyAlignment="1">
      <alignment horizontal="center" vertical="center" wrapText="1" readingOrder="2"/>
    </xf>
  </cellXfs>
  <cellStyles count="84">
    <cellStyle name="Comma" xfId="1" builtinId="3"/>
    <cellStyle name="Comma 2" xfId="2"/>
    <cellStyle name="Comma 3" xfId="3"/>
    <cellStyle name="Comma 3 2" xfId="4"/>
    <cellStyle name="Comma 3 3" xfId="5"/>
    <cellStyle name="Comma 3 4" xfId="6"/>
    <cellStyle name="Comma 3 5" xfId="7"/>
    <cellStyle name="Comma 3 6" xfId="8"/>
    <cellStyle name="Comma 3 7" xfId="9"/>
    <cellStyle name="Normal" xfId="0" builtinId="0"/>
    <cellStyle name="Normal 12 10" xfId="10"/>
    <cellStyle name="Normal 13 10" xfId="11"/>
    <cellStyle name="Normal 14 10" xfId="12"/>
    <cellStyle name="Normal 15 10" xfId="13"/>
    <cellStyle name="Normal 16" xfId="14"/>
    <cellStyle name="Normal 17" xfId="15"/>
    <cellStyle name="Normal 18" xfId="16"/>
    <cellStyle name="Normal 19" xfId="17"/>
    <cellStyle name="Normal 2" xfId="18"/>
    <cellStyle name="Normal 2 2" xfId="19"/>
    <cellStyle name="Normal 2 2 2" xfId="20"/>
    <cellStyle name="Normal 2 2 3" xfId="21"/>
    <cellStyle name="Normal 2 2 4" xfId="22"/>
    <cellStyle name="Normal 2 2 5" xfId="23"/>
    <cellStyle name="Normal 2 2 6" xfId="24"/>
    <cellStyle name="Normal 2 2 7" xfId="25"/>
    <cellStyle name="Normal 2 3" xfId="26"/>
    <cellStyle name="Normal 2 4" xfId="27"/>
    <cellStyle name="Normal 2 5" xfId="28"/>
    <cellStyle name="Normal 2 6" xfId="29"/>
    <cellStyle name="Normal 2 7" xfId="30"/>
    <cellStyle name="Normal 2 8" xfId="31"/>
    <cellStyle name="Normal 20" xfId="32"/>
    <cellStyle name="Normal 21" xfId="33"/>
    <cellStyle name="Normal 22" xfId="34"/>
    <cellStyle name="Normal 23" xfId="35"/>
    <cellStyle name="Normal 24" xfId="36"/>
    <cellStyle name="Normal 25" xfId="37"/>
    <cellStyle name="Normal 26" xfId="38"/>
    <cellStyle name="Normal 27" xfId="39"/>
    <cellStyle name="Normal 28" xfId="40"/>
    <cellStyle name="Normal 29" xfId="41"/>
    <cellStyle name="Normal 3" xfId="42"/>
    <cellStyle name="Normal 3 3" xfId="43"/>
    <cellStyle name="Normal 3 4" xfId="44"/>
    <cellStyle name="Normal 30" xfId="45"/>
    <cellStyle name="Normal 31" xfId="46"/>
    <cellStyle name="Normal 32" xfId="47"/>
    <cellStyle name="Normal 33" xfId="48"/>
    <cellStyle name="Normal 34" xfId="49"/>
    <cellStyle name="Normal 35" xfId="50"/>
    <cellStyle name="Normal 36" xfId="51"/>
    <cellStyle name="Normal 37" xfId="52"/>
    <cellStyle name="Normal 38" xfId="53"/>
    <cellStyle name="Normal 39" xfId="54"/>
    <cellStyle name="Normal 4" xfId="55"/>
    <cellStyle name="Normal 4 2" xfId="56"/>
    <cellStyle name="Normal 4 3" xfId="57"/>
    <cellStyle name="Normal 4 4" xfId="58"/>
    <cellStyle name="Normal 4 5" xfId="59"/>
    <cellStyle name="Normal 4 6" xfId="60"/>
    <cellStyle name="Normal 4 7" xfId="61"/>
    <cellStyle name="Normal 4 8" xfId="62"/>
    <cellStyle name="Normal 40" xfId="63"/>
    <cellStyle name="Normal 41" xfId="64"/>
    <cellStyle name="Normal 42" xfId="65"/>
    <cellStyle name="Normal 43" xfId="66"/>
    <cellStyle name="Normal 44" xfId="67"/>
    <cellStyle name="Normal 45" xfId="68"/>
    <cellStyle name="Normal 46" xfId="69"/>
    <cellStyle name="Normal 47" xfId="70"/>
    <cellStyle name="Normal 48" xfId="71"/>
    <cellStyle name="Normal 49" xfId="72"/>
    <cellStyle name="Normal 50" xfId="73"/>
    <cellStyle name="Normal 51" xfId="74"/>
    <cellStyle name="Normal 52" xfId="75"/>
    <cellStyle name="Normal 53" xfId="76"/>
    <cellStyle name="Normal 54" xfId="77"/>
    <cellStyle name="Normal 55" xfId="78"/>
    <cellStyle name="Normal 56" xfId="79"/>
    <cellStyle name="Normal 57" xfId="80"/>
    <cellStyle name="Normal 58" xfId="81"/>
    <cellStyle name="Normal 59" xfId="82"/>
    <cellStyle name="Normal 60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rightToLeft="1" topLeftCell="A10" workbookViewId="0">
      <selection activeCell="A30" sqref="A30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3" t="s">
        <v>75</v>
      </c>
      <c r="B1" s="83"/>
      <c r="C1" s="46"/>
      <c r="D1" s="46"/>
      <c r="E1" s="46"/>
      <c r="F1" s="46"/>
      <c r="G1" s="46" t="s">
        <v>76</v>
      </c>
    </row>
    <row r="2" spans="1:7" s="51" customFormat="1" ht="24.95" customHeight="1">
      <c r="A2" s="87" t="s">
        <v>115</v>
      </c>
      <c r="B2" s="87"/>
      <c r="C2" s="87"/>
      <c r="D2" s="87"/>
      <c r="E2" s="87"/>
      <c r="F2" s="87"/>
      <c r="G2" s="87"/>
    </row>
    <row r="3" spans="1:7" ht="20.100000000000001" customHeight="1">
      <c r="A3" s="84" t="s">
        <v>25</v>
      </c>
      <c r="B3" s="84"/>
      <c r="C3" s="12" t="s">
        <v>65</v>
      </c>
      <c r="D3" s="12" t="s">
        <v>66</v>
      </c>
      <c r="E3" s="12" t="s">
        <v>67</v>
      </c>
      <c r="F3" s="12" t="s">
        <v>26</v>
      </c>
      <c r="G3" s="85" t="s">
        <v>30</v>
      </c>
    </row>
    <row r="4" spans="1:7" ht="20.100000000000001" customHeight="1">
      <c r="A4" s="84"/>
      <c r="B4" s="84"/>
      <c r="C4" s="1" t="s">
        <v>0</v>
      </c>
      <c r="D4" s="2" t="s">
        <v>27</v>
      </c>
      <c r="E4" s="3" t="s">
        <v>28</v>
      </c>
      <c r="F4" s="4" t="s">
        <v>29</v>
      </c>
      <c r="G4" s="85"/>
    </row>
    <row r="5" spans="1:7" ht="14.45" customHeight="1">
      <c r="A5" s="45">
        <v>10</v>
      </c>
      <c r="B5" s="29" t="s">
        <v>1</v>
      </c>
      <c r="C5" s="77">
        <v>8065</v>
      </c>
      <c r="D5" s="77">
        <v>1333</v>
      </c>
      <c r="E5" s="77">
        <v>492</v>
      </c>
      <c r="F5" s="10">
        <f t="shared" ref="F5:F29" si="0">SUM(C5:E5)</f>
        <v>9890</v>
      </c>
      <c r="G5" s="6" t="s">
        <v>31</v>
      </c>
    </row>
    <row r="6" spans="1:7" ht="14.45" customHeight="1">
      <c r="A6" s="45">
        <v>11</v>
      </c>
      <c r="B6" s="30" t="s">
        <v>2</v>
      </c>
      <c r="C6" s="77">
        <v>513</v>
      </c>
      <c r="D6" s="77">
        <v>176</v>
      </c>
      <c r="E6" s="77">
        <v>92</v>
      </c>
      <c r="F6" s="10">
        <f t="shared" si="0"/>
        <v>781</v>
      </c>
      <c r="G6" s="6" t="s">
        <v>32</v>
      </c>
    </row>
    <row r="7" spans="1:7" ht="14.45" customHeight="1">
      <c r="A7" s="45">
        <v>12</v>
      </c>
      <c r="B7" s="31" t="s">
        <v>3</v>
      </c>
      <c r="C7" s="77">
        <v>52</v>
      </c>
      <c r="D7" s="77">
        <v>6</v>
      </c>
      <c r="E7" s="77">
        <v>1</v>
      </c>
      <c r="F7" s="10">
        <f t="shared" si="0"/>
        <v>59</v>
      </c>
      <c r="G7" s="6" t="s">
        <v>33</v>
      </c>
    </row>
    <row r="8" spans="1:7" ht="14.45" customHeight="1">
      <c r="A8" s="45">
        <v>13</v>
      </c>
      <c r="B8" s="29" t="s">
        <v>4</v>
      </c>
      <c r="C8" s="77">
        <v>1662</v>
      </c>
      <c r="D8" s="77">
        <v>217</v>
      </c>
      <c r="E8" s="77">
        <v>52</v>
      </c>
      <c r="F8" s="10">
        <f t="shared" si="0"/>
        <v>1931</v>
      </c>
      <c r="G8" s="6" t="s">
        <v>34</v>
      </c>
    </row>
    <row r="9" spans="1:7" ht="14.45" customHeight="1">
      <c r="A9" s="45">
        <v>14</v>
      </c>
      <c r="B9" s="29" t="s">
        <v>5</v>
      </c>
      <c r="C9" s="77">
        <v>26069</v>
      </c>
      <c r="D9" s="77">
        <v>1527</v>
      </c>
      <c r="E9" s="77">
        <v>87</v>
      </c>
      <c r="F9" s="10">
        <f t="shared" si="0"/>
        <v>27683</v>
      </c>
      <c r="G9" s="6" t="s">
        <v>35</v>
      </c>
    </row>
    <row r="10" spans="1:7" ht="14.45" customHeight="1">
      <c r="A10" s="45">
        <v>15</v>
      </c>
      <c r="B10" s="32" t="s">
        <v>6</v>
      </c>
      <c r="C10" s="77">
        <v>79</v>
      </c>
      <c r="D10" s="77">
        <v>11</v>
      </c>
      <c r="E10" s="77">
        <v>12</v>
      </c>
      <c r="F10" s="10">
        <f t="shared" si="0"/>
        <v>102</v>
      </c>
      <c r="G10" s="6" t="s">
        <v>36</v>
      </c>
    </row>
    <row r="11" spans="1:7" ht="14.45" customHeight="1">
      <c r="A11" s="45">
        <v>16</v>
      </c>
      <c r="B11" s="29" t="s">
        <v>7</v>
      </c>
      <c r="C11" s="77">
        <v>2909</v>
      </c>
      <c r="D11" s="77">
        <v>1252</v>
      </c>
      <c r="E11" s="77">
        <v>118</v>
      </c>
      <c r="F11" s="10">
        <f t="shared" si="0"/>
        <v>4279</v>
      </c>
      <c r="G11" s="6" t="s">
        <v>56</v>
      </c>
    </row>
    <row r="12" spans="1:7" ht="14.45" customHeight="1">
      <c r="A12" s="45">
        <v>17</v>
      </c>
      <c r="B12" s="33" t="s">
        <v>8</v>
      </c>
      <c r="C12" s="77">
        <v>68</v>
      </c>
      <c r="D12" s="77">
        <v>82</v>
      </c>
      <c r="E12" s="77">
        <v>88</v>
      </c>
      <c r="F12" s="10">
        <f t="shared" si="0"/>
        <v>238</v>
      </c>
      <c r="G12" s="6" t="s">
        <v>37</v>
      </c>
    </row>
    <row r="13" spans="1:7" ht="14.45" customHeight="1">
      <c r="A13" s="45">
        <v>18</v>
      </c>
      <c r="B13" s="34" t="s">
        <v>9</v>
      </c>
      <c r="C13" s="77">
        <v>617</v>
      </c>
      <c r="D13" s="77">
        <v>338</v>
      </c>
      <c r="E13" s="77">
        <v>135</v>
      </c>
      <c r="F13" s="10">
        <f t="shared" si="0"/>
        <v>1090</v>
      </c>
      <c r="G13" s="6" t="s">
        <v>38</v>
      </c>
    </row>
    <row r="14" spans="1:7" ht="14.45" customHeight="1">
      <c r="A14" s="45">
        <v>19</v>
      </c>
      <c r="B14" s="35" t="s">
        <v>57</v>
      </c>
      <c r="C14" s="77">
        <v>13</v>
      </c>
      <c r="D14" s="77">
        <v>31</v>
      </c>
      <c r="E14" s="77">
        <v>32</v>
      </c>
      <c r="F14" s="10">
        <f t="shared" si="0"/>
        <v>76</v>
      </c>
      <c r="G14" s="6" t="s">
        <v>39</v>
      </c>
    </row>
    <row r="15" spans="1:7" ht="14.45" customHeight="1">
      <c r="A15" s="45">
        <v>20</v>
      </c>
      <c r="B15" s="29" t="s">
        <v>10</v>
      </c>
      <c r="C15" s="77">
        <v>308</v>
      </c>
      <c r="D15" s="77">
        <v>474</v>
      </c>
      <c r="E15" s="77">
        <v>337</v>
      </c>
      <c r="F15" s="10">
        <f t="shared" si="0"/>
        <v>1119</v>
      </c>
      <c r="G15" s="6" t="s">
        <v>40</v>
      </c>
    </row>
    <row r="16" spans="1:7" ht="14.45" customHeight="1">
      <c r="A16" s="45">
        <v>21</v>
      </c>
      <c r="B16" s="36" t="s">
        <v>11</v>
      </c>
      <c r="C16" s="77">
        <v>17</v>
      </c>
      <c r="D16" s="77">
        <v>15</v>
      </c>
      <c r="E16" s="77">
        <v>33</v>
      </c>
      <c r="F16" s="10">
        <f t="shared" si="0"/>
        <v>65</v>
      </c>
      <c r="G16" s="6" t="s">
        <v>58</v>
      </c>
    </row>
    <row r="17" spans="1:9" ht="14.45" customHeight="1">
      <c r="A17" s="45">
        <v>22</v>
      </c>
      <c r="B17" s="37" t="s">
        <v>12</v>
      </c>
      <c r="C17" s="77">
        <v>187</v>
      </c>
      <c r="D17" s="77">
        <v>242</v>
      </c>
      <c r="E17" s="77">
        <v>157</v>
      </c>
      <c r="F17" s="10">
        <f t="shared" si="0"/>
        <v>586</v>
      </c>
      <c r="G17" s="6" t="s">
        <v>41</v>
      </c>
    </row>
    <row r="18" spans="1:9" ht="14.45" customHeight="1">
      <c r="A18" s="45">
        <v>23</v>
      </c>
      <c r="B18" s="29" t="s">
        <v>13</v>
      </c>
      <c r="C18" s="77">
        <v>1496</v>
      </c>
      <c r="D18" s="77">
        <v>1425</v>
      </c>
      <c r="E18" s="77">
        <v>854</v>
      </c>
      <c r="F18" s="10">
        <f t="shared" si="0"/>
        <v>3775</v>
      </c>
      <c r="G18" s="6" t="s">
        <v>42</v>
      </c>
    </row>
    <row r="19" spans="1:9" ht="14.45" customHeight="1">
      <c r="A19" s="45">
        <v>24</v>
      </c>
      <c r="B19" s="38" t="s">
        <v>14</v>
      </c>
      <c r="C19" s="77">
        <v>95</v>
      </c>
      <c r="D19" s="77">
        <v>144</v>
      </c>
      <c r="E19" s="77">
        <v>187</v>
      </c>
      <c r="F19" s="10">
        <f t="shared" si="0"/>
        <v>426</v>
      </c>
      <c r="G19" s="6" t="s">
        <v>43</v>
      </c>
    </row>
    <row r="20" spans="1:9" ht="14.45" customHeight="1">
      <c r="A20" s="45">
        <v>25</v>
      </c>
      <c r="B20" s="29" t="s">
        <v>15</v>
      </c>
      <c r="C20" s="77">
        <v>12281</v>
      </c>
      <c r="D20" s="77">
        <v>3913</v>
      </c>
      <c r="E20" s="77">
        <v>506</v>
      </c>
      <c r="F20" s="10">
        <f t="shared" si="0"/>
        <v>16700</v>
      </c>
      <c r="G20" s="6" t="s">
        <v>59</v>
      </c>
    </row>
    <row r="21" spans="1:9" ht="14.45" customHeight="1">
      <c r="A21" s="45">
        <v>26</v>
      </c>
      <c r="B21" s="39" t="s">
        <v>16</v>
      </c>
      <c r="C21" s="77">
        <v>49</v>
      </c>
      <c r="D21" s="77">
        <v>25</v>
      </c>
      <c r="E21" s="77">
        <v>22</v>
      </c>
      <c r="F21" s="10">
        <f t="shared" si="0"/>
        <v>96</v>
      </c>
      <c r="G21" s="6" t="s">
        <v>44</v>
      </c>
    </row>
    <row r="22" spans="1:9" ht="14.45" customHeight="1">
      <c r="A22" s="45">
        <v>27</v>
      </c>
      <c r="B22" s="40" t="s">
        <v>17</v>
      </c>
      <c r="C22" s="77">
        <v>232</v>
      </c>
      <c r="D22" s="77">
        <v>73</v>
      </c>
      <c r="E22" s="77">
        <v>132</v>
      </c>
      <c r="F22" s="10">
        <f t="shared" si="0"/>
        <v>437</v>
      </c>
      <c r="G22" s="6" t="s">
        <v>45</v>
      </c>
    </row>
    <row r="23" spans="1:9" ht="14.45" customHeight="1">
      <c r="A23" s="45">
        <v>28</v>
      </c>
      <c r="B23" s="41" t="s">
        <v>18</v>
      </c>
      <c r="C23" s="77">
        <v>99</v>
      </c>
      <c r="D23" s="77">
        <v>102</v>
      </c>
      <c r="E23" s="77">
        <v>95</v>
      </c>
      <c r="F23" s="10">
        <f t="shared" si="0"/>
        <v>296</v>
      </c>
      <c r="G23" s="6" t="s">
        <v>46</v>
      </c>
    </row>
    <row r="24" spans="1:9" ht="14.45" customHeight="1">
      <c r="A24" s="45">
        <v>29</v>
      </c>
      <c r="B24" s="42" t="s">
        <v>60</v>
      </c>
      <c r="C24" s="77">
        <v>64</v>
      </c>
      <c r="D24" s="77">
        <v>123</v>
      </c>
      <c r="E24" s="77">
        <v>56</v>
      </c>
      <c r="F24" s="10">
        <f t="shared" si="0"/>
        <v>243</v>
      </c>
      <c r="G24" s="6" t="s">
        <v>47</v>
      </c>
    </row>
    <row r="25" spans="1:9" ht="14.45" customHeight="1">
      <c r="A25" s="45">
        <v>30</v>
      </c>
      <c r="B25" s="29" t="s">
        <v>19</v>
      </c>
      <c r="C25" s="77">
        <v>20</v>
      </c>
      <c r="D25" s="77">
        <v>8</v>
      </c>
      <c r="E25" s="77">
        <v>7</v>
      </c>
      <c r="F25" s="10">
        <f t="shared" si="0"/>
        <v>35</v>
      </c>
      <c r="G25" s="6" t="s">
        <v>48</v>
      </c>
    </row>
    <row r="26" spans="1:9" ht="14.45" customHeight="1">
      <c r="A26" s="45">
        <v>31</v>
      </c>
      <c r="B26" s="29" t="s">
        <v>20</v>
      </c>
      <c r="C26" s="77">
        <v>6301</v>
      </c>
      <c r="D26" s="77">
        <v>1771</v>
      </c>
      <c r="E26" s="77">
        <v>273</v>
      </c>
      <c r="F26" s="10">
        <f t="shared" si="0"/>
        <v>8345</v>
      </c>
      <c r="G26" s="6" t="s">
        <v>49</v>
      </c>
    </row>
    <row r="27" spans="1:9" ht="14.45" customHeight="1">
      <c r="A27" s="45">
        <v>32</v>
      </c>
      <c r="B27" s="43" t="s">
        <v>21</v>
      </c>
      <c r="C27" s="77">
        <v>287</v>
      </c>
      <c r="D27" s="77">
        <v>61</v>
      </c>
      <c r="E27" s="77">
        <v>44</v>
      </c>
      <c r="F27" s="10">
        <f t="shared" si="0"/>
        <v>392</v>
      </c>
      <c r="G27" s="6" t="s">
        <v>50</v>
      </c>
    </row>
    <row r="28" spans="1:9" ht="14.45" customHeight="1">
      <c r="A28" s="45">
        <v>33</v>
      </c>
      <c r="B28" s="29" t="s">
        <v>22</v>
      </c>
      <c r="C28" s="77">
        <v>8949</v>
      </c>
      <c r="D28" s="77">
        <v>517</v>
      </c>
      <c r="E28" s="77">
        <v>137</v>
      </c>
      <c r="F28" s="10">
        <f t="shared" si="0"/>
        <v>9603</v>
      </c>
      <c r="G28" s="6" t="s">
        <v>51</v>
      </c>
      <c r="I28" s="61"/>
    </row>
    <row r="29" spans="1:9" ht="14.45" customHeight="1">
      <c r="A29" s="45">
        <v>35</v>
      </c>
      <c r="B29" s="44" t="s">
        <v>23</v>
      </c>
      <c r="C29" s="77">
        <v>331</v>
      </c>
      <c r="D29" s="77">
        <v>108</v>
      </c>
      <c r="E29" s="77">
        <v>158</v>
      </c>
      <c r="F29" s="10">
        <f t="shared" si="0"/>
        <v>597</v>
      </c>
      <c r="G29" s="6" t="s">
        <v>52</v>
      </c>
    </row>
    <row r="30" spans="1:9" ht="20.100000000000001" customHeight="1">
      <c r="A30" s="86" t="s">
        <v>26</v>
      </c>
      <c r="B30" s="86"/>
      <c r="C30" s="62">
        <f>SUM(C5:C29)</f>
        <v>70763</v>
      </c>
      <c r="D30" s="62">
        <f>SUM(D5:D29)</f>
        <v>13974</v>
      </c>
      <c r="E30" s="62">
        <f>SUM(E5:E29)</f>
        <v>4107</v>
      </c>
      <c r="F30" s="62">
        <f>SUM(F5:F29)</f>
        <v>88844</v>
      </c>
      <c r="G30" s="50" t="s">
        <v>29</v>
      </c>
    </row>
    <row r="32" spans="1:9" ht="15" customHeight="1">
      <c r="A32" s="64" t="s">
        <v>104</v>
      </c>
      <c r="B32" s="63" t="s">
        <v>116</v>
      </c>
      <c r="C32" s="63"/>
      <c r="D32" s="63"/>
      <c r="E32" s="63"/>
      <c r="F32" s="63"/>
      <c r="G32" s="63"/>
    </row>
    <row r="33" spans="1:7" ht="15" customHeight="1">
      <c r="A33" s="64" t="s">
        <v>104</v>
      </c>
      <c r="B33" s="63" t="s">
        <v>102</v>
      </c>
      <c r="C33" s="63"/>
      <c r="D33" s="63"/>
      <c r="E33" s="63"/>
      <c r="F33" s="63"/>
      <c r="G33" s="63"/>
    </row>
    <row r="34" spans="1:7" ht="15" customHeight="1">
      <c r="A34" s="64" t="s">
        <v>104</v>
      </c>
      <c r="B34" s="63" t="s">
        <v>103</v>
      </c>
      <c r="C34" s="63"/>
      <c r="D34" s="63"/>
      <c r="E34" s="63"/>
      <c r="F34" s="63"/>
      <c r="G34" s="63"/>
    </row>
  </sheetData>
  <mergeCells count="5">
    <mergeCell ref="A1:B1"/>
    <mergeCell ref="A3:B4"/>
    <mergeCell ref="G3:G4"/>
    <mergeCell ref="A30:B30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4" width="12.42578125" bestFit="1" customWidth="1"/>
    <col min="5" max="5" width="13.5703125" bestFit="1" customWidth="1"/>
    <col min="6" max="6" width="15.140625" bestFit="1" customWidth="1"/>
    <col min="7" max="7" width="55.7109375" customWidth="1"/>
  </cols>
  <sheetData>
    <row r="1" spans="1:7">
      <c r="A1" s="83" t="s">
        <v>92</v>
      </c>
      <c r="B1" s="83"/>
      <c r="C1" s="46"/>
      <c r="D1" s="46"/>
      <c r="E1" s="46"/>
      <c r="F1" s="46"/>
      <c r="G1" s="46" t="s">
        <v>93</v>
      </c>
    </row>
    <row r="2" spans="1:7" ht="24.95" customHeight="1">
      <c r="A2" s="87" t="s">
        <v>132</v>
      </c>
      <c r="B2" s="87"/>
      <c r="C2" s="87"/>
      <c r="D2" s="57" t="s">
        <v>100</v>
      </c>
      <c r="E2" s="58" t="s">
        <v>101</v>
      </c>
      <c r="F2" s="90" t="s">
        <v>133</v>
      </c>
      <c r="G2" s="90"/>
    </row>
    <row r="3" spans="1:7" ht="20.100000000000001" customHeight="1">
      <c r="A3" s="84" t="s">
        <v>25</v>
      </c>
      <c r="B3" s="84"/>
      <c r="C3" s="12" t="s">
        <v>65</v>
      </c>
      <c r="D3" s="12" t="s">
        <v>66</v>
      </c>
      <c r="E3" s="12" t="s">
        <v>67</v>
      </c>
      <c r="F3" s="12" t="s">
        <v>26</v>
      </c>
      <c r="G3" s="85" t="s">
        <v>30</v>
      </c>
    </row>
    <row r="4" spans="1:7" ht="20.100000000000001" customHeight="1">
      <c r="A4" s="84"/>
      <c r="B4" s="84"/>
      <c r="C4" s="1" t="s">
        <v>0</v>
      </c>
      <c r="D4" s="2" t="s">
        <v>27</v>
      </c>
      <c r="E4" s="3" t="s">
        <v>28</v>
      </c>
      <c r="F4" s="4" t="s">
        <v>29</v>
      </c>
      <c r="G4" s="85"/>
    </row>
    <row r="5" spans="1:7" ht="14.45" customHeight="1">
      <c r="A5" s="45">
        <v>10</v>
      </c>
      <c r="B5" s="29" t="s">
        <v>1</v>
      </c>
      <c r="C5" s="80">
        <v>2614431</v>
      </c>
      <c r="D5" s="80">
        <v>3136108</v>
      </c>
      <c r="E5" s="80">
        <v>24719283</v>
      </c>
      <c r="F5" s="25">
        <f t="shared" ref="F5:F24" si="0">SUM(C5:E5)</f>
        <v>30469822</v>
      </c>
      <c r="G5" s="6" t="s">
        <v>31</v>
      </c>
    </row>
    <row r="6" spans="1:7" ht="14.45" customHeight="1">
      <c r="A6" s="45">
        <v>11</v>
      </c>
      <c r="B6" s="30" t="s">
        <v>2</v>
      </c>
      <c r="C6" s="80">
        <v>76497</v>
      </c>
      <c r="D6" s="80">
        <v>131677</v>
      </c>
      <c r="E6" s="80">
        <v>3727221</v>
      </c>
      <c r="F6" s="25">
        <f t="shared" si="0"/>
        <v>3935395</v>
      </c>
      <c r="G6" s="6" t="s">
        <v>32</v>
      </c>
    </row>
    <row r="7" spans="1:7" ht="14.45" customHeight="1">
      <c r="A7" s="45">
        <v>12</v>
      </c>
      <c r="B7" s="31" t="s">
        <v>3</v>
      </c>
      <c r="C7" s="80">
        <v>6871</v>
      </c>
      <c r="D7" s="80">
        <v>4262</v>
      </c>
      <c r="E7" s="80">
        <v>3233</v>
      </c>
      <c r="F7" s="25">
        <f t="shared" si="0"/>
        <v>14366</v>
      </c>
      <c r="G7" s="6" t="s">
        <v>33</v>
      </c>
    </row>
    <row r="8" spans="1:7" ht="14.45" customHeight="1">
      <c r="A8" s="45">
        <v>13</v>
      </c>
      <c r="B8" s="29" t="s">
        <v>4</v>
      </c>
      <c r="C8" s="80">
        <v>87532</v>
      </c>
      <c r="D8" s="80">
        <v>166180</v>
      </c>
      <c r="E8" s="80">
        <v>3272951</v>
      </c>
      <c r="F8" s="25">
        <f t="shared" si="0"/>
        <v>3526663</v>
      </c>
      <c r="G8" s="6" t="s">
        <v>34</v>
      </c>
    </row>
    <row r="9" spans="1:7" ht="14.45" customHeight="1">
      <c r="A9" s="45">
        <v>14</v>
      </c>
      <c r="B9" s="29" t="s">
        <v>5</v>
      </c>
      <c r="C9" s="80">
        <v>2033250</v>
      </c>
      <c r="D9" s="80">
        <v>630589</v>
      </c>
      <c r="E9" s="80">
        <v>511554</v>
      </c>
      <c r="F9" s="25">
        <f t="shared" si="0"/>
        <v>3175393</v>
      </c>
      <c r="G9" s="6" t="s">
        <v>35</v>
      </c>
    </row>
    <row r="10" spans="1:7" ht="14.45" customHeight="1">
      <c r="A10" s="45">
        <v>15</v>
      </c>
      <c r="B10" s="32" t="s">
        <v>6</v>
      </c>
      <c r="C10" s="80">
        <v>11066</v>
      </c>
      <c r="D10" s="80">
        <v>13303</v>
      </c>
      <c r="E10" s="80">
        <v>175404</v>
      </c>
      <c r="F10" s="25">
        <f t="shared" si="0"/>
        <v>199773</v>
      </c>
      <c r="G10" s="6" t="s">
        <v>36</v>
      </c>
    </row>
    <row r="11" spans="1:7" ht="14.45" customHeight="1">
      <c r="A11" s="45">
        <v>16</v>
      </c>
      <c r="B11" s="29" t="s">
        <v>7</v>
      </c>
      <c r="C11" s="80">
        <v>821815</v>
      </c>
      <c r="D11" s="80">
        <v>1098574</v>
      </c>
      <c r="E11" s="80">
        <v>1463505</v>
      </c>
      <c r="F11" s="25">
        <f t="shared" si="0"/>
        <v>3383894</v>
      </c>
      <c r="G11" s="6" t="s">
        <v>56</v>
      </c>
    </row>
    <row r="12" spans="1:7" ht="14.45" customHeight="1">
      <c r="A12" s="45">
        <v>17</v>
      </c>
      <c r="B12" s="33" t="s">
        <v>8</v>
      </c>
      <c r="C12" s="80">
        <v>7457</v>
      </c>
      <c r="D12" s="80">
        <v>276654</v>
      </c>
      <c r="E12" s="80">
        <v>5054562</v>
      </c>
      <c r="F12" s="25">
        <f t="shared" si="0"/>
        <v>5338673</v>
      </c>
      <c r="G12" s="6" t="s">
        <v>37</v>
      </c>
    </row>
    <row r="13" spans="1:7" ht="14.45" customHeight="1">
      <c r="A13" s="45">
        <v>18</v>
      </c>
      <c r="B13" s="34" t="s">
        <v>9</v>
      </c>
      <c r="C13" s="80">
        <v>151677</v>
      </c>
      <c r="D13" s="80">
        <v>362017</v>
      </c>
      <c r="E13" s="80">
        <v>2686346</v>
      </c>
      <c r="F13" s="25">
        <f t="shared" si="0"/>
        <v>3200040</v>
      </c>
      <c r="G13" s="6" t="s">
        <v>38</v>
      </c>
    </row>
    <row r="14" spans="1:7" ht="14.45" customHeight="1">
      <c r="A14" s="45">
        <v>19</v>
      </c>
      <c r="B14" s="35" t="s">
        <v>57</v>
      </c>
      <c r="C14" s="80">
        <v>22363</v>
      </c>
      <c r="D14" s="80">
        <v>344100</v>
      </c>
      <c r="E14" s="80">
        <v>38626953</v>
      </c>
      <c r="F14" s="25">
        <f t="shared" si="0"/>
        <v>38993416</v>
      </c>
      <c r="G14" s="6" t="s">
        <v>39</v>
      </c>
    </row>
    <row r="15" spans="1:7" ht="14.45" customHeight="1">
      <c r="A15" s="45">
        <v>20</v>
      </c>
      <c r="B15" s="29" t="s">
        <v>10</v>
      </c>
      <c r="C15" s="80">
        <v>69170</v>
      </c>
      <c r="D15" s="80">
        <v>2267829</v>
      </c>
      <c r="E15" s="80">
        <v>53400714</v>
      </c>
      <c r="F15" s="25">
        <f t="shared" si="0"/>
        <v>55737713</v>
      </c>
      <c r="G15" s="6" t="s">
        <v>40</v>
      </c>
    </row>
    <row r="16" spans="1:7" ht="14.45" customHeight="1">
      <c r="A16" s="45">
        <v>21</v>
      </c>
      <c r="B16" s="36" t="s">
        <v>11</v>
      </c>
      <c r="C16" s="80">
        <v>2404</v>
      </c>
      <c r="D16" s="80">
        <v>24415</v>
      </c>
      <c r="E16" s="80">
        <v>1366068</v>
      </c>
      <c r="F16" s="25">
        <f t="shared" si="0"/>
        <v>1392887</v>
      </c>
      <c r="G16" s="6" t="s">
        <v>58</v>
      </c>
    </row>
    <row r="17" spans="1:7" ht="14.45" customHeight="1">
      <c r="A17" s="45">
        <v>22</v>
      </c>
      <c r="B17" s="37" t="s">
        <v>12</v>
      </c>
      <c r="C17" s="80">
        <v>93132</v>
      </c>
      <c r="D17" s="80">
        <v>499226</v>
      </c>
      <c r="E17" s="80">
        <v>5313871</v>
      </c>
      <c r="F17" s="25">
        <f t="shared" si="0"/>
        <v>5906229</v>
      </c>
      <c r="G17" s="6" t="s">
        <v>41</v>
      </c>
    </row>
    <row r="18" spans="1:7" ht="14.45" customHeight="1">
      <c r="A18" s="45">
        <v>23</v>
      </c>
      <c r="B18" s="29" t="s">
        <v>13</v>
      </c>
      <c r="C18" s="80">
        <v>380702</v>
      </c>
      <c r="D18" s="80">
        <v>2071478</v>
      </c>
      <c r="E18" s="80">
        <v>12116701</v>
      </c>
      <c r="F18" s="25">
        <f t="shared" si="0"/>
        <v>14568881</v>
      </c>
      <c r="G18" s="6" t="s">
        <v>42</v>
      </c>
    </row>
    <row r="19" spans="1:7" ht="14.45" customHeight="1">
      <c r="A19" s="45">
        <v>24</v>
      </c>
      <c r="B19" s="38" t="s">
        <v>14</v>
      </c>
      <c r="C19" s="80">
        <v>13298</v>
      </c>
      <c r="D19" s="80">
        <v>185613</v>
      </c>
      <c r="E19" s="80">
        <v>12189656</v>
      </c>
      <c r="F19" s="25">
        <f t="shared" si="0"/>
        <v>12388567</v>
      </c>
      <c r="G19" s="6" t="s">
        <v>43</v>
      </c>
    </row>
    <row r="20" spans="1:7" ht="14.45" customHeight="1">
      <c r="A20" s="45">
        <v>25</v>
      </c>
      <c r="B20" s="29" t="s">
        <v>15</v>
      </c>
      <c r="C20" s="80">
        <v>1866216</v>
      </c>
      <c r="D20" s="80">
        <v>1212154</v>
      </c>
      <c r="E20" s="80">
        <v>7906761</v>
      </c>
      <c r="F20" s="25">
        <f t="shared" si="0"/>
        <v>10985131</v>
      </c>
      <c r="G20" s="6" t="s">
        <v>59</v>
      </c>
    </row>
    <row r="21" spans="1:7" ht="14.45" customHeight="1">
      <c r="A21" s="45">
        <v>26</v>
      </c>
      <c r="B21" s="39" t="s">
        <v>16</v>
      </c>
      <c r="C21" s="80">
        <v>8669</v>
      </c>
      <c r="D21" s="80">
        <v>17942</v>
      </c>
      <c r="E21" s="80">
        <v>283611</v>
      </c>
      <c r="F21" s="25">
        <f t="shared" si="0"/>
        <v>310222</v>
      </c>
      <c r="G21" s="6" t="s">
        <v>44</v>
      </c>
    </row>
    <row r="22" spans="1:7" ht="14.45" customHeight="1">
      <c r="A22" s="45">
        <v>27</v>
      </c>
      <c r="B22" s="40" t="s">
        <v>17</v>
      </c>
      <c r="C22" s="80">
        <v>25188</v>
      </c>
      <c r="D22" s="80">
        <v>151443</v>
      </c>
      <c r="E22" s="80">
        <v>10593667</v>
      </c>
      <c r="F22" s="25">
        <f t="shared" si="0"/>
        <v>10770298</v>
      </c>
      <c r="G22" s="6" t="s">
        <v>45</v>
      </c>
    </row>
    <row r="23" spans="1:7" ht="14.45" customHeight="1">
      <c r="A23" s="45">
        <v>28</v>
      </c>
      <c r="B23" s="41" t="s">
        <v>18</v>
      </c>
      <c r="C23" s="80">
        <v>43806</v>
      </c>
      <c r="D23" s="80">
        <v>519602</v>
      </c>
      <c r="E23" s="80">
        <v>4891983</v>
      </c>
      <c r="F23" s="25">
        <f t="shared" si="0"/>
        <v>5455391</v>
      </c>
      <c r="G23" s="6" t="s">
        <v>46</v>
      </c>
    </row>
    <row r="24" spans="1:7" ht="14.45" customHeight="1">
      <c r="A24" s="45">
        <v>29</v>
      </c>
      <c r="B24" s="42" t="s">
        <v>60</v>
      </c>
      <c r="C24" s="80">
        <v>24979</v>
      </c>
      <c r="D24" s="80">
        <v>361101</v>
      </c>
      <c r="E24" s="80">
        <v>1261318</v>
      </c>
      <c r="F24" s="25">
        <f t="shared" si="0"/>
        <v>1647398</v>
      </c>
      <c r="G24" s="6" t="s">
        <v>47</v>
      </c>
    </row>
    <row r="25" spans="1:7" ht="14.45" customHeight="1">
      <c r="A25" s="45">
        <v>30</v>
      </c>
      <c r="B25" s="29" t="s">
        <v>19</v>
      </c>
      <c r="C25" s="80">
        <v>8769</v>
      </c>
      <c r="D25" s="80">
        <v>7018</v>
      </c>
      <c r="E25" s="80">
        <v>1235107</v>
      </c>
      <c r="F25" s="25">
        <f t="shared" ref="F25:F28" si="1">SUM(C25:E25)</f>
        <v>1250894</v>
      </c>
      <c r="G25" s="6" t="s">
        <v>48</v>
      </c>
    </row>
    <row r="26" spans="1:7" ht="14.45" customHeight="1">
      <c r="A26" s="45">
        <v>31</v>
      </c>
      <c r="B26" s="29" t="s">
        <v>20</v>
      </c>
      <c r="C26" s="80">
        <v>1209015</v>
      </c>
      <c r="D26" s="80">
        <v>1731364</v>
      </c>
      <c r="E26" s="80">
        <v>3496172</v>
      </c>
      <c r="F26" s="25">
        <f t="shared" si="1"/>
        <v>6436551</v>
      </c>
      <c r="G26" s="6" t="s">
        <v>49</v>
      </c>
    </row>
    <row r="27" spans="1:7" ht="14.45" customHeight="1">
      <c r="A27" s="45">
        <v>32</v>
      </c>
      <c r="B27" s="43" t="s">
        <v>21</v>
      </c>
      <c r="C27" s="80">
        <v>48400</v>
      </c>
      <c r="D27" s="80">
        <v>89820</v>
      </c>
      <c r="E27" s="80">
        <v>567113</v>
      </c>
      <c r="F27" s="25">
        <f t="shared" si="1"/>
        <v>705333</v>
      </c>
      <c r="G27" s="6" t="s">
        <v>50</v>
      </c>
    </row>
    <row r="28" spans="1:7" ht="14.45" customHeight="1">
      <c r="A28" s="45">
        <v>33</v>
      </c>
      <c r="B28" s="29" t="s">
        <v>22</v>
      </c>
      <c r="C28" s="80">
        <v>788683</v>
      </c>
      <c r="D28" s="80">
        <v>241220</v>
      </c>
      <c r="E28" s="80">
        <v>2033459</v>
      </c>
      <c r="F28" s="25">
        <f t="shared" si="1"/>
        <v>3063362</v>
      </c>
      <c r="G28" s="6" t="s">
        <v>51</v>
      </c>
    </row>
    <row r="29" spans="1:7" ht="20.100000000000001" customHeight="1">
      <c r="A29" s="86" t="s">
        <v>26</v>
      </c>
      <c r="B29" s="86"/>
      <c r="C29" s="26">
        <f>SUM(C5:C28)</f>
        <v>10415390</v>
      </c>
      <c r="D29" s="26">
        <f>SUM(D5:D28)</f>
        <v>15543689</v>
      </c>
      <c r="E29" s="26">
        <f>SUM(E5:E28)</f>
        <v>196897213</v>
      </c>
      <c r="F29" s="25">
        <f t="shared" ref="F29" si="2">SUM(C29:E29)</f>
        <v>222856292</v>
      </c>
      <c r="G29" s="7" t="s">
        <v>29</v>
      </c>
    </row>
    <row r="31" spans="1:7" ht="15" customHeight="1">
      <c r="A31" s="64" t="s">
        <v>104</v>
      </c>
      <c r="B31" s="63" t="s">
        <v>116</v>
      </c>
      <c r="C31" s="63"/>
    </row>
    <row r="32" spans="1:7" ht="15" customHeight="1">
      <c r="A32" s="64" t="s">
        <v>104</v>
      </c>
      <c r="B32" s="63" t="s">
        <v>102</v>
      </c>
      <c r="C32" s="63"/>
    </row>
    <row r="33" spans="1:3" ht="15" customHeight="1">
      <c r="A33" s="64" t="s">
        <v>104</v>
      </c>
      <c r="B33" s="63" t="s">
        <v>103</v>
      </c>
      <c r="C33" s="63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3.7109375" bestFit="1" customWidth="1"/>
    <col min="4" max="4" width="13.5703125" bestFit="1" customWidth="1"/>
    <col min="5" max="5" width="15.28515625" bestFit="1" customWidth="1"/>
    <col min="6" max="6" width="14.5703125" customWidth="1"/>
    <col min="7" max="7" width="54.7109375" customWidth="1"/>
  </cols>
  <sheetData>
    <row r="1" spans="1:7">
      <c r="A1" s="83" t="s">
        <v>94</v>
      </c>
      <c r="B1" s="83"/>
      <c r="C1" s="46"/>
      <c r="D1" s="46"/>
      <c r="E1" s="46"/>
      <c r="F1" s="46"/>
      <c r="G1" s="46" t="s">
        <v>95</v>
      </c>
    </row>
    <row r="2" spans="1:7" ht="24.95" customHeight="1">
      <c r="A2" s="87" t="s">
        <v>134</v>
      </c>
      <c r="B2" s="87"/>
      <c r="C2" s="87"/>
      <c r="D2" s="57" t="s">
        <v>100</v>
      </c>
      <c r="E2" s="58" t="s">
        <v>101</v>
      </c>
      <c r="F2" s="90" t="s">
        <v>135</v>
      </c>
      <c r="G2" s="90"/>
    </row>
    <row r="3" spans="1:7" ht="20.100000000000001" customHeight="1">
      <c r="A3" s="84" t="s">
        <v>25</v>
      </c>
      <c r="B3" s="84"/>
      <c r="C3" s="12" t="s">
        <v>65</v>
      </c>
      <c r="D3" s="12" t="s">
        <v>66</v>
      </c>
      <c r="E3" s="12" t="s">
        <v>67</v>
      </c>
      <c r="F3" s="12" t="s">
        <v>26</v>
      </c>
      <c r="G3" s="85" t="s">
        <v>30</v>
      </c>
    </row>
    <row r="4" spans="1:7" ht="20.100000000000001" customHeight="1">
      <c r="A4" s="84"/>
      <c r="B4" s="84"/>
      <c r="C4" s="1" t="s">
        <v>0</v>
      </c>
      <c r="D4" s="2" t="s">
        <v>27</v>
      </c>
      <c r="E4" s="3" t="s">
        <v>28</v>
      </c>
      <c r="F4" s="4" t="s">
        <v>29</v>
      </c>
      <c r="G4" s="85"/>
    </row>
    <row r="5" spans="1:7" ht="14.45" customHeight="1">
      <c r="A5" s="45">
        <v>10</v>
      </c>
      <c r="B5" s="29" t="s">
        <v>1</v>
      </c>
      <c r="C5" s="71">
        <v>5119452</v>
      </c>
      <c r="D5" s="71">
        <v>5113084</v>
      </c>
      <c r="E5" s="71">
        <v>46016665</v>
      </c>
      <c r="F5" s="10">
        <f t="shared" ref="F5:F24" si="0">SUM(C5:E5)</f>
        <v>56249201</v>
      </c>
      <c r="G5" s="6" t="s">
        <v>31</v>
      </c>
    </row>
    <row r="6" spans="1:7" ht="14.45" customHeight="1">
      <c r="A6" s="45">
        <v>11</v>
      </c>
      <c r="B6" s="30" t="s">
        <v>2</v>
      </c>
      <c r="C6" s="71">
        <v>138445</v>
      </c>
      <c r="D6" s="71">
        <v>199024</v>
      </c>
      <c r="E6" s="71">
        <v>7175160</v>
      </c>
      <c r="F6" s="10">
        <f t="shared" si="0"/>
        <v>7512629</v>
      </c>
      <c r="G6" s="6" t="s">
        <v>32</v>
      </c>
    </row>
    <row r="7" spans="1:7" ht="14.45" customHeight="1">
      <c r="A7" s="45">
        <v>12</v>
      </c>
      <c r="B7" s="31" t="s">
        <v>3</v>
      </c>
      <c r="C7" s="71">
        <v>10223</v>
      </c>
      <c r="D7" s="71">
        <v>6254</v>
      </c>
      <c r="E7" s="71">
        <v>5834</v>
      </c>
      <c r="F7" s="10">
        <f t="shared" si="0"/>
        <v>22311</v>
      </c>
      <c r="G7" s="6" t="s">
        <v>33</v>
      </c>
    </row>
    <row r="8" spans="1:7" ht="14.45" customHeight="1">
      <c r="A8" s="45">
        <v>13</v>
      </c>
      <c r="B8" s="29" t="s">
        <v>4</v>
      </c>
      <c r="C8" s="71">
        <v>209279</v>
      </c>
      <c r="D8" s="71">
        <v>398030</v>
      </c>
      <c r="E8" s="71">
        <v>6149274</v>
      </c>
      <c r="F8" s="10">
        <f t="shared" si="0"/>
        <v>6756583</v>
      </c>
      <c r="G8" s="6" t="s">
        <v>34</v>
      </c>
    </row>
    <row r="9" spans="1:7" ht="14.45" customHeight="1">
      <c r="A9" s="45">
        <v>14</v>
      </c>
      <c r="B9" s="29" t="s">
        <v>5</v>
      </c>
      <c r="C9" s="71">
        <v>4862665</v>
      </c>
      <c r="D9" s="71">
        <v>1288802</v>
      </c>
      <c r="E9" s="71">
        <v>740915</v>
      </c>
      <c r="F9" s="10">
        <f t="shared" si="0"/>
        <v>6892382</v>
      </c>
      <c r="G9" s="6" t="s">
        <v>35</v>
      </c>
    </row>
    <row r="10" spans="1:7" ht="14.45" customHeight="1">
      <c r="A10" s="45">
        <v>15</v>
      </c>
      <c r="B10" s="32" t="s">
        <v>6</v>
      </c>
      <c r="C10" s="71">
        <v>26904</v>
      </c>
      <c r="D10" s="71">
        <v>25739</v>
      </c>
      <c r="E10" s="71">
        <v>386549</v>
      </c>
      <c r="F10" s="10">
        <f t="shared" si="0"/>
        <v>439192</v>
      </c>
      <c r="G10" s="6" t="s">
        <v>36</v>
      </c>
    </row>
    <row r="11" spans="1:7" ht="14.45" customHeight="1">
      <c r="A11" s="45">
        <v>16</v>
      </c>
      <c r="B11" s="29" t="s">
        <v>7</v>
      </c>
      <c r="C11" s="71">
        <v>1668640</v>
      </c>
      <c r="D11" s="71">
        <v>1722440</v>
      </c>
      <c r="E11" s="71">
        <v>2448772</v>
      </c>
      <c r="F11" s="10">
        <f t="shared" si="0"/>
        <v>5839852</v>
      </c>
      <c r="G11" s="6" t="s">
        <v>56</v>
      </c>
    </row>
    <row r="12" spans="1:7" ht="14.45" customHeight="1">
      <c r="A12" s="45">
        <v>17</v>
      </c>
      <c r="B12" s="33" t="s">
        <v>8</v>
      </c>
      <c r="C12" s="71">
        <v>17294</v>
      </c>
      <c r="D12" s="71">
        <v>422809</v>
      </c>
      <c r="E12" s="71">
        <v>11698903</v>
      </c>
      <c r="F12" s="10">
        <f t="shared" si="0"/>
        <v>12139006</v>
      </c>
      <c r="G12" s="6" t="s">
        <v>37</v>
      </c>
    </row>
    <row r="13" spans="1:7" ht="14.45" customHeight="1">
      <c r="A13" s="45">
        <v>18</v>
      </c>
      <c r="B13" s="34" t="s">
        <v>9</v>
      </c>
      <c r="C13" s="71">
        <v>307737</v>
      </c>
      <c r="D13" s="71">
        <v>486355</v>
      </c>
      <c r="E13" s="71">
        <v>4940938</v>
      </c>
      <c r="F13" s="10">
        <f t="shared" si="0"/>
        <v>5735030</v>
      </c>
      <c r="G13" s="6" t="s">
        <v>38</v>
      </c>
    </row>
    <row r="14" spans="1:7" ht="14.45" customHeight="1">
      <c r="A14" s="45">
        <v>19</v>
      </c>
      <c r="B14" s="35" t="s">
        <v>57</v>
      </c>
      <c r="C14" s="71">
        <v>38485</v>
      </c>
      <c r="D14" s="71">
        <v>600519</v>
      </c>
      <c r="E14" s="71">
        <v>102124621</v>
      </c>
      <c r="F14" s="10">
        <f t="shared" si="0"/>
        <v>102763625</v>
      </c>
      <c r="G14" s="6" t="s">
        <v>39</v>
      </c>
    </row>
    <row r="15" spans="1:7" ht="14.45" customHeight="1">
      <c r="A15" s="45">
        <v>20</v>
      </c>
      <c r="B15" s="29" t="s">
        <v>10</v>
      </c>
      <c r="C15" s="71">
        <v>101358</v>
      </c>
      <c r="D15" s="71">
        <v>3616422</v>
      </c>
      <c r="E15" s="71">
        <v>108246235</v>
      </c>
      <c r="F15" s="10">
        <f t="shared" si="0"/>
        <v>111964015</v>
      </c>
      <c r="G15" s="6" t="s">
        <v>40</v>
      </c>
    </row>
    <row r="16" spans="1:7" ht="14.45" customHeight="1">
      <c r="A16" s="45">
        <v>21</v>
      </c>
      <c r="B16" s="36" t="s">
        <v>11</v>
      </c>
      <c r="C16" s="71">
        <v>3146</v>
      </c>
      <c r="D16" s="71">
        <v>63453</v>
      </c>
      <c r="E16" s="71">
        <v>2062570</v>
      </c>
      <c r="F16" s="10">
        <f t="shared" si="0"/>
        <v>2129169</v>
      </c>
      <c r="G16" s="6" t="s">
        <v>58</v>
      </c>
    </row>
    <row r="17" spans="1:7" ht="14.45" customHeight="1">
      <c r="A17" s="45">
        <v>22</v>
      </c>
      <c r="B17" s="37" t="s">
        <v>12</v>
      </c>
      <c r="C17" s="71">
        <v>155184</v>
      </c>
      <c r="D17" s="71">
        <v>904532</v>
      </c>
      <c r="E17" s="71">
        <v>10418399</v>
      </c>
      <c r="F17" s="10">
        <f t="shared" si="0"/>
        <v>11478115</v>
      </c>
      <c r="G17" s="6" t="s">
        <v>41</v>
      </c>
    </row>
    <row r="18" spans="1:7" ht="14.45" customHeight="1">
      <c r="A18" s="45">
        <v>23</v>
      </c>
      <c r="B18" s="29" t="s">
        <v>13</v>
      </c>
      <c r="C18" s="71">
        <v>642747</v>
      </c>
      <c r="D18" s="71">
        <v>3591062</v>
      </c>
      <c r="E18" s="71">
        <v>24383041</v>
      </c>
      <c r="F18" s="10">
        <f t="shared" si="0"/>
        <v>28616850</v>
      </c>
      <c r="G18" s="6" t="s">
        <v>42</v>
      </c>
    </row>
    <row r="19" spans="1:7" ht="14.45" customHeight="1">
      <c r="A19" s="45">
        <v>24</v>
      </c>
      <c r="B19" s="38" t="s">
        <v>14</v>
      </c>
      <c r="C19" s="71">
        <v>27407</v>
      </c>
      <c r="D19" s="71">
        <v>252970</v>
      </c>
      <c r="E19" s="71">
        <v>20206988</v>
      </c>
      <c r="F19" s="10">
        <f t="shared" si="0"/>
        <v>20487365</v>
      </c>
      <c r="G19" s="6" t="s">
        <v>43</v>
      </c>
    </row>
    <row r="20" spans="1:7" ht="14.45" customHeight="1">
      <c r="A20" s="45">
        <v>25</v>
      </c>
      <c r="B20" s="29" t="s">
        <v>15</v>
      </c>
      <c r="C20" s="71">
        <v>2849551</v>
      </c>
      <c r="D20" s="71">
        <v>3119593</v>
      </c>
      <c r="E20" s="71">
        <v>16878930</v>
      </c>
      <c r="F20" s="10">
        <f t="shared" si="0"/>
        <v>22848074</v>
      </c>
      <c r="G20" s="6" t="s">
        <v>59</v>
      </c>
    </row>
    <row r="21" spans="1:7" ht="14.45" customHeight="1">
      <c r="A21" s="45">
        <v>26</v>
      </c>
      <c r="B21" s="39" t="s">
        <v>16</v>
      </c>
      <c r="C21" s="71">
        <v>14390</v>
      </c>
      <c r="D21" s="71">
        <v>40541</v>
      </c>
      <c r="E21" s="71">
        <v>436920</v>
      </c>
      <c r="F21" s="10">
        <f t="shared" si="0"/>
        <v>491851</v>
      </c>
      <c r="G21" s="6" t="s">
        <v>44</v>
      </c>
    </row>
    <row r="22" spans="1:7" ht="14.45" customHeight="1">
      <c r="A22" s="45">
        <v>27</v>
      </c>
      <c r="B22" s="40" t="s">
        <v>17</v>
      </c>
      <c r="C22" s="71">
        <v>56446</v>
      </c>
      <c r="D22" s="71">
        <v>216193</v>
      </c>
      <c r="E22" s="71">
        <v>18150846</v>
      </c>
      <c r="F22" s="10">
        <f t="shared" si="0"/>
        <v>18423485</v>
      </c>
      <c r="G22" s="6" t="s">
        <v>45</v>
      </c>
    </row>
    <row r="23" spans="1:7" ht="14.45" customHeight="1">
      <c r="A23" s="45">
        <v>28</v>
      </c>
      <c r="B23" s="41" t="s">
        <v>18</v>
      </c>
      <c r="C23" s="71">
        <v>73907</v>
      </c>
      <c r="D23" s="71">
        <v>867781</v>
      </c>
      <c r="E23" s="71">
        <v>8760442</v>
      </c>
      <c r="F23" s="10">
        <f t="shared" si="0"/>
        <v>9702130</v>
      </c>
      <c r="G23" s="6" t="s">
        <v>46</v>
      </c>
    </row>
    <row r="24" spans="1:7" ht="14.45" customHeight="1">
      <c r="A24" s="45">
        <v>29</v>
      </c>
      <c r="B24" s="42" t="s">
        <v>60</v>
      </c>
      <c r="C24" s="71">
        <v>41016</v>
      </c>
      <c r="D24" s="71">
        <v>770540</v>
      </c>
      <c r="E24" s="71">
        <v>2462084</v>
      </c>
      <c r="F24" s="10">
        <f t="shared" si="0"/>
        <v>3273640</v>
      </c>
      <c r="G24" s="6" t="s">
        <v>47</v>
      </c>
    </row>
    <row r="25" spans="1:7" ht="14.45" customHeight="1">
      <c r="A25" s="45">
        <v>30</v>
      </c>
      <c r="B25" s="29" t="s">
        <v>19</v>
      </c>
      <c r="C25" s="71">
        <v>13599</v>
      </c>
      <c r="D25" s="71">
        <v>11493</v>
      </c>
      <c r="E25" s="71">
        <v>1905223</v>
      </c>
      <c r="F25" s="10">
        <f t="shared" ref="F25:F28" si="1">SUM(C25:E25)</f>
        <v>1930315</v>
      </c>
      <c r="G25" s="6" t="s">
        <v>48</v>
      </c>
    </row>
    <row r="26" spans="1:7" ht="14.45" customHeight="1">
      <c r="A26" s="45">
        <v>31</v>
      </c>
      <c r="B26" s="29" t="s">
        <v>20</v>
      </c>
      <c r="C26" s="71">
        <v>1920211</v>
      </c>
      <c r="D26" s="71">
        <v>3208918</v>
      </c>
      <c r="E26" s="71">
        <v>5710973</v>
      </c>
      <c r="F26" s="10">
        <f t="shared" si="1"/>
        <v>10840102</v>
      </c>
      <c r="G26" s="6" t="s">
        <v>49</v>
      </c>
    </row>
    <row r="27" spans="1:7" ht="14.45" customHeight="1">
      <c r="A27" s="45">
        <v>32</v>
      </c>
      <c r="B27" s="43" t="s">
        <v>21</v>
      </c>
      <c r="C27" s="71">
        <v>101146</v>
      </c>
      <c r="D27" s="71">
        <v>130008</v>
      </c>
      <c r="E27" s="71">
        <v>822683</v>
      </c>
      <c r="F27" s="10">
        <f t="shared" si="1"/>
        <v>1053837</v>
      </c>
      <c r="G27" s="6" t="s">
        <v>50</v>
      </c>
    </row>
    <row r="28" spans="1:7" ht="14.45" customHeight="1">
      <c r="A28" s="45">
        <v>33</v>
      </c>
      <c r="B28" s="29" t="s">
        <v>22</v>
      </c>
      <c r="C28" s="71">
        <v>1661498</v>
      </c>
      <c r="D28" s="71">
        <v>525431</v>
      </c>
      <c r="E28" s="71">
        <v>2993360</v>
      </c>
      <c r="F28" s="10">
        <f t="shared" si="1"/>
        <v>5180289</v>
      </c>
      <c r="G28" s="6" t="s">
        <v>51</v>
      </c>
    </row>
    <row r="29" spans="1:7" ht="20.100000000000001" customHeight="1">
      <c r="A29" s="86" t="s">
        <v>26</v>
      </c>
      <c r="B29" s="86"/>
      <c r="C29" s="62">
        <f>SUM(C5:C28)</f>
        <v>20060730</v>
      </c>
      <c r="D29" s="62">
        <f>SUM(D5:D28)</f>
        <v>27581993</v>
      </c>
      <c r="E29" s="62">
        <f>SUM(E5:E28)</f>
        <v>405126325</v>
      </c>
      <c r="F29" s="18">
        <f t="shared" ref="F29" si="2">SUM(C29:E29)</f>
        <v>452769048</v>
      </c>
      <c r="G29" s="7" t="s">
        <v>29</v>
      </c>
    </row>
    <row r="31" spans="1:7" ht="15" customHeight="1">
      <c r="A31" s="64" t="s">
        <v>104</v>
      </c>
      <c r="B31" s="63" t="s">
        <v>116</v>
      </c>
      <c r="C31" s="63"/>
    </row>
    <row r="32" spans="1:7" ht="15" customHeight="1">
      <c r="A32" s="64" t="s">
        <v>104</v>
      </c>
      <c r="B32" s="63" t="s">
        <v>102</v>
      </c>
      <c r="C32" s="63"/>
    </row>
    <row r="33" spans="1:3" ht="15" customHeight="1">
      <c r="A33" s="64" t="s">
        <v>104</v>
      </c>
      <c r="B33" s="63" t="s">
        <v>103</v>
      </c>
      <c r="C33" s="63"/>
    </row>
  </sheetData>
  <mergeCells count="6">
    <mergeCell ref="A3:B4"/>
    <mergeCell ref="G3:G4"/>
    <mergeCell ref="A29:B29"/>
    <mergeCell ref="A1:B1"/>
    <mergeCell ref="F2:G2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9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4" width="15.7109375" customWidth="1"/>
    <col min="5" max="5" width="55.7109375" customWidth="1"/>
  </cols>
  <sheetData>
    <row r="1" spans="1:6">
      <c r="A1" s="83" t="s">
        <v>96</v>
      </c>
      <c r="B1" s="83"/>
      <c r="C1" s="46"/>
      <c r="D1" s="46"/>
      <c r="E1" s="46" t="s">
        <v>97</v>
      </c>
      <c r="F1" s="46"/>
    </row>
    <row r="2" spans="1:6" ht="24.95" customHeight="1">
      <c r="A2" s="87" t="s">
        <v>136</v>
      </c>
      <c r="B2" s="87"/>
      <c r="C2" s="101" t="s">
        <v>99</v>
      </c>
      <c r="D2" s="101"/>
      <c r="E2" s="55" t="s">
        <v>137</v>
      </c>
    </row>
    <row r="3" spans="1:6" ht="20.100000000000001" customHeight="1">
      <c r="A3" s="84" t="s">
        <v>25</v>
      </c>
      <c r="B3" s="84"/>
      <c r="C3" s="15" t="s">
        <v>61</v>
      </c>
      <c r="D3" s="15" t="s">
        <v>72</v>
      </c>
      <c r="E3" s="85" t="s">
        <v>30</v>
      </c>
    </row>
    <row r="4" spans="1:6" ht="20.100000000000001" customHeight="1">
      <c r="A4" s="84"/>
      <c r="B4" s="84"/>
      <c r="C4" s="9" t="s">
        <v>73</v>
      </c>
      <c r="D4" s="9" t="s">
        <v>74</v>
      </c>
      <c r="E4" s="85"/>
    </row>
    <row r="5" spans="1:6" ht="14.45" customHeight="1">
      <c r="A5" s="45">
        <v>10</v>
      </c>
      <c r="B5" s="29" t="s">
        <v>1</v>
      </c>
      <c r="C5" s="47">
        <f>نفقات!F5</f>
        <v>30469822</v>
      </c>
      <c r="D5" s="47">
        <f>ايرادات!F5</f>
        <v>56249201</v>
      </c>
      <c r="E5" s="6" t="s">
        <v>31</v>
      </c>
    </row>
    <row r="6" spans="1:6" ht="14.45" customHeight="1">
      <c r="A6" s="45">
        <v>11</v>
      </c>
      <c r="B6" s="30" t="s">
        <v>2</v>
      </c>
      <c r="C6" s="47">
        <f>نفقات!F6</f>
        <v>3935395</v>
      </c>
      <c r="D6" s="47">
        <f>ايرادات!F6</f>
        <v>7512629</v>
      </c>
      <c r="E6" s="6" t="s">
        <v>32</v>
      </c>
    </row>
    <row r="7" spans="1:6" ht="14.45" customHeight="1">
      <c r="A7" s="45">
        <v>12</v>
      </c>
      <c r="B7" s="31" t="s">
        <v>3</v>
      </c>
      <c r="C7" s="47">
        <f>نفقات!F7</f>
        <v>14366</v>
      </c>
      <c r="D7" s="47">
        <f>ايرادات!F7</f>
        <v>22311</v>
      </c>
      <c r="E7" s="6" t="s">
        <v>33</v>
      </c>
    </row>
    <row r="8" spans="1:6" ht="14.45" customHeight="1">
      <c r="A8" s="45">
        <v>13</v>
      </c>
      <c r="B8" s="29" t="s">
        <v>4</v>
      </c>
      <c r="C8" s="47">
        <f>نفقات!F8</f>
        <v>3526663</v>
      </c>
      <c r="D8" s="47">
        <f>ايرادات!F8</f>
        <v>6756583</v>
      </c>
      <c r="E8" s="6" t="s">
        <v>34</v>
      </c>
    </row>
    <row r="9" spans="1:6" ht="14.45" customHeight="1">
      <c r="A9" s="45">
        <v>14</v>
      </c>
      <c r="B9" s="29" t="s">
        <v>5</v>
      </c>
      <c r="C9" s="47">
        <f>نفقات!F9</f>
        <v>3175393</v>
      </c>
      <c r="D9" s="47">
        <f>ايرادات!F9</f>
        <v>6892382</v>
      </c>
      <c r="E9" s="6" t="s">
        <v>35</v>
      </c>
    </row>
    <row r="10" spans="1:6" ht="14.45" customHeight="1">
      <c r="A10" s="45">
        <v>15</v>
      </c>
      <c r="B10" s="32" t="s">
        <v>6</v>
      </c>
      <c r="C10" s="47">
        <f>نفقات!F10</f>
        <v>199773</v>
      </c>
      <c r="D10" s="47">
        <f>ايرادات!F10</f>
        <v>439192</v>
      </c>
      <c r="E10" s="6" t="s">
        <v>36</v>
      </c>
    </row>
    <row r="11" spans="1:6" ht="14.45" customHeight="1">
      <c r="A11" s="45">
        <v>16</v>
      </c>
      <c r="B11" s="29" t="s">
        <v>7</v>
      </c>
      <c r="C11" s="47">
        <f>نفقات!F11</f>
        <v>3383894</v>
      </c>
      <c r="D11" s="47">
        <f>ايرادات!F11</f>
        <v>5839852</v>
      </c>
      <c r="E11" s="6" t="s">
        <v>56</v>
      </c>
    </row>
    <row r="12" spans="1:6" ht="14.45" customHeight="1">
      <c r="A12" s="45">
        <v>17</v>
      </c>
      <c r="B12" s="33" t="s">
        <v>8</v>
      </c>
      <c r="C12" s="47">
        <f>نفقات!F12</f>
        <v>5338673</v>
      </c>
      <c r="D12" s="47">
        <f>ايرادات!F12</f>
        <v>12139006</v>
      </c>
      <c r="E12" s="6" t="s">
        <v>37</v>
      </c>
    </row>
    <row r="13" spans="1:6" ht="14.45" customHeight="1">
      <c r="A13" s="45">
        <v>18</v>
      </c>
      <c r="B13" s="34" t="s">
        <v>9</v>
      </c>
      <c r="C13" s="47">
        <f>نفقات!F13</f>
        <v>3200040</v>
      </c>
      <c r="D13" s="47">
        <f>ايرادات!F13</f>
        <v>5735030</v>
      </c>
      <c r="E13" s="6" t="s">
        <v>38</v>
      </c>
    </row>
    <row r="14" spans="1:6" ht="14.45" customHeight="1">
      <c r="A14" s="45">
        <v>19</v>
      </c>
      <c r="B14" s="35" t="s">
        <v>57</v>
      </c>
      <c r="C14" s="47">
        <f>نفقات!F14</f>
        <v>38993416</v>
      </c>
      <c r="D14" s="47">
        <f>ايرادات!F14</f>
        <v>102763625</v>
      </c>
      <c r="E14" s="6" t="s">
        <v>39</v>
      </c>
    </row>
    <row r="15" spans="1:6" ht="14.45" customHeight="1">
      <c r="A15" s="45">
        <v>20</v>
      </c>
      <c r="B15" s="29" t="s">
        <v>10</v>
      </c>
      <c r="C15" s="47">
        <f>نفقات!F15</f>
        <v>55737713</v>
      </c>
      <c r="D15" s="47">
        <f>ايرادات!F15</f>
        <v>111964015</v>
      </c>
      <c r="E15" s="6" t="s">
        <v>40</v>
      </c>
    </row>
    <row r="16" spans="1:6" ht="14.45" customHeight="1">
      <c r="A16" s="45">
        <v>21</v>
      </c>
      <c r="B16" s="36" t="s">
        <v>11</v>
      </c>
      <c r="C16" s="47">
        <f>نفقات!F16</f>
        <v>1392887</v>
      </c>
      <c r="D16" s="47">
        <f>ايرادات!F16</f>
        <v>2129169</v>
      </c>
      <c r="E16" s="6" t="s">
        <v>58</v>
      </c>
    </row>
    <row r="17" spans="1:5" ht="14.45" customHeight="1">
      <c r="A17" s="45">
        <v>22</v>
      </c>
      <c r="B17" s="37" t="s">
        <v>12</v>
      </c>
      <c r="C17" s="47">
        <f>نفقات!F17</f>
        <v>5906229</v>
      </c>
      <c r="D17" s="47">
        <f>ايرادات!F17</f>
        <v>11478115</v>
      </c>
      <c r="E17" s="6" t="s">
        <v>41</v>
      </c>
    </row>
    <row r="18" spans="1:5" ht="14.45" customHeight="1">
      <c r="A18" s="45">
        <v>23</v>
      </c>
      <c r="B18" s="29" t="s">
        <v>13</v>
      </c>
      <c r="C18" s="47">
        <f>نفقات!F18</f>
        <v>14568881</v>
      </c>
      <c r="D18" s="47">
        <f>ايرادات!F18</f>
        <v>28616850</v>
      </c>
      <c r="E18" s="6" t="s">
        <v>42</v>
      </c>
    </row>
    <row r="19" spans="1:5" ht="14.45" customHeight="1">
      <c r="A19" s="45">
        <v>24</v>
      </c>
      <c r="B19" s="38" t="s">
        <v>14</v>
      </c>
      <c r="C19" s="47">
        <f>نفقات!F19</f>
        <v>12388567</v>
      </c>
      <c r="D19" s="47">
        <f>ايرادات!F19</f>
        <v>20487365</v>
      </c>
      <c r="E19" s="6" t="s">
        <v>43</v>
      </c>
    </row>
    <row r="20" spans="1:5" ht="14.45" customHeight="1">
      <c r="A20" s="45">
        <v>25</v>
      </c>
      <c r="B20" s="29" t="s">
        <v>15</v>
      </c>
      <c r="C20" s="47">
        <f>نفقات!F20</f>
        <v>10985131</v>
      </c>
      <c r="D20" s="47">
        <f>ايرادات!F20</f>
        <v>22848074</v>
      </c>
      <c r="E20" s="6" t="s">
        <v>59</v>
      </c>
    </row>
    <row r="21" spans="1:5" ht="14.45" customHeight="1">
      <c r="A21" s="45">
        <v>26</v>
      </c>
      <c r="B21" s="39" t="s">
        <v>16</v>
      </c>
      <c r="C21" s="47">
        <f>نفقات!F21</f>
        <v>310222</v>
      </c>
      <c r="D21" s="47">
        <f>ايرادات!F21</f>
        <v>491851</v>
      </c>
      <c r="E21" s="6" t="s">
        <v>44</v>
      </c>
    </row>
    <row r="22" spans="1:5" ht="14.45" customHeight="1">
      <c r="A22" s="45">
        <v>27</v>
      </c>
      <c r="B22" s="40" t="s">
        <v>17</v>
      </c>
      <c r="C22" s="47">
        <f>نفقات!F22</f>
        <v>10770298</v>
      </c>
      <c r="D22" s="47">
        <f>ايرادات!F22</f>
        <v>18423485</v>
      </c>
      <c r="E22" s="6" t="s">
        <v>45</v>
      </c>
    </row>
    <row r="23" spans="1:5" ht="14.45" customHeight="1">
      <c r="A23" s="45">
        <v>28</v>
      </c>
      <c r="B23" s="41" t="s">
        <v>18</v>
      </c>
      <c r="C23" s="47">
        <f>نفقات!F23</f>
        <v>5455391</v>
      </c>
      <c r="D23" s="47">
        <f>ايرادات!F23</f>
        <v>9702130</v>
      </c>
      <c r="E23" s="6" t="s">
        <v>46</v>
      </c>
    </row>
    <row r="24" spans="1:5" ht="14.45" customHeight="1">
      <c r="A24" s="45">
        <v>29</v>
      </c>
      <c r="B24" s="42" t="s">
        <v>60</v>
      </c>
      <c r="C24" s="47">
        <f>نفقات!F24</f>
        <v>1647398</v>
      </c>
      <c r="D24" s="47">
        <f>ايرادات!F24</f>
        <v>3273640</v>
      </c>
      <c r="E24" s="6" t="s">
        <v>47</v>
      </c>
    </row>
    <row r="25" spans="1:5" ht="14.45" customHeight="1">
      <c r="A25" s="45">
        <v>30</v>
      </c>
      <c r="B25" s="29" t="s">
        <v>19</v>
      </c>
      <c r="C25" s="47">
        <f>نفقات!F25</f>
        <v>1250894</v>
      </c>
      <c r="D25" s="47">
        <f>ايرادات!F25</f>
        <v>1930315</v>
      </c>
      <c r="E25" s="6" t="s">
        <v>48</v>
      </c>
    </row>
    <row r="26" spans="1:5" ht="14.45" customHeight="1">
      <c r="A26" s="45">
        <v>31</v>
      </c>
      <c r="B26" s="29" t="s">
        <v>20</v>
      </c>
      <c r="C26" s="47">
        <f>نفقات!F26</f>
        <v>6436551</v>
      </c>
      <c r="D26" s="47">
        <f>ايرادات!F26</f>
        <v>10840102</v>
      </c>
      <c r="E26" s="6" t="s">
        <v>49</v>
      </c>
    </row>
    <row r="27" spans="1:5" ht="14.45" customHeight="1">
      <c r="A27" s="45">
        <v>32</v>
      </c>
      <c r="B27" s="43" t="s">
        <v>21</v>
      </c>
      <c r="C27" s="47">
        <f>نفقات!F27</f>
        <v>705333</v>
      </c>
      <c r="D27" s="47">
        <f>ايرادات!F27</f>
        <v>1053837</v>
      </c>
      <c r="E27" s="6" t="s">
        <v>50</v>
      </c>
    </row>
    <row r="28" spans="1:5" ht="14.45" customHeight="1">
      <c r="A28" s="45">
        <v>33</v>
      </c>
      <c r="B28" s="29" t="s">
        <v>22</v>
      </c>
      <c r="C28" s="47">
        <f>نفقات!F28</f>
        <v>3063362</v>
      </c>
      <c r="D28" s="47">
        <f>ايرادات!F28</f>
        <v>5180289</v>
      </c>
      <c r="E28" s="6" t="s">
        <v>51</v>
      </c>
    </row>
    <row r="29" spans="1:5" ht="20.100000000000001" customHeight="1">
      <c r="A29" s="86" t="s">
        <v>26</v>
      </c>
      <c r="B29" s="86"/>
      <c r="C29" s="48">
        <f>SUM(C5:C28)</f>
        <v>222856292</v>
      </c>
      <c r="D29" s="48">
        <f>SUM(D5:D28)</f>
        <v>452769048</v>
      </c>
      <c r="E29" s="7" t="s">
        <v>29</v>
      </c>
    </row>
    <row r="31" spans="1:5" ht="15" customHeight="1">
      <c r="A31" s="64" t="s">
        <v>104</v>
      </c>
      <c r="B31" s="63" t="s">
        <v>116</v>
      </c>
      <c r="C31" s="63"/>
    </row>
    <row r="32" spans="1:5" ht="15" customHeight="1">
      <c r="A32" s="64" t="s">
        <v>104</v>
      </c>
      <c r="B32" s="63" t="s">
        <v>102</v>
      </c>
      <c r="C32" s="63"/>
      <c r="D32" s="23"/>
    </row>
    <row r="33" spans="1:4" ht="15" customHeight="1">
      <c r="A33" s="64" t="s">
        <v>104</v>
      </c>
      <c r="B33" s="63" t="s">
        <v>103</v>
      </c>
      <c r="C33" s="63"/>
      <c r="D33" s="23"/>
    </row>
    <row r="34" spans="1:4">
      <c r="C34" s="23"/>
      <c r="D34" s="23"/>
    </row>
    <row r="35" spans="1:4">
      <c r="C35" s="23"/>
      <c r="D35" s="23"/>
    </row>
    <row r="36" spans="1:4">
      <c r="C36" s="23"/>
      <c r="D36" s="23"/>
    </row>
    <row r="37" spans="1:4">
      <c r="C37" s="23"/>
      <c r="D37" s="23"/>
    </row>
    <row r="38" spans="1:4">
      <c r="C38" s="23"/>
      <c r="D38" s="23"/>
    </row>
    <row r="39" spans="1:4">
      <c r="C39" s="23"/>
      <c r="D39" s="23"/>
    </row>
  </sheetData>
  <mergeCells count="6">
    <mergeCell ref="A3:B4"/>
    <mergeCell ref="E3:E4"/>
    <mergeCell ref="A1:B1"/>
    <mergeCell ref="A29:B29"/>
    <mergeCell ref="A2:B2"/>
    <mergeCell ref="C2:D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3"/>
  <sheetViews>
    <sheetView rightToLeft="1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  <col min="10" max="10" width="12.28515625" bestFit="1" customWidth="1"/>
    <col min="11" max="11" width="12.7109375" bestFit="1" customWidth="1"/>
  </cols>
  <sheetData>
    <row r="1" spans="1:7">
      <c r="A1" s="83" t="s">
        <v>105</v>
      </c>
      <c r="B1" s="83"/>
      <c r="C1" s="46"/>
      <c r="D1" s="46"/>
      <c r="E1" s="46"/>
      <c r="F1" s="46"/>
      <c r="G1" s="46" t="s">
        <v>106</v>
      </c>
    </row>
    <row r="2" spans="1:7" ht="24.95" customHeight="1">
      <c r="A2" s="87" t="s">
        <v>138</v>
      </c>
      <c r="B2" s="87"/>
      <c r="C2" s="87"/>
      <c r="D2" s="57" t="s">
        <v>100</v>
      </c>
      <c r="E2" s="58" t="s">
        <v>101</v>
      </c>
      <c r="F2" s="90" t="s">
        <v>139</v>
      </c>
      <c r="G2" s="90"/>
    </row>
    <row r="3" spans="1:7" ht="20.100000000000001" customHeight="1">
      <c r="A3" s="84" t="s">
        <v>25</v>
      </c>
      <c r="B3" s="84"/>
      <c r="C3" s="12" t="s">
        <v>65</v>
      </c>
      <c r="D3" s="12" t="s">
        <v>66</v>
      </c>
      <c r="E3" s="12" t="s">
        <v>67</v>
      </c>
      <c r="F3" s="12" t="s">
        <v>26</v>
      </c>
      <c r="G3" s="85" t="s">
        <v>30</v>
      </c>
    </row>
    <row r="4" spans="1:7" ht="20.100000000000001" customHeight="1">
      <c r="A4" s="84"/>
      <c r="B4" s="84"/>
      <c r="C4" s="1" t="s">
        <v>0</v>
      </c>
      <c r="D4" s="2" t="s">
        <v>27</v>
      </c>
      <c r="E4" s="3" t="s">
        <v>28</v>
      </c>
      <c r="F4" s="4" t="s">
        <v>29</v>
      </c>
      <c r="G4" s="85"/>
    </row>
    <row r="5" spans="1:7" ht="14.45" customHeight="1">
      <c r="A5" s="45">
        <v>10</v>
      </c>
      <c r="B5" s="29" t="s">
        <v>1</v>
      </c>
      <c r="C5" s="71">
        <f>ايرادات!C5-نفقات!C5-'جملة التعويضات'!C5</f>
        <v>2244968</v>
      </c>
      <c r="D5" s="71">
        <f>ايرادات!D5-نفقات!D5-'جملة التعويضات'!D5</f>
        <v>1760789</v>
      </c>
      <c r="E5" s="71">
        <f>ايرادات!E5-نفقات!E5-'جملة التعويضات'!E5</f>
        <v>18543813</v>
      </c>
      <c r="F5" s="10">
        <f t="shared" ref="F5:F28" si="0">SUM(C5:E5)</f>
        <v>22549570</v>
      </c>
      <c r="G5" s="6" t="s">
        <v>31</v>
      </c>
    </row>
    <row r="6" spans="1:7" ht="14.45" customHeight="1">
      <c r="A6" s="45">
        <v>11</v>
      </c>
      <c r="B6" s="30" t="s">
        <v>2</v>
      </c>
      <c r="C6" s="71">
        <f>ايرادات!C6-نفقات!C6-'جملة التعويضات'!C6</f>
        <v>44338</v>
      </c>
      <c r="D6" s="71">
        <f>ايرادات!D6-نفقات!D6-'جملة التعويضات'!D6</f>
        <v>35798</v>
      </c>
      <c r="E6" s="71">
        <f>ايرادات!E6-نفقات!E6-'جملة التعويضات'!E6</f>
        <v>2579335</v>
      </c>
      <c r="F6" s="10">
        <f t="shared" si="0"/>
        <v>2659471</v>
      </c>
      <c r="G6" s="6" t="s">
        <v>32</v>
      </c>
    </row>
    <row r="7" spans="1:7" ht="14.45" customHeight="1">
      <c r="A7" s="45">
        <v>12</v>
      </c>
      <c r="B7" s="31" t="s">
        <v>3</v>
      </c>
      <c r="C7" s="71">
        <f>ايرادات!C7-نفقات!C7-'جملة التعويضات'!C7</f>
        <v>1834</v>
      </c>
      <c r="D7" s="71">
        <f>ايرادات!D7-نفقات!D7-'جملة التعويضات'!D7</f>
        <v>1166</v>
      </c>
      <c r="E7" s="71">
        <f>ايرادات!E7-نفقات!E7-'جملة التعويضات'!E7</f>
        <v>1612</v>
      </c>
      <c r="F7" s="10">
        <f t="shared" si="0"/>
        <v>4612</v>
      </c>
      <c r="G7" s="6" t="s">
        <v>33</v>
      </c>
    </row>
    <row r="8" spans="1:7" ht="14.45" customHeight="1">
      <c r="A8" s="45">
        <v>13</v>
      </c>
      <c r="B8" s="29" t="s">
        <v>4</v>
      </c>
      <c r="C8" s="71">
        <f>ايرادات!C8-نفقات!C8-'جملة التعويضات'!C8</f>
        <v>65159</v>
      </c>
      <c r="D8" s="71">
        <f>ايرادات!D8-نفقات!D8-'جملة التعويضات'!D8</f>
        <v>206842</v>
      </c>
      <c r="E8" s="71">
        <f>ايرادات!E8-نفقات!E8-'جملة التعويضات'!E8</f>
        <v>2587906</v>
      </c>
      <c r="F8" s="10">
        <f t="shared" si="0"/>
        <v>2859907</v>
      </c>
      <c r="G8" s="6" t="s">
        <v>34</v>
      </c>
    </row>
    <row r="9" spans="1:7" ht="14.45" customHeight="1">
      <c r="A9" s="45">
        <v>14</v>
      </c>
      <c r="B9" s="29" t="s">
        <v>5</v>
      </c>
      <c r="C9" s="71">
        <f>ايرادات!C9-نفقات!C9-'جملة التعويضات'!C9</f>
        <v>2117536</v>
      </c>
      <c r="D9" s="71">
        <f>ايرادات!D9-نفقات!D9-'جملة التعويضات'!D9</f>
        <v>463489</v>
      </c>
      <c r="E9" s="71">
        <f>ايرادات!E9-نفقات!E9-'جملة التعويضات'!E9</f>
        <v>96762</v>
      </c>
      <c r="F9" s="10">
        <f t="shared" si="0"/>
        <v>2677787</v>
      </c>
      <c r="G9" s="6" t="s">
        <v>35</v>
      </c>
    </row>
    <row r="10" spans="1:7" ht="14.45" customHeight="1">
      <c r="A10" s="45">
        <v>15</v>
      </c>
      <c r="B10" s="32" t="s">
        <v>6</v>
      </c>
      <c r="C10" s="71">
        <f>ايرادات!C10-نفقات!C10-'جملة التعويضات'!C10</f>
        <v>13858</v>
      </c>
      <c r="D10" s="71">
        <f>ايرادات!D10-نفقات!D10-'جملة التعويضات'!D10</f>
        <v>9987</v>
      </c>
      <c r="E10" s="71">
        <f>ايرادات!E10-نفقات!E10-'جملة التعويضات'!E10</f>
        <v>178045</v>
      </c>
      <c r="F10" s="10">
        <f t="shared" si="0"/>
        <v>201890</v>
      </c>
      <c r="G10" s="6" t="s">
        <v>36</v>
      </c>
    </row>
    <row r="11" spans="1:7" ht="14.45" customHeight="1">
      <c r="A11" s="45">
        <v>16</v>
      </c>
      <c r="B11" s="29" t="s">
        <v>7</v>
      </c>
      <c r="C11" s="71">
        <f>ايرادات!C11-نفقات!C11-'جملة التعويضات'!C11</f>
        <v>730276</v>
      </c>
      <c r="D11" s="71">
        <f>ايرادات!D11-نفقات!D11-'جملة التعويضات'!D11</f>
        <v>453327</v>
      </c>
      <c r="E11" s="71">
        <f>ايرادات!E11-نفقات!E11-'جملة التعويضات'!E11</f>
        <v>781050</v>
      </c>
      <c r="F11" s="10">
        <f t="shared" si="0"/>
        <v>1964653</v>
      </c>
      <c r="G11" s="6" t="s">
        <v>56</v>
      </c>
    </row>
    <row r="12" spans="1:7" ht="14.45" customHeight="1">
      <c r="A12" s="45">
        <v>17</v>
      </c>
      <c r="B12" s="33" t="s">
        <v>8</v>
      </c>
      <c r="C12" s="71">
        <f>ايرادات!C12-نفقات!C12-'جملة التعويضات'!C12</f>
        <v>6528</v>
      </c>
      <c r="D12" s="71">
        <f>ايرادات!D12-نفقات!D12-'جملة التعويضات'!D12</f>
        <v>120112</v>
      </c>
      <c r="E12" s="71">
        <f>ايرادات!E12-نفقات!E12-'جملة التعويضات'!E12</f>
        <v>5961801</v>
      </c>
      <c r="F12" s="10">
        <f t="shared" si="0"/>
        <v>6088441</v>
      </c>
      <c r="G12" s="6" t="s">
        <v>37</v>
      </c>
    </row>
    <row r="13" spans="1:7" ht="14.45" customHeight="1">
      <c r="A13" s="45">
        <v>18</v>
      </c>
      <c r="B13" s="34" t="s">
        <v>9</v>
      </c>
      <c r="C13" s="71">
        <f>ايرادات!C13-نفقات!C13-'جملة التعويضات'!C13</f>
        <v>110556</v>
      </c>
      <c r="D13" s="71">
        <f>ايرادات!D13-نفقات!D13-'جملة التعويضات'!D13</f>
        <v>47260</v>
      </c>
      <c r="E13" s="71">
        <f>ايرادات!E13-نفقات!E13-'جملة التعويضات'!E13</f>
        <v>1797890</v>
      </c>
      <c r="F13" s="10">
        <f t="shared" si="0"/>
        <v>1955706</v>
      </c>
      <c r="G13" s="6" t="s">
        <v>38</v>
      </c>
    </row>
    <row r="14" spans="1:7" ht="14.45" customHeight="1">
      <c r="A14" s="45">
        <v>19</v>
      </c>
      <c r="B14" s="35" t="s">
        <v>57</v>
      </c>
      <c r="C14" s="71">
        <f>ايرادات!C14-نفقات!C14-'جملة التعويضات'!C14</f>
        <v>13903</v>
      </c>
      <c r="D14" s="71">
        <f>ايرادات!D14-نفقات!D14-'جملة التعويضات'!D14</f>
        <v>206174</v>
      </c>
      <c r="E14" s="71">
        <f>ايرادات!E14-نفقات!E14-'جملة التعويضات'!E14</f>
        <v>59656107</v>
      </c>
      <c r="F14" s="10">
        <f t="shared" si="0"/>
        <v>59876184</v>
      </c>
      <c r="G14" s="6" t="s">
        <v>39</v>
      </c>
    </row>
    <row r="15" spans="1:7" ht="14.45" customHeight="1">
      <c r="A15" s="45">
        <v>20</v>
      </c>
      <c r="B15" s="29" t="s">
        <v>10</v>
      </c>
      <c r="C15" s="71">
        <f>ايرادات!C15-نفقات!C15-'جملة التعويضات'!C15</f>
        <v>17158</v>
      </c>
      <c r="D15" s="71">
        <f>ايرادات!D15-نفقات!D15-'جملة التعويضات'!D15</f>
        <v>1121746</v>
      </c>
      <c r="E15" s="71">
        <f>ايرادات!E15-نفقات!E15-'جملة التعويضات'!E15</f>
        <v>47234627</v>
      </c>
      <c r="F15" s="10">
        <f t="shared" si="0"/>
        <v>48373531</v>
      </c>
      <c r="G15" s="6" t="s">
        <v>40</v>
      </c>
    </row>
    <row r="16" spans="1:7" ht="14.45" customHeight="1">
      <c r="A16" s="45">
        <v>21</v>
      </c>
      <c r="B16" s="36" t="s">
        <v>11</v>
      </c>
      <c r="C16" s="71">
        <f>ايرادات!C16-نفقات!C16-'جملة التعويضات'!C16</f>
        <v>38</v>
      </c>
      <c r="D16" s="71">
        <f>ايرادات!D16-نفقات!D16-'جملة التعويضات'!D16</f>
        <v>30224</v>
      </c>
      <c r="E16" s="71">
        <f>ايرادات!E16-نفقات!E16-'جملة التعويضات'!E16</f>
        <v>382946</v>
      </c>
      <c r="F16" s="10">
        <f t="shared" si="0"/>
        <v>413208</v>
      </c>
      <c r="G16" s="6" t="s">
        <v>58</v>
      </c>
    </row>
    <row r="17" spans="1:7" ht="14.45" customHeight="1">
      <c r="A17" s="45">
        <v>22</v>
      </c>
      <c r="B17" s="37" t="s">
        <v>12</v>
      </c>
      <c r="C17" s="71">
        <f>ايرادات!C17-نفقات!C17-'جملة التعويضات'!C17</f>
        <v>52036</v>
      </c>
      <c r="D17" s="71">
        <f>ايرادات!D17-نفقات!D17-'جملة التعويضات'!D17</f>
        <v>349271</v>
      </c>
      <c r="E17" s="71">
        <f>ايرادات!E17-نفقات!E17-'جملة التعويضات'!E17</f>
        <v>4549682</v>
      </c>
      <c r="F17" s="10">
        <f t="shared" si="0"/>
        <v>4950989</v>
      </c>
      <c r="G17" s="6" t="s">
        <v>41</v>
      </c>
    </row>
    <row r="18" spans="1:7" ht="14.45" customHeight="1">
      <c r="A18" s="45">
        <v>23</v>
      </c>
      <c r="B18" s="29" t="s">
        <v>13</v>
      </c>
      <c r="C18" s="71">
        <f>ايرادات!C18-نفقات!C18-'جملة التعويضات'!C18</f>
        <v>184371</v>
      </c>
      <c r="D18" s="71">
        <f>ايرادات!D18-نفقات!D18-'جملة التعويضات'!D18</f>
        <v>1214072</v>
      </c>
      <c r="E18" s="71">
        <f>ايرادات!E18-نفقات!E18-'جملة التعويضات'!E18</f>
        <v>8572249</v>
      </c>
      <c r="F18" s="10">
        <f t="shared" si="0"/>
        <v>9970692</v>
      </c>
      <c r="G18" s="6" t="s">
        <v>42</v>
      </c>
    </row>
    <row r="19" spans="1:7" ht="14.45" customHeight="1">
      <c r="A19" s="45">
        <v>24</v>
      </c>
      <c r="B19" s="38" t="s">
        <v>14</v>
      </c>
      <c r="C19" s="71">
        <f>ايرادات!C19-نفقات!C19-'جملة التعويضات'!C19</f>
        <v>9706</v>
      </c>
      <c r="D19" s="71">
        <f>ايرادات!D19-نفقات!D19-'جملة التعويضات'!D19</f>
        <v>38735</v>
      </c>
      <c r="E19" s="71">
        <f>ايرادات!E19-نفقات!E19-'جملة التعويضات'!E19</f>
        <v>5378284</v>
      </c>
      <c r="F19" s="10">
        <f t="shared" si="0"/>
        <v>5426725</v>
      </c>
      <c r="G19" s="6" t="s">
        <v>43</v>
      </c>
    </row>
    <row r="20" spans="1:7" ht="14.45" customHeight="1">
      <c r="A20" s="45">
        <v>25</v>
      </c>
      <c r="B20" s="29" t="s">
        <v>15</v>
      </c>
      <c r="C20" s="71">
        <f>ايرادات!C20-نفقات!C20-'جملة التعويضات'!C20</f>
        <v>533392</v>
      </c>
      <c r="D20" s="71">
        <f>ايرادات!D20-نفقات!D20-'جملة التعويضات'!D20</f>
        <v>1417744</v>
      </c>
      <c r="E20" s="71">
        <f>ايرادات!E20-نفقات!E20-'جملة التعويضات'!E20</f>
        <v>7421595</v>
      </c>
      <c r="F20" s="10">
        <f t="shared" si="0"/>
        <v>9372731</v>
      </c>
      <c r="G20" s="6" t="s">
        <v>59</v>
      </c>
    </row>
    <row r="21" spans="1:7" ht="14.45" customHeight="1">
      <c r="A21" s="45">
        <v>26</v>
      </c>
      <c r="B21" s="39" t="s">
        <v>16</v>
      </c>
      <c r="C21" s="71">
        <f>ايرادات!C21-نفقات!C21-'جملة التعويضات'!C21</f>
        <v>3694</v>
      </c>
      <c r="D21" s="71">
        <f>ايرادات!D21-نفقات!D21-'جملة التعويضات'!D21</f>
        <v>17045</v>
      </c>
      <c r="E21" s="71">
        <f>ايرادات!E21-نفقات!E21-'جملة التعويضات'!E21</f>
        <v>103329</v>
      </c>
      <c r="F21" s="10">
        <f t="shared" si="0"/>
        <v>124068</v>
      </c>
      <c r="G21" s="6" t="s">
        <v>44</v>
      </c>
    </row>
    <row r="22" spans="1:7" ht="14.45" customHeight="1">
      <c r="A22" s="45">
        <v>27</v>
      </c>
      <c r="B22" s="40" t="s">
        <v>17</v>
      </c>
      <c r="C22" s="71">
        <f>ايرادات!C22-نفقات!C22-'جملة التعويضات'!C22</f>
        <v>23112</v>
      </c>
      <c r="D22" s="71">
        <f>ايرادات!D22-نفقات!D22-'جملة التعويضات'!D22</f>
        <v>39025</v>
      </c>
      <c r="E22" s="71">
        <f>ايرادات!E22-نفقات!E22-'جملة التعويضات'!E22</f>
        <v>6932728</v>
      </c>
      <c r="F22" s="10">
        <f t="shared" si="0"/>
        <v>6994865</v>
      </c>
      <c r="G22" s="6" t="s">
        <v>45</v>
      </c>
    </row>
    <row r="23" spans="1:7" ht="14.45" customHeight="1">
      <c r="A23" s="45">
        <v>28</v>
      </c>
      <c r="B23" s="41" t="s">
        <v>18</v>
      </c>
      <c r="C23" s="71">
        <f>ايرادات!C23-نفقات!C23-'جملة التعويضات'!C23</f>
        <v>26125</v>
      </c>
      <c r="D23" s="71">
        <f>ايرادات!D23-نفقات!D23-'جملة التعويضات'!D23</f>
        <v>318805</v>
      </c>
      <c r="E23" s="71">
        <f>ايرادات!E23-نفقات!E23-'جملة التعويضات'!E23</f>
        <v>2971473</v>
      </c>
      <c r="F23" s="10">
        <f t="shared" si="0"/>
        <v>3316403</v>
      </c>
      <c r="G23" s="6" t="s">
        <v>46</v>
      </c>
    </row>
    <row r="24" spans="1:7" ht="14.45" customHeight="1">
      <c r="A24" s="45">
        <v>29</v>
      </c>
      <c r="B24" s="42" t="s">
        <v>60</v>
      </c>
      <c r="C24" s="71">
        <f>ايرادات!C24-نفقات!C24-'جملة التعويضات'!C24</f>
        <v>13069</v>
      </c>
      <c r="D24" s="71">
        <f>ايرادات!D24-نفقات!D24-'جملة التعويضات'!D24</f>
        <v>380820</v>
      </c>
      <c r="E24" s="71">
        <f>ايرادات!E24-نفقات!E24-'جملة التعويضات'!E24</f>
        <v>1039890</v>
      </c>
      <c r="F24" s="10">
        <f t="shared" si="0"/>
        <v>1433779</v>
      </c>
      <c r="G24" s="6" t="s">
        <v>47</v>
      </c>
    </row>
    <row r="25" spans="1:7" ht="14.45" customHeight="1">
      <c r="A25" s="45">
        <v>30</v>
      </c>
      <c r="B25" s="29" t="s">
        <v>19</v>
      </c>
      <c r="C25" s="71">
        <f>ايرادات!C25-نفقات!C25-'جملة التعويضات'!C25</f>
        <v>4067</v>
      </c>
      <c r="D25" s="71">
        <f>ايرادات!D25-نفقات!D25-'جملة التعويضات'!D25</f>
        <v>2343</v>
      </c>
      <c r="E25" s="71">
        <f>ايرادات!E25-نفقات!E25-'جملة التعويضات'!E25</f>
        <v>594114</v>
      </c>
      <c r="F25" s="10">
        <f t="shared" si="0"/>
        <v>600524</v>
      </c>
      <c r="G25" s="6" t="s">
        <v>48</v>
      </c>
    </row>
    <row r="26" spans="1:7" ht="14.45" customHeight="1">
      <c r="A26" s="45">
        <v>31</v>
      </c>
      <c r="B26" s="29" t="s">
        <v>20</v>
      </c>
      <c r="C26" s="71">
        <f>ايرادات!C26-نفقات!C26-'جملة التعويضات'!C26</f>
        <v>481756</v>
      </c>
      <c r="D26" s="71">
        <f>ايرادات!D26-نفقات!D26-'جملة التعويضات'!D26</f>
        <v>1226104</v>
      </c>
      <c r="E26" s="71">
        <f>ايرادات!E26-نفقات!E26-'جملة التعويضات'!E26</f>
        <v>1742606</v>
      </c>
      <c r="F26" s="10">
        <f t="shared" si="0"/>
        <v>3450466</v>
      </c>
      <c r="G26" s="6" t="s">
        <v>49</v>
      </c>
    </row>
    <row r="27" spans="1:7" ht="14.45" customHeight="1">
      <c r="A27" s="45">
        <v>32</v>
      </c>
      <c r="B27" s="43" t="s">
        <v>21</v>
      </c>
      <c r="C27" s="71">
        <f>ايرادات!C27-نفقات!C27-'جملة التعويضات'!C27</f>
        <v>42788</v>
      </c>
      <c r="D27" s="71">
        <f>ايرادات!D27-نفقات!D27-'جملة التعويضات'!D27</f>
        <v>28974</v>
      </c>
      <c r="E27" s="71">
        <f>ايرادات!E27-نفقات!E27-'جملة التعويضات'!E27</f>
        <v>114992</v>
      </c>
      <c r="F27" s="10">
        <f t="shared" si="0"/>
        <v>186754</v>
      </c>
      <c r="G27" s="6" t="s">
        <v>50</v>
      </c>
    </row>
    <row r="28" spans="1:7" ht="14.45" customHeight="1">
      <c r="A28" s="45">
        <v>33</v>
      </c>
      <c r="B28" s="29" t="s">
        <v>22</v>
      </c>
      <c r="C28" s="71">
        <f>ايرادات!C28-نفقات!C28-'جملة التعويضات'!C28</f>
        <v>579962</v>
      </c>
      <c r="D28" s="71">
        <f>ايرادات!D28-نفقات!D28-'جملة التعويضات'!D28</f>
        <v>199289</v>
      </c>
      <c r="E28" s="71">
        <f>ايرادات!E28-نفقات!E28-'جملة التعويضات'!E28</f>
        <v>304105</v>
      </c>
      <c r="F28" s="10">
        <f t="shared" si="0"/>
        <v>1083356</v>
      </c>
      <c r="G28" s="6" t="s">
        <v>51</v>
      </c>
    </row>
    <row r="29" spans="1:7" ht="20.100000000000001" customHeight="1">
      <c r="A29" s="86" t="s">
        <v>26</v>
      </c>
      <c r="B29" s="86"/>
      <c r="C29" s="24">
        <f>SUM(C5:C28)</f>
        <v>7320230</v>
      </c>
      <c r="D29" s="24">
        <f>SUM(D5:D28)</f>
        <v>9689141</v>
      </c>
      <c r="E29" s="8">
        <f>SUM(E5:E28)</f>
        <v>179526941</v>
      </c>
      <c r="F29" s="18">
        <f t="shared" ref="F29" si="1">SUM(C29:E29)</f>
        <v>196536312</v>
      </c>
      <c r="G29" s="70" t="s">
        <v>29</v>
      </c>
    </row>
    <row r="31" spans="1:7" ht="15" customHeight="1">
      <c r="A31" s="64" t="s">
        <v>104</v>
      </c>
      <c r="B31" s="63" t="s">
        <v>116</v>
      </c>
      <c r="C31" s="63"/>
    </row>
    <row r="32" spans="1:7" ht="15" customHeight="1">
      <c r="A32" s="64" t="s">
        <v>104</v>
      </c>
      <c r="B32" s="63" t="s">
        <v>102</v>
      </c>
      <c r="C32" s="63"/>
    </row>
    <row r="33" spans="1:3" ht="15" customHeight="1">
      <c r="A33" s="64" t="s">
        <v>104</v>
      </c>
      <c r="B33" s="63" t="s">
        <v>103</v>
      </c>
      <c r="C33" s="63"/>
    </row>
  </sheetData>
  <mergeCells count="6">
    <mergeCell ref="A29:B29"/>
    <mergeCell ref="A1:B1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9"/>
  <sheetViews>
    <sheetView rightToLeft="1" topLeftCell="A4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2.7109375" customWidth="1"/>
    <col min="6" max="6" width="55.7109375" customWidth="1"/>
  </cols>
  <sheetData>
    <row r="1" spans="1:6">
      <c r="A1" s="83" t="s">
        <v>114</v>
      </c>
      <c r="B1" s="83"/>
      <c r="C1" s="46"/>
      <c r="D1" s="46"/>
      <c r="E1" s="46"/>
      <c r="F1" s="46" t="s">
        <v>113</v>
      </c>
    </row>
    <row r="2" spans="1:6" ht="24.95" customHeight="1">
      <c r="A2" s="99" t="s">
        <v>141</v>
      </c>
      <c r="B2" s="99"/>
      <c r="C2" s="102" t="s">
        <v>99</v>
      </c>
      <c r="D2" s="103"/>
      <c r="E2" s="103"/>
      <c r="F2" s="67" t="s">
        <v>140</v>
      </c>
    </row>
    <row r="3" spans="1:6" ht="20.100000000000001" customHeight="1">
      <c r="A3" s="84" t="s">
        <v>25</v>
      </c>
      <c r="B3" s="84"/>
      <c r="C3" s="66" t="s">
        <v>107</v>
      </c>
      <c r="D3" s="66" t="s">
        <v>108</v>
      </c>
      <c r="E3" s="66" t="s">
        <v>109</v>
      </c>
      <c r="F3" s="85" t="s">
        <v>30</v>
      </c>
    </row>
    <row r="4" spans="1:6" ht="20.100000000000001" customHeight="1">
      <c r="A4" s="84"/>
      <c r="B4" s="84"/>
      <c r="C4" s="5" t="s">
        <v>110</v>
      </c>
      <c r="D4" s="5" t="s">
        <v>111</v>
      </c>
      <c r="E4" s="9" t="s">
        <v>112</v>
      </c>
      <c r="F4" s="85"/>
    </row>
    <row r="5" spans="1:6" ht="14.45" customHeight="1">
      <c r="A5" s="45">
        <v>10</v>
      </c>
      <c r="B5" s="29" t="s">
        <v>1</v>
      </c>
      <c r="C5" s="75">
        <v>8577656</v>
      </c>
      <c r="D5" s="75">
        <v>539473</v>
      </c>
      <c r="E5" s="48">
        <f t="shared" ref="E5:E24" si="0">C5-D5</f>
        <v>8038183</v>
      </c>
      <c r="F5" s="6" t="s">
        <v>31</v>
      </c>
    </row>
    <row r="6" spans="1:6" ht="14.45" customHeight="1">
      <c r="A6" s="45">
        <v>11</v>
      </c>
      <c r="B6" s="30" t="s">
        <v>2</v>
      </c>
      <c r="C6" s="75">
        <v>655951</v>
      </c>
      <c r="D6" s="75">
        <v>48393</v>
      </c>
      <c r="E6" s="48">
        <f t="shared" si="0"/>
        <v>607558</v>
      </c>
      <c r="F6" s="6" t="s">
        <v>32</v>
      </c>
    </row>
    <row r="7" spans="1:6" ht="14.45" customHeight="1">
      <c r="A7" s="45">
        <v>12</v>
      </c>
      <c r="B7" s="31" t="s">
        <v>3</v>
      </c>
      <c r="C7" s="75">
        <v>661</v>
      </c>
      <c r="D7" s="75">
        <v>0</v>
      </c>
      <c r="E7" s="48">
        <f t="shared" si="0"/>
        <v>661</v>
      </c>
      <c r="F7" s="6" t="s">
        <v>33</v>
      </c>
    </row>
    <row r="8" spans="1:6" ht="14.45" customHeight="1">
      <c r="A8" s="45">
        <v>13</v>
      </c>
      <c r="B8" s="29" t="s">
        <v>4</v>
      </c>
      <c r="C8" s="75">
        <v>1938781</v>
      </c>
      <c r="D8" s="75">
        <v>202374</v>
      </c>
      <c r="E8" s="48">
        <f t="shared" si="0"/>
        <v>1736407</v>
      </c>
      <c r="F8" s="6" t="s">
        <v>34</v>
      </c>
    </row>
    <row r="9" spans="1:6" ht="14.45" customHeight="1">
      <c r="A9" s="45">
        <v>14</v>
      </c>
      <c r="B9" s="29" t="s">
        <v>5</v>
      </c>
      <c r="C9" s="75">
        <v>1548332</v>
      </c>
      <c r="D9" s="75">
        <v>318010</v>
      </c>
      <c r="E9" s="48">
        <f t="shared" si="0"/>
        <v>1230322</v>
      </c>
      <c r="F9" s="6" t="s">
        <v>35</v>
      </c>
    </row>
    <row r="10" spans="1:6" ht="14.45" customHeight="1">
      <c r="A10" s="45">
        <v>15</v>
      </c>
      <c r="B10" s="32" t="s">
        <v>6</v>
      </c>
      <c r="C10" s="75">
        <v>1228140</v>
      </c>
      <c r="D10" s="75">
        <v>113890</v>
      </c>
      <c r="E10" s="48">
        <f t="shared" si="0"/>
        <v>1114250</v>
      </c>
      <c r="F10" s="6" t="s">
        <v>36</v>
      </c>
    </row>
    <row r="11" spans="1:6" ht="14.45" customHeight="1">
      <c r="A11" s="45">
        <v>16</v>
      </c>
      <c r="B11" s="29" t="s">
        <v>7</v>
      </c>
      <c r="C11" s="75">
        <v>1605509</v>
      </c>
      <c r="D11" s="75">
        <v>167134</v>
      </c>
      <c r="E11" s="48">
        <f t="shared" si="0"/>
        <v>1438375</v>
      </c>
      <c r="F11" s="6" t="s">
        <v>56</v>
      </c>
    </row>
    <row r="12" spans="1:6" ht="14.45" customHeight="1">
      <c r="A12" s="45">
        <v>17</v>
      </c>
      <c r="B12" s="33" t="s">
        <v>8</v>
      </c>
      <c r="C12" s="75">
        <v>3090484</v>
      </c>
      <c r="D12" s="75">
        <v>233231</v>
      </c>
      <c r="E12" s="48">
        <f t="shared" si="0"/>
        <v>2857253</v>
      </c>
      <c r="F12" s="6" t="s">
        <v>37</v>
      </c>
    </row>
    <row r="13" spans="1:6" ht="14.45" customHeight="1">
      <c r="A13" s="45">
        <v>18</v>
      </c>
      <c r="B13" s="34" t="s">
        <v>9</v>
      </c>
      <c r="C13" s="75">
        <v>1299609</v>
      </c>
      <c r="D13" s="75">
        <v>335072</v>
      </c>
      <c r="E13" s="48">
        <f t="shared" si="0"/>
        <v>964537</v>
      </c>
      <c r="F13" s="6" t="s">
        <v>38</v>
      </c>
    </row>
    <row r="14" spans="1:6" ht="14.45" customHeight="1">
      <c r="A14" s="45">
        <v>19</v>
      </c>
      <c r="B14" s="35" t="s">
        <v>57</v>
      </c>
      <c r="C14" s="75">
        <v>2879565</v>
      </c>
      <c r="D14" s="75">
        <v>111473</v>
      </c>
      <c r="E14" s="48">
        <f t="shared" si="0"/>
        <v>2768092</v>
      </c>
      <c r="F14" s="6" t="s">
        <v>39</v>
      </c>
    </row>
    <row r="15" spans="1:6" ht="14.45" customHeight="1">
      <c r="A15" s="45">
        <v>20</v>
      </c>
      <c r="B15" s="29" t="s">
        <v>10</v>
      </c>
      <c r="C15" s="75">
        <v>20342327</v>
      </c>
      <c r="D15" s="75">
        <v>4819817</v>
      </c>
      <c r="E15" s="48">
        <f t="shared" si="0"/>
        <v>15522510</v>
      </c>
      <c r="F15" s="6" t="s">
        <v>40</v>
      </c>
    </row>
    <row r="16" spans="1:6" ht="14.45" customHeight="1">
      <c r="A16" s="45">
        <v>21</v>
      </c>
      <c r="B16" s="36" t="s">
        <v>11</v>
      </c>
      <c r="C16" s="75">
        <v>109859</v>
      </c>
      <c r="D16" s="75">
        <v>2325</v>
      </c>
      <c r="E16" s="48">
        <f t="shared" si="0"/>
        <v>107534</v>
      </c>
      <c r="F16" s="6" t="s">
        <v>58</v>
      </c>
    </row>
    <row r="17" spans="1:6" ht="14.45" customHeight="1">
      <c r="A17" s="45">
        <v>22</v>
      </c>
      <c r="B17" s="37" t="s">
        <v>12</v>
      </c>
      <c r="C17" s="75">
        <v>2582373</v>
      </c>
      <c r="D17" s="75">
        <v>150974</v>
      </c>
      <c r="E17" s="48">
        <f t="shared" si="0"/>
        <v>2431399</v>
      </c>
      <c r="F17" s="6" t="s">
        <v>41</v>
      </c>
    </row>
    <row r="18" spans="1:6" ht="14.45" customHeight="1">
      <c r="A18" s="45">
        <v>23</v>
      </c>
      <c r="B18" s="29" t="s">
        <v>13</v>
      </c>
      <c r="C18" s="75">
        <v>6354583</v>
      </c>
      <c r="D18" s="75">
        <v>159138</v>
      </c>
      <c r="E18" s="48">
        <f t="shared" si="0"/>
        <v>6195445</v>
      </c>
      <c r="F18" s="6" t="s">
        <v>42</v>
      </c>
    </row>
    <row r="19" spans="1:6" ht="14.45" customHeight="1">
      <c r="A19" s="45">
        <v>24</v>
      </c>
      <c r="B19" s="38" t="s">
        <v>14</v>
      </c>
      <c r="C19" s="75">
        <v>1800942</v>
      </c>
      <c r="D19" s="75">
        <v>161654</v>
      </c>
      <c r="E19" s="48">
        <f t="shared" si="0"/>
        <v>1639288</v>
      </c>
      <c r="F19" s="6" t="s">
        <v>43</v>
      </c>
    </row>
    <row r="20" spans="1:6" ht="14.45" customHeight="1">
      <c r="A20" s="45">
        <v>25</v>
      </c>
      <c r="B20" s="29" t="s">
        <v>15</v>
      </c>
      <c r="C20" s="75">
        <v>4844726</v>
      </c>
      <c r="D20" s="75">
        <v>875065</v>
      </c>
      <c r="E20" s="48">
        <f t="shared" si="0"/>
        <v>3969661</v>
      </c>
      <c r="F20" s="6" t="s">
        <v>59</v>
      </c>
    </row>
    <row r="21" spans="1:6" ht="14.45" customHeight="1">
      <c r="A21" s="45">
        <v>26</v>
      </c>
      <c r="B21" s="39" t="s">
        <v>16</v>
      </c>
      <c r="C21" s="75">
        <v>111640</v>
      </c>
      <c r="D21" s="75">
        <v>23806</v>
      </c>
      <c r="E21" s="48">
        <f t="shared" si="0"/>
        <v>87834</v>
      </c>
      <c r="F21" s="6" t="s">
        <v>44</v>
      </c>
    </row>
    <row r="22" spans="1:6" ht="14.45" customHeight="1">
      <c r="A22" s="45">
        <v>27</v>
      </c>
      <c r="B22" s="40" t="s">
        <v>17</v>
      </c>
      <c r="C22" s="75">
        <v>5134434</v>
      </c>
      <c r="D22" s="75">
        <v>485101</v>
      </c>
      <c r="E22" s="48">
        <f t="shared" si="0"/>
        <v>4649333</v>
      </c>
      <c r="F22" s="6" t="s">
        <v>45</v>
      </c>
    </row>
    <row r="23" spans="1:6" ht="14.45" customHeight="1">
      <c r="A23" s="45">
        <v>28</v>
      </c>
      <c r="B23" s="41" t="s">
        <v>18</v>
      </c>
      <c r="C23" s="75">
        <v>4385362</v>
      </c>
      <c r="D23" s="75">
        <v>1020238</v>
      </c>
      <c r="E23" s="48">
        <f t="shared" si="0"/>
        <v>3365124</v>
      </c>
      <c r="F23" s="6" t="s">
        <v>46</v>
      </c>
    </row>
    <row r="24" spans="1:6" ht="14.45" customHeight="1">
      <c r="A24" s="45">
        <v>29</v>
      </c>
      <c r="B24" s="42" t="s">
        <v>60</v>
      </c>
      <c r="C24" s="75">
        <v>398036</v>
      </c>
      <c r="D24" s="75">
        <v>16898</v>
      </c>
      <c r="E24" s="48">
        <f t="shared" si="0"/>
        <v>381138</v>
      </c>
      <c r="F24" s="6" t="s">
        <v>47</v>
      </c>
    </row>
    <row r="25" spans="1:6" ht="14.45" customHeight="1">
      <c r="A25" s="45">
        <v>30</v>
      </c>
      <c r="B25" s="29" t="s">
        <v>19</v>
      </c>
      <c r="C25" s="75">
        <v>158142</v>
      </c>
      <c r="D25" s="75">
        <v>7778</v>
      </c>
      <c r="E25" s="48">
        <f>C25-D25</f>
        <v>150364</v>
      </c>
      <c r="F25" s="6" t="s">
        <v>48</v>
      </c>
    </row>
    <row r="26" spans="1:6" ht="14.45" customHeight="1">
      <c r="A26" s="45">
        <v>31</v>
      </c>
      <c r="B26" s="29" t="s">
        <v>20</v>
      </c>
      <c r="C26" s="75">
        <v>3011839</v>
      </c>
      <c r="D26" s="75">
        <v>221805</v>
      </c>
      <c r="E26" s="48">
        <f t="shared" ref="E26:E28" si="1">C26-D26</f>
        <v>2790034</v>
      </c>
      <c r="F26" s="6" t="s">
        <v>49</v>
      </c>
    </row>
    <row r="27" spans="1:6" ht="14.45" customHeight="1">
      <c r="A27" s="45">
        <v>32</v>
      </c>
      <c r="B27" s="43" t="s">
        <v>21</v>
      </c>
      <c r="C27" s="75">
        <v>224508</v>
      </c>
      <c r="D27" s="75">
        <v>25589</v>
      </c>
      <c r="E27" s="48">
        <f t="shared" si="1"/>
        <v>198919</v>
      </c>
      <c r="F27" s="6" t="s">
        <v>50</v>
      </c>
    </row>
    <row r="28" spans="1:6" ht="14.45" customHeight="1">
      <c r="A28" s="45">
        <v>33</v>
      </c>
      <c r="B28" s="29" t="s">
        <v>22</v>
      </c>
      <c r="C28" s="75">
        <v>634335</v>
      </c>
      <c r="D28" s="75">
        <v>14575</v>
      </c>
      <c r="E28" s="48">
        <f t="shared" si="1"/>
        <v>619760</v>
      </c>
      <c r="F28" s="6" t="s">
        <v>51</v>
      </c>
    </row>
    <row r="29" spans="1:6" ht="20.100000000000001" customHeight="1">
      <c r="A29" s="86" t="s">
        <v>26</v>
      </c>
      <c r="B29" s="86"/>
      <c r="C29" s="48">
        <f>SUM(C5:C28)</f>
        <v>72917794</v>
      </c>
      <c r="D29" s="48">
        <f>SUM(D5:D28)</f>
        <v>10053813</v>
      </c>
      <c r="E29" s="48">
        <f>SUM(E5:E28)</f>
        <v>62863981</v>
      </c>
      <c r="F29" s="65" t="s">
        <v>29</v>
      </c>
    </row>
    <row r="31" spans="1:6" ht="15" customHeight="1">
      <c r="A31" s="64" t="s">
        <v>104</v>
      </c>
      <c r="B31" s="63" t="s">
        <v>116</v>
      </c>
      <c r="C31" s="63"/>
      <c r="D31" s="63"/>
    </row>
    <row r="32" spans="1:6" ht="15" customHeight="1">
      <c r="A32" s="64" t="s">
        <v>104</v>
      </c>
      <c r="B32" s="63" t="s">
        <v>102</v>
      </c>
      <c r="C32" s="63"/>
      <c r="D32" s="63"/>
      <c r="E32" s="23"/>
    </row>
    <row r="33" spans="1:5" ht="15" customHeight="1">
      <c r="A33" s="64" t="s">
        <v>104</v>
      </c>
      <c r="B33" s="63" t="s">
        <v>103</v>
      </c>
      <c r="C33" s="63"/>
      <c r="D33" s="63"/>
      <c r="E33" s="23"/>
    </row>
    <row r="34" spans="1:5">
      <c r="C34" s="23"/>
      <c r="D34" s="23"/>
      <c r="E34" s="23"/>
    </row>
    <row r="35" spans="1:5">
      <c r="C35" s="23"/>
      <c r="D35" s="23"/>
      <c r="E35" s="23"/>
    </row>
    <row r="36" spans="1:5">
      <c r="C36" s="23"/>
      <c r="D36" s="23"/>
      <c r="E36" s="23"/>
    </row>
    <row r="37" spans="1:5">
      <c r="C37" s="23"/>
      <c r="D37" s="23"/>
      <c r="E37" s="23"/>
    </row>
    <row r="38" spans="1:5">
      <c r="C38" s="23"/>
      <c r="D38" s="23"/>
      <c r="E38" s="23"/>
    </row>
    <row r="39" spans="1:5">
      <c r="C39" s="23"/>
      <c r="D39" s="23"/>
      <c r="E39" s="23"/>
    </row>
  </sheetData>
  <mergeCells count="6">
    <mergeCell ref="F3:F4"/>
    <mergeCell ref="A29:B29"/>
    <mergeCell ref="A1:B1"/>
    <mergeCell ref="A2:B2"/>
    <mergeCell ref="C2:E2"/>
    <mergeCell ref="A3:B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>
      <c r="A1" s="83" t="s">
        <v>77</v>
      </c>
      <c r="B1" s="83"/>
      <c r="C1" s="46"/>
      <c r="D1" s="46"/>
      <c r="E1" s="46"/>
      <c r="F1" s="46"/>
      <c r="G1" s="46" t="s">
        <v>78</v>
      </c>
    </row>
    <row r="2" spans="1:7" ht="24.95" customHeight="1">
      <c r="A2" s="88" t="s">
        <v>117</v>
      </c>
      <c r="B2" s="88"/>
      <c r="C2" s="88"/>
      <c r="D2" s="88"/>
      <c r="E2" s="89" t="s">
        <v>118</v>
      </c>
      <c r="F2" s="89"/>
      <c r="G2" s="89"/>
    </row>
    <row r="3" spans="1:7" ht="20.100000000000001" customHeight="1">
      <c r="A3" s="84" t="s">
        <v>25</v>
      </c>
      <c r="B3" s="84"/>
      <c r="C3" s="12" t="s">
        <v>65</v>
      </c>
      <c r="D3" s="12" t="s">
        <v>66</v>
      </c>
      <c r="E3" s="12" t="s">
        <v>67</v>
      </c>
      <c r="F3" s="12" t="s">
        <v>26</v>
      </c>
      <c r="G3" s="85" t="s">
        <v>30</v>
      </c>
    </row>
    <row r="4" spans="1:7" ht="20.100000000000001" customHeight="1">
      <c r="A4" s="84"/>
      <c r="B4" s="84"/>
      <c r="C4" s="1" t="s">
        <v>0</v>
      </c>
      <c r="D4" s="2" t="s">
        <v>27</v>
      </c>
      <c r="E4" s="3" t="s">
        <v>28</v>
      </c>
      <c r="F4" s="4" t="s">
        <v>29</v>
      </c>
      <c r="G4" s="85"/>
    </row>
    <row r="5" spans="1:7" ht="14.45" customHeight="1">
      <c r="A5" s="45">
        <v>10</v>
      </c>
      <c r="B5" s="29" t="s">
        <v>1</v>
      </c>
      <c r="C5" s="78">
        <v>1501</v>
      </c>
      <c r="D5" s="78">
        <v>1399</v>
      </c>
      <c r="E5" s="78">
        <v>12466</v>
      </c>
      <c r="F5" s="25">
        <f t="shared" ref="F5:F24" si="0">SUM(C5:E5)</f>
        <v>15366</v>
      </c>
      <c r="G5" s="6" t="s">
        <v>31</v>
      </c>
    </row>
    <row r="6" spans="1:7" ht="14.45" customHeight="1">
      <c r="A6" s="45">
        <v>11</v>
      </c>
      <c r="B6" s="30" t="s">
        <v>2</v>
      </c>
      <c r="C6" s="78">
        <v>92</v>
      </c>
      <c r="D6" s="78">
        <v>267</v>
      </c>
      <c r="E6" s="78">
        <v>3626</v>
      </c>
      <c r="F6" s="25">
        <f t="shared" si="0"/>
        <v>3985</v>
      </c>
      <c r="G6" s="6" t="s">
        <v>32</v>
      </c>
    </row>
    <row r="7" spans="1:7" ht="14.45" customHeight="1">
      <c r="A7" s="45">
        <v>12</v>
      </c>
      <c r="B7" s="31" t="s">
        <v>3</v>
      </c>
      <c r="C7" s="78">
        <v>6</v>
      </c>
      <c r="D7" s="78">
        <v>1</v>
      </c>
      <c r="E7" s="78">
        <v>2</v>
      </c>
      <c r="F7" s="25">
        <f t="shared" si="0"/>
        <v>9</v>
      </c>
      <c r="G7" s="6" t="s">
        <v>33</v>
      </c>
    </row>
    <row r="8" spans="1:7" ht="14.45" customHeight="1">
      <c r="A8" s="45">
        <v>13</v>
      </c>
      <c r="B8" s="29" t="s">
        <v>4</v>
      </c>
      <c r="C8" s="78">
        <v>404</v>
      </c>
      <c r="D8" s="78">
        <v>233</v>
      </c>
      <c r="E8" s="78">
        <v>1362</v>
      </c>
      <c r="F8" s="25">
        <f t="shared" si="0"/>
        <v>1999</v>
      </c>
      <c r="G8" s="6" t="s">
        <v>34</v>
      </c>
    </row>
    <row r="9" spans="1:7" ht="14.45" customHeight="1">
      <c r="A9" s="45">
        <v>14</v>
      </c>
      <c r="B9" s="29" t="s">
        <v>5</v>
      </c>
      <c r="C9" s="78">
        <v>5471</v>
      </c>
      <c r="D9" s="78">
        <v>2156</v>
      </c>
      <c r="E9" s="78">
        <v>828</v>
      </c>
      <c r="F9" s="25">
        <f t="shared" si="0"/>
        <v>8455</v>
      </c>
      <c r="G9" s="6" t="s">
        <v>35</v>
      </c>
    </row>
    <row r="10" spans="1:7" ht="14.45" customHeight="1">
      <c r="A10" s="45">
        <v>15</v>
      </c>
      <c r="B10" s="32" t="s">
        <v>6</v>
      </c>
      <c r="C10" s="78">
        <v>9</v>
      </c>
      <c r="D10" s="78">
        <v>28</v>
      </c>
      <c r="E10" s="78">
        <v>94</v>
      </c>
      <c r="F10" s="25">
        <f t="shared" si="0"/>
        <v>131</v>
      </c>
      <c r="G10" s="6" t="s">
        <v>36</v>
      </c>
    </row>
    <row r="11" spans="1:7" ht="14.45" customHeight="1">
      <c r="A11" s="45">
        <v>16</v>
      </c>
      <c r="B11" s="29" t="s">
        <v>7</v>
      </c>
      <c r="C11" s="78">
        <v>558</v>
      </c>
      <c r="D11" s="78">
        <v>812</v>
      </c>
      <c r="E11" s="78">
        <v>708</v>
      </c>
      <c r="F11" s="25">
        <f t="shared" si="0"/>
        <v>2078</v>
      </c>
      <c r="G11" s="6" t="s">
        <v>56</v>
      </c>
    </row>
    <row r="12" spans="1:7" ht="14.45" customHeight="1">
      <c r="A12" s="45">
        <v>17</v>
      </c>
      <c r="B12" s="33" t="s">
        <v>8</v>
      </c>
      <c r="C12" s="78">
        <v>36</v>
      </c>
      <c r="D12" s="78">
        <v>174</v>
      </c>
      <c r="E12" s="78">
        <v>2178</v>
      </c>
      <c r="F12" s="25">
        <f t="shared" si="0"/>
        <v>2388</v>
      </c>
      <c r="G12" s="6" t="s">
        <v>37</v>
      </c>
    </row>
    <row r="13" spans="1:7" ht="14.45" customHeight="1">
      <c r="A13" s="45">
        <v>18</v>
      </c>
      <c r="B13" s="34" t="s">
        <v>9</v>
      </c>
      <c r="C13" s="78">
        <v>340</v>
      </c>
      <c r="D13" s="78">
        <v>623</v>
      </c>
      <c r="E13" s="78">
        <v>1855</v>
      </c>
      <c r="F13" s="25">
        <f t="shared" si="0"/>
        <v>2818</v>
      </c>
      <c r="G13" s="6" t="s">
        <v>38</v>
      </c>
    </row>
    <row r="14" spans="1:7" ht="14.45" customHeight="1">
      <c r="A14" s="45">
        <v>19</v>
      </c>
      <c r="B14" s="35" t="s">
        <v>57</v>
      </c>
      <c r="C14" s="78">
        <v>26</v>
      </c>
      <c r="D14" s="78">
        <v>174</v>
      </c>
      <c r="E14" s="78">
        <v>8794</v>
      </c>
      <c r="F14" s="25">
        <f t="shared" si="0"/>
        <v>8994</v>
      </c>
      <c r="G14" s="6" t="s">
        <v>39</v>
      </c>
    </row>
    <row r="15" spans="1:7" ht="14.45" customHeight="1">
      <c r="A15" s="45">
        <v>20</v>
      </c>
      <c r="B15" s="29" t="s">
        <v>10</v>
      </c>
      <c r="C15" s="78">
        <v>109</v>
      </c>
      <c r="D15" s="78">
        <v>609</v>
      </c>
      <c r="E15" s="78">
        <v>31761</v>
      </c>
      <c r="F15" s="25">
        <f t="shared" si="0"/>
        <v>32479</v>
      </c>
      <c r="G15" s="6" t="s">
        <v>40</v>
      </c>
    </row>
    <row r="16" spans="1:7" ht="14.45" customHeight="1">
      <c r="A16" s="45">
        <v>21</v>
      </c>
      <c r="B16" s="36" t="s">
        <v>11</v>
      </c>
      <c r="C16" s="78">
        <v>9</v>
      </c>
      <c r="D16" s="78">
        <v>30</v>
      </c>
      <c r="E16" s="78">
        <v>1642</v>
      </c>
      <c r="F16" s="25">
        <f t="shared" si="0"/>
        <v>1681</v>
      </c>
      <c r="G16" s="6" t="s">
        <v>58</v>
      </c>
    </row>
    <row r="17" spans="1:7" ht="14.45" customHeight="1">
      <c r="A17" s="45">
        <v>22</v>
      </c>
      <c r="B17" s="37" t="s">
        <v>12</v>
      </c>
      <c r="C17" s="78">
        <v>52</v>
      </c>
      <c r="D17" s="78">
        <v>257</v>
      </c>
      <c r="E17" s="78">
        <v>4118</v>
      </c>
      <c r="F17" s="25">
        <f t="shared" si="0"/>
        <v>4427</v>
      </c>
      <c r="G17" s="6" t="s">
        <v>41</v>
      </c>
    </row>
    <row r="18" spans="1:7" ht="14.45" customHeight="1">
      <c r="A18" s="45">
        <v>23</v>
      </c>
      <c r="B18" s="29" t="s">
        <v>13</v>
      </c>
      <c r="C18" s="78">
        <v>308</v>
      </c>
      <c r="D18" s="78">
        <v>1778</v>
      </c>
      <c r="E18" s="78">
        <v>16128</v>
      </c>
      <c r="F18" s="25">
        <f t="shared" si="0"/>
        <v>18214</v>
      </c>
      <c r="G18" s="6" t="s">
        <v>42</v>
      </c>
    </row>
    <row r="19" spans="1:7" ht="14.45" customHeight="1">
      <c r="A19" s="45">
        <v>24</v>
      </c>
      <c r="B19" s="38" t="s">
        <v>14</v>
      </c>
      <c r="C19" s="78">
        <v>35</v>
      </c>
      <c r="D19" s="78">
        <v>205</v>
      </c>
      <c r="E19" s="78">
        <v>11459</v>
      </c>
      <c r="F19" s="25">
        <f t="shared" si="0"/>
        <v>11699</v>
      </c>
      <c r="G19" s="6" t="s">
        <v>43</v>
      </c>
    </row>
    <row r="20" spans="1:7" ht="14.45" customHeight="1">
      <c r="A20" s="45">
        <v>25</v>
      </c>
      <c r="B20" s="29" t="s">
        <v>15</v>
      </c>
      <c r="C20" s="78">
        <v>2300</v>
      </c>
      <c r="D20" s="78">
        <v>2676</v>
      </c>
      <c r="E20" s="78">
        <v>6395</v>
      </c>
      <c r="F20" s="25">
        <f t="shared" si="0"/>
        <v>11371</v>
      </c>
      <c r="G20" s="6" t="s">
        <v>59</v>
      </c>
    </row>
    <row r="21" spans="1:7" ht="14.45" customHeight="1">
      <c r="A21" s="45">
        <v>26</v>
      </c>
      <c r="B21" s="39" t="s">
        <v>16</v>
      </c>
      <c r="C21" s="78">
        <v>23</v>
      </c>
      <c r="D21" s="78">
        <v>46</v>
      </c>
      <c r="E21" s="78">
        <v>538</v>
      </c>
      <c r="F21" s="25">
        <f t="shared" si="0"/>
        <v>607</v>
      </c>
      <c r="G21" s="6" t="s">
        <v>44</v>
      </c>
    </row>
    <row r="22" spans="1:7" ht="14.45" customHeight="1">
      <c r="A22" s="45">
        <v>27</v>
      </c>
      <c r="B22" s="40" t="s">
        <v>17</v>
      </c>
      <c r="C22" s="78">
        <v>45</v>
      </c>
      <c r="D22" s="78">
        <v>135</v>
      </c>
      <c r="E22" s="78">
        <v>3215</v>
      </c>
      <c r="F22" s="25">
        <f t="shared" si="0"/>
        <v>3395</v>
      </c>
      <c r="G22" s="6" t="s">
        <v>45</v>
      </c>
    </row>
    <row r="23" spans="1:7" ht="14.45" customHeight="1">
      <c r="A23" s="45">
        <v>28</v>
      </c>
      <c r="B23" s="41" t="s">
        <v>18</v>
      </c>
      <c r="C23" s="78">
        <v>31</v>
      </c>
      <c r="D23" s="78">
        <v>159</v>
      </c>
      <c r="E23" s="78">
        <v>3314</v>
      </c>
      <c r="F23" s="25">
        <f t="shared" si="0"/>
        <v>3504</v>
      </c>
      <c r="G23" s="6" t="s">
        <v>46</v>
      </c>
    </row>
    <row r="24" spans="1:7" ht="14.45" customHeight="1">
      <c r="A24" s="45">
        <v>29</v>
      </c>
      <c r="B24" s="42" t="s">
        <v>60</v>
      </c>
      <c r="C24" s="78">
        <v>13</v>
      </c>
      <c r="D24" s="78">
        <v>137</v>
      </c>
      <c r="E24" s="78">
        <v>768</v>
      </c>
      <c r="F24" s="25">
        <f t="shared" si="0"/>
        <v>918</v>
      </c>
      <c r="G24" s="6" t="s">
        <v>47</v>
      </c>
    </row>
    <row r="25" spans="1:7" ht="14.45" customHeight="1">
      <c r="A25" s="45">
        <v>30</v>
      </c>
      <c r="B25" s="29" t="s">
        <v>19</v>
      </c>
      <c r="C25" s="78">
        <v>4</v>
      </c>
      <c r="D25" s="78">
        <v>17</v>
      </c>
      <c r="E25" s="78">
        <v>627</v>
      </c>
      <c r="F25" s="25">
        <f t="shared" ref="F25:F28" si="1">SUM(C25:E25)</f>
        <v>648</v>
      </c>
      <c r="G25" s="6" t="s">
        <v>48</v>
      </c>
    </row>
    <row r="26" spans="1:7" ht="14.45" customHeight="1">
      <c r="A26" s="45">
        <v>31</v>
      </c>
      <c r="B26" s="29" t="s">
        <v>20</v>
      </c>
      <c r="C26" s="78">
        <v>1290</v>
      </c>
      <c r="D26" s="78">
        <v>1278</v>
      </c>
      <c r="E26" s="78">
        <v>2739</v>
      </c>
      <c r="F26" s="25">
        <f t="shared" si="1"/>
        <v>5307</v>
      </c>
      <c r="G26" s="6" t="s">
        <v>49</v>
      </c>
    </row>
    <row r="27" spans="1:7" ht="14.45" customHeight="1">
      <c r="A27" s="45">
        <v>32</v>
      </c>
      <c r="B27" s="43" t="s">
        <v>21</v>
      </c>
      <c r="C27" s="78">
        <v>113</v>
      </c>
      <c r="D27" s="78">
        <v>98</v>
      </c>
      <c r="E27" s="78">
        <v>707</v>
      </c>
      <c r="F27" s="25">
        <f t="shared" si="1"/>
        <v>918</v>
      </c>
      <c r="G27" s="6" t="s">
        <v>50</v>
      </c>
    </row>
    <row r="28" spans="1:7" ht="14.45" customHeight="1">
      <c r="A28" s="45">
        <v>33</v>
      </c>
      <c r="B28" s="29" t="s">
        <v>22</v>
      </c>
      <c r="C28" s="78">
        <v>1713</v>
      </c>
      <c r="D28" s="78">
        <v>762</v>
      </c>
      <c r="E28" s="78">
        <v>4561</v>
      </c>
      <c r="F28" s="25">
        <f t="shared" si="1"/>
        <v>7036</v>
      </c>
      <c r="G28" s="6" t="s">
        <v>51</v>
      </c>
    </row>
    <row r="29" spans="1:7" ht="20.100000000000001" customHeight="1">
      <c r="A29" s="86" t="s">
        <v>26</v>
      </c>
      <c r="B29" s="86"/>
      <c r="C29" s="74">
        <f>SUM(C5:C28)</f>
        <v>14488</v>
      </c>
      <c r="D29" s="74">
        <f>SUM(D5:D28)</f>
        <v>14054</v>
      </c>
      <c r="E29" s="74">
        <f>SUM(E5:E28)</f>
        <v>119885</v>
      </c>
      <c r="F29" s="74">
        <f>SUM(F5:F28)</f>
        <v>148427</v>
      </c>
      <c r="G29" s="7" t="s">
        <v>29</v>
      </c>
    </row>
    <row r="31" spans="1:7" ht="15" customHeight="1">
      <c r="A31" s="64" t="s">
        <v>104</v>
      </c>
      <c r="B31" s="63" t="s">
        <v>116</v>
      </c>
      <c r="C31" s="63"/>
    </row>
    <row r="32" spans="1:7" ht="15" customHeight="1">
      <c r="A32" s="64" t="s">
        <v>104</v>
      </c>
      <c r="B32" s="63" t="s">
        <v>102</v>
      </c>
      <c r="C32" s="63"/>
    </row>
    <row r="33" spans="1:3" ht="15" customHeight="1">
      <c r="A33" s="64" t="s">
        <v>104</v>
      </c>
      <c r="B33" s="63" t="s">
        <v>103</v>
      </c>
      <c r="C33" s="63"/>
    </row>
  </sheetData>
  <mergeCells count="6">
    <mergeCell ref="A3:B4"/>
    <mergeCell ref="G3:G4"/>
    <mergeCell ref="A1:B1"/>
    <mergeCell ref="A29:B29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3" t="s">
        <v>79</v>
      </c>
      <c r="B1" s="83"/>
      <c r="C1" s="46"/>
      <c r="D1" s="46"/>
      <c r="E1" s="46"/>
      <c r="F1" s="46"/>
      <c r="G1" s="46" t="s">
        <v>80</v>
      </c>
    </row>
    <row r="2" spans="1:7" ht="24.95" customHeight="1">
      <c r="A2" s="87" t="s">
        <v>119</v>
      </c>
      <c r="B2" s="87"/>
      <c r="C2" s="87"/>
      <c r="D2" s="87"/>
      <c r="E2" s="90" t="s">
        <v>120</v>
      </c>
      <c r="F2" s="90"/>
      <c r="G2" s="90"/>
    </row>
    <row r="3" spans="1:7" ht="20.100000000000001" customHeight="1">
      <c r="A3" s="84" t="s">
        <v>25</v>
      </c>
      <c r="B3" s="84"/>
      <c r="C3" s="12" t="s">
        <v>65</v>
      </c>
      <c r="D3" s="12" t="s">
        <v>66</v>
      </c>
      <c r="E3" s="12" t="s">
        <v>67</v>
      </c>
      <c r="F3" s="12" t="s">
        <v>26</v>
      </c>
      <c r="G3" s="85" t="s">
        <v>30</v>
      </c>
    </row>
    <row r="4" spans="1:7" ht="20.100000000000001" customHeight="1">
      <c r="A4" s="84"/>
      <c r="B4" s="84"/>
      <c r="C4" s="1" t="s">
        <v>0</v>
      </c>
      <c r="D4" s="2" t="s">
        <v>27</v>
      </c>
      <c r="E4" s="3" t="s">
        <v>28</v>
      </c>
      <c r="F4" s="4" t="s">
        <v>29</v>
      </c>
      <c r="G4" s="85"/>
    </row>
    <row r="5" spans="1:7" ht="14.45" customHeight="1">
      <c r="A5" s="45">
        <v>10</v>
      </c>
      <c r="B5" s="29" t="s">
        <v>1</v>
      </c>
      <c r="C5" s="79">
        <v>14456</v>
      </c>
      <c r="D5" s="79">
        <v>10172</v>
      </c>
      <c r="E5" s="79">
        <v>45306</v>
      </c>
      <c r="F5" s="10">
        <f t="shared" ref="F5:F24" si="0">SUM(C5:E5)</f>
        <v>69934</v>
      </c>
      <c r="G5" s="6" t="s">
        <v>31</v>
      </c>
    </row>
    <row r="6" spans="1:7" ht="14.45" customHeight="1">
      <c r="A6" s="45">
        <v>11</v>
      </c>
      <c r="B6" s="30" t="s">
        <v>2</v>
      </c>
      <c r="C6" s="79">
        <v>819</v>
      </c>
      <c r="D6" s="79">
        <v>1259</v>
      </c>
      <c r="E6" s="79">
        <v>14438</v>
      </c>
      <c r="F6" s="10">
        <f t="shared" si="0"/>
        <v>16516</v>
      </c>
      <c r="G6" s="6" t="s">
        <v>32</v>
      </c>
    </row>
    <row r="7" spans="1:7" ht="14.45" customHeight="1">
      <c r="A7" s="45">
        <v>12</v>
      </c>
      <c r="B7" s="31" t="s">
        <v>3</v>
      </c>
      <c r="C7" s="79">
        <v>75</v>
      </c>
      <c r="D7" s="79">
        <v>44</v>
      </c>
      <c r="E7" s="79">
        <v>32</v>
      </c>
      <c r="F7" s="10">
        <f t="shared" si="0"/>
        <v>151</v>
      </c>
      <c r="G7" s="6" t="s">
        <v>33</v>
      </c>
    </row>
    <row r="8" spans="1:7" ht="14.45" customHeight="1">
      <c r="A8" s="45">
        <v>13</v>
      </c>
      <c r="B8" s="29" t="s">
        <v>4</v>
      </c>
      <c r="C8" s="79">
        <v>3183</v>
      </c>
      <c r="D8" s="79">
        <v>1252</v>
      </c>
      <c r="E8" s="79">
        <v>8620</v>
      </c>
      <c r="F8" s="10">
        <f t="shared" si="0"/>
        <v>13055</v>
      </c>
      <c r="G8" s="6" t="s">
        <v>34</v>
      </c>
    </row>
    <row r="9" spans="1:7" ht="14.45" customHeight="1">
      <c r="A9" s="45">
        <v>14</v>
      </c>
      <c r="B9" s="29" t="s">
        <v>5</v>
      </c>
      <c r="C9" s="79">
        <v>39176</v>
      </c>
      <c r="D9" s="79">
        <v>8438</v>
      </c>
      <c r="E9" s="79">
        <v>5005</v>
      </c>
      <c r="F9" s="10">
        <f t="shared" si="0"/>
        <v>52619</v>
      </c>
      <c r="G9" s="6" t="s">
        <v>35</v>
      </c>
    </row>
    <row r="10" spans="1:7" ht="14.45" customHeight="1">
      <c r="A10" s="45">
        <v>15</v>
      </c>
      <c r="B10" s="32" t="s">
        <v>6</v>
      </c>
      <c r="C10" s="79">
        <v>104</v>
      </c>
      <c r="D10" s="79">
        <v>76</v>
      </c>
      <c r="E10" s="79">
        <v>1272</v>
      </c>
      <c r="F10" s="10">
        <f t="shared" si="0"/>
        <v>1452</v>
      </c>
      <c r="G10" s="6" t="s">
        <v>36</v>
      </c>
    </row>
    <row r="11" spans="1:7" ht="14.45" customHeight="1">
      <c r="A11" s="45">
        <v>16</v>
      </c>
      <c r="B11" s="29" t="s">
        <v>7</v>
      </c>
      <c r="C11" s="79">
        <v>6334</v>
      </c>
      <c r="D11" s="79">
        <v>8706</v>
      </c>
      <c r="E11" s="79">
        <v>4887</v>
      </c>
      <c r="F11" s="10">
        <f t="shared" si="0"/>
        <v>19927</v>
      </c>
      <c r="G11" s="6" t="s">
        <v>56</v>
      </c>
    </row>
    <row r="12" spans="1:7" ht="14.45" customHeight="1">
      <c r="A12" s="45">
        <v>17</v>
      </c>
      <c r="B12" s="33" t="s">
        <v>8</v>
      </c>
      <c r="C12" s="79">
        <v>133</v>
      </c>
      <c r="D12" s="79">
        <v>689</v>
      </c>
      <c r="E12" s="79">
        <v>8979</v>
      </c>
      <c r="F12" s="10">
        <f t="shared" si="0"/>
        <v>9801</v>
      </c>
      <c r="G12" s="6" t="s">
        <v>37</v>
      </c>
    </row>
    <row r="13" spans="1:7" ht="14.45" customHeight="1">
      <c r="A13" s="45">
        <v>18</v>
      </c>
      <c r="B13" s="34" t="s">
        <v>9</v>
      </c>
      <c r="C13" s="79">
        <v>1475</v>
      </c>
      <c r="D13" s="79">
        <v>2116</v>
      </c>
      <c r="E13" s="79">
        <v>7738</v>
      </c>
      <c r="F13" s="10">
        <f t="shared" si="0"/>
        <v>11329</v>
      </c>
      <c r="G13" s="6" t="s">
        <v>38</v>
      </c>
    </row>
    <row r="14" spans="1:7" ht="14.45" customHeight="1">
      <c r="A14" s="45">
        <v>19</v>
      </c>
      <c r="B14" s="35" t="s">
        <v>57</v>
      </c>
      <c r="C14" s="79">
        <v>27</v>
      </c>
      <c r="D14" s="79">
        <v>681.29318065332632</v>
      </c>
      <c r="E14" s="79">
        <v>3021.4811853101482</v>
      </c>
      <c r="F14" s="10">
        <f t="shared" si="0"/>
        <v>3729.7743659634743</v>
      </c>
      <c r="G14" s="6" t="s">
        <v>39</v>
      </c>
    </row>
    <row r="15" spans="1:7" ht="14.45" customHeight="1">
      <c r="A15" s="45">
        <v>20</v>
      </c>
      <c r="B15" s="29" t="s">
        <v>10</v>
      </c>
      <c r="C15" s="79">
        <v>640</v>
      </c>
      <c r="D15" s="79">
        <v>3660</v>
      </c>
      <c r="E15" s="79">
        <v>30114</v>
      </c>
      <c r="F15" s="10">
        <f t="shared" si="0"/>
        <v>34414</v>
      </c>
      <c r="G15" s="6" t="s">
        <v>40</v>
      </c>
    </row>
    <row r="16" spans="1:7" ht="14.45" customHeight="1">
      <c r="A16" s="45">
        <v>21</v>
      </c>
      <c r="B16" s="36" t="s">
        <v>11</v>
      </c>
      <c r="C16" s="79">
        <v>25</v>
      </c>
      <c r="D16" s="79">
        <v>137</v>
      </c>
      <c r="E16" s="79">
        <v>3102</v>
      </c>
      <c r="F16" s="10">
        <f t="shared" si="0"/>
        <v>3264</v>
      </c>
      <c r="G16" s="6" t="s">
        <v>58</v>
      </c>
    </row>
    <row r="17" spans="1:7" ht="14.45" customHeight="1">
      <c r="A17" s="45">
        <v>22</v>
      </c>
      <c r="B17" s="37" t="s">
        <v>12</v>
      </c>
      <c r="C17" s="79">
        <v>480</v>
      </c>
      <c r="D17" s="79">
        <v>2135</v>
      </c>
      <c r="E17" s="79">
        <v>12024</v>
      </c>
      <c r="F17" s="10">
        <f t="shared" si="0"/>
        <v>14639</v>
      </c>
      <c r="G17" s="6" t="s">
        <v>41</v>
      </c>
    </row>
    <row r="18" spans="1:7" ht="14.45" customHeight="1">
      <c r="A18" s="45">
        <v>23</v>
      </c>
      <c r="B18" s="29" t="s">
        <v>13</v>
      </c>
      <c r="C18" s="79">
        <v>3746</v>
      </c>
      <c r="D18" s="79">
        <v>11232</v>
      </c>
      <c r="E18" s="79">
        <v>69897</v>
      </c>
      <c r="F18" s="10">
        <f t="shared" si="0"/>
        <v>84875</v>
      </c>
      <c r="G18" s="6" t="s">
        <v>42</v>
      </c>
    </row>
    <row r="19" spans="1:7" ht="14.45" customHeight="1">
      <c r="A19" s="45">
        <v>24</v>
      </c>
      <c r="B19" s="38" t="s">
        <v>14</v>
      </c>
      <c r="C19" s="79">
        <v>216</v>
      </c>
      <c r="D19" s="79">
        <v>1151</v>
      </c>
      <c r="E19" s="79">
        <v>21546</v>
      </c>
      <c r="F19" s="10">
        <f t="shared" si="0"/>
        <v>22913</v>
      </c>
      <c r="G19" s="6" t="s">
        <v>43</v>
      </c>
    </row>
    <row r="20" spans="1:7" ht="14.45" customHeight="1">
      <c r="A20" s="45">
        <v>25</v>
      </c>
      <c r="B20" s="29" t="s">
        <v>15</v>
      </c>
      <c r="C20" s="79">
        <v>25306</v>
      </c>
      <c r="D20" s="79">
        <v>27021</v>
      </c>
      <c r="E20" s="79">
        <v>34178</v>
      </c>
      <c r="F20" s="10">
        <f t="shared" si="0"/>
        <v>86505</v>
      </c>
      <c r="G20" s="6" t="s">
        <v>59</v>
      </c>
    </row>
    <row r="21" spans="1:7" ht="14.45" customHeight="1">
      <c r="A21" s="45">
        <v>26</v>
      </c>
      <c r="B21" s="39" t="s">
        <v>16</v>
      </c>
      <c r="C21" s="79">
        <v>80</v>
      </c>
      <c r="D21" s="79">
        <v>177</v>
      </c>
      <c r="E21" s="79">
        <v>1057</v>
      </c>
      <c r="F21" s="10">
        <f t="shared" si="0"/>
        <v>1314</v>
      </c>
      <c r="G21" s="6" t="s">
        <v>44</v>
      </c>
    </row>
    <row r="22" spans="1:7" ht="14.45" customHeight="1">
      <c r="A22" s="45">
        <v>27</v>
      </c>
      <c r="B22" s="40" t="s">
        <v>17</v>
      </c>
      <c r="C22" s="79">
        <v>376</v>
      </c>
      <c r="D22" s="79">
        <v>555</v>
      </c>
      <c r="E22" s="79">
        <v>11678</v>
      </c>
      <c r="F22" s="10">
        <f t="shared" si="0"/>
        <v>12609</v>
      </c>
      <c r="G22" s="6" t="s">
        <v>45</v>
      </c>
    </row>
    <row r="23" spans="1:7" ht="14.45" customHeight="1">
      <c r="A23" s="45">
        <v>28</v>
      </c>
      <c r="B23" s="41" t="s">
        <v>18</v>
      </c>
      <c r="C23" s="79">
        <v>208</v>
      </c>
      <c r="D23" s="79">
        <v>884</v>
      </c>
      <c r="E23" s="79">
        <v>15426</v>
      </c>
      <c r="F23" s="10">
        <f t="shared" si="0"/>
        <v>16518</v>
      </c>
      <c r="G23" s="6" t="s">
        <v>46</v>
      </c>
    </row>
    <row r="24" spans="1:7" ht="14.45" customHeight="1">
      <c r="A24" s="45">
        <v>29</v>
      </c>
      <c r="B24" s="42" t="s">
        <v>60</v>
      </c>
      <c r="C24" s="79">
        <v>159</v>
      </c>
      <c r="D24" s="79">
        <v>989</v>
      </c>
      <c r="E24" s="79">
        <v>3790</v>
      </c>
      <c r="F24" s="10">
        <f t="shared" si="0"/>
        <v>4938</v>
      </c>
      <c r="G24" s="6" t="s">
        <v>47</v>
      </c>
    </row>
    <row r="25" spans="1:7" ht="14.45" customHeight="1">
      <c r="A25" s="45">
        <v>30</v>
      </c>
      <c r="B25" s="29" t="s">
        <v>19</v>
      </c>
      <c r="C25" s="79">
        <v>33</v>
      </c>
      <c r="D25" s="79">
        <v>56</v>
      </c>
      <c r="E25" s="79">
        <v>1396</v>
      </c>
      <c r="F25" s="10">
        <f t="shared" ref="F25:F28" si="1">SUM(C25:E25)</f>
        <v>1485</v>
      </c>
      <c r="G25" s="6" t="s">
        <v>48</v>
      </c>
    </row>
    <row r="26" spans="1:7" ht="14.45" customHeight="1">
      <c r="A26" s="45">
        <v>31</v>
      </c>
      <c r="B26" s="29" t="s">
        <v>20</v>
      </c>
      <c r="C26" s="79">
        <v>11973</v>
      </c>
      <c r="D26" s="79">
        <v>12573</v>
      </c>
      <c r="E26" s="79">
        <v>14901</v>
      </c>
      <c r="F26" s="10">
        <f t="shared" si="1"/>
        <v>39447</v>
      </c>
      <c r="G26" s="6" t="s">
        <v>49</v>
      </c>
    </row>
    <row r="27" spans="1:7" ht="14.45" customHeight="1">
      <c r="A27" s="45">
        <v>32</v>
      </c>
      <c r="B27" s="43" t="s">
        <v>21</v>
      </c>
      <c r="C27" s="79">
        <v>421</v>
      </c>
      <c r="D27" s="79">
        <v>420</v>
      </c>
      <c r="E27" s="79">
        <v>3784</v>
      </c>
      <c r="F27" s="10">
        <f t="shared" si="1"/>
        <v>4625</v>
      </c>
      <c r="G27" s="6" t="s">
        <v>50</v>
      </c>
    </row>
    <row r="28" spans="1:7" ht="14.45" customHeight="1">
      <c r="A28" s="45">
        <v>33</v>
      </c>
      <c r="B28" s="29" t="s">
        <v>22</v>
      </c>
      <c r="C28" s="79">
        <v>14757</v>
      </c>
      <c r="D28" s="79">
        <v>3424</v>
      </c>
      <c r="E28" s="79">
        <v>21708</v>
      </c>
      <c r="F28" s="10">
        <f t="shared" si="1"/>
        <v>39889</v>
      </c>
      <c r="G28" s="6" t="s">
        <v>51</v>
      </c>
    </row>
    <row r="29" spans="1:7" ht="20.100000000000001" customHeight="1">
      <c r="A29" s="86" t="s">
        <v>26</v>
      </c>
      <c r="B29" s="86"/>
      <c r="C29" s="53">
        <f>SUM(C5:C28)</f>
        <v>124202</v>
      </c>
      <c r="D29" s="53">
        <f>SUM(D5:D28)</f>
        <v>97847.293180653331</v>
      </c>
      <c r="E29" s="53">
        <f>SUM(E5:E28)</f>
        <v>343899.48118531017</v>
      </c>
      <c r="F29" s="8">
        <f>SUM(F5:F28)</f>
        <v>565948.77436596341</v>
      </c>
      <c r="G29" s="7" t="s">
        <v>29</v>
      </c>
    </row>
    <row r="31" spans="1:7" ht="15" customHeight="1">
      <c r="A31" s="64" t="s">
        <v>104</v>
      </c>
      <c r="B31" s="63" t="s">
        <v>116</v>
      </c>
      <c r="C31" s="63"/>
    </row>
    <row r="32" spans="1:7" ht="15" customHeight="1">
      <c r="A32" s="64" t="s">
        <v>104</v>
      </c>
      <c r="B32" s="63" t="s">
        <v>102</v>
      </c>
      <c r="C32" s="63"/>
    </row>
    <row r="33" spans="1:3" ht="15" customHeight="1">
      <c r="A33" s="64" t="s">
        <v>104</v>
      </c>
      <c r="B33" s="63" t="s">
        <v>103</v>
      </c>
      <c r="C33" s="63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3" t="s">
        <v>81</v>
      </c>
      <c r="B1" s="83"/>
      <c r="C1" s="46"/>
      <c r="D1" s="46"/>
      <c r="E1" s="46"/>
      <c r="F1" s="46"/>
      <c r="G1" s="46" t="s">
        <v>82</v>
      </c>
    </row>
    <row r="2" spans="1:7" ht="24.95" customHeight="1">
      <c r="A2" s="87" t="s">
        <v>121</v>
      </c>
      <c r="B2" s="87"/>
      <c r="C2" s="87"/>
      <c r="D2" s="87"/>
      <c r="E2" s="90" t="s">
        <v>122</v>
      </c>
      <c r="F2" s="90"/>
      <c r="G2" s="90"/>
    </row>
    <row r="3" spans="1:7" ht="20.100000000000001" customHeight="1">
      <c r="A3" s="84" t="s">
        <v>25</v>
      </c>
      <c r="B3" s="84"/>
      <c r="C3" s="12" t="s">
        <v>65</v>
      </c>
      <c r="D3" s="12" t="s">
        <v>66</v>
      </c>
      <c r="E3" s="12" t="s">
        <v>67</v>
      </c>
      <c r="F3" s="12" t="s">
        <v>26</v>
      </c>
      <c r="G3" s="85" t="s">
        <v>30</v>
      </c>
    </row>
    <row r="4" spans="1:7" ht="20.100000000000001" customHeight="1">
      <c r="A4" s="84"/>
      <c r="B4" s="84"/>
      <c r="C4" s="1" t="s">
        <v>0</v>
      </c>
      <c r="D4" s="2" t="s">
        <v>27</v>
      </c>
      <c r="E4" s="3" t="s">
        <v>28</v>
      </c>
      <c r="F4" s="4" t="s">
        <v>29</v>
      </c>
      <c r="G4" s="85"/>
    </row>
    <row r="5" spans="1:7" ht="14.45" customHeight="1">
      <c r="A5" s="45">
        <v>10</v>
      </c>
      <c r="B5" s="29" t="s">
        <v>1</v>
      </c>
      <c r="C5" s="14">
        <f>سعودي!C5+'غير سعودي'!C5</f>
        <v>15957</v>
      </c>
      <c r="D5" s="14">
        <f>سعودي!D5+'غير سعودي'!D5</f>
        <v>11571</v>
      </c>
      <c r="E5" s="14">
        <f>سعودي!E5+'غير سعودي'!E5</f>
        <v>57772</v>
      </c>
      <c r="F5" s="10">
        <f t="shared" ref="F5:F24" si="0">SUM(C5:E5)</f>
        <v>85300</v>
      </c>
      <c r="G5" s="6" t="s">
        <v>31</v>
      </c>
    </row>
    <row r="6" spans="1:7" ht="14.45" customHeight="1">
      <c r="A6" s="45">
        <v>11</v>
      </c>
      <c r="B6" s="30" t="s">
        <v>2</v>
      </c>
      <c r="C6" s="14">
        <f>سعودي!C6+'غير سعودي'!C6</f>
        <v>911</v>
      </c>
      <c r="D6" s="14">
        <f>سعودي!D6+'غير سعودي'!D6</f>
        <v>1526</v>
      </c>
      <c r="E6" s="14">
        <f>سعودي!E6+'غير سعودي'!E6</f>
        <v>18064</v>
      </c>
      <c r="F6" s="10">
        <f t="shared" si="0"/>
        <v>20501</v>
      </c>
      <c r="G6" s="6" t="s">
        <v>32</v>
      </c>
    </row>
    <row r="7" spans="1:7" ht="14.45" customHeight="1">
      <c r="A7" s="45">
        <v>12</v>
      </c>
      <c r="B7" s="31" t="s">
        <v>3</v>
      </c>
      <c r="C7" s="14">
        <f>سعودي!C7+'غير سعودي'!C7</f>
        <v>81</v>
      </c>
      <c r="D7" s="14">
        <f>سعودي!D7+'غير سعودي'!D7</f>
        <v>45</v>
      </c>
      <c r="E7" s="14">
        <f>سعودي!E7+'غير سعودي'!E7</f>
        <v>34</v>
      </c>
      <c r="F7" s="10">
        <f t="shared" si="0"/>
        <v>160</v>
      </c>
      <c r="G7" s="6" t="s">
        <v>33</v>
      </c>
    </row>
    <row r="8" spans="1:7" ht="14.45" customHeight="1">
      <c r="A8" s="45">
        <v>13</v>
      </c>
      <c r="B8" s="29" t="s">
        <v>4</v>
      </c>
      <c r="C8" s="14">
        <f>سعودي!C8+'غير سعودي'!C8</f>
        <v>3587</v>
      </c>
      <c r="D8" s="14">
        <f>سعودي!D8+'غير سعودي'!D8</f>
        <v>1485</v>
      </c>
      <c r="E8" s="14">
        <f>سعودي!E8+'غير سعودي'!E8</f>
        <v>9982</v>
      </c>
      <c r="F8" s="10">
        <f t="shared" si="0"/>
        <v>15054</v>
      </c>
      <c r="G8" s="6" t="s">
        <v>34</v>
      </c>
    </row>
    <row r="9" spans="1:7" ht="14.45" customHeight="1">
      <c r="A9" s="45">
        <v>14</v>
      </c>
      <c r="B9" s="29" t="s">
        <v>5</v>
      </c>
      <c r="C9" s="14">
        <f>سعودي!C9+'غير سعودي'!C9</f>
        <v>44647</v>
      </c>
      <c r="D9" s="14">
        <f>سعودي!D9+'غير سعودي'!D9</f>
        <v>10594</v>
      </c>
      <c r="E9" s="14">
        <f>سعودي!E9+'غير سعودي'!E9</f>
        <v>5833</v>
      </c>
      <c r="F9" s="10">
        <f t="shared" si="0"/>
        <v>61074</v>
      </c>
      <c r="G9" s="6" t="s">
        <v>35</v>
      </c>
    </row>
    <row r="10" spans="1:7" ht="14.45" customHeight="1">
      <c r="A10" s="45">
        <v>15</v>
      </c>
      <c r="B10" s="32" t="s">
        <v>6</v>
      </c>
      <c r="C10" s="14">
        <f>سعودي!C10+'غير سعودي'!C10</f>
        <v>113</v>
      </c>
      <c r="D10" s="14">
        <f>سعودي!D10+'غير سعودي'!D10</f>
        <v>104</v>
      </c>
      <c r="E10" s="14">
        <f>سعودي!E10+'غير سعودي'!E10</f>
        <v>1366</v>
      </c>
      <c r="F10" s="10">
        <f t="shared" si="0"/>
        <v>1583</v>
      </c>
      <c r="G10" s="6" t="s">
        <v>36</v>
      </c>
    </row>
    <row r="11" spans="1:7" ht="14.45" customHeight="1">
      <c r="A11" s="45">
        <v>16</v>
      </c>
      <c r="B11" s="29" t="s">
        <v>7</v>
      </c>
      <c r="C11" s="14">
        <f>سعودي!C11+'غير سعودي'!C11</f>
        <v>6892</v>
      </c>
      <c r="D11" s="14">
        <f>سعودي!D11+'غير سعودي'!D11</f>
        <v>9518</v>
      </c>
      <c r="E11" s="14">
        <f>سعودي!E11+'غير سعودي'!E11</f>
        <v>5595</v>
      </c>
      <c r="F11" s="10">
        <f t="shared" si="0"/>
        <v>22005</v>
      </c>
      <c r="G11" s="6" t="s">
        <v>56</v>
      </c>
    </row>
    <row r="12" spans="1:7" ht="14.45" customHeight="1">
      <c r="A12" s="45">
        <v>17</v>
      </c>
      <c r="B12" s="33" t="s">
        <v>8</v>
      </c>
      <c r="C12" s="14">
        <f>سعودي!C12+'غير سعودي'!C12</f>
        <v>169</v>
      </c>
      <c r="D12" s="14">
        <f>سعودي!D12+'غير سعودي'!D12</f>
        <v>863</v>
      </c>
      <c r="E12" s="14">
        <f>سعودي!E12+'غير سعودي'!E12</f>
        <v>11157</v>
      </c>
      <c r="F12" s="10">
        <f t="shared" si="0"/>
        <v>12189</v>
      </c>
      <c r="G12" s="6" t="s">
        <v>37</v>
      </c>
    </row>
    <row r="13" spans="1:7" ht="14.45" customHeight="1">
      <c r="A13" s="45">
        <v>18</v>
      </c>
      <c r="B13" s="34" t="s">
        <v>9</v>
      </c>
      <c r="C13" s="14">
        <f>سعودي!C13+'غير سعودي'!C13</f>
        <v>1815</v>
      </c>
      <c r="D13" s="14">
        <f>سعودي!D13+'غير سعودي'!D13</f>
        <v>2739</v>
      </c>
      <c r="E13" s="14">
        <f>سعودي!E13+'غير سعودي'!E13</f>
        <v>9593</v>
      </c>
      <c r="F13" s="10">
        <f t="shared" si="0"/>
        <v>14147</v>
      </c>
      <c r="G13" s="6" t="s">
        <v>38</v>
      </c>
    </row>
    <row r="14" spans="1:7" ht="14.45" customHeight="1">
      <c r="A14" s="45">
        <v>19</v>
      </c>
      <c r="B14" s="35" t="s">
        <v>57</v>
      </c>
      <c r="C14" s="14">
        <f>سعودي!C14+'غير سعودي'!C14</f>
        <v>53</v>
      </c>
      <c r="D14" s="14">
        <f>سعودي!D14+'غير سعودي'!D14</f>
        <v>855.29318065332632</v>
      </c>
      <c r="E14" s="14">
        <f>سعودي!E14+'غير سعودي'!E14</f>
        <v>11815.481185310149</v>
      </c>
      <c r="F14" s="10">
        <f t="shared" si="0"/>
        <v>12723.774365963476</v>
      </c>
      <c r="G14" s="6" t="s">
        <v>39</v>
      </c>
    </row>
    <row r="15" spans="1:7" ht="14.45" customHeight="1">
      <c r="A15" s="45">
        <v>20</v>
      </c>
      <c r="B15" s="29" t="s">
        <v>10</v>
      </c>
      <c r="C15" s="14">
        <f>سعودي!C15+'غير سعودي'!C15</f>
        <v>749</v>
      </c>
      <c r="D15" s="14">
        <f>سعودي!D15+'غير سعودي'!D15</f>
        <v>4269</v>
      </c>
      <c r="E15" s="14">
        <f>سعودي!E15+'غير سعودي'!E15</f>
        <v>61875</v>
      </c>
      <c r="F15" s="10">
        <f t="shared" si="0"/>
        <v>66893</v>
      </c>
      <c r="G15" s="6" t="s">
        <v>40</v>
      </c>
    </row>
    <row r="16" spans="1:7" ht="14.45" customHeight="1">
      <c r="A16" s="45">
        <v>21</v>
      </c>
      <c r="B16" s="36" t="s">
        <v>11</v>
      </c>
      <c r="C16" s="14">
        <f>سعودي!C16+'غير سعودي'!C16</f>
        <v>34</v>
      </c>
      <c r="D16" s="14">
        <f>سعودي!D16+'غير سعودي'!D16</f>
        <v>167</v>
      </c>
      <c r="E16" s="14">
        <f>سعودي!E16+'غير سعودي'!E16</f>
        <v>4744</v>
      </c>
      <c r="F16" s="10">
        <f t="shared" si="0"/>
        <v>4945</v>
      </c>
      <c r="G16" s="6" t="s">
        <v>58</v>
      </c>
    </row>
    <row r="17" spans="1:7" ht="14.45" customHeight="1">
      <c r="A17" s="45">
        <v>22</v>
      </c>
      <c r="B17" s="37" t="s">
        <v>12</v>
      </c>
      <c r="C17" s="14">
        <f>سعودي!C17+'غير سعودي'!C17</f>
        <v>532</v>
      </c>
      <c r="D17" s="14">
        <f>سعودي!D17+'غير سعودي'!D17</f>
        <v>2392</v>
      </c>
      <c r="E17" s="14">
        <f>سعودي!E17+'غير سعودي'!E17</f>
        <v>16142</v>
      </c>
      <c r="F17" s="10">
        <f t="shared" si="0"/>
        <v>19066</v>
      </c>
      <c r="G17" s="6" t="s">
        <v>41</v>
      </c>
    </row>
    <row r="18" spans="1:7" ht="14.45" customHeight="1">
      <c r="A18" s="45">
        <v>23</v>
      </c>
      <c r="B18" s="29" t="s">
        <v>13</v>
      </c>
      <c r="C18" s="14">
        <f>سعودي!C18+'غير سعودي'!C18</f>
        <v>4054</v>
      </c>
      <c r="D18" s="14">
        <f>سعودي!D18+'غير سعودي'!D18</f>
        <v>13010</v>
      </c>
      <c r="E18" s="14">
        <f>سعودي!E18+'غير سعودي'!E18</f>
        <v>86025</v>
      </c>
      <c r="F18" s="10">
        <f t="shared" si="0"/>
        <v>103089</v>
      </c>
      <c r="G18" s="6" t="s">
        <v>42</v>
      </c>
    </row>
    <row r="19" spans="1:7" ht="14.45" customHeight="1">
      <c r="A19" s="45">
        <v>24</v>
      </c>
      <c r="B19" s="38" t="s">
        <v>14</v>
      </c>
      <c r="C19" s="14">
        <f>سعودي!C19+'غير سعودي'!C19</f>
        <v>251</v>
      </c>
      <c r="D19" s="14">
        <f>سعودي!D19+'غير سعودي'!D19</f>
        <v>1356</v>
      </c>
      <c r="E19" s="14">
        <f>سعودي!E19+'غير سعودي'!E19</f>
        <v>33005</v>
      </c>
      <c r="F19" s="10">
        <f t="shared" si="0"/>
        <v>34612</v>
      </c>
      <c r="G19" s="6" t="s">
        <v>43</v>
      </c>
    </row>
    <row r="20" spans="1:7" ht="14.45" customHeight="1">
      <c r="A20" s="45">
        <v>25</v>
      </c>
      <c r="B20" s="29" t="s">
        <v>15</v>
      </c>
      <c r="C20" s="14">
        <f>سعودي!C20+'غير سعودي'!C20</f>
        <v>27606</v>
      </c>
      <c r="D20" s="14">
        <f>سعودي!D20+'غير سعودي'!D20</f>
        <v>29697</v>
      </c>
      <c r="E20" s="14">
        <f>سعودي!E20+'غير سعودي'!E20</f>
        <v>40573</v>
      </c>
      <c r="F20" s="10">
        <f t="shared" si="0"/>
        <v>97876</v>
      </c>
      <c r="G20" s="6" t="s">
        <v>59</v>
      </c>
    </row>
    <row r="21" spans="1:7" ht="14.45" customHeight="1">
      <c r="A21" s="45">
        <v>26</v>
      </c>
      <c r="B21" s="39" t="s">
        <v>16</v>
      </c>
      <c r="C21" s="14">
        <f>سعودي!C21+'غير سعودي'!C21</f>
        <v>103</v>
      </c>
      <c r="D21" s="14">
        <f>سعودي!D21+'غير سعودي'!D21</f>
        <v>223</v>
      </c>
      <c r="E21" s="14">
        <f>سعودي!E21+'غير سعودي'!E21</f>
        <v>1595</v>
      </c>
      <c r="F21" s="10">
        <f t="shared" si="0"/>
        <v>1921</v>
      </c>
      <c r="G21" s="6" t="s">
        <v>44</v>
      </c>
    </row>
    <row r="22" spans="1:7" ht="14.45" customHeight="1">
      <c r="A22" s="45">
        <v>27</v>
      </c>
      <c r="B22" s="40" t="s">
        <v>17</v>
      </c>
      <c r="C22" s="14">
        <f>سعودي!C22+'غير سعودي'!C22</f>
        <v>421</v>
      </c>
      <c r="D22" s="14">
        <f>سعودي!D22+'غير سعودي'!D22</f>
        <v>690</v>
      </c>
      <c r="E22" s="14">
        <f>سعودي!E22+'غير سعودي'!E22</f>
        <v>14893</v>
      </c>
      <c r="F22" s="10">
        <f t="shared" si="0"/>
        <v>16004</v>
      </c>
      <c r="G22" s="6" t="s">
        <v>45</v>
      </c>
    </row>
    <row r="23" spans="1:7" ht="14.45" customHeight="1">
      <c r="A23" s="45">
        <v>28</v>
      </c>
      <c r="B23" s="41" t="s">
        <v>18</v>
      </c>
      <c r="C23" s="14">
        <f>سعودي!C23+'غير سعودي'!C23</f>
        <v>239</v>
      </c>
      <c r="D23" s="14">
        <f>سعودي!D23+'غير سعودي'!D23</f>
        <v>1043</v>
      </c>
      <c r="E23" s="14">
        <f>سعودي!E23+'غير سعودي'!E23</f>
        <v>18740</v>
      </c>
      <c r="F23" s="10">
        <f t="shared" si="0"/>
        <v>20022</v>
      </c>
      <c r="G23" s="6" t="s">
        <v>46</v>
      </c>
    </row>
    <row r="24" spans="1:7" ht="14.45" customHeight="1">
      <c r="A24" s="45">
        <v>29</v>
      </c>
      <c r="B24" s="42" t="s">
        <v>60</v>
      </c>
      <c r="C24" s="14">
        <f>سعودي!C24+'غير سعودي'!C24</f>
        <v>172</v>
      </c>
      <c r="D24" s="14">
        <f>سعودي!D24+'غير سعودي'!D24</f>
        <v>1126</v>
      </c>
      <c r="E24" s="14">
        <f>سعودي!E24+'غير سعودي'!E24</f>
        <v>4558</v>
      </c>
      <c r="F24" s="10">
        <f t="shared" si="0"/>
        <v>5856</v>
      </c>
      <c r="G24" s="6" t="s">
        <v>47</v>
      </c>
    </row>
    <row r="25" spans="1:7" ht="14.45" customHeight="1">
      <c r="A25" s="45">
        <v>30</v>
      </c>
      <c r="B25" s="29" t="s">
        <v>19</v>
      </c>
      <c r="C25" s="14">
        <f>سعودي!C25+'غير سعودي'!C25</f>
        <v>37</v>
      </c>
      <c r="D25" s="14">
        <f>سعودي!D25+'غير سعودي'!D25</f>
        <v>73</v>
      </c>
      <c r="E25" s="14">
        <f>سعودي!E25+'غير سعودي'!E25</f>
        <v>2023</v>
      </c>
      <c r="F25" s="10">
        <f t="shared" ref="F25:F28" si="1">SUM(C25:E25)</f>
        <v>2133</v>
      </c>
      <c r="G25" s="6" t="s">
        <v>48</v>
      </c>
    </row>
    <row r="26" spans="1:7" ht="14.45" customHeight="1">
      <c r="A26" s="45">
        <v>31</v>
      </c>
      <c r="B26" s="29" t="s">
        <v>20</v>
      </c>
      <c r="C26" s="14">
        <f>سعودي!C26+'غير سعودي'!C26</f>
        <v>13263</v>
      </c>
      <c r="D26" s="14">
        <f>سعودي!D26+'غير سعودي'!D26</f>
        <v>13851</v>
      </c>
      <c r="E26" s="14">
        <f>سعودي!E26+'غير سعودي'!E26</f>
        <v>17640</v>
      </c>
      <c r="F26" s="10">
        <f t="shared" si="1"/>
        <v>44754</v>
      </c>
      <c r="G26" s="6" t="s">
        <v>49</v>
      </c>
    </row>
    <row r="27" spans="1:7" ht="14.45" customHeight="1">
      <c r="A27" s="45">
        <v>32</v>
      </c>
      <c r="B27" s="43" t="s">
        <v>21</v>
      </c>
      <c r="C27" s="14">
        <f>سعودي!C27+'غير سعودي'!C27</f>
        <v>534</v>
      </c>
      <c r="D27" s="14">
        <f>سعودي!D27+'غير سعودي'!D27</f>
        <v>518</v>
      </c>
      <c r="E27" s="14">
        <f>سعودي!E27+'غير سعودي'!E27</f>
        <v>4491</v>
      </c>
      <c r="F27" s="10">
        <f t="shared" si="1"/>
        <v>5543</v>
      </c>
      <c r="G27" s="6" t="s">
        <v>50</v>
      </c>
    </row>
    <row r="28" spans="1:7" ht="14.45" customHeight="1">
      <c r="A28" s="45">
        <v>33</v>
      </c>
      <c r="B28" s="29" t="s">
        <v>22</v>
      </c>
      <c r="C28" s="14">
        <f>سعودي!C28+'غير سعودي'!C28</f>
        <v>16470</v>
      </c>
      <c r="D28" s="14">
        <f>سعودي!D28+'غير سعودي'!D28</f>
        <v>4186</v>
      </c>
      <c r="E28" s="14">
        <f>سعودي!E28+'غير سعودي'!E28</f>
        <v>26269</v>
      </c>
      <c r="F28" s="10">
        <f t="shared" si="1"/>
        <v>46925</v>
      </c>
      <c r="G28" s="6" t="s">
        <v>51</v>
      </c>
    </row>
    <row r="29" spans="1:7" ht="20.100000000000001" customHeight="1">
      <c r="A29" s="86" t="s">
        <v>26</v>
      </c>
      <c r="B29" s="86"/>
      <c r="C29" s="8">
        <f>SUM(C5:C28)</f>
        <v>138690</v>
      </c>
      <c r="D29" s="8">
        <f>SUM(D5:D28)</f>
        <v>111901.29318065333</v>
      </c>
      <c r="E29" s="8">
        <f>SUM(E5:E28)</f>
        <v>463784.48118531017</v>
      </c>
      <c r="F29" s="11">
        <f>SUM(F5:F28)</f>
        <v>714375.77436596341</v>
      </c>
      <c r="G29" s="52" t="s">
        <v>29</v>
      </c>
    </row>
    <row r="31" spans="1:7" ht="15" customHeight="1">
      <c r="A31" s="64" t="s">
        <v>104</v>
      </c>
      <c r="B31" s="63" t="s">
        <v>116</v>
      </c>
      <c r="C31" s="63"/>
    </row>
    <row r="32" spans="1:7" ht="15" customHeight="1">
      <c r="A32" s="64" t="s">
        <v>104</v>
      </c>
      <c r="B32" s="63" t="s">
        <v>102</v>
      </c>
      <c r="C32" s="63"/>
    </row>
    <row r="33" spans="1:3" ht="15" customHeight="1">
      <c r="A33" s="64" t="s">
        <v>104</v>
      </c>
      <c r="B33" s="63" t="s">
        <v>103</v>
      </c>
      <c r="C33" s="63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2.7109375" customWidth="1"/>
    <col min="6" max="6" width="55.7109375" customWidth="1"/>
    <col min="7" max="9" width="9.140625" style="59"/>
  </cols>
  <sheetData>
    <row r="1" spans="1:8">
      <c r="A1" s="83" t="s">
        <v>83</v>
      </c>
      <c r="B1" s="83"/>
      <c r="C1" s="46"/>
      <c r="D1" s="46"/>
      <c r="E1" s="46"/>
      <c r="F1" s="46" t="s">
        <v>84</v>
      </c>
    </row>
    <row r="2" spans="1:8" ht="24.95" customHeight="1">
      <c r="A2" s="91" t="s">
        <v>123</v>
      </c>
      <c r="B2" s="91"/>
      <c r="C2" s="91"/>
      <c r="D2" s="56"/>
      <c r="E2" s="92" t="s">
        <v>124</v>
      </c>
      <c r="F2" s="92"/>
      <c r="G2" s="60"/>
      <c r="H2" s="60"/>
    </row>
    <row r="3" spans="1:8" ht="20.100000000000001" customHeight="1">
      <c r="A3" s="84" t="s">
        <v>25</v>
      </c>
      <c r="B3" s="84"/>
      <c r="C3" s="15" t="s">
        <v>62</v>
      </c>
      <c r="D3" s="15" t="s">
        <v>63</v>
      </c>
      <c r="E3" s="15" t="s">
        <v>64</v>
      </c>
      <c r="F3" s="85" t="s">
        <v>30</v>
      </c>
    </row>
    <row r="4" spans="1:8" ht="20.100000000000001" customHeight="1">
      <c r="A4" s="84"/>
      <c r="B4" s="84"/>
      <c r="C4" s="9" t="s">
        <v>68</v>
      </c>
      <c r="D4" s="9" t="s">
        <v>69</v>
      </c>
      <c r="E4" s="9" t="s">
        <v>29</v>
      </c>
      <c r="F4" s="85"/>
    </row>
    <row r="5" spans="1:8" ht="14.45" customHeight="1">
      <c r="A5" s="45">
        <v>10</v>
      </c>
      <c r="B5" s="29" t="s">
        <v>1</v>
      </c>
      <c r="C5" s="47">
        <f>سعودي!F5</f>
        <v>15366</v>
      </c>
      <c r="D5" s="47">
        <f>'غير سعودي'!F5</f>
        <v>69934</v>
      </c>
      <c r="E5" s="49">
        <f t="shared" ref="E5:E24" si="0">C5+D5</f>
        <v>85300</v>
      </c>
      <c r="F5" s="6" t="s">
        <v>31</v>
      </c>
    </row>
    <row r="6" spans="1:8" ht="14.45" customHeight="1">
      <c r="A6" s="45">
        <v>11</v>
      </c>
      <c r="B6" s="30" t="s">
        <v>2</v>
      </c>
      <c r="C6" s="47">
        <f>سعودي!F6</f>
        <v>3985</v>
      </c>
      <c r="D6" s="47">
        <f>'غير سعودي'!F6</f>
        <v>16516</v>
      </c>
      <c r="E6" s="49">
        <f t="shared" si="0"/>
        <v>20501</v>
      </c>
      <c r="F6" s="6" t="s">
        <v>32</v>
      </c>
    </row>
    <row r="7" spans="1:8" ht="14.45" customHeight="1">
      <c r="A7" s="45">
        <v>12</v>
      </c>
      <c r="B7" s="31" t="s">
        <v>3</v>
      </c>
      <c r="C7" s="47">
        <f>سعودي!F7</f>
        <v>9</v>
      </c>
      <c r="D7" s="47">
        <f>'غير سعودي'!F7</f>
        <v>151</v>
      </c>
      <c r="E7" s="49">
        <f t="shared" si="0"/>
        <v>160</v>
      </c>
      <c r="F7" s="6" t="s">
        <v>33</v>
      </c>
    </row>
    <row r="8" spans="1:8" ht="14.45" customHeight="1">
      <c r="A8" s="45">
        <v>13</v>
      </c>
      <c r="B8" s="29" t="s">
        <v>4</v>
      </c>
      <c r="C8" s="47">
        <f>سعودي!F8</f>
        <v>1999</v>
      </c>
      <c r="D8" s="47">
        <f>'غير سعودي'!F8</f>
        <v>13055</v>
      </c>
      <c r="E8" s="49">
        <f t="shared" si="0"/>
        <v>15054</v>
      </c>
      <c r="F8" s="6" t="s">
        <v>34</v>
      </c>
    </row>
    <row r="9" spans="1:8" ht="14.45" customHeight="1">
      <c r="A9" s="45">
        <v>14</v>
      </c>
      <c r="B9" s="29" t="s">
        <v>5</v>
      </c>
      <c r="C9" s="47">
        <f>سعودي!F9</f>
        <v>8455</v>
      </c>
      <c r="D9" s="47">
        <f>'غير سعودي'!F9</f>
        <v>52619</v>
      </c>
      <c r="E9" s="49">
        <f t="shared" si="0"/>
        <v>61074</v>
      </c>
      <c r="F9" s="6" t="s">
        <v>35</v>
      </c>
    </row>
    <row r="10" spans="1:8" ht="14.45" customHeight="1">
      <c r="A10" s="45">
        <v>15</v>
      </c>
      <c r="B10" s="32" t="s">
        <v>6</v>
      </c>
      <c r="C10" s="47">
        <f>سعودي!F10</f>
        <v>131</v>
      </c>
      <c r="D10" s="47">
        <f>'غير سعودي'!F10</f>
        <v>1452</v>
      </c>
      <c r="E10" s="49">
        <f t="shared" si="0"/>
        <v>1583</v>
      </c>
      <c r="F10" s="6" t="s">
        <v>36</v>
      </c>
    </row>
    <row r="11" spans="1:8" ht="14.45" customHeight="1">
      <c r="A11" s="45">
        <v>16</v>
      </c>
      <c r="B11" s="29" t="s">
        <v>7</v>
      </c>
      <c r="C11" s="47">
        <f>سعودي!F11</f>
        <v>2078</v>
      </c>
      <c r="D11" s="47">
        <f>'غير سعودي'!F11</f>
        <v>19927</v>
      </c>
      <c r="E11" s="49">
        <f t="shared" si="0"/>
        <v>22005</v>
      </c>
      <c r="F11" s="6" t="s">
        <v>56</v>
      </c>
    </row>
    <row r="12" spans="1:8" ht="14.45" customHeight="1">
      <c r="A12" s="45">
        <v>17</v>
      </c>
      <c r="B12" s="33" t="s">
        <v>8</v>
      </c>
      <c r="C12" s="47">
        <f>سعودي!F12</f>
        <v>2388</v>
      </c>
      <c r="D12" s="47">
        <f>'غير سعودي'!F12</f>
        <v>9801</v>
      </c>
      <c r="E12" s="49">
        <f t="shared" si="0"/>
        <v>12189</v>
      </c>
      <c r="F12" s="6" t="s">
        <v>37</v>
      </c>
    </row>
    <row r="13" spans="1:8" ht="14.45" customHeight="1">
      <c r="A13" s="45">
        <v>18</v>
      </c>
      <c r="B13" s="34" t="s">
        <v>9</v>
      </c>
      <c r="C13" s="47">
        <f>سعودي!F13</f>
        <v>2818</v>
      </c>
      <c r="D13" s="47">
        <f>'غير سعودي'!F13</f>
        <v>11329</v>
      </c>
      <c r="E13" s="49">
        <f t="shared" si="0"/>
        <v>14147</v>
      </c>
      <c r="F13" s="6" t="s">
        <v>38</v>
      </c>
    </row>
    <row r="14" spans="1:8" ht="14.45" customHeight="1">
      <c r="A14" s="45">
        <v>19</v>
      </c>
      <c r="B14" s="35" t="s">
        <v>57</v>
      </c>
      <c r="C14" s="47">
        <f>سعودي!F14</f>
        <v>8994</v>
      </c>
      <c r="D14" s="47">
        <f>'غير سعودي'!F14</f>
        <v>3729.7743659634743</v>
      </c>
      <c r="E14" s="49">
        <f t="shared" si="0"/>
        <v>12723.774365963474</v>
      </c>
      <c r="F14" s="6" t="s">
        <v>39</v>
      </c>
    </row>
    <row r="15" spans="1:8" ht="14.45" customHeight="1">
      <c r="A15" s="45">
        <v>20</v>
      </c>
      <c r="B15" s="29" t="s">
        <v>10</v>
      </c>
      <c r="C15" s="47">
        <f>سعودي!F15</f>
        <v>32479</v>
      </c>
      <c r="D15" s="47">
        <f>'غير سعودي'!F15</f>
        <v>34414</v>
      </c>
      <c r="E15" s="49">
        <f t="shared" si="0"/>
        <v>66893</v>
      </c>
      <c r="F15" s="6" t="s">
        <v>40</v>
      </c>
    </row>
    <row r="16" spans="1:8" ht="14.45" customHeight="1">
      <c r="A16" s="45">
        <v>21</v>
      </c>
      <c r="B16" s="36" t="s">
        <v>11</v>
      </c>
      <c r="C16" s="47">
        <f>سعودي!F16</f>
        <v>1681</v>
      </c>
      <c r="D16" s="47">
        <f>'غير سعودي'!F16</f>
        <v>3264</v>
      </c>
      <c r="E16" s="49">
        <f t="shared" si="0"/>
        <v>4945</v>
      </c>
      <c r="F16" s="6" t="s">
        <v>58</v>
      </c>
    </row>
    <row r="17" spans="1:6" ht="14.45" customHeight="1">
      <c r="A17" s="45">
        <v>22</v>
      </c>
      <c r="B17" s="37" t="s">
        <v>12</v>
      </c>
      <c r="C17" s="47">
        <f>سعودي!F17</f>
        <v>4427</v>
      </c>
      <c r="D17" s="47">
        <f>'غير سعودي'!F17</f>
        <v>14639</v>
      </c>
      <c r="E17" s="49">
        <f t="shared" si="0"/>
        <v>19066</v>
      </c>
      <c r="F17" s="6" t="s">
        <v>41</v>
      </c>
    </row>
    <row r="18" spans="1:6" ht="14.45" customHeight="1">
      <c r="A18" s="45">
        <v>23</v>
      </c>
      <c r="B18" s="29" t="s">
        <v>13</v>
      </c>
      <c r="C18" s="47">
        <f>سعودي!F18</f>
        <v>18214</v>
      </c>
      <c r="D18" s="47">
        <f>'غير سعودي'!F18</f>
        <v>84875</v>
      </c>
      <c r="E18" s="49">
        <f t="shared" si="0"/>
        <v>103089</v>
      </c>
      <c r="F18" s="6" t="s">
        <v>42</v>
      </c>
    </row>
    <row r="19" spans="1:6" ht="14.45" customHeight="1">
      <c r="A19" s="45">
        <v>24</v>
      </c>
      <c r="B19" s="38" t="s">
        <v>14</v>
      </c>
      <c r="C19" s="47">
        <f>سعودي!F19</f>
        <v>11699</v>
      </c>
      <c r="D19" s="47">
        <f>'غير سعودي'!F19</f>
        <v>22913</v>
      </c>
      <c r="E19" s="49">
        <f t="shared" si="0"/>
        <v>34612</v>
      </c>
      <c r="F19" s="6" t="s">
        <v>43</v>
      </c>
    </row>
    <row r="20" spans="1:6" ht="14.45" customHeight="1">
      <c r="A20" s="45">
        <v>25</v>
      </c>
      <c r="B20" s="29" t="s">
        <v>15</v>
      </c>
      <c r="C20" s="47">
        <f>سعودي!F20</f>
        <v>11371</v>
      </c>
      <c r="D20" s="47">
        <f>'غير سعودي'!F20</f>
        <v>86505</v>
      </c>
      <c r="E20" s="49">
        <f t="shared" si="0"/>
        <v>97876</v>
      </c>
      <c r="F20" s="6" t="s">
        <v>59</v>
      </c>
    </row>
    <row r="21" spans="1:6" ht="14.45" customHeight="1">
      <c r="A21" s="45">
        <v>26</v>
      </c>
      <c r="B21" s="39" t="s">
        <v>16</v>
      </c>
      <c r="C21" s="47">
        <f>سعودي!F21</f>
        <v>607</v>
      </c>
      <c r="D21" s="47">
        <f>'غير سعودي'!F21</f>
        <v>1314</v>
      </c>
      <c r="E21" s="49">
        <f t="shared" si="0"/>
        <v>1921</v>
      </c>
      <c r="F21" s="6" t="s">
        <v>44</v>
      </c>
    </row>
    <row r="22" spans="1:6" ht="14.45" customHeight="1">
      <c r="A22" s="45">
        <v>27</v>
      </c>
      <c r="B22" s="40" t="s">
        <v>17</v>
      </c>
      <c r="C22" s="47">
        <f>سعودي!F22</f>
        <v>3395</v>
      </c>
      <c r="D22" s="47">
        <f>'غير سعودي'!F22</f>
        <v>12609</v>
      </c>
      <c r="E22" s="49">
        <f t="shared" si="0"/>
        <v>16004</v>
      </c>
      <c r="F22" s="6" t="s">
        <v>45</v>
      </c>
    </row>
    <row r="23" spans="1:6" ht="14.45" customHeight="1">
      <c r="A23" s="45">
        <v>28</v>
      </c>
      <c r="B23" s="41" t="s">
        <v>18</v>
      </c>
      <c r="C23" s="47">
        <f>سعودي!F23</f>
        <v>3504</v>
      </c>
      <c r="D23" s="47">
        <f>'غير سعودي'!F23</f>
        <v>16518</v>
      </c>
      <c r="E23" s="49">
        <f t="shared" si="0"/>
        <v>20022</v>
      </c>
      <c r="F23" s="6" t="s">
        <v>46</v>
      </c>
    </row>
    <row r="24" spans="1:6" ht="14.45" customHeight="1">
      <c r="A24" s="45">
        <v>29</v>
      </c>
      <c r="B24" s="42" t="s">
        <v>60</v>
      </c>
      <c r="C24" s="47">
        <f>سعودي!F24</f>
        <v>918</v>
      </c>
      <c r="D24" s="47">
        <f>'غير سعودي'!F24</f>
        <v>4938</v>
      </c>
      <c r="E24" s="49">
        <f t="shared" si="0"/>
        <v>5856</v>
      </c>
      <c r="F24" s="6" t="s">
        <v>47</v>
      </c>
    </row>
    <row r="25" spans="1:6" ht="14.45" customHeight="1">
      <c r="A25" s="45">
        <v>30</v>
      </c>
      <c r="B25" s="29" t="s">
        <v>19</v>
      </c>
      <c r="C25" s="47">
        <f>سعودي!F25</f>
        <v>648</v>
      </c>
      <c r="D25" s="47">
        <f>'غير سعودي'!F25</f>
        <v>1485</v>
      </c>
      <c r="E25" s="49">
        <f t="shared" ref="E25:E28" si="1">C25+D25</f>
        <v>2133</v>
      </c>
      <c r="F25" s="6" t="s">
        <v>48</v>
      </c>
    </row>
    <row r="26" spans="1:6" ht="14.45" customHeight="1">
      <c r="A26" s="45">
        <v>31</v>
      </c>
      <c r="B26" s="29" t="s">
        <v>20</v>
      </c>
      <c r="C26" s="47">
        <f>سعودي!F26</f>
        <v>5307</v>
      </c>
      <c r="D26" s="47">
        <f>'غير سعودي'!F26</f>
        <v>39447</v>
      </c>
      <c r="E26" s="49">
        <f t="shared" si="1"/>
        <v>44754</v>
      </c>
      <c r="F26" s="6" t="s">
        <v>49</v>
      </c>
    </row>
    <row r="27" spans="1:6" ht="14.45" customHeight="1">
      <c r="A27" s="45">
        <v>32</v>
      </c>
      <c r="B27" s="43" t="s">
        <v>21</v>
      </c>
      <c r="C27" s="47">
        <f>سعودي!F27</f>
        <v>918</v>
      </c>
      <c r="D27" s="47">
        <f>'غير سعودي'!F27</f>
        <v>4625</v>
      </c>
      <c r="E27" s="49">
        <f t="shared" si="1"/>
        <v>5543</v>
      </c>
      <c r="F27" s="6" t="s">
        <v>50</v>
      </c>
    </row>
    <row r="28" spans="1:6" ht="14.45" customHeight="1">
      <c r="A28" s="45">
        <v>33</v>
      </c>
      <c r="B28" s="29" t="s">
        <v>22</v>
      </c>
      <c r="C28" s="47">
        <f>سعودي!F28</f>
        <v>7036</v>
      </c>
      <c r="D28" s="47">
        <f>'غير سعودي'!F28</f>
        <v>39889</v>
      </c>
      <c r="E28" s="49">
        <f t="shared" si="1"/>
        <v>46925</v>
      </c>
      <c r="F28" s="6" t="s">
        <v>51</v>
      </c>
    </row>
    <row r="29" spans="1:6" ht="20.100000000000001" customHeight="1">
      <c r="A29" s="86" t="s">
        <v>26</v>
      </c>
      <c r="B29" s="86"/>
      <c r="C29" s="48">
        <f>SUM(C5:C28)</f>
        <v>148427</v>
      </c>
      <c r="D29" s="48">
        <f>SUM(D5:D28)</f>
        <v>565948.77436596341</v>
      </c>
      <c r="E29" s="48">
        <f>SUM(E5:E28)</f>
        <v>714375.77436596341</v>
      </c>
      <c r="F29" s="52" t="s">
        <v>29</v>
      </c>
    </row>
    <row r="31" spans="1:6" ht="15" customHeight="1">
      <c r="A31" s="64" t="s">
        <v>104</v>
      </c>
      <c r="B31" s="63" t="s">
        <v>116</v>
      </c>
      <c r="C31" s="63"/>
    </row>
    <row r="32" spans="1:6" ht="15" customHeight="1">
      <c r="A32" s="64" t="s">
        <v>104</v>
      </c>
      <c r="B32" s="63" t="s">
        <v>102</v>
      </c>
      <c r="C32" s="63"/>
    </row>
    <row r="33" spans="1:3" ht="15" customHeight="1">
      <c r="A33" s="64" t="s">
        <v>104</v>
      </c>
      <c r="B33" s="63" t="s">
        <v>103</v>
      </c>
      <c r="C33" s="63"/>
    </row>
  </sheetData>
  <mergeCells count="6">
    <mergeCell ref="A29:B29"/>
    <mergeCell ref="A1:B1"/>
    <mergeCell ref="A2:C2"/>
    <mergeCell ref="A3:B4"/>
    <mergeCell ref="F3:F4"/>
    <mergeCell ref="E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3.5703125" bestFit="1" customWidth="1"/>
    <col min="7" max="7" width="55.7109375" customWidth="1"/>
    <col min="8" max="9" width="10.7109375" style="73" customWidth="1"/>
    <col min="10" max="10" width="10.7109375" customWidth="1"/>
  </cols>
  <sheetData>
    <row r="1" spans="1:7">
      <c r="A1" s="83" t="s">
        <v>98</v>
      </c>
      <c r="B1" s="83"/>
      <c r="C1" s="46"/>
      <c r="D1" s="46"/>
      <c r="E1" s="46"/>
      <c r="F1" s="46"/>
      <c r="G1" s="46" t="s">
        <v>85</v>
      </c>
    </row>
    <row r="2" spans="1:7" ht="24.95" customHeight="1">
      <c r="A2" s="93" t="s">
        <v>125</v>
      </c>
      <c r="B2" s="93"/>
      <c r="C2" s="93"/>
      <c r="D2" s="57" t="s">
        <v>100</v>
      </c>
      <c r="E2" s="58" t="s">
        <v>101</v>
      </c>
      <c r="F2" s="94" t="s">
        <v>126</v>
      </c>
      <c r="G2" s="94"/>
    </row>
    <row r="3" spans="1:7" ht="20.100000000000001" customHeight="1">
      <c r="A3" s="84" t="s">
        <v>25</v>
      </c>
      <c r="B3" s="84"/>
      <c r="C3" s="12" t="s">
        <v>65</v>
      </c>
      <c r="D3" s="12" t="s">
        <v>66</v>
      </c>
      <c r="E3" s="12" t="s">
        <v>67</v>
      </c>
      <c r="F3" s="12" t="s">
        <v>26</v>
      </c>
      <c r="G3" s="85" t="s">
        <v>30</v>
      </c>
    </row>
    <row r="4" spans="1:7" ht="20.100000000000001" customHeight="1">
      <c r="A4" s="84"/>
      <c r="B4" s="84"/>
      <c r="C4" s="1" t="s">
        <v>0</v>
      </c>
      <c r="D4" s="2" t="s">
        <v>27</v>
      </c>
      <c r="E4" s="3" t="s">
        <v>28</v>
      </c>
      <c r="F4" s="4" t="s">
        <v>29</v>
      </c>
      <c r="G4" s="85"/>
    </row>
    <row r="5" spans="1:7" ht="14.45" customHeight="1">
      <c r="A5" s="45">
        <v>10</v>
      </c>
      <c r="B5" s="29" t="s">
        <v>1</v>
      </c>
      <c r="C5" s="82">
        <v>232275</v>
      </c>
      <c r="D5" s="82">
        <v>193095</v>
      </c>
      <c r="E5" s="82">
        <v>2459445</v>
      </c>
      <c r="F5" s="10">
        <f t="shared" ref="F5:F28" si="0">SUM(C5:E5)</f>
        <v>2884815</v>
      </c>
      <c r="G5" s="6" t="s">
        <v>31</v>
      </c>
    </row>
    <row r="6" spans="1:7" ht="14.45" customHeight="1">
      <c r="A6" s="45">
        <v>11</v>
      </c>
      <c r="B6" s="30" t="s">
        <v>2</v>
      </c>
      <c r="C6" s="82">
        <v>13076</v>
      </c>
      <c r="D6" s="82">
        <v>23426</v>
      </c>
      <c r="E6" s="82">
        <v>644972</v>
      </c>
      <c r="F6" s="10">
        <f t="shared" si="0"/>
        <v>681474</v>
      </c>
      <c r="G6" s="6" t="s">
        <v>32</v>
      </c>
    </row>
    <row r="7" spans="1:7" ht="14.45" customHeight="1">
      <c r="A7" s="45">
        <v>12</v>
      </c>
      <c r="B7" s="31" t="s">
        <v>3</v>
      </c>
      <c r="C7" s="82">
        <v>1358</v>
      </c>
      <c r="D7" s="82">
        <v>738</v>
      </c>
      <c r="E7" s="82">
        <v>885</v>
      </c>
      <c r="F7" s="10">
        <f t="shared" si="0"/>
        <v>2981</v>
      </c>
      <c r="G7" s="6" t="s">
        <v>33</v>
      </c>
    </row>
    <row r="8" spans="1:7" ht="14.45" customHeight="1">
      <c r="A8" s="45">
        <v>13</v>
      </c>
      <c r="B8" s="29" t="s">
        <v>4</v>
      </c>
      <c r="C8" s="82">
        <v>53244</v>
      </c>
      <c r="D8" s="82">
        <v>23530</v>
      </c>
      <c r="E8" s="82">
        <v>271371</v>
      </c>
      <c r="F8" s="10">
        <f t="shared" si="0"/>
        <v>348145</v>
      </c>
      <c r="G8" s="6" t="s">
        <v>34</v>
      </c>
    </row>
    <row r="9" spans="1:7" ht="14.45" customHeight="1">
      <c r="A9" s="45">
        <v>14</v>
      </c>
      <c r="B9" s="29" t="s">
        <v>5</v>
      </c>
      <c r="C9" s="82">
        <v>673704</v>
      </c>
      <c r="D9" s="82">
        <v>184282</v>
      </c>
      <c r="E9" s="82">
        <v>125488</v>
      </c>
      <c r="F9" s="10">
        <f t="shared" si="0"/>
        <v>983474</v>
      </c>
      <c r="G9" s="6" t="s">
        <v>35</v>
      </c>
    </row>
    <row r="10" spans="1:7" ht="14.45" customHeight="1">
      <c r="A10" s="45">
        <v>15</v>
      </c>
      <c r="B10" s="32" t="s">
        <v>6</v>
      </c>
      <c r="C10" s="82">
        <v>1904</v>
      </c>
      <c r="D10" s="82">
        <v>2356</v>
      </c>
      <c r="E10" s="82">
        <v>31836</v>
      </c>
      <c r="F10" s="10">
        <f t="shared" si="0"/>
        <v>36096</v>
      </c>
      <c r="G10" s="6" t="s">
        <v>36</v>
      </c>
    </row>
    <row r="11" spans="1:7" ht="14.45" customHeight="1">
      <c r="A11" s="45">
        <v>16</v>
      </c>
      <c r="B11" s="29" t="s">
        <v>7</v>
      </c>
      <c r="C11" s="82">
        <v>104540</v>
      </c>
      <c r="D11" s="82">
        <v>152966</v>
      </c>
      <c r="E11" s="82">
        <v>183175</v>
      </c>
      <c r="F11" s="10">
        <f t="shared" si="0"/>
        <v>440681</v>
      </c>
      <c r="G11" s="6" t="s">
        <v>56</v>
      </c>
    </row>
    <row r="12" spans="1:7" ht="14.45" customHeight="1">
      <c r="A12" s="45">
        <v>17</v>
      </c>
      <c r="B12" s="33" t="s">
        <v>8</v>
      </c>
      <c r="C12" s="82">
        <v>2572</v>
      </c>
      <c r="D12" s="82">
        <v>20246</v>
      </c>
      <c r="E12" s="82">
        <v>530592</v>
      </c>
      <c r="F12" s="10">
        <f t="shared" si="0"/>
        <v>553410</v>
      </c>
      <c r="G12" s="6" t="s">
        <v>37</v>
      </c>
    </row>
    <row r="13" spans="1:7" ht="14.45" customHeight="1">
      <c r="A13" s="45">
        <v>18</v>
      </c>
      <c r="B13" s="34" t="s">
        <v>9</v>
      </c>
      <c r="C13" s="82">
        <v>38583</v>
      </c>
      <c r="D13" s="82">
        <v>65355</v>
      </c>
      <c r="E13" s="82">
        <v>387239</v>
      </c>
      <c r="F13" s="10">
        <f t="shared" si="0"/>
        <v>491177</v>
      </c>
      <c r="G13" s="6" t="s">
        <v>38</v>
      </c>
    </row>
    <row r="14" spans="1:7" ht="14.45" customHeight="1">
      <c r="A14" s="45">
        <v>19</v>
      </c>
      <c r="B14" s="35" t="s">
        <v>57</v>
      </c>
      <c r="C14" s="82">
        <v>2159</v>
      </c>
      <c r="D14" s="82">
        <v>48881</v>
      </c>
      <c r="E14" s="82">
        <v>3737268</v>
      </c>
      <c r="F14" s="10">
        <f t="shared" si="0"/>
        <v>3788308</v>
      </c>
      <c r="G14" s="6" t="s">
        <v>39</v>
      </c>
    </row>
    <row r="15" spans="1:7" ht="14.45" customHeight="1">
      <c r="A15" s="45">
        <v>20</v>
      </c>
      <c r="B15" s="29" t="s">
        <v>10</v>
      </c>
      <c r="C15" s="82">
        <v>9951</v>
      </c>
      <c r="D15" s="82">
        <v>150185</v>
      </c>
      <c r="E15" s="82">
        <v>5038836</v>
      </c>
      <c r="F15" s="10">
        <f t="shared" si="0"/>
        <v>5198972</v>
      </c>
      <c r="G15" s="6" t="s">
        <v>40</v>
      </c>
    </row>
    <row r="16" spans="1:7" ht="14.45" customHeight="1">
      <c r="A16" s="45">
        <v>21</v>
      </c>
      <c r="B16" s="36" t="s">
        <v>11</v>
      </c>
      <c r="C16" s="82">
        <v>564</v>
      </c>
      <c r="D16" s="82">
        <v>7062</v>
      </c>
      <c r="E16" s="82">
        <v>251218</v>
      </c>
      <c r="F16" s="10">
        <f t="shared" si="0"/>
        <v>258844</v>
      </c>
      <c r="G16" s="6" t="s">
        <v>58</v>
      </c>
    </row>
    <row r="17" spans="1:7" ht="14.45" customHeight="1">
      <c r="A17" s="45">
        <v>22</v>
      </c>
      <c r="B17" s="37" t="s">
        <v>12</v>
      </c>
      <c r="C17" s="82">
        <v>8235</v>
      </c>
      <c r="D17" s="82">
        <v>46070</v>
      </c>
      <c r="E17" s="82">
        <v>456179</v>
      </c>
      <c r="F17" s="10">
        <f t="shared" si="0"/>
        <v>510484</v>
      </c>
      <c r="G17" s="6" t="s">
        <v>41</v>
      </c>
    </row>
    <row r="18" spans="1:7" ht="14.45" customHeight="1">
      <c r="A18" s="45">
        <v>23</v>
      </c>
      <c r="B18" s="29" t="s">
        <v>13</v>
      </c>
      <c r="C18" s="82">
        <v>62647</v>
      </c>
      <c r="D18" s="82">
        <v>246409</v>
      </c>
      <c r="E18" s="82">
        <v>2979442</v>
      </c>
      <c r="F18" s="10">
        <f t="shared" si="0"/>
        <v>3288498</v>
      </c>
      <c r="G18" s="6" t="s">
        <v>42</v>
      </c>
    </row>
    <row r="19" spans="1:7" ht="14.45" customHeight="1">
      <c r="A19" s="45">
        <v>24</v>
      </c>
      <c r="B19" s="38" t="s">
        <v>14</v>
      </c>
      <c r="C19" s="82">
        <v>3500</v>
      </c>
      <c r="D19" s="82">
        <v>22751</v>
      </c>
      <c r="E19" s="82">
        <v>2097706</v>
      </c>
      <c r="F19" s="10">
        <f t="shared" si="0"/>
        <v>2123957</v>
      </c>
      <c r="G19" s="6" t="s">
        <v>43</v>
      </c>
    </row>
    <row r="20" spans="1:7" ht="14.45" customHeight="1">
      <c r="A20" s="45">
        <v>25</v>
      </c>
      <c r="B20" s="29" t="s">
        <v>15</v>
      </c>
      <c r="C20" s="82">
        <v>372740</v>
      </c>
      <c r="D20" s="82">
        <v>405670</v>
      </c>
      <c r="E20" s="82">
        <v>1284519</v>
      </c>
      <c r="F20" s="10">
        <f t="shared" si="0"/>
        <v>2062929</v>
      </c>
      <c r="G20" s="6" t="s">
        <v>59</v>
      </c>
    </row>
    <row r="21" spans="1:7" ht="14.45" customHeight="1">
      <c r="A21" s="45">
        <v>26</v>
      </c>
      <c r="B21" s="39" t="s">
        <v>16</v>
      </c>
      <c r="C21" s="82">
        <v>1574</v>
      </c>
      <c r="D21" s="82">
        <v>4314</v>
      </c>
      <c r="E21" s="82">
        <v>38822</v>
      </c>
      <c r="F21" s="10">
        <f t="shared" si="0"/>
        <v>44710</v>
      </c>
      <c r="G21" s="6" t="s">
        <v>44</v>
      </c>
    </row>
    <row r="22" spans="1:7" ht="14.45" customHeight="1">
      <c r="A22" s="45">
        <v>27</v>
      </c>
      <c r="B22" s="40" t="s">
        <v>17</v>
      </c>
      <c r="C22" s="82">
        <v>6586</v>
      </c>
      <c r="D22" s="82">
        <v>20797</v>
      </c>
      <c r="E22" s="82">
        <v>504840</v>
      </c>
      <c r="F22" s="10">
        <f t="shared" si="0"/>
        <v>532223</v>
      </c>
      <c r="G22" s="6" t="s">
        <v>45</v>
      </c>
    </row>
    <row r="23" spans="1:7" ht="14.45" customHeight="1">
      <c r="A23" s="45">
        <v>28</v>
      </c>
      <c r="B23" s="41" t="s">
        <v>18</v>
      </c>
      <c r="C23" s="82">
        <v>3164</v>
      </c>
      <c r="D23" s="82">
        <v>23376</v>
      </c>
      <c r="E23" s="82">
        <v>713810</v>
      </c>
      <c r="F23" s="10">
        <f t="shared" si="0"/>
        <v>740350</v>
      </c>
      <c r="G23" s="6" t="s">
        <v>46</v>
      </c>
    </row>
    <row r="24" spans="1:7" ht="14.45" customHeight="1">
      <c r="A24" s="45">
        <v>29</v>
      </c>
      <c r="B24" s="42" t="s">
        <v>60</v>
      </c>
      <c r="C24" s="82">
        <v>2618</v>
      </c>
      <c r="D24" s="82">
        <v>25246</v>
      </c>
      <c r="E24" s="82">
        <v>141913</v>
      </c>
      <c r="F24" s="10">
        <f t="shared" si="0"/>
        <v>169777</v>
      </c>
      <c r="G24" s="6" t="s">
        <v>47</v>
      </c>
    </row>
    <row r="25" spans="1:7" ht="14.45" customHeight="1">
      <c r="A25" s="45">
        <v>30</v>
      </c>
      <c r="B25" s="29" t="s">
        <v>19</v>
      </c>
      <c r="C25" s="82">
        <v>760</v>
      </c>
      <c r="D25" s="82">
        <v>2122</v>
      </c>
      <c r="E25" s="82">
        <v>75662</v>
      </c>
      <c r="F25" s="10">
        <f t="shared" si="0"/>
        <v>78544</v>
      </c>
      <c r="G25" s="6" t="s">
        <v>48</v>
      </c>
    </row>
    <row r="26" spans="1:7" ht="14.45" customHeight="1">
      <c r="A26" s="45">
        <v>31</v>
      </c>
      <c r="B26" s="29" t="s">
        <v>20</v>
      </c>
      <c r="C26" s="82">
        <v>201941</v>
      </c>
      <c r="D26" s="82">
        <v>221314</v>
      </c>
      <c r="E26" s="82">
        <v>415602</v>
      </c>
      <c r="F26" s="10">
        <f t="shared" si="0"/>
        <v>838857</v>
      </c>
      <c r="G26" s="6" t="s">
        <v>49</v>
      </c>
    </row>
    <row r="27" spans="1:7" ht="14.45" customHeight="1">
      <c r="A27" s="45">
        <v>32</v>
      </c>
      <c r="B27" s="43" t="s">
        <v>21</v>
      </c>
      <c r="C27" s="82">
        <v>7757</v>
      </c>
      <c r="D27" s="82">
        <v>8735</v>
      </c>
      <c r="E27" s="82">
        <v>109504</v>
      </c>
      <c r="F27" s="10">
        <f t="shared" si="0"/>
        <v>125996</v>
      </c>
      <c r="G27" s="6" t="s">
        <v>50</v>
      </c>
    </row>
    <row r="28" spans="1:7" ht="14.45" customHeight="1">
      <c r="A28" s="45">
        <v>33</v>
      </c>
      <c r="B28" s="29" t="s">
        <v>22</v>
      </c>
      <c r="C28" s="82">
        <v>240415</v>
      </c>
      <c r="D28" s="82">
        <v>69716</v>
      </c>
      <c r="E28" s="82">
        <v>538369</v>
      </c>
      <c r="F28" s="10">
        <f t="shared" si="0"/>
        <v>848500</v>
      </c>
      <c r="G28" s="6" t="s">
        <v>51</v>
      </c>
    </row>
    <row r="29" spans="1:7" ht="20.100000000000001" customHeight="1">
      <c r="A29" s="86" t="s">
        <v>26</v>
      </c>
      <c r="B29" s="86"/>
      <c r="C29" s="81">
        <f>SUM(C5:C28)</f>
        <v>2045867</v>
      </c>
      <c r="D29" s="81">
        <f>SUM(D5:D28)</f>
        <v>1968642</v>
      </c>
      <c r="E29" s="81">
        <f>SUM(E5:E28)</f>
        <v>23018693</v>
      </c>
      <c r="F29" s="8">
        <f>SUM(F5:F28)</f>
        <v>27033202</v>
      </c>
      <c r="G29" s="7" t="s">
        <v>29</v>
      </c>
    </row>
    <row r="31" spans="1:7" ht="15" customHeight="1">
      <c r="A31" s="64" t="s">
        <v>104</v>
      </c>
      <c r="B31" s="63" t="s">
        <v>116</v>
      </c>
      <c r="C31" s="63"/>
      <c r="D31" s="27"/>
      <c r="E31" s="27"/>
      <c r="F31" s="27"/>
    </row>
    <row r="32" spans="1:7" ht="15" customHeight="1">
      <c r="A32" s="64" t="s">
        <v>104</v>
      </c>
      <c r="B32" s="63" t="s">
        <v>102</v>
      </c>
      <c r="C32" s="63"/>
    </row>
    <row r="33" spans="1:3" ht="15" customHeight="1">
      <c r="A33" s="64" t="s">
        <v>104</v>
      </c>
      <c r="B33" s="63" t="s">
        <v>103</v>
      </c>
      <c r="C33" s="63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4"/>
  <sheetViews>
    <sheetView rightToLeft="1" topLeftCell="A16" workbookViewId="0">
      <selection activeCell="A29" sqref="A29:XFD78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2.42578125" bestFit="1" customWidth="1"/>
    <col min="7" max="7" width="55.7109375" customWidth="1"/>
    <col min="8" max="8" width="9.7109375" bestFit="1" customWidth="1"/>
  </cols>
  <sheetData>
    <row r="1" spans="1:8">
      <c r="A1" s="83" t="s">
        <v>86</v>
      </c>
      <c r="B1" s="83"/>
      <c r="C1" s="46"/>
      <c r="D1" s="46"/>
      <c r="E1" s="46"/>
      <c r="F1" s="46"/>
      <c r="G1" s="46" t="s">
        <v>87</v>
      </c>
    </row>
    <row r="2" spans="1:8" ht="24.95" customHeight="1">
      <c r="A2" s="93" t="s">
        <v>127</v>
      </c>
      <c r="B2" s="93"/>
      <c r="C2" s="93"/>
      <c r="D2" s="57" t="s">
        <v>100</v>
      </c>
      <c r="E2" s="58" t="s">
        <v>101</v>
      </c>
      <c r="F2" s="94" t="s">
        <v>126</v>
      </c>
      <c r="G2" s="94"/>
    </row>
    <row r="3" spans="1:8" ht="20.100000000000001" customHeight="1">
      <c r="A3" s="84" t="s">
        <v>25</v>
      </c>
      <c r="B3" s="84"/>
      <c r="C3" s="12" t="s">
        <v>65</v>
      </c>
      <c r="D3" s="12" t="s">
        <v>66</v>
      </c>
      <c r="E3" s="12" t="s">
        <v>67</v>
      </c>
      <c r="F3" s="12" t="s">
        <v>26</v>
      </c>
      <c r="G3" s="85" t="s">
        <v>30</v>
      </c>
    </row>
    <row r="4" spans="1:8" ht="20.100000000000001" customHeight="1">
      <c r="A4" s="84"/>
      <c r="B4" s="84"/>
      <c r="C4" s="1" t="s">
        <v>0</v>
      </c>
      <c r="D4" s="2" t="s">
        <v>27</v>
      </c>
      <c r="E4" s="3" t="s">
        <v>28</v>
      </c>
      <c r="F4" s="4" t="s">
        <v>29</v>
      </c>
      <c r="G4" s="85"/>
    </row>
    <row r="5" spans="1:8" ht="14.45" customHeight="1">
      <c r="A5" s="45">
        <v>10</v>
      </c>
      <c r="B5" s="29" t="s">
        <v>1</v>
      </c>
      <c r="C5" s="76">
        <v>27778</v>
      </c>
      <c r="D5" s="76">
        <v>23092</v>
      </c>
      <c r="E5" s="76">
        <v>294124</v>
      </c>
      <c r="F5" s="10">
        <f t="shared" ref="F5:F24" si="0">SUM(C5:E5)</f>
        <v>344994</v>
      </c>
      <c r="G5" s="6" t="s">
        <v>31</v>
      </c>
      <c r="H5" s="72"/>
    </row>
    <row r="6" spans="1:8" ht="14.45" customHeight="1">
      <c r="A6" s="45">
        <v>11</v>
      </c>
      <c r="B6" s="30" t="s">
        <v>2</v>
      </c>
      <c r="C6" s="76">
        <v>4534</v>
      </c>
      <c r="D6" s="76">
        <v>8123</v>
      </c>
      <c r="E6" s="76">
        <v>223632</v>
      </c>
      <c r="F6" s="10">
        <f t="shared" si="0"/>
        <v>236289</v>
      </c>
      <c r="G6" s="6" t="s">
        <v>32</v>
      </c>
      <c r="H6" s="72"/>
    </row>
    <row r="7" spans="1:8" ht="14.45" customHeight="1">
      <c r="A7" s="45">
        <v>12</v>
      </c>
      <c r="B7" s="31" t="s">
        <v>3</v>
      </c>
      <c r="C7" s="76">
        <v>160</v>
      </c>
      <c r="D7" s="76">
        <v>88</v>
      </c>
      <c r="E7" s="76">
        <v>104</v>
      </c>
      <c r="F7" s="10">
        <f t="shared" si="0"/>
        <v>352</v>
      </c>
      <c r="G7" s="6" t="s">
        <v>33</v>
      </c>
      <c r="H7" s="72"/>
    </row>
    <row r="8" spans="1:8" ht="14.45" customHeight="1">
      <c r="A8" s="45">
        <v>13</v>
      </c>
      <c r="B8" s="29" t="s">
        <v>4</v>
      </c>
      <c r="C8" s="76">
        <v>3344</v>
      </c>
      <c r="D8" s="76">
        <v>1478</v>
      </c>
      <c r="E8" s="76">
        <v>17046</v>
      </c>
      <c r="F8" s="10">
        <f t="shared" si="0"/>
        <v>21868</v>
      </c>
      <c r="G8" s="6" t="s">
        <v>34</v>
      </c>
      <c r="H8" s="72"/>
    </row>
    <row r="9" spans="1:8" ht="14.45" customHeight="1">
      <c r="A9" s="45">
        <v>14</v>
      </c>
      <c r="B9" s="29" t="s">
        <v>5</v>
      </c>
      <c r="C9" s="76">
        <v>38175</v>
      </c>
      <c r="D9" s="76">
        <v>10442</v>
      </c>
      <c r="E9" s="76">
        <v>7111</v>
      </c>
      <c r="F9" s="10">
        <f t="shared" si="0"/>
        <v>55728</v>
      </c>
      <c r="G9" s="6" t="s">
        <v>35</v>
      </c>
      <c r="H9" s="72"/>
    </row>
    <row r="10" spans="1:8" ht="14.45" customHeight="1">
      <c r="A10" s="45">
        <v>15</v>
      </c>
      <c r="B10" s="32" t="s">
        <v>6</v>
      </c>
      <c r="C10" s="76">
        <v>76</v>
      </c>
      <c r="D10" s="76">
        <v>93</v>
      </c>
      <c r="E10" s="76">
        <v>1264</v>
      </c>
      <c r="F10" s="10">
        <f t="shared" si="0"/>
        <v>1433</v>
      </c>
      <c r="G10" s="6" t="s">
        <v>36</v>
      </c>
      <c r="H10" s="72"/>
    </row>
    <row r="11" spans="1:8" ht="14.45" customHeight="1">
      <c r="A11" s="45">
        <v>16</v>
      </c>
      <c r="B11" s="29" t="s">
        <v>7</v>
      </c>
      <c r="C11" s="76">
        <v>12009</v>
      </c>
      <c r="D11" s="76">
        <v>17573</v>
      </c>
      <c r="E11" s="76">
        <v>21042</v>
      </c>
      <c r="F11" s="10">
        <f t="shared" si="0"/>
        <v>50624</v>
      </c>
      <c r="G11" s="6" t="s">
        <v>56</v>
      </c>
      <c r="H11" s="72"/>
    </row>
    <row r="12" spans="1:8" ht="14.45" customHeight="1">
      <c r="A12" s="45">
        <v>17</v>
      </c>
      <c r="B12" s="33" t="s">
        <v>8</v>
      </c>
      <c r="C12" s="76">
        <v>737</v>
      </c>
      <c r="D12" s="76">
        <v>5797</v>
      </c>
      <c r="E12" s="76">
        <v>151948</v>
      </c>
      <c r="F12" s="10">
        <f t="shared" si="0"/>
        <v>158482</v>
      </c>
      <c r="G12" s="6" t="s">
        <v>37</v>
      </c>
      <c r="H12" s="72"/>
    </row>
    <row r="13" spans="1:8" ht="14.45" customHeight="1">
      <c r="A13" s="45">
        <v>18</v>
      </c>
      <c r="B13" s="34" t="s">
        <v>9</v>
      </c>
      <c r="C13" s="76">
        <v>6921</v>
      </c>
      <c r="D13" s="76">
        <v>11723</v>
      </c>
      <c r="E13" s="76">
        <v>69463</v>
      </c>
      <c r="F13" s="10">
        <f t="shared" si="0"/>
        <v>88107</v>
      </c>
      <c r="G13" s="6" t="s">
        <v>38</v>
      </c>
      <c r="H13" s="72"/>
    </row>
    <row r="14" spans="1:8" ht="14.45" customHeight="1">
      <c r="A14" s="45">
        <v>19</v>
      </c>
      <c r="B14" s="35" t="s">
        <v>57</v>
      </c>
      <c r="C14" s="76">
        <v>60</v>
      </c>
      <c r="D14" s="76">
        <v>1364</v>
      </c>
      <c r="E14" s="76">
        <v>104293</v>
      </c>
      <c r="F14" s="10">
        <f t="shared" si="0"/>
        <v>105717</v>
      </c>
      <c r="G14" s="6" t="s">
        <v>39</v>
      </c>
      <c r="H14" s="72"/>
    </row>
    <row r="15" spans="1:8" ht="14.45" customHeight="1">
      <c r="A15" s="45">
        <v>20</v>
      </c>
      <c r="B15" s="29" t="s">
        <v>10</v>
      </c>
      <c r="C15" s="76">
        <v>5079</v>
      </c>
      <c r="D15" s="76">
        <v>76662</v>
      </c>
      <c r="E15" s="76">
        <v>2572058</v>
      </c>
      <c r="F15" s="10">
        <f t="shared" si="0"/>
        <v>2653799</v>
      </c>
      <c r="G15" s="6" t="s">
        <v>40</v>
      </c>
      <c r="H15" s="72"/>
    </row>
    <row r="16" spans="1:8" ht="14.45" customHeight="1">
      <c r="A16" s="45">
        <v>21</v>
      </c>
      <c r="B16" s="36" t="s">
        <v>11</v>
      </c>
      <c r="C16" s="76">
        <v>140</v>
      </c>
      <c r="D16" s="76">
        <v>1752</v>
      </c>
      <c r="E16" s="76">
        <v>62338</v>
      </c>
      <c r="F16" s="10">
        <f t="shared" si="0"/>
        <v>64230</v>
      </c>
      <c r="G16" s="6" t="s">
        <v>58</v>
      </c>
      <c r="H16" s="72"/>
    </row>
    <row r="17" spans="1:8" ht="14.45" customHeight="1">
      <c r="A17" s="45">
        <v>22</v>
      </c>
      <c r="B17" s="37" t="s">
        <v>12</v>
      </c>
      <c r="C17" s="76">
        <v>1781</v>
      </c>
      <c r="D17" s="76">
        <v>9965</v>
      </c>
      <c r="E17" s="76">
        <v>98667</v>
      </c>
      <c r="F17" s="10">
        <f t="shared" si="0"/>
        <v>110413</v>
      </c>
      <c r="G17" s="6" t="s">
        <v>41</v>
      </c>
      <c r="H17" s="72"/>
    </row>
    <row r="18" spans="1:8" ht="14.45" customHeight="1">
      <c r="A18" s="45">
        <v>23</v>
      </c>
      <c r="B18" s="29" t="s">
        <v>13</v>
      </c>
      <c r="C18" s="76">
        <v>15027</v>
      </c>
      <c r="D18" s="76">
        <v>59103</v>
      </c>
      <c r="E18" s="76">
        <v>714649</v>
      </c>
      <c r="F18" s="10">
        <f t="shared" si="0"/>
        <v>788779</v>
      </c>
      <c r="G18" s="6" t="s">
        <v>42</v>
      </c>
      <c r="H18" s="72"/>
    </row>
    <row r="19" spans="1:8" ht="14.45" customHeight="1">
      <c r="A19" s="45">
        <v>24</v>
      </c>
      <c r="B19" s="38" t="s">
        <v>14</v>
      </c>
      <c r="C19" s="76">
        <v>903</v>
      </c>
      <c r="D19" s="76">
        <v>5871</v>
      </c>
      <c r="E19" s="76">
        <v>541342</v>
      </c>
      <c r="F19" s="10">
        <f t="shared" si="0"/>
        <v>548116</v>
      </c>
      <c r="G19" s="6" t="s">
        <v>43</v>
      </c>
      <c r="H19" s="72"/>
    </row>
    <row r="20" spans="1:8" ht="14.45" customHeight="1">
      <c r="A20" s="45">
        <v>25</v>
      </c>
      <c r="B20" s="29" t="s">
        <v>15</v>
      </c>
      <c r="C20" s="76">
        <v>77203</v>
      </c>
      <c r="D20" s="76">
        <v>84025</v>
      </c>
      <c r="E20" s="76">
        <v>266055</v>
      </c>
      <c r="F20" s="10">
        <f t="shared" si="0"/>
        <v>427283</v>
      </c>
      <c r="G20" s="6" t="s">
        <v>59</v>
      </c>
      <c r="H20" s="72"/>
    </row>
    <row r="21" spans="1:8" ht="14.45" customHeight="1">
      <c r="A21" s="45">
        <v>26</v>
      </c>
      <c r="B21" s="39" t="s">
        <v>16</v>
      </c>
      <c r="C21" s="76">
        <v>453</v>
      </c>
      <c r="D21" s="76">
        <v>1240</v>
      </c>
      <c r="E21" s="76">
        <v>11158</v>
      </c>
      <c r="F21" s="10">
        <f t="shared" si="0"/>
        <v>12851</v>
      </c>
      <c r="G21" s="6" t="s">
        <v>44</v>
      </c>
      <c r="H21" s="72"/>
    </row>
    <row r="22" spans="1:8" ht="14.45" customHeight="1">
      <c r="A22" s="45">
        <v>27</v>
      </c>
      <c r="B22" s="40" t="s">
        <v>17</v>
      </c>
      <c r="C22" s="76">
        <v>1560</v>
      </c>
      <c r="D22" s="76">
        <v>4928</v>
      </c>
      <c r="E22" s="76">
        <v>119611</v>
      </c>
      <c r="F22" s="10">
        <f t="shared" si="0"/>
        <v>126099</v>
      </c>
      <c r="G22" s="6" t="s">
        <v>45</v>
      </c>
      <c r="H22" s="72"/>
    </row>
    <row r="23" spans="1:8" ht="14.45" customHeight="1">
      <c r="A23" s="45">
        <v>28</v>
      </c>
      <c r="B23" s="41" t="s">
        <v>18</v>
      </c>
      <c r="C23" s="76">
        <v>812</v>
      </c>
      <c r="D23" s="76">
        <v>5998</v>
      </c>
      <c r="E23" s="76">
        <v>183176</v>
      </c>
      <c r="F23" s="10">
        <f t="shared" si="0"/>
        <v>189986</v>
      </c>
      <c r="G23" s="6" t="s">
        <v>46</v>
      </c>
      <c r="H23" s="72"/>
    </row>
    <row r="24" spans="1:8" ht="14.45" customHeight="1">
      <c r="A24" s="45">
        <v>29</v>
      </c>
      <c r="B24" s="42" t="s">
        <v>60</v>
      </c>
      <c r="C24" s="76">
        <v>350</v>
      </c>
      <c r="D24" s="76">
        <v>3373</v>
      </c>
      <c r="E24" s="76">
        <v>18963</v>
      </c>
      <c r="F24" s="10">
        <f t="shared" si="0"/>
        <v>22686</v>
      </c>
      <c r="G24" s="6" t="s">
        <v>47</v>
      </c>
      <c r="H24" s="72"/>
    </row>
    <row r="25" spans="1:8" ht="14.45" customHeight="1">
      <c r="A25" s="45">
        <v>30</v>
      </c>
      <c r="B25" s="29" t="s">
        <v>19</v>
      </c>
      <c r="C25" s="76">
        <v>3</v>
      </c>
      <c r="D25" s="76">
        <v>10</v>
      </c>
      <c r="E25" s="76">
        <v>340</v>
      </c>
      <c r="F25" s="10">
        <f t="shared" ref="F25:F28" si="1">SUM(C25:E25)</f>
        <v>353</v>
      </c>
      <c r="G25" s="6" t="s">
        <v>48</v>
      </c>
      <c r="H25" s="72"/>
    </row>
    <row r="26" spans="1:8" ht="14.45" customHeight="1">
      <c r="A26" s="45">
        <v>31</v>
      </c>
      <c r="B26" s="29" t="s">
        <v>20</v>
      </c>
      <c r="C26" s="76">
        <v>27499</v>
      </c>
      <c r="D26" s="76">
        <v>30136</v>
      </c>
      <c r="E26" s="76">
        <v>56593</v>
      </c>
      <c r="F26" s="10">
        <f t="shared" si="1"/>
        <v>114228</v>
      </c>
      <c r="G26" s="6" t="s">
        <v>49</v>
      </c>
      <c r="H26" s="72"/>
    </row>
    <row r="27" spans="1:8" ht="14.45" customHeight="1">
      <c r="A27" s="45">
        <v>32</v>
      </c>
      <c r="B27" s="43" t="s">
        <v>21</v>
      </c>
      <c r="C27" s="76">
        <v>2201</v>
      </c>
      <c r="D27" s="76">
        <v>2479</v>
      </c>
      <c r="E27" s="76">
        <v>31074</v>
      </c>
      <c r="F27" s="10">
        <f t="shared" si="1"/>
        <v>35754</v>
      </c>
      <c r="G27" s="6" t="s">
        <v>50</v>
      </c>
      <c r="H27" s="72"/>
    </row>
    <row r="28" spans="1:8" ht="14.45" customHeight="1">
      <c r="A28" s="45">
        <v>33</v>
      </c>
      <c r="B28" s="29" t="s">
        <v>22</v>
      </c>
      <c r="C28" s="76">
        <v>52438</v>
      </c>
      <c r="D28" s="76">
        <v>15206</v>
      </c>
      <c r="E28" s="76">
        <v>117427</v>
      </c>
      <c r="F28" s="10">
        <f t="shared" si="1"/>
        <v>185071</v>
      </c>
      <c r="G28" s="6" t="s">
        <v>51</v>
      </c>
      <c r="H28" s="72"/>
    </row>
    <row r="29" spans="1:8" ht="14.45" customHeight="1">
      <c r="A29" s="45">
        <v>96</v>
      </c>
      <c r="B29" s="29" t="s">
        <v>24</v>
      </c>
      <c r="C29" s="76">
        <v>86645</v>
      </c>
      <c r="D29" s="76">
        <v>19098</v>
      </c>
      <c r="E29" s="76">
        <v>5437</v>
      </c>
      <c r="F29" s="10">
        <f t="shared" ref="F29:F30" si="2">SUM(C29:E29)</f>
        <v>111180</v>
      </c>
      <c r="G29" s="6" t="s">
        <v>53</v>
      </c>
      <c r="H29" s="72"/>
    </row>
    <row r="30" spans="1:8" ht="20.100000000000001" customHeight="1">
      <c r="A30" s="86" t="s">
        <v>26</v>
      </c>
      <c r="B30" s="86"/>
      <c r="C30" s="8">
        <f>SUM(C5:C29)</f>
        <v>365888</v>
      </c>
      <c r="D30" s="8">
        <f>SUM(D5:D29)</f>
        <v>399619</v>
      </c>
      <c r="E30" s="8">
        <f>SUM(E5:E29)</f>
        <v>5688915</v>
      </c>
      <c r="F30" s="18">
        <f t="shared" si="2"/>
        <v>6454422</v>
      </c>
      <c r="G30" s="7" t="s">
        <v>29</v>
      </c>
    </row>
    <row r="32" spans="1:8" ht="15" customHeight="1">
      <c r="A32" s="64" t="s">
        <v>104</v>
      </c>
      <c r="B32" s="63" t="s">
        <v>116</v>
      </c>
      <c r="C32" s="63"/>
      <c r="D32" s="27"/>
      <c r="E32" s="27"/>
      <c r="F32" s="27"/>
    </row>
    <row r="33" spans="1:3" ht="15" customHeight="1">
      <c r="A33" s="64" t="s">
        <v>104</v>
      </c>
      <c r="B33" s="63" t="s">
        <v>102</v>
      </c>
      <c r="C33" s="63"/>
    </row>
    <row r="34" spans="1:3" ht="15" customHeight="1">
      <c r="A34" s="64" t="s">
        <v>104</v>
      </c>
      <c r="B34" s="63" t="s">
        <v>103</v>
      </c>
      <c r="C34" s="63"/>
    </row>
  </sheetData>
  <mergeCells count="6">
    <mergeCell ref="A3:B4"/>
    <mergeCell ref="G3:G4"/>
    <mergeCell ref="A1:B1"/>
    <mergeCell ref="A30:B30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rightToLeft="1" tabSelected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2.42578125" bestFit="1" customWidth="1"/>
    <col min="4" max="4" width="11.7109375" customWidth="1"/>
    <col min="5" max="6" width="12.42578125" bestFit="1" customWidth="1"/>
    <col min="7" max="7" width="55.7109375" customWidth="1"/>
  </cols>
  <sheetData>
    <row r="1" spans="1:7">
      <c r="A1" s="83" t="s">
        <v>88</v>
      </c>
      <c r="B1" s="83"/>
      <c r="C1" s="46"/>
      <c r="D1" s="46"/>
      <c r="E1" s="46"/>
      <c r="F1" s="46"/>
      <c r="G1" s="46" t="s">
        <v>89</v>
      </c>
    </row>
    <row r="2" spans="1:7" ht="24.95" customHeight="1">
      <c r="A2" s="95" t="s">
        <v>128</v>
      </c>
      <c r="B2" s="95"/>
      <c r="C2" s="95"/>
      <c r="D2" s="68" t="s">
        <v>100</v>
      </c>
      <c r="E2" s="69" t="s">
        <v>101</v>
      </c>
      <c r="F2" s="96" t="s">
        <v>129</v>
      </c>
      <c r="G2" s="96"/>
    </row>
    <row r="3" spans="1:7" ht="20.100000000000001" customHeight="1">
      <c r="A3" s="84" t="s">
        <v>25</v>
      </c>
      <c r="B3" s="84"/>
      <c r="C3" s="15" t="s">
        <v>65</v>
      </c>
      <c r="D3" s="15" t="s">
        <v>66</v>
      </c>
      <c r="E3" s="15" t="s">
        <v>67</v>
      </c>
      <c r="F3" s="15" t="s">
        <v>26</v>
      </c>
      <c r="G3" s="85" t="s">
        <v>30</v>
      </c>
    </row>
    <row r="4" spans="1:7" ht="20.100000000000001" customHeight="1">
      <c r="A4" s="84"/>
      <c r="B4" s="84"/>
      <c r="C4" s="19" t="s">
        <v>0</v>
      </c>
      <c r="D4" s="20" t="s">
        <v>27</v>
      </c>
      <c r="E4" s="21" t="s">
        <v>28</v>
      </c>
      <c r="F4" s="22" t="s">
        <v>29</v>
      </c>
      <c r="G4" s="85"/>
    </row>
    <row r="5" spans="1:7" ht="14.45" customHeight="1">
      <c r="A5" s="45">
        <v>10</v>
      </c>
      <c r="B5" s="29" t="s">
        <v>1</v>
      </c>
      <c r="C5" s="13">
        <f>الرواتب!C5+المزايا!C5</f>
        <v>260053</v>
      </c>
      <c r="D5" s="13">
        <f>الرواتب!D5+المزايا!D5</f>
        <v>216187</v>
      </c>
      <c r="E5" s="13">
        <f>الرواتب!E5+المزايا!E5</f>
        <v>2753569</v>
      </c>
      <c r="F5" s="10">
        <f t="shared" ref="F5:F24" si="0">SUM(C5:E5)</f>
        <v>3229809</v>
      </c>
      <c r="G5" s="6" t="s">
        <v>31</v>
      </c>
    </row>
    <row r="6" spans="1:7" ht="14.45" customHeight="1">
      <c r="A6" s="45">
        <v>11</v>
      </c>
      <c r="B6" s="30" t="s">
        <v>2</v>
      </c>
      <c r="C6" s="13">
        <f>الرواتب!C6+المزايا!C6</f>
        <v>17610</v>
      </c>
      <c r="D6" s="13">
        <f>الرواتب!D6+المزايا!D6</f>
        <v>31549</v>
      </c>
      <c r="E6" s="13">
        <f>الرواتب!E6+المزايا!E6</f>
        <v>868604</v>
      </c>
      <c r="F6" s="10">
        <f t="shared" si="0"/>
        <v>917763</v>
      </c>
      <c r="G6" s="6" t="s">
        <v>32</v>
      </c>
    </row>
    <row r="7" spans="1:7" ht="14.45" customHeight="1">
      <c r="A7" s="45">
        <v>12</v>
      </c>
      <c r="B7" s="31" t="s">
        <v>3</v>
      </c>
      <c r="C7" s="13">
        <f>الرواتب!C7+المزايا!C7</f>
        <v>1518</v>
      </c>
      <c r="D7" s="13">
        <f>الرواتب!D7+المزايا!D7</f>
        <v>826</v>
      </c>
      <c r="E7" s="13">
        <f>الرواتب!E7+المزايا!E7</f>
        <v>989</v>
      </c>
      <c r="F7" s="10">
        <f t="shared" si="0"/>
        <v>3333</v>
      </c>
      <c r="G7" s="6" t="s">
        <v>33</v>
      </c>
    </row>
    <row r="8" spans="1:7" ht="14.45" customHeight="1">
      <c r="A8" s="45">
        <v>13</v>
      </c>
      <c r="B8" s="29" t="s">
        <v>4</v>
      </c>
      <c r="C8" s="13">
        <f>الرواتب!C8+المزايا!C8</f>
        <v>56588</v>
      </c>
      <c r="D8" s="13">
        <f>الرواتب!D8+المزايا!D8</f>
        <v>25008</v>
      </c>
      <c r="E8" s="13">
        <f>الرواتب!E8+المزايا!E8</f>
        <v>288417</v>
      </c>
      <c r="F8" s="10">
        <f t="shared" si="0"/>
        <v>370013</v>
      </c>
      <c r="G8" s="6" t="s">
        <v>34</v>
      </c>
    </row>
    <row r="9" spans="1:7" ht="14.45" customHeight="1">
      <c r="A9" s="45">
        <v>14</v>
      </c>
      <c r="B9" s="29" t="s">
        <v>5</v>
      </c>
      <c r="C9" s="13">
        <f>الرواتب!C9+المزايا!C9</f>
        <v>711879</v>
      </c>
      <c r="D9" s="13">
        <f>الرواتب!D9+المزايا!D9</f>
        <v>194724</v>
      </c>
      <c r="E9" s="13">
        <f>الرواتب!E9+المزايا!E9</f>
        <v>132599</v>
      </c>
      <c r="F9" s="10">
        <f t="shared" si="0"/>
        <v>1039202</v>
      </c>
      <c r="G9" s="6" t="s">
        <v>35</v>
      </c>
    </row>
    <row r="10" spans="1:7" ht="14.45" customHeight="1">
      <c r="A10" s="45">
        <v>15</v>
      </c>
      <c r="B10" s="32" t="s">
        <v>6</v>
      </c>
      <c r="C10" s="13">
        <f>الرواتب!C10+المزايا!C10</f>
        <v>1980</v>
      </c>
      <c r="D10" s="13">
        <f>الرواتب!D10+المزايا!D10</f>
        <v>2449</v>
      </c>
      <c r="E10" s="13">
        <f>الرواتب!E10+المزايا!E10</f>
        <v>33100</v>
      </c>
      <c r="F10" s="10">
        <f t="shared" si="0"/>
        <v>37529</v>
      </c>
      <c r="G10" s="6" t="s">
        <v>36</v>
      </c>
    </row>
    <row r="11" spans="1:7" ht="14.45" customHeight="1">
      <c r="A11" s="45">
        <v>16</v>
      </c>
      <c r="B11" s="29" t="s">
        <v>7</v>
      </c>
      <c r="C11" s="13">
        <f>الرواتب!C11+المزايا!C11</f>
        <v>116549</v>
      </c>
      <c r="D11" s="13">
        <f>الرواتب!D11+المزايا!D11</f>
        <v>170539</v>
      </c>
      <c r="E11" s="13">
        <f>الرواتب!E11+المزايا!E11</f>
        <v>204217</v>
      </c>
      <c r="F11" s="10">
        <f t="shared" si="0"/>
        <v>491305</v>
      </c>
      <c r="G11" s="6" t="s">
        <v>56</v>
      </c>
    </row>
    <row r="12" spans="1:7" ht="14.45" customHeight="1">
      <c r="A12" s="45">
        <v>17</v>
      </c>
      <c r="B12" s="33" t="s">
        <v>8</v>
      </c>
      <c r="C12" s="13">
        <f>الرواتب!C12+المزايا!C12</f>
        <v>3309</v>
      </c>
      <c r="D12" s="13">
        <f>الرواتب!D12+المزايا!D12</f>
        <v>26043</v>
      </c>
      <c r="E12" s="13">
        <f>الرواتب!E12+المزايا!E12</f>
        <v>682540</v>
      </c>
      <c r="F12" s="10">
        <f t="shared" si="0"/>
        <v>711892</v>
      </c>
      <c r="G12" s="6" t="s">
        <v>37</v>
      </c>
    </row>
    <row r="13" spans="1:7" ht="14.45" customHeight="1">
      <c r="A13" s="45">
        <v>18</v>
      </c>
      <c r="B13" s="34" t="s">
        <v>9</v>
      </c>
      <c r="C13" s="13">
        <f>الرواتب!C13+المزايا!C13</f>
        <v>45504</v>
      </c>
      <c r="D13" s="13">
        <f>الرواتب!D13+المزايا!D13</f>
        <v>77078</v>
      </c>
      <c r="E13" s="13">
        <f>الرواتب!E13+المزايا!E13</f>
        <v>456702</v>
      </c>
      <c r="F13" s="10">
        <f t="shared" si="0"/>
        <v>579284</v>
      </c>
      <c r="G13" s="6" t="s">
        <v>38</v>
      </c>
    </row>
    <row r="14" spans="1:7" ht="14.45" customHeight="1">
      <c r="A14" s="45">
        <v>19</v>
      </c>
      <c r="B14" s="35" t="s">
        <v>57</v>
      </c>
      <c r="C14" s="13">
        <f>الرواتب!C14+المزايا!C14</f>
        <v>2219</v>
      </c>
      <c r="D14" s="13">
        <f>الرواتب!D14+المزايا!D14</f>
        <v>50245</v>
      </c>
      <c r="E14" s="13">
        <f>الرواتب!E14+المزايا!E14</f>
        <v>3841561</v>
      </c>
      <c r="F14" s="10">
        <f t="shared" si="0"/>
        <v>3894025</v>
      </c>
      <c r="G14" s="6" t="s">
        <v>39</v>
      </c>
    </row>
    <row r="15" spans="1:7" ht="14.45" customHeight="1">
      <c r="A15" s="45">
        <v>20</v>
      </c>
      <c r="B15" s="29" t="s">
        <v>10</v>
      </c>
      <c r="C15" s="13">
        <f>الرواتب!C15+المزايا!C15</f>
        <v>15030</v>
      </c>
      <c r="D15" s="13">
        <f>الرواتب!D15+المزايا!D15</f>
        <v>226847</v>
      </c>
      <c r="E15" s="13">
        <f>الرواتب!E15+المزايا!E15</f>
        <v>7610894</v>
      </c>
      <c r="F15" s="10">
        <f t="shared" si="0"/>
        <v>7852771</v>
      </c>
      <c r="G15" s="6" t="s">
        <v>40</v>
      </c>
    </row>
    <row r="16" spans="1:7" ht="14.45" customHeight="1">
      <c r="A16" s="45">
        <v>21</v>
      </c>
      <c r="B16" s="36" t="s">
        <v>11</v>
      </c>
      <c r="C16" s="13">
        <f>الرواتب!C16+المزايا!C16</f>
        <v>704</v>
      </c>
      <c r="D16" s="13">
        <f>الرواتب!D16+المزايا!D16</f>
        <v>8814</v>
      </c>
      <c r="E16" s="13">
        <f>الرواتب!E16+المزايا!E16</f>
        <v>313556</v>
      </c>
      <c r="F16" s="10">
        <f t="shared" si="0"/>
        <v>323074</v>
      </c>
      <c r="G16" s="6" t="s">
        <v>58</v>
      </c>
    </row>
    <row r="17" spans="1:7" ht="14.45" customHeight="1">
      <c r="A17" s="45">
        <v>22</v>
      </c>
      <c r="B17" s="37" t="s">
        <v>12</v>
      </c>
      <c r="C17" s="13">
        <f>الرواتب!C17+المزايا!C17</f>
        <v>10016</v>
      </c>
      <c r="D17" s="13">
        <f>الرواتب!D17+المزايا!D17</f>
        <v>56035</v>
      </c>
      <c r="E17" s="13">
        <f>الرواتب!E17+المزايا!E17</f>
        <v>554846</v>
      </c>
      <c r="F17" s="10">
        <f t="shared" si="0"/>
        <v>620897</v>
      </c>
      <c r="G17" s="6" t="s">
        <v>41</v>
      </c>
    </row>
    <row r="18" spans="1:7" ht="14.45" customHeight="1">
      <c r="A18" s="45">
        <v>23</v>
      </c>
      <c r="B18" s="29" t="s">
        <v>13</v>
      </c>
      <c r="C18" s="13">
        <f>الرواتب!C18+المزايا!C18</f>
        <v>77674</v>
      </c>
      <c r="D18" s="13">
        <f>الرواتب!D18+المزايا!D18</f>
        <v>305512</v>
      </c>
      <c r="E18" s="13">
        <f>الرواتب!E18+المزايا!E18</f>
        <v>3694091</v>
      </c>
      <c r="F18" s="10">
        <f t="shared" si="0"/>
        <v>4077277</v>
      </c>
      <c r="G18" s="6" t="s">
        <v>42</v>
      </c>
    </row>
    <row r="19" spans="1:7" ht="14.45" customHeight="1">
      <c r="A19" s="45">
        <v>24</v>
      </c>
      <c r="B19" s="38" t="s">
        <v>14</v>
      </c>
      <c r="C19" s="13">
        <f>الرواتب!C19+المزايا!C19</f>
        <v>4403</v>
      </c>
      <c r="D19" s="13">
        <f>الرواتب!D19+المزايا!D19</f>
        <v>28622</v>
      </c>
      <c r="E19" s="13">
        <f>الرواتب!E19+المزايا!E19</f>
        <v>2639048</v>
      </c>
      <c r="F19" s="10">
        <f t="shared" si="0"/>
        <v>2672073</v>
      </c>
      <c r="G19" s="6" t="s">
        <v>43</v>
      </c>
    </row>
    <row r="20" spans="1:7" ht="14.45" customHeight="1">
      <c r="A20" s="45">
        <v>25</v>
      </c>
      <c r="B20" s="29" t="s">
        <v>15</v>
      </c>
      <c r="C20" s="13">
        <f>الرواتب!C20+المزايا!C20</f>
        <v>449943</v>
      </c>
      <c r="D20" s="13">
        <f>الرواتب!D20+المزايا!D20</f>
        <v>489695</v>
      </c>
      <c r="E20" s="13">
        <f>الرواتب!E20+المزايا!E20</f>
        <v>1550574</v>
      </c>
      <c r="F20" s="10">
        <f t="shared" si="0"/>
        <v>2490212</v>
      </c>
      <c r="G20" s="6" t="s">
        <v>59</v>
      </c>
    </row>
    <row r="21" spans="1:7" ht="14.45" customHeight="1">
      <c r="A21" s="45">
        <v>26</v>
      </c>
      <c r="B21" s="39" t="s">
        <v>16</v>
      </c>
      <c r="C21" s="13">
        <f>الرواتب!C21+المزايا!C21</f>
        <v>2027</v>
      </c>
      <c r="D21" s="13">
        <f>الرواتب!D21+المزايا!D21</f>
        <v>5554</v>
      </c>
      <c r="E21" s="13">
        <f>الرواتب!E21+المزايا!E21</f>
        <v>49980</v>
      </c>
      <c r="F21" s="10">
        <f t="shared" si="0"/>
        <v>57561</v>
      </c>
      <c r="G21" s="6" t="s">
        <v>44</v>
      </c>
    </row>
    <row r="22" spans="1:7" ht="14.45" customHeight="1">
      <c r="A22" s="45">
        <v>27</v>
      </c>
      <c r="B22" s="40" t="s">
        <v>17</v>
      </c>
      <c r="C22" s="13">
        <f>الرواتب!C22+المزايا!C22</f>
        <v>8146</v>
      </c>
      <c r="D22" s="13">
        <f>الرواتب!D22+المزايا!D22</f>
        <v>25725</v>
      </c>
      <c r="E22" s="13">
        <f>الرواتب!E22+المزايا!E22</f>
        <v>624451</v>
      </c>
      <c r="F22" s="10">
        <f t="shared" si="0"/>
        <v>658322</v>
      </c>
      <c r="G22" s="6" t="s">
        <v>45</v>
      </c>
    </row>
    <row r="23" spans="1:7" ht="14.45" customHeight="1">
      <c r="A23" s="45">
        <v>28</v>
      </c>
      <c r="B23" s="41" t="s">
        <v>18</v>
      </c>
      <c r="C23" s="13">
        <f>الرواتب!C23+المزايا!C23</f>
        <v>3976</v>
      </c>
      <c r="D23" s="13">
        <f>الرواتب!D23+المزايا!D23</f>
        <v>29374</v>
      </c>
      <c r="E23" s="13">
        <f>الرواتب!E23+المزايا!E23</f>
        <v>896986</v>
      </c>
      <c r="F23" s="10">
        <f t="shared" si="0"/>
        <v>930336</v>
      </c>
      <c r="G23" s="6" t="s">
        <v>46</v>
      </c>
    </row>
    <row r="24" spans="1:7" ht="14.45" customHeight="1">
      <c r="A24" s="45">
        <v>29</v>
      </c>
      <c r="B24" s="42" t="s">
        <v>60</v>
      </c>
      <c r="C24" s="13">
        <f>الرواتب!C24+المزايا!C24</f>
        <v>2968</v>
      </c>
      <c r="D24" s="13">
        <f>الرواتب!D24+المزايا!D24</f>
        <v>28619</v>
      </c>
      <c r="E24" s="13">
        <f>الرواتب!E24+المزايا!E24</f>
        <v>160876</v>
      </c>
      <c r="F24" s="10">
        <f t="shared" si="0"/>
        <v>192463</v>
      </c>
      <c r="G24" s="6" t="s">
        <v>47</v>
      </c>
    </row>
    <row r="25" spans="1:7" ht="14.45" customHeight="1">
      <c r="A25" s="45">
        <v>30</v>
      </c>
      <c r="B25" s="29" t="s">
        <v>19</v>
      </c>
      <c r="C25" s="13">
        <f>الرواتب!C25+المزايا!C25</f>
        <v>763</v>
      </c>
      <c r="D25" s="13">
        <f>الرواتب!D25+المزايا!D25</f>
        <v>2132</v>
      </c>
      <c r="E25" s="13">
        <f>الرواتب!E25+المزايا!E25</f>
        <v>76002</v>
      </c>
      <c r="F25" s="10">
        <f t="shared" ref="F25:F28" si="1">SUM(C25:E25)</f>
        <v>78897</v>
      </c>
      <c r="G25" s="6" t="s">
        <v>48</v>
      </c>
    </row>
    <row r="26" spans="1:7" ht="14.45" customHeight="1">
      <c r="A26" s="45">
        <v>31</v>
      </c>
      <c r="B26" s="29" t="s">
        <v>20</v>
      </c>
      <c r="C26" s="13">
        <f>الرواتب!C26+المزايا!C26</f>
        <v>229440</v>
      </c>
      <c r="D26" s="13">
        <f>الرواتب!D26+المزايا!D26</f>
        <v>251450</v>
      </c>
      <c r="E26" s="13">
        <f>الرواتب!E26+المزايا!E26</f>
        <v>472195</v>
      </c>
      <c r="F26" s="10">
        <f t="shared" si="1"/>
        <v>953085</v>
      </c>
      <c r="G26" s="6" t="s">
        <v>49</v>
      </c>
    </row>
    <row r="27" spans="1:7" ht="14.45" customHeight="1">
      <c r="A27" s="45">
        <v>32</v>
      </c>
      <c r="B27" s="43" t="s">
        <v>21</v>
      </c>
      <c r="C27" s="13">
        <f>الرواتب!C27+المزايا!C27</f>
        <v>9958</v>
      </c>
      <c r="D27" s="13">
        <f>الرواتب!D27+المزايا!D27</f>
        <v>11214</v>
      </c>
      <c r="E27" s="13">
        <f>الرواتب!E27+المزايا!E27</f>
        <v>140578</v>
      </c>
      <c r="F27" s="10">
        <f t="shared" si="1"/>
        <v>161750</v>
      </c>
      <c r="G27" s="6" t="s">
        <v>50</v>
      </c>
    </row>
    <row r="28" spans="1:7" ht="14.45" customHeight="1">
      <c r="A28" s="45">
        <v>33</v>
      </c>
      <c r="B28" s="29" t="s">
        <v>22</v>
      </c>
      <c r="C28" s="13">
        <f>الرواتب!C28+المزايا!C28</f>
        <v>292853</v>
      </c>
      <c r="D28" s="13">
        <f>الرواتب!D28+المزايا!D28</f>
        <v>84922</v>
      </c>
      <c r="E28" s="13">
        <f>الرواتب!E28+المزايا!E28</f>
        <v>655796</v>
      </c>
      <c r="F28" s="10">
        <f t="shared" si="1"/>
        <v>1033571</v>
      </c>
      <c r="G28" s="6" t="s">
        <v>51</v>
      </c>
    </row>
    <row r="29" spans="1:7" ht="20.100000000000001" customHeight="1">
      <c r="A29" s="86" t="s">
        <v>26</v>
      </c>
      <c r="B29" s="86"/>
      <c r="C29" s="8">
        <f>SUM(C5:C28)</f>
        <v>2325110</v>
      </c>
      <c r="D29" s="8">
        <f>SUM(D5:D28)</f>
        <v>2349163</v>
      </c>
      <c r="E29" s="8">
        <f>SUM(E5:E28)</f>
        <v>28702171</v>
      </c>
      <c r="F29" s="18">
        <f t="shared" ref="F29" si="2">SUM(C29:E29)</f>
        <v>33376444</v>
      </c>
      <c r="G29" s="7" t="s">
        <v>29</v>
      </c>
    </row>
    <row r="31" spans="1:7" ht="15" customHeight="1">
      <c r="A31" s="64" t="s">
        <v>104</v>
      </c>
      <c r="B31" s="63" t="s">
        <v>116</v>
      </c>
      <c r="C31" s="63"/>
    </row>
    <row r="32" spans="1:7" ht="15" customHeight="1">
      <c r="A32" s="64" t="s">
        <v>104</v>
      </c>
      <c r="B32" s="63" t="s">
        <v>102</v>
      </c>
      <c r="C32" s="63"/>
    </row>
    <row r="33" spans="1:3" ht="15" customHeight="1">
      <c r="A33" s="64" t="s">
        <v>104</v>
      </c>
      <c r="B33" s="63" t="s">
        <v>103</v>
      </c>
      <c r="C33" s="63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6" ht="12.75" customHeight="1">
      <c r="A1" s="97" t="s">
        <v>90</v>
      </c>
      <c r="B1" s="97"/>
      <c r="C1" s="97"/>
      <c r="D1" s="28"/>
      <c r="E1" s="98" t="s">
        <v>91</v>
      </c>
      <c r="F1" s="98"/>
    </row>
    <row r="2" spans="1:6" ht="24.95" customHeight="1">
      <c r="A2" s="99" t="s">
        <v>130</v>
      </c>
      <c r="B2" s="99"/>
      <c r="C2" s="100" t="s">
        <v>99</v>
      </c>
      <c r="D2" s="100"/>
      <c r="E2" s="100"/>
      <c r="F2" s="54" t="s">
        <v>131</v>
      </c>
    </row>
    <row r="3" spans="1:6" ht="20.100000000000001" customHeight="1">
      <c r="A3" s="84" t="s">
        <v>25</v>
      </c>
      <c r="B3" s="84"/>
      <c r="C3" s="17" t="s">
        <v>54</v>
      </c>
      <c r="D3" s="17" t="s">
        <v>55</v>
      </c>
      <c r="E3" s="17" t="s">
        <v>26</v>
      </c>
      <c r="F3" s="85" t="s">
        <v>30</v>
      </c>
    </row>
    <row r="4" spans="1:6" ht="20.100000000000001" customHeight="1">
      <c r="A4" s="84"/>
      <c r="B4" s="84"/>
      <c r="C4" s="16" t="s">
        <v>70</v>
      </c>
      <c r="D4" s="16" t="s">
        <v>71</v>
      </c>
      <c r="E4" s="5" t="s">
        <v>29</v>
      </c>
      <c r="F4" s="85"/>
    </row>
    <row r="5" spans="1:6" ht="14.45" customHeight="1">
      <c r="A5" s="45">
        <v>10</v>
      </c>
      <c r="B5" s="29" t="s">
        <v>1</v>
      </c>
      <c r="C5" s="47">
        <f>الرواتب!F5</f>
        <v>2884815</v>
      </c>
      <c r="D5" s="47">
        <f>المزايا!F5</f>
        <v>344994</v>
      </c>
      <c r="E5" s="49">
        <f t="shared" ref="E5:E28" si="0">SUM(C5:D5)</f>
        <v>3229809</v>
      </c>
      <c r="F5" s="6" t="s">
        <v>31</v>
      </c>
    </row>
    <row r="6" spans="1:6" ht="14.45" customHeight="1">
      <c r="A6" s="45">
        <v>11</v>
      </c>
      <c r="B6" s="30" t="s">
        <v>2</v>
      </c>
      <c r="C6" s="47">
        <f>الرواتب!F6</f>
        <v>681474</v>
      </c>
      <c r="D6" s="47">
        <f>المزايا!F6</f>
        <v>236289</v>
      </c>
      <c r="E6" s="49">
        <f t="shared" si="0"/>
        <v>917763</v>
      </c>
      <c r="F6" s="6" t="s">
        <v>32</v>
      </c>
    </row>
    <row r="7" spans="1:6" ht="14.45" customHeight="1">
      <c r="A7" s="45">
        <v>12</v>
      </c>
      <c r="B7" s="31" t="s">
        <v>3</v>
      </c>
      <c r="C7" s="47">
        <f>الرواتب!F7</f>
        <v>2981</v>
      </c>
      <c r="D7" s="47">
        <f>المزايا!F7</f>
        <v>352</v>
      </c>
      <c r="E7" s="49">
        <f t="shared" si="0"/>
        <v>3333</v>
      </c>
      <c r="F7" s="6" t="s">
        <v>33</v>
      </c>
    </row>
    <row r="8" spans="1:6" ht="14.45" customHeight="1">
      <c r="A8" s="45">
        <v>13</v>
      </c>
      <c r="B8" s="29" t="s">
        <v>4</v>
      </c>
      <c r="C8" s="47">
        <f>الرواتب!F8</f>
        <v>348145</v>
      </c>
      <c r="D8" s="47">
        <f>المزايا!F8</f>
        <v>21868</v>
      </c>
      <c r="E8" s="49">
        <f t="shared" si="0"/>
        <v>370013</v>
      </c>
      <c r="F8" s="6" t="s">
        <v>34</v>
      </c>
    </row>
    <row r="9" spans="1:6" ht="14.45" customHeight="1">
      <c r="A9" s="45">
        <v>14</v>
      </c>
      <c r="B9" s="29" t="s">
        <v>5</v>
      </c>
      <c r="C9" s="47">
        <f>الرواتب!F9</f>
        <v>983474</v>
      </c>
      <c r="D9" s="47">
        <f>المزايا!F9</f>
        <v>55728</v>
      </c>
      <c r="E9" s="49">
        <f t="shared" si="0"/>
        <v>1039202</v>
      </c>
      <c r="F9" s="6" t="s">
        <v>35</v>
      </c>
    </row>
    <row r="10" spans="1:6" ht="14.45" customHeight="1">
      <c r="A10" s="45">
        <v>15</v>
      </c>
      <c r="B10" s="32" t="s">
        <v>6</v>
      </c>
      <c r="C10" s="47">
        <f>الرواتب!F10</f>
        <v>36096</v>
      </c>
      <c r="D10" s="47">
        <f>المزايا!F10</f>
        <v>1433</v>
      </c>
      <c r="E10" s="49">
        <f t="shared" si="0"/>
        <v>37529</v>
      </c>
      <c r="F10" s="6" t="s">
        <v>36</v>
      </c>
    </row>
    <row r="11" spans="1:6" ht="14.45" customHeight="1">
      <c r="A11" s="45">
        <v>16</v>
      </c>
      <c r="B11" s="29" t="s">
        <v>7</v>
      </c>
      <c r="C11" s="47">
        <f>الرواتب!F11</f>
        <v>440681</v>
      </c>
      <c r="D11" s="47">
        <f>المزايا!F11</f>
        <v>50624</v>
      </c>
      <c r="E11" s="49">
        <f t="shared" si="0"/>
        <v>491305</v>
      </c>
      <c r="F11" s="6" t="s">
        <v>56</v>
      </c>
    </row>
    <row r="12" spans="1:6" ht="14.45" customHeight="1">
      <c r="A12" s="45">
        <v>17</v>
      </c>
      <c r="B12" s="33" t="s">
        <v>8</v>
      </c>
      <c r="C12" s="47">
        <f>الرواتب!F12</f>
        <v>553410</v>
      </c>
      <c r="D12" s="47">
        <f>المزايا!F12</f>
        <v>158482</v>
      </c>
      <c r="E12" s="49">
        <f t="shared" si="0"/>
        <v>711892</v>
      </c>
      <c r="F12" s="6" t="s">
        <v>37</v>
      </c>
    </row>
    <row r="13" spans="1:6" ht="14.45" customHeight="1">
      <c r="A13" s="45">
        <v>18</v>
      </c>
      <c r="B13" s="34" t="s">
        <v>9</v>
      </c>
      <c r="C13" s="47">
        <f>الرواتب!F13</f>
        <v>491177</v>
      </c>
      <c r="D13" s="47">
        <f>المزايا!F13</f>
        <v>88107</v>
      </c>
      <c r="E13" s="49">
        <f t="shared" si="0"/>
        <v>579284</v>
      </c>
      <c r="F13" s="6" t="s">
        <v>38</v>
      </c>
    </row>
    <row r="14" spans="1:6" ht="14.45" customHeight="1">
      <c r="A14" s="45">
        <v>19</v>
      </c>
      <c r="B14" s="35" t="s">
        <v>57</v>
      </c>
      <c r="C14" s="47">
        <f>الرواتب!F14</f>
        <v>3788308</v>
      </c>
      <c r="D14" s="47">
        <f>المزايا!F14</f>
        <v>105717</v>
      </c>
      <c r="E14" s="49">
        <f t="shared" si="0"/>
        <v>3894025</v>
      </c>
      <c r="F14" s="6" t="s">
        <v>39</v>
      </c>
    </row>
    <row r="15" spans="1:6" ht="14.45" customHeight="1">
      <c r="A15" s="45">
        <v>20</v>
      </c>
      <c r="B15" s="29" t="s">
        <v>10</v>
      </c>
      <c r="C15" s="47">
        <f>الرواتب!F15</f>
        <v>5198972</v>
      </c>
      <c r="D15" s="47">
        <f>المزايا!F15</f>
        <v>2653799</v>
      </c>
      <c r="E15" s="49">
        <f t="shared" si="0"/>
        <v>7852771</v>
      </c>
      <c r="F15" s="6" t="s">
        <v>40</v>
      </c>
    </row>
    <row r="16" spans="1:6" ht="14.45" customHeight="1">
      <c r="A16" s="45">
        <v>21</v>
      </c>
      <c r="B16" s="36" t="s">
        <v>11</v>
      </c>
      <c r="C16" s="47">
        <f>الرواتب!F16</f>
        <v>258844</v>
      </c>
      <c r="D16" s="47">
        <f>المزايا!F16</f>
        <v>64230</v>
      </c>
      <c r="E16" s="49">
        <f t="shared" si="0"/>
        <v>323074</v>
      </c>
      <c r="F16" s="6" t="s">
        <v>58</v>
      </c>
    </row>
    <row r="17" spans="1:6" ht="14.45" customHeight="1">
      <c r="A17" s="45">
        <v>22</v>
      </c>
      <c r="B17" s="37" t="s">
        <v>12</v>
      </c>
      <c r="C17" s="47">
        <f>الرواتب!F17</f>
        <v>510484</v>
      </c>
      <c r="D17" s="47">
        <f>المزايا!F17</f>
        <v>110413</v>
      </c>
      <c r="E17" s="49">
        <f t="shared" si="0"/>
        <v>620897</v>
      </c>
      <c r="F17" s="6" t="s">
        <v>41</v>
      </c>
    </row>
    <row r="18" spans="1:6" ht="14.45" customHeight="1">
      <c r="A18" s="45">
        <v>23</v>
      </c>
      <c r="B18" s="29" t="s">
        <v>13</v>
      </c>
      <c r="C18" s="47">
        <f>الرواتب!F18</f>
        <v>3288498</v>
      </c>
      <c r="D18" s="47">
        <f>المزايا!F18</f>
        <v>788779</v>
      </c>
      <c r="E18" s="49">
        <f t="shared" si="0"/>
        <v>4077277</v>
      </c>
      <c r="F18" s="6" t="s">
        <v>42</v>
      </c>
    </row>
    <row r="19" spans="1:6" ht="14.45" customHeight="1">
      <c r="A19" s="45">
        <v>24</v>
      </c>
      <c r="B19" s="38" t="s">
        <v>14</v>
      </c>
      <c r="C19" s="47">
        <f>الرواتب!F19</f>
        <v>2123957</v>
      </c>
      <c r="D19" s="47">
        <f>المزايا!F19</f>
        <v>548116</v>
      </c>
      <c r="E19" s="49">
        <f t="shared" si="0"/>
        <v>2672073</v>
      </c>
      <c r="F19" s="6" t="s">
        <v>43</v>
      </c>
    </row>
    <row r="20" spans="1:6" ht="14.45" customHeight="1">
      <c r="A20" s="45">
        <v>25</v>
      </c>
      <c r="B20" s="29" t="s">
        <v>15</v>
      </c>
      <c r="C20" s="47">
        <f>الرواتب!F20</f>
        <v>2062929</v>
      </c>
      <c r="D20" s="47">
        <f>المزايا!F20</f>
        <v>427283</v>
      </c>
      <c r="E20" s="49">
        <f t="shared" si="0"/>
        <v>2490212</v>
      </c>
      <c r="F20" s="6" t="s">
        <v>59</v>
      </c>
    </row>
    <row r="21" spans="1:6" ht="14.45" customHeight="1">
      <c r="A21" s="45">
        <v>26</v>
      </c>
      <c r="B21" s="39" t="s">
        <v>16</v>
      </c>
      <c r="C21" s="47">
        <f>الرواتب!F21</f>
        <v>44710</v>
      </c>
      <c r="D21" s="47">
        <f>المزايا!F21</f>
        <v>12851</v>
      </c>
      <c r="E21" s="49">
        <f t="shared" si="0"/>
        <v>57561</v>
      </c>
      <c r="F21" s="6" t="s">
        <v>44</v>
      </c>
    </row>
    <row r="22" spans="1:6" ht="14.45" customHeight="1">
      <c r="A22" s="45">
        <v>27</v>
      </c>
      <c r="B22" s="40" t="s">
        <v>17</v>
      </c>
      <c r="C22" s="47">
        <f>الرواتب!F22</f>
        <v>532223</v>
      </c>
      <c r="D22" s="47">
        <f>المزايا!F22</f>
        <v>126099</v>
      </c>
      <c r="E22" s="49">
        <f t="shared" si="0"/>
        <v>658322</v>
      </c>
      <c r="F22" s="6" t="s">
        <v>45</v>
      </c>
    </row>
    <row r="23" spans="1:6" ht="14.45" customHeight="1">
      <c r="A23" s="45">
        <v>28</v>
      </c>
      <c r="B23" s="41" t="s">
        <v>18</v>
      </c>
      <c r="C23" s="47">
        <f>الرواتب!F23</f>
        <v>740350</v>
      </c>
      <c r="D23" s="47">
        <f>المزايا!F23</f>
        <v>189986</v>
      </c>
      <c r="E23" s="49">
        <f t="shared" si="0"/>
        <v>930336</v>
      </c>
      <c r="F23" s="6" t="s">
        <v>46</v>
      </c>
    </row>
    <row r="24" spans="1:6" ht="14.45" customHeight="1">
      <c r="A24" s="45">
        <v>29</v>
      </c>
      <c r="B24" s="42" t="s">
        <v>60</v>
      </c>
      <c r="C24" s="47">
        <f>الرواتب!F24</f>
        <v>169777</v>
      </c>
      <c r="D24" s="47">
        <f>المزايا!F24</f>
        <v>22686</v>
      </c>
      <c r="E24" s="49">
        <f t="shared" si="0"/>
        <v>192463</v>
      </c>
      <c r="F24" s="6" t="s">
        <v>47</v>
      </c>
    </row>
    <row r="25" spans="1:6" ht="14.45" customHeight="1">
      <c r="A25" s="45">
        <v>30</v>
      </c>
      <c r="B25" s="29" t="s">
        <v>19</v>
      </c>
      <c r="C25" s="47">
        <f>الرواتب!F25</f>
        <v>78544</v>
      </c>
      <c r="D25" s="47">
        <f>المزايا!F25</f>
        <v>353</v>
      </c>
      <c r="E25" s="49">
        <f t="shared" si="0"/>
        <v>78897</v>
      </c>
      <c r="F25" s="6" t="s">
        <v>48</v>
      </c>
    </row>
    <row r="26" spans="1:6" ht="14.45" customHeight="1">
      <c r="A26" s="45">
        <v>31</v>
      </c>
      <c r="B26" s="29" t="s">
        <v>20</v>
      </c>
      <c r="C26" s="47">
        <f>الرواتب!F26</f>
        <v>838857</v>
      </c>
      <c r="D26" s="47">
        <f>المزايا!F26</f>
        <v>114228</v>
      </c>
      <c r="E26" s="49">
        <f t="shared" si="0"/>
        <v>953085</v>
      </c>
      <c r="F26" s="6" t="s">
        <v>49</v>
      </c>
    </row>
    <row r="27" spans="1:6" ht="14.45" customHeight="1">
      <c r="A27" s="45">
        <v>32</v>
      </c>
      <c r="B27" s="43" t="s">
        <v>21</v>
      </c>
      <c r="C27" s="47">
        <f>الرواتب!F27</f>
        <v>125996</v>
      </c>
      <c r="D27" s="47">
        <f>المزايا!F27</f>
        <v>35754</v>
      </c>
      <c r="E27" s="49">
        <f t="shared" si="0"/>
        <v>161750</v>
      </c>
      <c r="F27" s="6" t="s">
        <v>50</v>
      </c>
    </row>
    <row r="28" spans="1:6" ht="14.45" customHeight="1">
      <c r="A28" s="45">
        <v>33</v>
      </c>
      <c r="B28" s="29" t="s">
        <v>22</v>
      </c>
      <c r="C28" s="47">
        <f>الرواتب!F28</f>
        <v>848500</v>
      </c>
      <c r="D28" s="47">
        <f>المزايا!F28</f>
        <v>185071</v>
      </c>
      <c r="E28" s="49">
        <f t="shared" si="0"/>
        <v>1033571</v>
      </c>
      <c r="F28" s="6" t="s">
        <v>51</v>
      </c>
    </row>
    <row r="29" spans="1:6" ht="20.100000000000001" customHeight="1">
      <c r="A29" s="86" t="s">
        <v>26</v>
      </c>
      <c r="B29" s="86"/>
      <c r="C29" s="48">
        <f>SUM(C5:C28)</f>
        <v>27033202</v>
      </c>
      <c r="D29" s="48">
        <f>SUM(D5:D28)</f>
        <v>6343242</v>
      </c>
      <c r="E29" s="48">
        <f>SUM(E5:E28)</f>
        <v>33376444</v>
      </c>
      <c r="F29" s="7" t="s">
        <v>29</v>
      </c>
    </row>
    <row r="31" spans="1:6" ht="15" customHeight="1">
      <c r="A31" s="64" t="s">
        <v>104</v>
      </c>
      <c r="B31" s="63" t="s">
        <v>116</v>
      </c>
      <c r="C31" s="63"/>
    </row>
    <row r="32" spans="1:6" ht="15" customHeight="1">
      <c r="A32" s="64" t="s">
        <v>104</v>
      </c>
      <c r="B32" s="63" t="s">
        <v>102</v>
      </c>
      <c r="C32" s="63"/>
    </row>
    <row r="33" spans="1:3" ht="15" customHeight="1">
      <c r="A33" s="64" t="s">
        <v>104</v>
      </c>
      <c r="B33" s="63" t="s">
        <v>103</v>
      </c>
      <c r="C33" s="63"/>
    </row>
  </sheetData>
  <mergeCells count="7">
    <mergeCell ref="A29:B29"/>
    <mergeCell ref="A1:C1"/>
    <mergeCell ref="E1:F1"/>
    <mergeCell ref="A3:B4"/>
    <mergeCell ref="F3:F4"/>
    <mergeCell ref="A2:B2"/>
    <mergeCell ref="C2:E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Hp</cp:lastModifiedBy>
  <cp:lastPrinted>2015-06-09T08:23:58Z</cp:lastPrinted>
  <dcterms:created xsi:type="dcterms:W3CDTF">2013-09-02T09:54:48Z</dcterms:created>
  <dcterms:modified xsi:type="dcterms:W3CDTF">2016-05-03T14:26:21Z</dcterms:modified>
</cp:coreProperties>
</file>