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filterPrivacy="1"/>
  <xr:revisionPtr revIDLastSave="0" documentId="8_{A6A8E688-B4A0-4471-9972-7D14C65C580A}" xr6:coauthVersionLast="36" xr6:coauthVersionMax="36" xr10:uidLastSave="{00000000-0000-0000-0000-000000000000}"/>
  <bookViews>
    <workbookView xWindow="0" yWindow="0" windowWidth="23040" windowHeight="9060" tabRatio="905" xr2:uid="{00000000-000D-0000-FFFF-FFFF00000000}"/>
  </bookViews>
  <sheets>
    <sheet name="1" sheetId="1" r:id="rId1"/>
    <sheet name="2" sheetId="2" r:id="rId2"/>
    <sheet name="3" sheetId="101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  <sheet name="10" sheetId="103" r:id="rId10"/>
    <sheet name="11." sheetId="9" r:id="rId11"/>
    <sheet name="12." sheetId="10" r:id="rId12"/>
    <sheet name="13." sheetId="11" r:id="rId13"/>
    <sheet name="14." sheetId="102" r:id="rId14"/>
    <sheet name="15." sheetId="99" r:id="rId15"/>
    <sheet name="16." sheetId="12" r:id="rId16"/>
    <sheet name="17." sheetId="13" r:id="rId17"/>
    <sheet name="18." sheetId="14" r:id="rId18"/>
    <sheet name="19." sheetId="15" r:id="rId19"/>
    <sheet name="20." sheetId="16" r:id="rId20"/>
    <sheet name="21." sheetId="17" r:id="rId21"/>
    <sheet name="22." sheetId="18" r:id="rId22"/>
    <sheet name="23." sheetId="19" r:id="rId23"/>
    <sheet name="24." sheetId="20" r:id="rId24"/>
    <sheet name="25." sheetId="104" r:id="rId25"/>
    <sheet name="26." sheetId="105" r:id="rId26"/>
    <sheet name="27." sheetId="106" r:id="rId27"/>
    <sheet name="28." sheetId="107" r:id="rId28"/>
    <sheet name="29." sheetId="108" r:id="rId29"/>
    <sheet name="30." sheetId="109" r:id="rId30"/>
    <sheet name="31." sheetId="110" r:id="rId31"/>
    <sheet name="32." sheetId="111" r:id="rId32"/>
    <sheet name="33." sheetId="112" r:id="rId33"/>
    <sheet name="34." sheetId="113" r:id="rId34"/>
    <sheet name="35." sheetId="114" r:id="rId35"/>
    <sheet name="36." sheetId="115" r:id="rId36"/>
    <sheet name="37." sheetId="116" r:id="rId37"/>
    <sheet name="38." sheetId="117" r:id="rId38"/>
    <sheet name="39." sheetId="118" r:id="rId39"/>
    <sheet name="40." sheetId="41" r:id="rId40"/>
    <sheet name="41." sheetId="42" r:id="rId41"/>
    <sheet name="42." sheetId="43" r:id="rId42"/>
    <sheet name="43." sheetId="44" r:id="rId43"/>
    <sheet name="44." sheetId="119" r:id="rId44"/>
    <sheet name="45." sheetId="120" r:id="rId45"/>
    <sheet name="46." sheetId="121" r:id="rId46"/>
    <sheet name="47." sheetId="122" r:id="rId47"/>
    <sheet name="48." sheetId="123" r:id="rId48"/>
    <sheet name="49." sheetId="124" r:id="rId49"/>
    <sheet name="50." sheetId="125" r:id="rId50"/>
    <sheet name="51." sheetId="126" r:id="rId51"/>
    <sheet name="52." sheetId="127" r:id="rId52"/>
    <sheet name="53." sheetId="128" r:id="rId53"/>
    <sheet name="54." sheetId="129" r:id="rId54"/>
    <sheet name="55." sheetId="130" r:id="rId55"/>
    <sheet name="56." sheetId="131" r:id="rId56"/>
    <sheet name="57." sheetId="132" r:id="rId57"/>
    <sheet name="58." sheetId="133" r:id="rId58"/>
    <sheet name="59." sheetId="134" r:id="rId59"/>
    <sheet name="60." sheetId="135" r:id="rId60"/>
    <sheet name="61." sheetId="136" r:id="rId61"/>
  </sheets>
  <definedNames>
    <definedName name="_Toc488228445" localSheetId="10">'11.'!$B$4</definedName>
    <definedName name="_Toc488228446" localSheetId="11">'12.'!$B$5</definedName>
    <definedName name="_Toc488228447" localSheetId="12">'13.'!$B$4</definedName>
    <definedName name="_Toc488228448" localSheetId="15">'16.'!$B$6</definedName>
    <definedName name="_Toc488228449" localSheetId="16">'17.'!$B$4</definedName>
    <definedName name="_Toc488228450" localSheetId="17">'18.'!$B$3</definedName>
    <definedName name="_Toc488228451" localSheetId="18">'19.'!$B$4</definedName>
    <definedName name="_Toc488228452" localSheetId="19">'20.'!$A$3</definedName>
    <definedName name="_Toc488228453" localSheetId="20">'21.'!$A$3</definedName>
    <definedName name="_Toc488228454" localSheetId="21">'22.'!$A$3</definedName>
    <definedName name="_Toc488228455" localSheetId="22">'23.'!$A$3</definedName>
    <definedName name="_Toc488228456" localSheetId="23">'24.'!$A$3</definedName>
    <definedName name="_Toc488228462" localSheetId="24">'25.'!$A$3</definedName>
    <definedName name="_Toc488228463" localSheetId="25">'26.'!$A$3</definedName>
    <definedName name="_Toc488228464" localSheetId="26">'27.'!$A$3</definedName>
    <definedName name="_Toc488228465" localSheetId="27">'28.'!$B$3</definedName>
    <definedName name="_Toc488228466" localSheetId="28">'29.'!$B$3</definedName>
    <definedName name="_Toc488228467" localSheetId="29">'30.'!$A$3</definedName>
    <definedName name="_Toc488228468" localSheetId="30">'31.'!$A$3</definedName>
    <definedName name="_Toc488228470" localSheetId="40">'41.'!$A$3</definedName>
    <definedName name="_Toc488228471" localSheetId="41">'42.'!$A$3</definedName>
    <definedName name="_Toc488228472" localSheetId="42">'43.'!$B$3</definedName>
    <definedName name="_Toc488228474" localSheetId="44">'45.'!$A$3</definedName>
    <definedName name="_Toc488228475" localSheetId="45">'46.'!$A$3</definedName>
    <definedName name="_Toc488228476" localSheetId="46">'47.'!$B$3</definedName>
    <definedName name="_Toc488228478" localSheetId="49">'50.'!$A$3</definedName>
    <definedName name="_Toc488228481" localSheetId="50">'51.'!$A$3</definedName>
    <definedName name="_Toc488228485" localSheetId="52">'53.'!$A$3</definedName>
    <definedName name="_Toc488228487" localSheetId="53">'54.'!$A$3</definedName>
    <definedName name="_Toc488228489" localSheetId="54">'55.'!$A$3</definedName>
    <definedName name="_Toc488228491" localSheetId="55">'56.'!$A$3</definedName>
    <definedName name="_Toc488228492" localSheetId="56">'57.'!$A$3</definedName>
    <definedName name="_Toc488228493" localSheetId="57">'58.'!$A$3</definedName>
    <definedName name="_Toc488228494" localSheetId="58">'59.'!$A$3</definedName>
    <definedName name="_Toc488228495" localSheetId="59">'60.'!$A$3</definedName>
    <definedName name="_Toc488228496" localSheetId="60">'61.'!$A$3</definedName>
    <definedName name="_Toc488566976" localSheetId="31">'32.'!$A$3</definedName>
    <definedName name="_Toc488566977" localSheetId="32">'33.'!$A$3</definedName>
    <definedName name="_Toc488566978" localSheetId="33">'34.'!$A$3</definedName>
    <definedName name="_Toc488566979" localSheetId="34">'35.'!$B$3</definedName>
    <definedName name="_Toc488566980" localSheetId="35">'36.'!$A$3</definedName>
    <definedName name="_Toc488566981" localSheetId="36">'37.'!$A$3</definedName>
    <definedName name="_Toc488566982" localSheetId="37">'38.'!$A$3</definedName>
    <definedName name="_Toc488566983" localSheetId="38">'39.'!$B$3</definedName>
    <definedName name="_Toc488566984" localSheetId="39">'40.'!$A$3</definedName>
    <definedName name="OLE_LINK1" localSheetId="7">'8'!$A$6</definedName>
    <definedName name="_xlnm.Print_Area" localSheetId="0">'1'!$A$1:$I$34</definedName>
    <definedName name="_xlnm.Print_Area" localSheetId="10">'11.'!$A$1:$M$29</definedName>
    <definedName name="_xlnm.Print_Area" localSheetId="11">'12.'!$A$2:$L$27</definedName>
    <definedName name="_xlnm.Print_Area" localSheetId="12">'13.'!$A$1:$M$26</definedName>
    <definedName name="_xlnm.Print_Area" localSheetId="14">'15.'!$A$1:$L$20</definedName>
    <definedName name="_xlnm.Print_Area" localSheetId="15">'16.'!$A$2:$M$30</definedName>
    <definedName name="_xlnm.Print_Area" localSheetId="16">'17.'!$A$1:$L$25</definedName>
    <definedName name="_xlnm.Print_Area" localSheetId="17">'18.'!$A$1:$M$24</definedName>
    <definedName name="_xlnm.Print_Area" localSheetId="18">'19.'!$A$1:$N$25</definedName>
    <definedName name="_xlnm.Print_Area" localSheetId="1">'2'!$A$1:$L$21</definedName>
    <definedName name="_xlnm.Print_Area" localSheetId="19">'20.'!$A$1:$L$21</definedName>
    <definedName name="_xlnm.Print_Area" localSheetId="20">'21.'!$A$1:$K$34</definedName>
    <definedName name="_xlnm.Print_Area" localSheetId="21">'22.'!$A$1:$P$32</definedName>
    <definedName name="_xlnm.Print_Area" localSheetId="23">'24.'!$A$1:$E$19</definedName>
    <definedName name="_xlnm.Print_Area" localSheetId="24">'25.'!$A$1:$E$11</definedName>
    <definedName name="_xlnm.Print_Area" localSheetId="25">'26.'!$A$1:$E$10</definedName>
    <definedName name="_xlnm.Print_Area" localSheetId="26">'27.'!$A$1:$E$10</definedName>
    <definedName name="_xlnm.Print_Area" localSheetId="27">'28.'!$A$1:$F$13</definedName>
    <definedName name="_xlnm.Print_Area" localSheetId="28">'29.'!$A$1:$O$18</definedName>
    <definedName name="_xlnm.Print_Area" localSheetId="2">'3'!$A$1:$J$22</definedName>
    <definedName name="_xlnm.Print_Area" localSheetId="29">'30.'!$A$1:$L$22</definedName>
    <definedName name="_xlnm.Print_Area" localSheetId="30">'31.'!$A$1:$L$22</definedName>
    <definedName name="_xlnm.Print_Area" localSheetId="31">'32.'!$A$1:$F$16</definedName>
    <definedName name="_xlnm.Print_Area" localSheetId="32">'33.'!$A$1:$E$10</definedName>
    <definedName name="_xlnm.Print_Area" localSheetId="33">'34.'!$A$1:$J$23</definedName>
    <definedName name="_xlnm.Print_Area" localSheetId="34">'35.'!$A$1:$M$23</definedName>
    <definedName name="_xlnm.Print_Area" localSheetId="35">'36.'!$A$1:$E$11</definedName>
    <definedName name="_xlnm.Print_Area" localSheetId="36">'37.'!$A$1:$E$10</definedName>
    <definedName name="_xlnm.Print_Area" localSheetId="37">'38.'!$A$1:$D$20</definedName>
    <definedName name="_xlnm.Print_Area" localSheetId="38">'39.'!$A$1:$G$21</definedName>
    <definedName name="_xlnm.Print_Area" localSheetId="3">'4'!$A$1:$M$15</definedName>
    <definedName name="_xlnm.Print_Area" localSheetId="39">'40.'!$A$1:$B$11</definedName>
    <definedName name="_xlnm.Print_Area" localSheetId="40">'41.'!$A$1:$F$10</definedName>
    <definedName name="_xlnm.Print_Area" localSheetId="41">'42.'!$A$1:$E$20</definedName>
    <definedName name="_xlnm.Print_Area" localSheetId="42">'43.'!$A$1:$G$18</definedName>
    <definedName name="_xlnm.Print_Area" localSheetId="43">'44.'!$A$1:$E$11</definedName>
    <definedName name="_xlnm.Print_Area" localSheetId="44">'45.'!$A$1:$K$12</definedName>
    <definedName name="_xlnm.Print_Area" localSheetId="45">'46.'!$A$1:$J$22</definedName>
    <definedName name="_xlnm.Print_Area" localSheetId="46">'47.'!$A$1:$N$21</definedName>
    <definedName name="_xlnm.Print_Area" localSheetId="47">'48.'!$A$1:$E$33</definedName>
    <definedName name="_xlnm.Print_Area" localSheetId="48">'49.'!$A$1:$D$18</definedName>
    <definedName name="_xlnm.Print_Area" localSheetId="4">'5'!$A$1:$M$14</definedName>
    <definedName name="_xlnm.Print_Area" localSheetId="49">'50.'!$A$1:$E$11</definedName>
    <definedName name="_xlnm.Print_Area" localSheetId="50">'51.'!$A$1:$E$25</definedName>
    <definedName name="_xlnm.Print_Area" localSheetId="51">'52.'!$A$1:$F$20</definedName>
    <definedName name="_xlnm.Print_Area" localSheetId="52">'53.'!$A$1:$D$14</definedName>
    <definedName name="_xlnm.Print_Area" localSheetId="53">'54.'!$A$1:$E$11</definedName>
    <definedName name="_xlnm.Print_Area" localSheetId="54">'55.'!$A$1:$E$15</definedName>
    <definedName name="_xlnm.Print_Area" localSheetId="55">'56.'!$A$1:$F$20</definedName>
    <definedName name="_xlnm.Print_Area" localSheetId="56">'57.'!$A$1:$E$11</definedName>
    <definedName name="_xlnm.Print_Area" localSheetId="58">'59.'!$A$1:$J$22</definedName>
    <definedName name="_xlnm.Print_Area" localSheetId="5">'6'!$A$1:$E$12</definedName>
    <definedName name="_xlnm.Print_Area" localSheetId="59">'60.'!$A$1:$K$21</definedName>
    <definedName name="_xlnm.Print_Area" localSheetId="60">'61.'!$A$1:$K$24</definedName>
    <definedName name="_xlnm.Print_Area" localSheetId="6">'7'!$A$1:$K$15</definedName>
    <definedName name="_xlnm.Print_Area" localSheetId="7">'8'!$A$1:$J$30</definedName>
    <definedName name="_xlnm.Print_Area" localSheetId="8">'9'!$A$1:$K$31</definedName>
  </definedNames>
  <calcPr calcId="191029"/>
</workbook>
</file>

<file path=xl/calcChain.xml><?xml version="1.0" encoding="utf-8"?>
<calcChain xmlns="http://schemas.openxmlformats.org/spreadsheetml/2006/main">
  <c r="B35" i="103" l="1"/>
  <c r="B37" i="103" s="1"/>
  <c r="D36" i="103"/>
  <c r="J36" i="103" s="1"/>
  <c r="I36" i="103"/>
  <c r="H36" i="103"/>
  <c r="G36" i="103"/>
  <c r="I23" i="7"/>
  <c r="H23" i="7"/>
  <c r="G23" i="7"/>
  <c r="E10" i="5" l="1"/>
  <c r="H12" i="1" l="1"/>
  <c r="H11" i="1"/>
  <c r="H10" i="1"/>
  <c r="H9" i="1"/>
  <c r="H14" i="2" l="1"/>
  <c r="E14" i="130" l="1"/>
  <c r="D14" i="130"/>
  <c r="C14" i="130"/>
  <c r="E10" i="129"/>
  <c r="D10" i="129"/>
  <c r="C10" i="129"/>
  <c r="D13" i="128"/>
  <c r="C13" i="128"/>
  <c r="B13" i="128"/>
  <c r="E19" i="127"/>
  <c r="D19" i="127"/>
  <c r="C19" i="127"/>
  <c r="D24" i="126"/>
  <c r="C24" i="126"/>
  <c r="B24" i="126"/>
  <c r="E10" i="125"/>
  <c r="D10" i="125"/>
  <c r="C10" i="125"/>
  <c r="D17" i="124"/>
  <c r="C17" i="124"/>
  <c r="B17" i="124"/>
  <c r="D32" i="123"/>
  <c r="C32" i="123"/>
  <c r="B32" i="123"/>
  <c r="K20" i="122"/>
  <c r="J20" i="122"/>
  <c r="I20" i="122"/>
  <c r="H20" i="122"/>
  <c r="G20" i="122"/>
  <c r="F20" i="122"/>
  <c r="E20" i="122"/>
  <c r="D20" i="122"/>
  <c r="C20" i="122"/>
  <c r="J21" i="121"/>
  <c r="I21" i="121"/>
  <c r="H21" i="121"/>
  <c r="G21" i="121"/>
  <c r="F21" i="121"/>
  <c r="E21" i="121"/>
  <c r="D21" i="121"/>
  <c r="C21" i="121"/>
  <c r="B21" i="121"/>
  <c r="E10" i="119"/>
  <c r="D10" i="119"/>
  <c r="C10" i="119"/>
  <c r="K20" i="114"/>
  <c r="J20" i="114"/>
  <c r="I20" i="114"/>
  <c r="H20" i="114"/>
  <c r="G20" i="114"/>
  <c r="F20" i="114"/>
  <c r="E20" i="114"/>
  <c r="D20" i="114"/>
  <c r="C20" i="114"/>
  <c r="J21" i="113"/>
  <c r="I21" i="113"/>
  <c r="H21" i="113"/>
  <c r="G21" i="113"/>
  <c r="F21" i="113"/>
  <c r="E21" i="113"/>
  <c r="D21" i="113"/>
  <c r="C21" i="113"/>
  <c r="B21" i="113"/>
  <c r="E9" i="112"/>
  <c r="E8" i="112"/>
  <c r="C35" i="103" l="1"/>
  <c r="C37" i="103" s="1"/>
  <c r="E35" i="103"/>
  <c r="E37" i="103" s="1"/>
  <c r="F35" i="103"/>
  <c r="F37" i="103" s="1"/>
  <c r="D13" i="103"/>
  <c r="G13" i="103"/>
  <c r="H13" i="103"/>
  <c r="I13" i="103"/>
  <c r="D14" i="103"/>
  <c r="G14" i="103"/>
  <c r="H14" i="103"/>
  <c r="I14" i="103"/>
  <c r="D15" i="103"/>
  <c r="G15" i="103"/>
  <c r="H15" i="103"/>
  <c r="I15" i="103"/>
  <c r="D16" i="103"/>
  <c r="J16" i="103" s="1"/>
  <c r="G16" i="103"/>
  <c r="H16" i="103"/>
  <c r="I16" i="103"/>
  <c r="D17" i="103"/>
  <c r="G17" i="103"/>
  <c r="H17" i="103"/>
  <c r="I17" i="103"/>
  <c r="D18" i="103"/>
  <c r="J18" i="103" s="1"/>
  <c r="G18" i="103"/>
  <c r="H18" i="103"/>
  <c r="I18" i="103"/>
  <c r="D19" i="103"/>
  <c r="G19" i="103"/>
  <c r="H19" i="103"/>
  <c r="I19" i="103"/>
  <c r="D20" i="103"/>
  <c r="G20" i="103"/>
  <c r="H20" i="103"/>
  <c r="I20" i="103"/>
  <c r="D21" i="103"/>
  <c r="G21" i="103"/>
  <c r="H21" i="103"/>
  <c r="I21" i="103"/>
  <c r="D22" i="103"/>
  <c r="J22" i="103" s="1"/>
  <c r="G22" i="103"/>
  <c r="H22" i="103"/>
  <c r="I22" i="103"/>
  <c r="D23" i="103"/>
  <c r="G23" i="103"/>
  <c r="H23" i="103"/>
  <c r="I23" i="103"/>
  <c r="D24" i="103"/>
  <c r="G24" i="103"/>
  <c r="H24" i="103"/>
  <c r="I24" i="103"/>
  <c r="D25" i="103"/>
  <c r="G25" i="103"/>
  <c r="H25" i="103"/>
  <c r="I25" i="103"/>
  <c r="D26" i="103"/>
  <c r="G26" i="103"/>
  <c r="H26" i="103"/>
  <c r="I26" i="103"/>
  <c r="D27" i="103"/>
  <c r="G27" i="103"/>
  <c r="H27" i="103"/>
  <c r="I27" i="103"/>
  <c r="D28" i="103"/>
  <c r="G28" i="103"/>
  <c r="H28" i="103"/>
  <c r="I28" i="103"/>
  <c r="D29" i="103"/>
  <c r="G29" i="103"/>
  <c r="H29" i="103"/>
  <c r="I29" i="103"/>
  <c r="D30" i="103"/>
  <c r="G30" i="103"/>
  <c r="H30" i="103"/>
  <c r="I30" i="103"/>
  <c r="D31" i="103"/>
  <c r="G31" i="103"/>
  <c r="H31" i="103"/>
  <c r="I31" i="103"/>
  <c r="D32" i="103"/>
  <c r="J32" i="103" s="1"/>
  <c r="G32" i="103"/>
  <c r="H32" i="103"/>
  <c r="I32" i="103"/>
  <c r="D33" i="103"/>
  <c r="G33" i="103"/>
  <c r="H33" i="103"/>
  <c r="I33" i="103"/>
  <c r="D34" i="103"/>
  <c r="J34" i="103" s="1"/>
  <c r="G34" i="103"/>
  <c r="H34" i="103"/>
  <c r="I34" i="103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7" i="19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8" i="18"/>
  <c r="C29" i="19"/>
  <c r="D29" i="19"/>
  <c r="E29" i="19"/>
  <c r="F29" i="19"/>
  <c r="G29" i="19"/>
  <c r="H29" i="19"/>
  <c r="I29" i="19"/>
  <c r="J29" i="19"/>
  <c r="K29" i="19"/>
  <c r="L29" i="19"/>
  <c r="B29" i="19"/>
  <c r="C30" i="18"/>
  <c r="D30" i="18"/>
  <c r="E30" i="18"/>
  <c r="F30" i="18"/>
  <c r="G30" i="18"/>
  <c r="H30" i="18"/>
  <c r="I30" i="18"/>
  <c r="J30" i="18"/>
  <c r="K30" i="18"/>
  <c r="L30" i="18"/>
  <c r="M30" i="18"/>
  <c r="N30" i="18"/>
  <c r="B30" i="18"/>
  <c r="H35" i="103" l="1"/>
  <c r="H37" i="103" s="1"/>
  <c r="I35" i="103"/>
  <c r="I37" i="103" s="1"/>
  <c r="J23" i="103"/>
  <c r="J21" i="103"/>
  <c r="J15" i="103"/>
  <c r="O30" i="18"/>
  <c r="D35" i="103"/>
  <c r="D37" i="103" s="1"/>
  <c r="M29" i="19"/>
  <c r="J28" i="103"/>
  <c r="G35" i="103"/>
  <c r="G37" i="103" s="1"/>
  <c r="J31" i="103"/>
  <c r="J29" i="103"/>
  <c r="J19" i="103"/>
  <c r="J33" i="103"/>
  <c r="J17" i="103"/>
  <c r="J30" i="103"/>
  <c r="J20" i="103"/>
  <c r="J27" i="103"/>
  <c r="J25" i="103"/>
  <c r="J14" i="103"/>
  <c r="J26" i="103"/>
  <c r="J24" i="103"/>
  <c r="J13" i="103"/>
  <c r="C32" i="17"/>
  <c r="E32" i="17"/>
  <c r="F32" i="17"/>
  <c r="B32" i="17"/>
  <c r="D20" i="17"/>
  <c r="I31" i="17"/>
  <c r="H31" i="17"/>
  <c r="G31" i="17"/>
  <c r="D31" i="17"/>
  <c r="I30" i="17"/>
  <c r="H30" i="17"/>
  <c r="G30" i="17"/>
  <c r="D30" i="17"/>
  <c r="I19" i="17"/>
  <c r="H19" i="17"/>
  <c r="G19" i="17"/>
  <c r="D19" i="17"/>
  <c r="I18" i="17"/>
  <c r="H18" i="17"/>
  <c r="G18" i="17"/>
  <c r="D18" i="17"/>
  <c r="I17" i="17"/>
  <c r="H17" i="17"/>
  <c r="G17" i="17"/>
  <c r="D17" i="17"/>
  <c r="I16" i="17"/>
  <c r="H16" i="17"/>
  <c r="G16" i="17"/>
  <c r="D16" i="17"/>
  <c r="I15" i="17"/>
  <c r="H15" i="17"/>
  <c r="G15" i="17"/>
  <c r="D15" i="17"/>
  <c r="I14" i="17"/>
  <c r="H14" i="17"/>
  <c r="G14" i="17"/>
  <c r="D14" i="17"/>
  <c r="I13" i="17"/>
  <c r="H13" i="17"/>
  <c r="G13" i="17"/>
  <c r="D13" i="17"/>
  <c r="I12" i="17"/>
  <c r="H12" i="17"/>
  <c r="G12" i="17"/>
  <c r="D12" i="17"/>
  <c r="I11" i="17"/>
  <c r="H11" i="17"/>
  <c r="G11" i="17"/>
  <c r="D11" i="17"/>
  <c r="I10" i="17"/>
  <c r="H10" i="17"/>
  <c r="G10" i="17"/>
  <c r="D10" i="17"/>
  <c r="J16" i="17" l="1"/>
  <c r="J15" i="17"/>
  <c r="J35" i="103"/>
  <c r="J37" i="103" s="1"/>
  <c r="J31" i="17"/>
  <c r="J10" i="17"/>
  <c r="J12" i="17"/>
  <c r="J14" i="17"/>
  <c r="J18" i="17"/>
  <c r="J30" i="17"/>
  <c r="J11" i="17"/>
  <c r="J13" i="17"/>
  <c r="J17" i="17"/>
  <c r="J19" i="17"/>
  <c r="I34" i="102" l="1"/>
  <c r="H34" i="102"/>
  <c r="G34" i="102"/>
  <c r="D34" i="102"/>
  <c r="D33" i="102"/>
  <c r="I31" i="102"/>
  <c r="H31" i="102"/>
  <c r="G31" i="102"/>
  <c r="D31" i="102"/>
  <c r="I30" i="102"/>
  <c r="H30" i="102"/>
  <c r="G30" i="102"/>
  <c r="D30" i="102"/>
  <c r="I29" i="102"/>
  <c r="H29" i="102"/>
  <c r="G29" i="102"/>
  <c r="D29" i="102"/>
  <c r="I28" i="102"/>
  <c r="H28" i="102"/>
  <c r="G28" i="102"/>
  <c r="D28" i="102"/>
  <c r="I27" i="102"/>
  <c r="H27" i="102"/>
  <c r="G27" i="102"/>
  <c r="D27" i="102"/>
  <c r="D26" i="102"/>
  <c r="D24" i="102"/>
  <c r="I23" i="102"/>
  <c r="H23" i="102"/>
  <c r="G23" i="102"/>
  <c r="D23" i="102"/>
  <c r="I22" i="102"/>
  <c r="H22" i="102"/>
  <c r="G22" i="102"/>
  <c r="D22" i="102"/>
  <c r="D21" i="102"/>
  <c r="I20" i="102"/>
  <c r="H20" i="102"/>
  <c r="G20" i="102"/>
  <c r="D20" i="102"/>
  <c r="D19" i="102"/>
  <c r="D18" i="102"/>
  <c r="I17" i="102"/>
  <c r="H17" i="102"/>
  <c r="G17" i="102"/>
  <c r="D17" i="102"/>
  <c r="J17" i="102" s="1"/>
  <c r="D16" i="102"/>
  <c r="I15" i="102"/>
  <c r="H15" i="102"/>
  <c r="G15" i="102"/>
  <c r="D15" i="102"/>
  <c r="D14" i="102"/>
  <c r="J30" i="102" l="1"/>
  <c r="J27" i="102"/>
  <c r="J31" i="102"/>
  <c r="J23" i="102"/>
  <c r="J34" i="102"/>
  <c r="J15" i="102"/>
  <c r="J22" i="102"/>
  <c r="J29" i="102"/>
  <c r="I16" i="102"/>
  <c r="H14" i="102"/>
  <c r="G19" i="102"/>
  <c r="J19" i="102" s="1"/>
  <c r="G24" i="102"/>
  <c r="J24" i="102" s="1"/>
  <c r="H24" i="102"/>
  <c r="H18" i="102"/>
  <c r="J20" i="102"/>
  <c r="H19" i="102"/>
  <c r="I19" i="102"/>
  <c r="H26" i="102"/>
  <c r="J28" i="102"/>
  <c r="H33" i="102"/>
  <c r="C35" i="102"/>
  <c r="I33" i="102"/>
  <c r="D25" i="102"/>
  <c r="B35" i="102"/>
  <c r="D13" i="102"/>
  <c r="I14" i="102"/>
  <c r="I26" i="102"/>
  <c r="D32" i="102"/>
  <c r="I24" i="102"/>
  <c r="M9" i="15"/>
  <c r="G25" i="102" l="1"/>
  <c r="J25" i="102" s="1"/>
  <c r="H25" i="102"/>
  <c r="G32" i="102"/>
  <c r="J32" i="102" s="1"/>
  <c r="H32" i="102"/>
  <c r="G14" i="102"/>
  <c r="J14" i="102" s="1"/>
  <c r="G16" i="102"/>
  <c r="J16" i="102" s="1"/>
  <c r="G26" i="102"/>
  <c r="J26" i="102" s="1"/>
  <c r="H21" i="102"/>
  <c r="I21" i="102"/>
  <c r="G21" i="102"/>
  <c r="J21" i="102" s="1"/>
  <c r="G18" i="102"/>
  <c r="J18" i="102" s="1"/>
  <c r="G33" i="102"/>
  <c r="J33" i="102" s="1"/>
  <c r="I18" i="102"/>
  <c r="E35" i="102"/>
  <c r="H35" i="102" s="1"/>
  <c r="D35" i="102"/>
  <c r="G13" i="102"/>
  <c r="H13" i="102"/>
  <c r="I25" i="102"/>
  <c r="I32" i="102"/>
  <c r="H16" i="102"/>
  <c r="G35" i="102" l="1"/>
  <c r="J35" i="102" s="1"/>
  <c r="F35" i="102"/>
  <c r="I35" i="102" s="1"/>
  <c r="I13" i="102"/>
  <c r="J13" i="102"/>
  <c r="J16" i="11"/>
  <c r="I16" i="11"/>
  <c r="H16" i="11"/>
  <c r="E16" i="11"/>
  <c r="D21" i="11"/>
  <c r="C21" i="11"/>
  <c r="F21" i="11"/>
  <c r="G21" i="11"/>
  <c r="K10" i="4"/>
  <c r="J10" i="4"/>
  <c r="I10" i="4"/>
  <c r="F10" i="4"/>
  <c r="K11" i="3"/>
  <c r="J11" i="3"/>
  <c r="I11" i="3"/>
  <c r="F11" i="3"/>
  <c r="F13" i="2"/>
  <c r="G13" i="2"/>
  <c r="K16" i="11" l="1"/>
  <c r="L10" i="4"/>
  <c r="L11" i="3"/>
  <c r="C26" i="12" l="1"/>
  <c r="D26" i="12"/>
  <c r="G26" i="12"/>
  <c r="F26" i="12"/>
  <c r="E14" i="10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10" i="7"/>
  <c r="I11" i="9" l="1"/>
  <c r="E8" i="42" l="1"/>
  <c r="I20" i="7" l="1"/>
  <c r="I21" i="7"/>
  <c r="H20" i="7"/>
  <c r="H21" i="7"/>
  <c r="G12" i="7"/>
  <c r="G13" i="7"/>
  <c r="G14" i="7"/>
  <c r="G15" i="7"/>
  <c r="G16" i="7"/>
  <c r="G17" i="7"/>
  <c r="G18" i="7"/>
  <c r="G19" i="7"/>
  <c r="G20" i="7"/>
  <c r="G21" i="7"/>
  <c r="D12" i="7"/>
  <c r="D13" i="7"/>
  <c r="D14" i="7"/>
  <c r="D15" i="7"/>
  <c r="D16" i="7"/>
  <c r="D17" i="7"/>
  <c r="D18" i="7"/>
  <c r="D19" i="7"/>
  <c r="D20" i="7"/>
  <c r="D21" i="7"/>
  <c r="J21" i="7" l="1"/>
  <c r="J20" i="7"/>
  <c r="D13" i="2" l="1"/>
  <c r="C13" i="2"/>
  <c r="K11" i="4" l="1"/>
  <c r="J11" i="4"/>
  <c r="B10" i="41" l="1"/>
  <c r="C19" i="43" l="1"/>
  <c r="D12" i="43"/>
  <c r="D11" i="43"/>
  <c r="D10" i="43"/>
  <c r="D9" i="43"/>
  <c r="D8" i="43"/>
  <c r="D16" i="43"/>
  <c r="D17" i="43"/>
  <c r="D18" i="43"/>
  <c r="H23" i="8"/>
  <c r="I23" i="8"/>
  <c r="J23" i="8" l="1"/>
  <c r="E11" i="9" l="1"/>
  <c r="G13" i="101" l="1"/>
  <c r="D13" i="101"/>
  <c r="I10" i="101"/>
  <c r="I11" i="101"/>
  <c r="H11" i="101"/>
  <c r="H10" i="101"/>
  <c r="B12" i="101"/>
  <c r="C12" i="101"/>
  <c r="E12" i="101"/>
  <c r="F12" i="101"/>
  <c r="D10" i="101"/>
  <c r="G10" i="101"/>
  <c r="C16" i="99"/>
  <c r="E12" i="2"/>
  <c r="H12" i="2"/>
  <c r="J11" i="101" l="1"/>
  <c r="H12" i="101"/>
  <c r="I12" i="101"/>
  <c r="J10" i="101"/>
  <c r="J12" i="101" l="1"/>
  <c r="G22" i="15"/>
  <c r="C20" i="14"/>
  <c r="L11" i="4"/>
  <c r="I11" i="4"/>
  <c r="F11" i="4"/>
  <c r="F12" i="3"/>
  <c r="I12" i="3"/>
  <c r="J12" i="3"/>
  <c r="K12" i="3"/>
  <c r="L12" i="3" l="1"/>
  <c r="J10" i="6" l="1"/>
  <c r="I10" i="6"/>
  <c r="K10" i="6" l="1"/>
  <c r="F14" i="101"/>
  <c r="E14" i="101"/>
  <c r="C14" i="101"/>
  <c r="B14" i="101"/>
  <c r="I13" i="101"/>
  <c r="I14" i="101" s="1"/>
  <c r="H13" i="101"/>
  <c r="G11" i="101"/>
  <c r="G12" i="101" s="1"/>
  <c r="D11" i="101"/>
  <c r="D12" i="101" s="1"/>
  <c r="D14" i="101" s="1"/>
  <c r="B20" i="6" l="1"/>
  <c r="B19" i="6"/>
  <c r="B18" i="6"/>
  <c r="B17" i="6"/>
  <c r="J13" i="101"/>
  <c r="G14" i="101"/>
  <c r="H14" i="101"/>
  <c r="J14" i="101" l="1"/>
  <c r="F24" i="8" l="1"/>
  <c r="F26" i="8" s="1"/>
  <c r="E24" i="8"/>
  <c r="E26" i="8" s="1"/>
  <c r="C24" i="8" l="1"/>
  <c r="B24" i="8"/>
  <c r="B26" i="8" l="1"/>
  <c r="D16" i="99"/>
  <c r="F16" i="99"/>
  <c r="G16" i="99"/>
  <c r="C18" i="20" l="1"/>
  <c r="B18" i="20"/>
  <c r="D17" i="20"/>
  <c r="D16" i="20"/>
  <c r="D15" i="20"/>
  <c r="D14" i="20"/>
  <c r="D13" i="20"/>
  <c r="D12" i="20"/>
  <c r="D11" i="20"/>
  <c r="D10" i="20"/>
  <c r="D9" i="20"/>
  <c r="D8" i="20"/>
  <c r="D18" i="20" l="1"/>
  <c r="C25" i="20" s="1"/>
  <c r="B19" i="43"/>
  <c r="C23" i="20" l="1"/>
  <c r="C22" i="20"/>
  <c r="C29" i="20"/>
  <c r="C27" i="20"/>
  <c r="C26" i="20"/>
  <c r="C21" i="20"/>
  <c r="C28" i="20"/>
  <c r="C24" i="20"/>
  <c r="E12" i="10"/>
  <c r="H12" i="10"/>
  <c r="I12" i="10"/>
  <c r="J12" i="10"/>
  <c r="E13" i="10"/>
  <c r="H13" i="10"/>
  <c r="I13" i="10"/>
  <c r="J13" i="10"/>
  <c r="H14" i="10"/>
  <c r="I14" i="10"/>
  <c r="J14" i="10"/>
  <c r="E15" i="10"/>
  <c r="H15" i="10"/>
  <c r="I15" i="10"/>
  <c r="J15" i="10"/>
  <c r="E16" i="10"/>
  <c r="H16" i="10"/>
  <c r="I16" i="10"/>
  <c r="J16" i="10"/>
  <c r="E17" i="10"/>
  <c r="H17" i="10"/>
  <c r="I17" i="10"/>
  <c r="J17" i="10"/>
  <c r="E18" i="10"/>
  <c r="H18" i="10"/>
  <c r="I18" i="10"/>
  <c r="J18" i="10"/>
  <c r="E19" i="10"/>
  <c r="H19" i="10"/>
  <c r="I19" i="10"/>
  <c r="J19" i="10"/>
  <c r="E20" i="10"/>
  <c r="H20" i="10"/>
  <c r="I20" i="10"/>
  <c r="J20" i="10"/>
  <c r="E21" i="10"/>
  <c r="H21" i="10"/>
  <c r="I21" i="10"/>
  <c r="J21" i="10"/>
  <c r="E22" i="10"/>
  <c r="H22" i="10"/>
  <c r="I22" i="10"/>
  <c r="J22" i="10"/>
  <c r="C23" i="10"/>
  <c r="D23" i="10"/>
  <c r="F23" i="10"/>
  <c r="G23" i="10"/>
  <c r="K17" i="10" l="1"/>
  <c r="K14" i="10"/>
  <c r="K15" i="10"/>
  <c r="I23" i="10"/>
  <c r="K22" i="10"/>
  <c r="K20" i="10"/>
  <c r="K12" i="10"/>
  <c r="K19" i="10"/>
  <c r="H23" i="10"/>
  <c r="E23" i="10"/>
  <c r="K16" i="10"/>
  <c r="K18" i="10"/>
  <c r="K21" i="10"/>
  <c r="J23" i="10"/>
  <c r="K13" i="10"/>
  <c r="K23" i="10" l="1"/>
  <c r="H11" i="14"/>
  <c r="I17" i="7" l="1"/>
  <c r="H16" i="7"/>
  <c r="L9" i="16" l="1"/>
  <c r="L10" i="16"/>
  <c r="L11" i="16"/>
  <c r="L12" i="16"/>
  <c r="L13" i="16"/>
  <c r="L14" i="16"/>
  <c r="L15" i="16"/>
  <c r="L16" i="16"/>
  <c r="L17" i="16"/>
  <c r="L18" i="16"/>
  <c r="L8" i="16"/>
  <c r="M10" i="15"/>
  <c r="M11" i="15"/>
  <c r="M12" i="15"/>
  <c r="M13" i="15"/>
  <c r="M14" i="15"/>
  <c r="M15" i="15"/>
  <c r="M16" i="15"/>
  <c r="M17" i="15"/>
  <c r="M18" i="15"/>
  <c r="M19" i="15"/>
  <c r="M20" i="15"/>
  <c r="M21" i="15"/>
  <c r="D22" i="15"/>
  <c r="E22" i="15"/>
  <c r="F22" i="15"/>
  <c r="H22" i="15"/>
  <c r="I22" i="15"/>
  <c r="J22" i="15"/>
  <c r="K22" i="15"/>
  <c r="L22" i="15"/>
  <c r="C22" i="15"/>
  <c r="J11" i="6"/>
  <c r="I11" i="6"/>
  <c r="H11" i="6"/>
  <c r="E11" i="6"/>
  <c r="K11" i="6" l="1"/>
  <c r="M22" i="15"/>
  <c r="J16" i="99"/>
  <c r="I16" i="99" l="1"/>
  <c r="H16" i="99"/>
  <c r="E16" i="99"/>
  <c r="K16" i="99" l="1"/>
  <c r="D10" i="7" l="1"/>
  <c r="H10" i="7"/>
  <c r="I10" i="7"/>
  <c r="D11" i="7"/>
  <c r="G11" i="7"/>
  <c r="G22" i="7" s="1"/>
  <c r="H11" i="7"/>
  <c r="I11" i="7"/>
  <c r="H12" i="7"/>
  <c r="I12" i="7"/>
  <c r="H13" i="7"/>
  <c r="I13" i="7"/>
  <c r="H14" i="7"/>
  <c r="I14" i="7"/>
  <c r="H15" i="7"/>
  <c r="I15" i="7"/>
  <c r="I16" i="7"/>
  <c r="H17" i="7"/>
  <c r="H18" i="7"/>
  <c r="I18" i="7"/>
  <c r="H19" i="7"/>
  <c r="I19" i="7"/>
  <c r="B22" i="7"/>
  <c r="C22" i="7"/>
  <c r="E22" i="7"/>
  <c r="E25" i="7" s="1"/>
  <c r="F22" i="7"/>
  <c r="F25" i="7" s="1"/>
  <c r="D23" i="7"/>
  <c r="I22" i="7" l="1"/>
  <c r="H22" i="7"/>
  <c r="D22" i="7"/>
  <c r="D25" i="7" s="1"/>
  <c r="C25" i="7"/>
  <c r="B25" i="7"/>
  <c r="H25" i="7"/>
  <c r="J19" i="7"/>
  <c r="J14" i="7"/>
  <c r="J13" i="7"/>
  <c r="J11" i="7"/>
  <c r="J23" i="7"/>
  <c r="J17" i="7"/>
  <c r="J15" i="7"/>
  <c r="J18" i="7"/>
  <c r="J16" i="7"/>
  <c r="J10" i="7"/>
  <c r="I25" i="7"/>
  <c r="G25" i="7"/>
  <c r="J12" i="7"/>
  <c r="J22" i="7" l="1"/>
  <c r="J25" i="7" s="1"/>
  <c r="H11" i="9"/>
  <c r="E11" i="2" l="1"/>
  <c r="E13" i="2" s="1"/>
  <c r="C17" i="44" l="1"/>
  <c r="D17" i="44"/>
  <c r="E11" i="44"/>
  <c r="E8" i="44"/>
  <c r="I20" i="17"/>
  <c r="H20" i="17"/>
  <c r="D21" i="17"/>
  <c r="H19" i="16"/>
  <c r="D19" i="16"/>
  <c r="C19" i="16"/>
  <c r="B19" i="16"/>
  <c r="F20" i="14"/>
  <c r="G20" i="14"/>
  <c r="D20" i="14"/>
  <c r="J10" i="14"/>
  <c r="I10" i="14"/>
  <c r="H10" i="14"/>
  <c r="E10" i="14"/>
  <c r="G22" i="13"/>
  <c r="F22" i="13"/>
  <c r="D22" i="13"/>
  <c r="C22" i="13"/>
  <c r="J11" i="13"/>
  <c r="J12" i="13"/>
  <c r="I11" i="13"/>
  <c r="H11" i="13"/>
  <c r="E11" i="13"/>
  <c r="J13" i="12"/>
  <c r="H13" i="12"/>
  <c r="E13" i="12"/>
  <c r="J11" i="11"/>
  <c r="I11" i="11"/>
  <c r="H11" i="11"/>
  <c r="E11" i="11"/>
  <c r="H16" i="9"/>
  <c r="D25" i="9"/>
  <c r="H10" i="8"/>
  <c r="I10" i="8"/>
  <c r="D10" i="8"/>
  <c r="H10" i="6"/>
  <c r="E10" i="6"/>
  <c r="E9" i="5"/>
  <c r="I11" i="2"/>
  <c r="C15" i="2"/>
  <c r="H11" i="2"/>
  <c r="J10" i="8" l="1"/>
  <c r="J20" i="17"/>
  <c r="K10" i="14"/>
  <c r="K11" i="13"/>
  <c r="K11" i="11"/>
  <c r="L19" i="16"/>
  <c r="C26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G15" i="2"/>
  <c r="F15" i="2"/>
  <c r="D15" i="2"/>
  <c r="J11" i="2"/>
  <c r="K11" i="2" s="1"/>
  <c r="H13" i="2"/>
  <c r="D24" i="8" l="1"/>
  <c r="G24" i="8"/>
  <c r="G26" i="8" s="1"/>
  <c r="H15" i="2"/>
  <c r="D26" i="8" l="1"/>
  <c r="I14" i="2"/>
  <c r="J12" i="2"/>
  <c r="J13" i="2" s="1"/>
  <c r="I12" i="2"/>
  <c r="I13" i="2" s="1"/>
  <c r="E15" i="2"/>
  <c r="I15" i="2" l="1"/>
  <c r="K12" i="2"/>
  <c r="E16" i="44"/>
  <c r="E15" i="44"/>
  <c r="E14" i="44"/>
  <c r="E13" i="44"/>
  <c r="E12" i="44"/>
  <c r="E10" i="44"/>
  <c r="E9" i="44"/>
  <c r="D15" i="43"/>
  <c r="D14" i="43"/>
  <c r="D13" i="43"/>
  <c r="K19" i="44" l="1"/>
  <c r="K21" i="44"/>
  <c r="K20" i="44"/>
  <c r="K15" i="44"/>
  <c r="K14" i="44"/>
  <c r="K13" i="2"/>
  <c r="D19" i="43"/>
  <c r="E17" i="44"/>
  <c r="K13" i="44" l="1"/>
  <c r="K16" i="44"/>
  <c r="K18" i="44"/>
  <c r="K17" i="44"/>
  <c r="C25" i="9"/>
  <c r="J14" i="2" l="1"/>
  <c r="J15" i="2" s="1"/>
  <c r="K14" i="2" l="1"/>
  <c r="H21" i="17"/>
  <c r="I21" i="17"/>
  <c r="H22" i="17"/>
  <c r="I22" i="17"/>
  <c r="H23" i="17"/>
  <c r="I23" i="17"/>
  <c r="H24" i="17"/>
  <c r="I24" i="17"/>
  <c r="H25" i="17"/>
  <c r="I25" i="17"/>
  <c r="H26" i="17"/>
  <c r="I26" i="17"/>
  <c r="H27" i="17"/>
  <c r="I27" i="17"/>
  <c r="H28" i="17"/>
  <c r="I28" i="17"/>
  <c r="H29" i="17"/>
  <c r="I29" i="17"/>
  <c r="G21" i="17"/>
  <c r="G22" i="17"/>
  <c r="G23" i="17"/>
  <c r="G24" i="17"/>
  <c r="G25" i="17"/>
  <c r="G26" i="17"/>
  <c r="G27" i="17"/>
  <c r="G28" i="17"/>
  <c r="G29" i="17"/>
  <c r="G20" i="17"/>
  <c r="D22" i="17"/>
  <c r="D23" i="17"/>
  <c r="D24" i="17"/>
  <c r="D25" i="17"/>
  <c r="D26" i="17"/>
  <c r="D27" i="17"/>
  <c r="D28" i="17"/>
  <c r="D29" i="17"/>
  <c r="E19" i="16"/>
  <c r="F19" i="16"/>
  <c r="G19" i="16"/>
  <c r="I19" i="16"/>
  <c r="J19" i="16"/>
  <c r="K19" i="16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19" i="14"/>
  <c r="J19" i="14"/>
  <c r="H12" i="14"/>
  <c r="H13" i="14"/>
  <c r="H14" i="14"/>
  <c r="H15" i="14"/>
  <c r="H16" i="14"/>
  <c r="H17" i="14"/>
  <c r="H18" i="14"/>
  <c r="H19" i="14"/>
  <c r="E11" i="14"/>
  <c r="E12" i="14"/>
  <c r="E13" i="14"/>
  <c r="E14" i="14"/>
  <c r="E15" i="14"/>
  <c r="E16" i="14"/>
  <c r="E17" i="14"/>
  <c r="E18" i="14"/>
  <c r="E19" i="14"/>
  <c r="I12" i="13"/>
  <c r="I13" i="13"/>
  <c r="J13" i="13"/>
  <c r="I14" i="13"/>
  <c r="J14" i="13"/>
  <c r="I15" i="13"/>
  <c r="J15" i="13"/>
  <c r="I16" i="13"/>
  <c r="J16" i="13"/>
  <c r="I17" i="13"/>
  <c r="J17" i="13"/>
  <c r="I18" i="13"/>
  <c r="J18" i="13"/>
  <c r="I19" i="13"/>
  <c r="J19" i="13"/>
  <c r="I20" i="13"/>
  <c r="J20" i="13"/>
  <c r="I21" i="13"/>
  <c r="J21" i="13"/>
  <c r="H12" i="13"/>
  <c r="H13" i="13"/>
  <c r="H14" i="13"/>
  <c r="H15" i="13"/>
  <c r="H16" i="13"/>
  <c r="H17" i="13"/>
  <c r="H18" i="13"/>
  <c r="H19" i="13"/>
  <c r="H20" i="13"/>
  <c r="H21" i="13"/>
  <c r="E12" i="13"/>
  <c r="E13" i="13"/>
  <c r="E14" i="13"/>
  <c r="E15" i="13"/>
  <c r="E16" i="13"/>
  <c r="E17" i="13"/>
  <c r="E18" i="13"/>
  <c r="E19" i="13"/>
  <c r="E20" i="13"/>
  <c r="E21" i="13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I12" i="11"/>
  <c r="J12" i="11"/>
  <c r="I13" i="11"/>
  <c r="J13" i="11"/>
  <c r="I14" i="11"/>
  <c r="J14" i="11"/>
  <c r="I15" i="11"/>
  <c r="J15" i="11"/>
  <c r="I17" i="11"/>
  <c r="J17" i="11"/>
  <c r="I18" i="11"/>
  <c r="J18" i="11"/>
  <c r="I19" i="11"/>
  <c r="J19" i="11"/>
  <c r="I20" i="11"/>
  <c r="J20" i="11"/>
  <c r="H12" i="11"/>
  <c r="H13" i="11"/>
  <c r="H14" i="11"/>
  <c r="H15" i="11"/>
  <c r="H17" i="11"/>
  <c r="H18" i="11"/>
  <c r="H19" i="11"/>
  <c r="H20" i="11"/>
  <c r="E12" i="11"/>
  <c r="E13" i="11"/>
  <c r="E14" i="11"/>
  <c r="E15" i="11"/>
  <c r="E17" i="11"/>
  <c r="E18" i="11"/>
  <c r="E19" i="11"/>
  <c r="E20" i="11"/>
  <c r="F25" i="9"/>
  <c r="G25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J11" i="9"/>
  <c r="K11" i="9" s="1"/>
  <c r="H12" i="9"/>
  <c r="H13" i="9"/>
  <c r="H14" i="9"/>
  <c r="H15" i="9"/>
  <c r="H17" i="9"/>
  <c r="H18" i="9"/>
  <c r="H19" i="9"/>
  <c r="H20" i="9"/>
  <c r="H21" i="9"/>
  <c r="H22" i="9"/>
  <c r="H23" i="9"/>
  <c r="H24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I11" i="8"/>
  <c r="I12" i="8"/>
  <c r="I13" i="8"/>
  <c r="I14" i="8"/>
  <c r="I15" i="8"/>
  <c r="I16" i="8"/>
  <c r="I17" i="8"/>
  <c r="I18" i="8"/>
  <c r="I19" i="8"/>
  <c r="I20" i="8"/>
  <c r="I21" i="8"/>
  <c r="I22" i="8"/>
  <c r="I25" i="8"/>
  <c r="H11" i="8"/>
  <c r="H12" i="8"/>
  <c r="H13" i="8"/>
  <c r="H14" i="8"/>
  <c r="H15" i="8"/>
  <c r="H16" i="8"/>
  <c r="H17" i="8"/>
  <c r="H18" i="8"/>
  <c r="H19" i="8"/>
  <c r="H20" i="8"/>
  <c r="H21" i="8"/>
  <c r="H22" i="8"/>
  <c r="H25" i="8"/>
  <c r="D32" i="17" l="1"/>
  <c r="G32" i="17"/>
  <c r="I32" i="17"/>
  <c r="H32" i="17"/>
  <c r="J21" i="11"/>
  <c r="E21" i="11"/>
  <c r="H21" i="11"/>
  <c r="I21" i="11"/>
  <c r="K15" i="2"/>
  <c r="J22" i="8"/>
  <c r="I24" i="8"/>
  <c r="I26" i="8" s="1"/>
  <c r="H24" i="8"/>
  <c r="K22" i="12"/>
  <c r="K18" i="12"/>
  <c r="K18" i="14"/>
  <c r="K17" i="12"/>
  <c r="K25" i="12"/>
  <c r="K24" i="12"/>
  <c r="K20" i="12"/>
  <c r="K16" i="12"/>
  <c r="K18" i="13"/>
  <c r="K14" i="13"/>
  <c r="K14" i="14"/>
  <c r="K21" i="12"/>
  <c r="J27" i="17"/>
  <c r="J23" i="17"/>
  <c r="J28" i="17"/>
  <c r="J26" i="17"/>
  <c r="J22" i="17"/>
  <c r="J29" i="17"/>
  <c r="J25" i="17"/>
  <c r="J21" i="17"/>
  <c r="J24" i="17"/>
  <c r="H20" i="14"/>
  <c r="K16" i="14"/>
  <c r="K17" i="14"/>
  <c r="K13" i="14"/>
  <c r="E20" i="14"/>
  <c r="K12" i="14"/>
  <c r="J20" i="14"/>
  <c r="K19" i="14"/>
  <c r="K15" i="14"/>
  <c r="K11" i="14"/>
  <c r="I20" i="14"/>
  <c r="K21" i="13"/>
  <c r="H22" i="13"/>
  <c r="K13" i="13"/>
  <c r="J22" i="13"/>
  <c r="K17" i="13"/>
  <c r="K12" i="13"/>
  <c r="I22" i="13"/>
  <c r="K20" i="13"/>
  <c r="K16" i="13"/>
  <c r="E22" i="13"/>
  <c r="K19" i="13"/>
  <c r="K15" i="13"/>
  <c r="K14" i="12"/>
  <c r="H26" i="12"/>
  <c r="K23" i="12"/>
  <c r="K19" i="12"/>
  <c r="K15" i="12"/>
  <c r="J26" i="12"/>
  <c r="I26" i="12"/>
  <c r="K13" i="12"/>
  <c r="E26" i="12"/>
  <c r="H25" i="9"/>
  <c r="I25" i="9"/>
  <c r="E25" i="9"/>
  <c r="J14" i="8"/>
  <c r="K22" i="9"/>
  <c r="J18" i="8"/>
  <c r="J12" i="8"/>
  <c r="J20" i="8"/>
  <c r="K17" i="11"/>
  <c r="K18" i="11"/>
  <c r="K15" i="11"/>
  <c r="K13" i="11"/>
  <c r="K12" i="11"/>
  <c r="K23" i="9"/>
  <c r="K19" i="9"/>
  <c r="K17" i="9"/>
  <c r="K14" i="9"/>
  <c r="K19" i="11"/>
  <c r="K14" i="11"/>
  <c r="K20" i="11"/>
  <c r="K21" i="9"/>
  <c r="K24" i="9"/>
  <c r="K20" i="9"/>
  <c r="K16" i="9"/>
  <c r="K12" i="9"/>
  <c r="J25" i="9"/>
  <c r="K18" i="9"/>
  <c r="K13" i="9"/>
  <c r="K15" i="9"/>
  <c r="J19" i="8"/>
  <c r="J21" i="8"/>
  <c r="J13" i="8"/>
  <c r="J11" i="8"/>
  <c r="J16" i="8"/>
  <c r="J25" i="8"/>
  <c r="J17" i="8"/>
  <c r="J15" i="8"/>
  <c r="I23" i="2" l="1"/>
  <c r="I24" i="2"/>
  <c r="I25" i="2"/>
  <c r="J32" i="17"/>
  <c r="K20" i="14"/>
  <c r="K21" i="11"/>
  <c r="J24" i="8"/>
  <c r="J26" i="8" s="1"/>
  <c r="H26" i="8"/>
  <c r="K22" i="13"/>
  <c r="K26" i="12"/>
  <c r="K25" i="9"/>
</calcChain>
</file>

<file path=xl/sharedStrings.xml><?xml version="1.0" encoding="utf-8"?>
<sst xmlns="http://schemas.openxmlformats.org/spreadsheetml/2006/main" count="2655" uniqueCount="673">
  <si>
    <t>ذكور</t>
  </si>
  <si>
    <t>اناث</t>
  </si>
  <si>
    <t>الإجمالي</t>
  </si>
  <si>
    <t>Males</t>
  </si>
  <si>
    <t>Females</t>
  </si>
  <si>
    <t>Total</t>
  </si>
  <si>
    <t>Total Economic Dependency Ratio</t>
  </si>
  <si>
    <t>البيانات والمؤشرات الرئيسة لسوق العمل</t>
  </si>
  <si>
    <t>Main data and indicators of the labor market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</si>
  <si>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</si>
  <si>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</si>
  <si>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</si>
  <si>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</si>
  <si>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</si>
  <si>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</si>
  <si>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</si>
  <si>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</si>
  <si>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</si>
  <si>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</si>
  <si>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</si>
  <si>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</si>
  <si>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</si>
  <si>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</si>
  <si>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</si>
  <si>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</si>
  <si>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</si>
  <si>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</si>
  <si>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</si>
  <si>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</si>
  <si>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</si>
  <si>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</si>
  <si>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</si>
  <si>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</si>
  <si>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</si>
  <si>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</si>
  <si>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</si>
  <si>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</si>
  <si>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</si>
  <si>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</si>
  <si>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</si>
  <si>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</si>
  <si>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</si>
  <si>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</si>
  <si>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</si>
  <si>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</si>
  <si>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</si>
  <si>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</si>
  <si>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</si>
  <si>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</si>
  <si>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</si>
  <si>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</si>
  <si>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</si>
  <si>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</si>
  <si>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</si>
  <si>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</si>
  <si>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</si>
  <si>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</si>
  <si>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</si>
  <si>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</si>
  <si>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</si>
  <si>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</si>
  <si>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</si>
  <si>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</si>
  <si>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</si>
  <si>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</si>
  <si>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</si>
  <si>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</si>
  <si>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</si>
  <si>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</si>
  <si>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</si>
  <si>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</si>
  <si>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</si>
  <si>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</si>
  <si>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</si>
  <si>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</si>
  <si>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</si>
  <si>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</si>
  <si>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</si>
  <si>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</si>
  <si>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</si>
  <si>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</si>
  <si>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</si>
  <si>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</si>
  <si>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</si>
  <si>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</si>
  <si>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</si>
  <si>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</si>
  <si>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</si>
  <si>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</si>
  <si>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</si>
  <si>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</si>
  <si>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</si>
  <si>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</si>
  <si>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</si>
  <si>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</si>
  <si>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متوسطة</t>
  </si>
  <si>
    <t>ثانوية</t>
  </si>
  <si>
    <t>جامعية</t>
  </si>
  <si>
    <t>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</si>
  <si>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</si>
  <si>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</si>
  <si>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</si>
  <si>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</si>
  <si>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</si>
  <si>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</si>
  <si>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</si>
  <si>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</si>
  <si>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</si>
  <si>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</si>
  <si>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</si>
  <si>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</si>
  <si>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</si>
  <si>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</si>
  <si>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</si>
  <si>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</si>
  <si>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</si>
  <si>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</si>
  <si>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</si>
  <si>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</si>
  <si>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</si>
  <si>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</si>
  <si>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</si>
  <si>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</si>
  <si>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</si>
  <si>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</si>
  <si>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</si>
  <si>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</si>
  <si>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</si>
  <si>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</si>
  <si>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</si>
  <si>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</si>
  <si>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</si>
  <si>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</si>
  <si>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</si>
  <si>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</si>
  <si>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</si>
  <si>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</si>
  <si>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</si>
  <si>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</si>
  <si>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</si>
  <si>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</si>
  <si>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الصناعات التحويلية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</si>
  <si>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</si>
  <si>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</si>
  <si>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</si>
  <si>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 xml:space="preserve">  Source: GOSI</t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</si>
  <si>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</si>
  <si>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</si>
  <si>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</si>
  <si>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</si>
  <si>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</si>
  <si>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</si>
  <si>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</si>
  <si>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</si>
  <si>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</si>
  <si>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</si>
  <si>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</si>
  <si>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</si>
  <si>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</si>
  <si>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</si>
  <si>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</si>
  <si>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</si>
  <si>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</si>
  <si>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</si>
  <si>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</si>
  <si>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</si>
  <si>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</si>
  <si>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</si>
  <si>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</si>
  <si>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</si>
  <si>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</si>
  <si>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</si>
  <si>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</si>
  <si>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</si>
  <si>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</si>
  <si>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 xml:space="preserve">العمالة المنزلية* </t>
  </si>
  <si>
    <t>other   أخرى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</si>
  <si>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</si>
  <si>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</si>
  <si>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</si>
  <si>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</si>
  <si>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</si>
  <si>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</si>
  <si>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</si>
  <si>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</si>
  <si>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</si>
  <si>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</si>
  <si>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</si>
  <si>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</si>
  <si>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</si>
  <si>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</si>
  <si>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</si>
  <si>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</si>
  <si>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</si>
  <si>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</si>
  <si>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</si>
  <si>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</si>
  <si>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</si>
  <si>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</si>
  <si>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</si>
  <si>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</si>
  <si>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</si>
  <si>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</si>
  <si>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</si>
  <si>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</si>
  <si>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</si>
  <si>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</si>
  <si>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</si>
  <si>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</si>
  <si>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>Drivers</t>
  </si>
  <si>
    <t>Servants and house cleaners</t>
  </si>
  <si>
    <t>Home Tailors</t>
  </si>
  <si>
    <t>Main groups of household occupations</t>
  </si>
  <si>
    <t>Economic activities</t>
  </si>
  <si>
    <t>Not specified</t>
  </si>
  <si>
    <t>Housekeeper</t>
  </si>
  <si>
    <t>Cookers and food provider</t>
  </si>
  <si>
    <t>Houses, buildings and restrooms guards</t>
  </si>
  <si>
    <t>Farmers houses</t>
  </si>
  <si>
    <t>الخاضعون لأنظمة ولوائح التأمينات الاجتماعية   Social Insurance</t>
  </si>
  <si>
    <t>الخاضعون لأنظمة ولوائح الخدمة المدنية           Civil Service</t>
  </si>
  <si>
    <t>نوع القطاع</t>
  </si>
  <si>
    <t>Type of sector</t>
  </si>
  <si>
    <t>حكومي</t>
  </si>
  <si>
    <t>معدل التشغيل للسكان ( 15 سنة فأكثر ) حسب الجنس والجنسية ( % )</t>
  </si>
  <si>
    <r>
      <t xml:space="preserve">Total </t>
    </r>
    <r>
      <rPr>
        <sz val="12"/>
        <color rgb="FF000000"/>
        <rFont val="Frutiger LT Arabic 55 Roman"/>
      </rPr>
      <t xml:space="preserve">Employment Rate </t>
    </r>
    <r>
      <rPr>
        <sz val="12"/>
        <rFont val="Frutiger LT Arabic 55 Roman"/>
      </rPr>
      <t>of Population (15 + ) by Sex and Nationality (%)</t>
    </r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</si>
  <si>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</si>
  <si>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</si>
  <si>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</si>
  <si>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</si>
  <si>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</si>
  <si>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</si>
  <si>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</si>
  <si>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</si>
  <si>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</si>
  <si>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</si>
  <si>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</si>
  <si>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</si>
  <si>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</si>
  <si>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Governmental</t>
  </si>
  <si>
    <t>قطاع المنشآت الخاصة</t>
  </si>
  <si>
    <t>Private Establishments Sector</t>
  </si>
  <si>
    <t>منظمات غير ربحية</t>
  </si>
  <si>
    <t>Non - Profit Organizations</t>
  </si>
  <si>
    <t>العمالة المنزلية</t>
  </si>
  <si>
    <t>Domestic labor</t>
  </si>
  <si>
    <t>المنظمات والهيئات الإقليمية والدولية</t>
  </si>
  <si>
    <t>Other</t>
  </si>
  <si>
    <t xml:space="preserve"> Total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</si>
  <si>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</si>
  <si>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</si>
  <si>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</si>
  <si>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</si>
  <si>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</si>
  <si>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</si>
  <si>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</si>
  <si>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</si>
  <si>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</si>
  <si>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</si>
  <si>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</si>
  <si>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</si>
  <si>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</si>
  <si>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</si>
  <si>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</si>
  <si>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</si>
  <si>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</si>
  <si>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</si>
  <si>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</si>
  <si>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جدول (33) . Table</t>
  </si>
  <si>
    <t>جدول (34) . Table</t>
  </si>
  <si>
    <t>جدول (35) . Table</t>
  </si>
  <si>
    <r>
      <t xml:space="preserve">الاجمالي  </t>
    </r>
    <r>
      <rPr>
        <b/>
        <sz val="10"/>
        <color rgb="FFFFFFFF"/>
        <rFont val="Frutiger LT Arabic 55 Roman"/>
      </rPr>
      <t>Total</t>
    </r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</si>
  <si>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</si>
  <si>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</si>
  <si>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</si>
  <si>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</si>
  <si>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</si>
  <si>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</si>
  <si>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</si>
  <si>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</si>
  <si>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</si>
  <si>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</si>
  <si>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</si>
  <si>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</si>
  <si>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</si>
  <si>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</si>
  <si>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</si>
  <si>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</si>
  <si>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</si>
  <si>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</si>
  <si>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</si>
  <si>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</si>
  <si>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Male     </t>
  </si>
  <si>
    <t xml:space="preserve"> اناث         Female </t>
  </si>
  <si>
    <t>الاجمالي   Total</t>
  </si>
  <si>
    <t>السعوديون الباحثين عن عمل حسب الجنس والفئات العمرية</t>
  </si>
  <si>
    <t>Saudi Job Seekers by Sex and Age Group</t>
  </si>
  <si>
    <t xml:space="preserve">السعوديون الباحثين عن عمل حسب الجنس والجنسية والمستوى التعليمي </t>
  </si>
  <si>
    <r>
      <t>Saudi Job Seekers</t>
    </r>
    <r>
      <rPr>
        <sz val="12"/>
        <rFont val="Frutiger LT Arabic 55 Roman"/>
      </rPr>
      <t xml:space="preserve"> Sex, Nationality and Educational Level</t>
    </r>
  </si>
  <si>
    <t xml:space="preserve">جدول (46) . Table </t>
  </si>
  <si>
    <t xml:space="preserve">جدول (47) . Table </t>
  </si>
  <si>
    <t xml:space="preserve">جدول (48) . Table </t>
  </si>
  <si>
    <t xml:space="preserve">جدول (49) . Table </t>
  </si>
  <si>
    <t>Educational level</t>
  </si>
  <si>
    <t>المجموع</t>
  </si>
  <si>
    <t xml:space="preserve">جدول (50) . Table </t>
  </si>
  <si>
    <t>التخصص التعليمي</t>
  </si>
  <si>
    <t xml:space="preserve">جدول (51)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</si>
  <si>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</si>
  <si>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</si>
  <si>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</si>
  <si>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</si>
  <si>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</si>
  <si>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</si>
  <si>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</si>
  <si>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 xml:space="preserve">جدول (52) . Table 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</si>
  <si>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</si>
  <si>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</si>
  <si>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</si>
  <si>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</si>
  <si>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</si>
  <si>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</si>
  <si>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</si>
  <si>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</si>
  <si>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</si>
  <si>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</si>
  <si>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</si>
  <si>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</si>
  <si>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</si>
  <si>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</si>
  <si>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Duration of job searching (months))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</si>
  <si>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</si>
  <si>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</si>
  <si>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</si>
  <si>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</si>
  <si>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</si>
  <si>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</si>
  <si>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</si>
  <si>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</si>
  <si>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</si>
  <si>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</si>
  <si>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</si>
  <si>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</si>
  <si>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</si>
  <si>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</si>
  <si>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</si>
  <si>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</si>
  <si>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</si>
  <si>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</si>
  <si>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</si>
  <si>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</si>
  <si>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</si>
  <si>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</si>
  <si>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</si>
  <si>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</si>
  <si>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</si>
  <si>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</si>
  <si>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</si>
  <si>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</si>
  <si>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</si>
  <si>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</si>
  <si>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صندوق تنمية الموارد البشرية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</si>
  <si>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</si>
  <si>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</si>
  <si>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</si>
  <si>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</si>
  <si>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</si>
  <si>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</si>
  <si>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r>
      <t>Total Unemployment Rate (15 + ) by S</t>
    </r>
    <r>
      <rPr>
        <sz val="12"/>
        <color rgb="FF000000"/>
        <rFont val="Frutiger LT Arabic 55 Roman"/>
      </rPr>
      <t xml:space="preserve"> </t>
    </r>
    <r>
      <rPr>
        <sz val="12"/>
        <rFont val="Frutiger LT Arabic 55 Roman"/>
      </rPr>
      <t>Sex, Nationality and Education level ( % )</t>
    </r>
  </si>
  <si>
    <t>Regional and international organizations</t>
  </si>
  <si>
    <t>المؤشرات (سجلات إدارية)</t>
  </si>
  <si>
    <t>المؤشرات (مسح القوى العاملة)</t>
  </si>
  <si>
    <t>جدول (21) . Table</t>
  </si>
  <si>
    <t>خاص</t>
  </si>
  <si>
    <t>.</t>
  </si>
  <si>
    <t>Domestic worker*</t>
  </si>
  <si>
    <t>Domestic worker *</t>
  </si>
  <si>
    <t xml:space="preserve">العمالة المنزلية غير السعودية حسب الجنس و المجموعات الرئيسة للمهن المنزلية </t>
  </si>
  <si>
    <t>جدول (23) . Table</t>
  </si>
  <si>
    <t>جدول (24) . Table</t>
  </si>
  <si>
    <t>جدول (22) . Table</t>
  </si>
  <si>
    <t>Sector</t>
  </si>
  <si>
    <t>القطاع</t>
  </si>
  <si>
    <t>Participants on the job Subject to the rules and regulations of social insurance by sex , nationality and Sector</t>
  </si>
  <si>
    <t>المشتركون على رأس العمل الخاضعون لأنظمة ولوائح التأمينات الاجتماعية حسب الجنس والجنسية ونوع القطاع</t>
  </si>
  <si>
    <t>جدول (42) . Table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</si>
  <si>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</si>
  <si>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</si>
  <si>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</si>
  <si>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</si>
  <si>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</si>
  <si>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</si>
  <si>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</si>
  <si>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</si>
  <si>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</si>
  <si>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</si>
  <si>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</si>
  <si>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</si>
  <si>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</si>
  <si>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 xml:space="preserve">اجمالي المشتغلين حسب الجنس والجنسية ونوع القطاع </t>
  </si>
  <si>
    <t xml:space="preserve">           * القطاع العام يشمل الخاضعون لأنظمة الخدمةالمدنية والعاملون الحكومين الخاضعين لأنظمة التأمينات</t>
  </si>
  <si>
    <t>Total Employed persons by Sex , Nationality and Type of sector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</si>
  <si>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</si>
  <si>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>* The public sector includes those subject to civil service regulations and government employees subject to insurance regulations (GOSI)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</si>
  <si>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</si>
  <si>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</si>
  <si>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</si>
  <si>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</si>
  <si>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</si>
  <si>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</si>
  <si>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</si>
  <si>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</si>
  <si>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</si>
  <si>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</si>
  <si>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</si>
  <si>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</si>
  <si>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</si>
  <si>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لم يقم بأي اجراء</t>
  </si>
  <si>
    <t>على نفقته الخاصة</t>
  </si>
  <si>
    <t>على نفقة عائلته أو أحد الأقارب</t>
  </si>
  <si>
    <t>على نفقة المؤسسة التعليمية</t>
  </si>
  <si>
    <t>قطاع خاص (لا يعمل فيه الفرد)</t>
  </si>
  <si>
    <t>على نفقة جهات حكومية أخرى (لا يعمل فيه الفرد)</t>
  </si>
  <si>
    <t>0 - 2</t>
  </si>
  <si>
    <t>3 - 5</t>
  </si>
  <si>
    <t>8 - 6</t>
  </si>
  <si>
    <t>11 - 9</t>
  </si>
  <si>
    <t>12 شهر فأكثر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</si>
  <si>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</si>
  <si>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</si>
  <si>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</si>
  <si>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</si>
  <si>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</si>
  <si>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</si>
  <si>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</si>
  <si>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</si>
  <si>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</si>
  <si>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</si>
  <si>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He did not take any action</t>
  </si>
  <si>
    <t>At his own expense</t>
  </si>
  <si>
    <t>At the expense of his family or a relative</t>
  </si>
  <si>
    <t>At the expense of the educational institution</t>
  </si>
  <si>
    <t>Private sector (where the individual does not work)</t>
  </si>
  <si>
    <t>Human Resources Development Fund</t>
  </si>
  <si>
    <t>At the expense of other government agencies (where the individual does not work)</t>
  </si>
  <si>
    <t>Source : Estimated data from LFS - GaStat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</si>
  <si>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</si>
  <si>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</si>
  <si>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</si>
  <si>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</si>
  <si>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2018 Q4</t>
  </si>
  <si>
    <t>2018 الربع الرابع</t>
  </si>
  <si>
    <t>0</t>
  </si>
  <si>
    <t>العمالة المنزلية* 
Domestic worker</t>
  </si>
  <si>
    <t xml:space="preserve"> </t>
  </si>
  <si>
    <t>Indicators (Administrative records)</t>
  </si>
  <si>
    <t>Indicators (LFS)</t>
  </si>
  <si>
    <r>
      <t>معدل المشاركة الاقتصادية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</si>
  <si>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</si>
  <si>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غير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</si>
  <si>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</si>
  <si>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</si>
  <si>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</si>
  <si>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</si>
  <si>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ساعات العمل لإجمالي المشتغلين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</si>
  <si>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</si>
  <si>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</si>
  <si>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معدل الإعالة الاقتصادية لإجمالي لسكان </t>
    </r>
    <r>
      <rPr>
        <b/>
        <sz val="18"/>
        <color rgb="FF000000"/>
        <rFont val="Frutiger LT Arabic 55 Roman"/>
      </rPr>
      <t xml:space="preserve">  </t>
    </r>
  </si>
  <si>
    <r>
      <t xml:space="preserve">(لكل 100 فرد) </t>
    </r>
    <r>
      <rPr>
        <vertAlign val="superscript"/>
        <sz val="18"/>
        <color rgb="FF000000"/>
        <rFont val="Frutiger LT Arabic 55 Roman"/>
      </rPr>
      <t>(3)</t>
    </r>
  </si>
  <si>
    <t>2019 الربع الأول</t>
  </si>
  <si>
    <t>2019 Q1</t>
  </si>
  <si>
    <t>العاملون على رأس العمل الخاضعون لأنظمة ولوائح الخدمة المدنية حسب الجنس والجنسية للربع الأول 2019 مقارنة بالربع الرابع 2018</t>
  </si>
  <si>
    <t>المشتركون على رأس العمل الخاضعون لأنظمة ولوائح التأمينات الاجتماعية حسب الجنس والجنسية للربع الأول 2019 مقارنة بالربع الرابع 2018</t>
  </si>
  <si>
    <t>دبلوم</t>
  </si>
  <si>
    <r>
      <t xml:space="preserve">Employees on the job Subject to the rules and regulations of the Civil Service by sex and nationality </t>
    </r>
    <r>
      <rPr>
        <sz val="12"/>
        <rFont val="Frutiger LT Arabic 55 Roman"/>
      </rPr>
      <t>for 2019 Q1 Compared to 2018 Q4</t>
    </r>
  </si>
  <si>
    <r>
      <t xml:space="preserve">المصدر : </t>
    </r>
    <r>
      <rPr>
        <sz val="12"/>
        <color rgb="FF000000"/>
        <rFont val="Sakkal Majalla"/>
      </rPr>
      <t>المؤسسة العامة للتأمينات ألاجتماعية</t>
    </r>
    <r>
      <rPr>
        <sz val="12"/>
        <color theme="1"/>
        <rFont val="Sakkal Majalla"/>
      </rPr>
      <t xml:space="preserve">   </t>
    </r>
  </si>
  <si>
    <t>2019 سوق العمل الربع الأول</t>
  </si>
  <si>
    <t>Labour Markt 2019 First Quarter</t>
  </si>
  <si>
    <t>السعوديون الباحثين عن عمل للربع الأول 2019 مقارنة بالربع الرابع 2018</t>
  </si>
  <si>
    <t>Labour Markt 2019 First  Quarter</t>
  </si>
  <si>
    <t>Saudi Job Seekers for 2019 Q1 Compared to 2018 Q4</t>
  </si>
  <si>
    <t>النشاط الاقتصادي</t>
  </si>
  <si>
    <t>إناث</t>
  </si>
  <si>
    <t>Saudis</t>
  </si>
  <si>
    <t>Non Saudis</t>
  </si>
  <si>
    <t>الزراعة والغابات وصيد الأسماك</t>
  </si>
  <si>
    <t>التعدين واستغلال المحاجر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</si>
  <si>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</si>
  <si>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</si>
  <si>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</si>
  <si>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</si>
  <si>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</si>
  <si>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</si>
  <si>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</si>
  <si>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</si>
  <si>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</si>
  <si>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</si>
  <si>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</si>
  <si>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</si>
  <si>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</si>
  <si>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</si>
  <si>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</si>
  <si>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</si>
  <si>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</si>
  <si>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</si>
  <si>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</si>
  <si>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</si>
  <si>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</si>
  <si>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</si>
  <si>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</si>
  <si>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</si>
  <si>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</si>
  <si>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</si>
  <si>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</si>
  <si>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</si>
  <si>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</si>
  <si>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</si>
  <si>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</si>
  <si>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</si>
  <si>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</si>
  <si>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</si>
  <si>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</si>
  <si>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</si>
  <si>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 xml:space="preserve">الاجمالي </t>
  </si>
  <si>
    <t>Economic Activities</t>
  </si>
  <si>
    <t xml:space="preserve">غير محدد </t>
  </si>
  <si>
    <t xml:space="preserve">المشتركون على رأس العمل الخاضعون لأنظمة ولوائح التأمينات الاجتماعية حسب الجنس والجنسية و المجموعات الرئيسة للانشطة الاقتصادية </t>
  </si>
  <si>
    <r>
      <t xml:space="preserve">معدل التشغيل للسعوديين (15 سنة فأكثر) للربع الأول 2019 مقارنة بالربع </t>
    </r>
    <r>
      <rPr>
        <sz val="12"/>
        <rFont val="Frutiger LT Arabic 55 Roman"/>
      </rPr>
      <t>الرابع</t>
    </r>
    <r>
      <rPr>
        <sz val="12"/>
        <color rgb="FF000000"/>
        <rFont val="Frutiger LT Arabic 55 Roman"/>
      </rPr>
      <t xml:space="preserve"> 2018 ( % )</t>
    </r>
  </si>
  <si>
    <r>
      <t xml:space="preserve">Saudi </t>
    </r>
    <r>
      <rPr>
        <sz val="12"/>
        <color rgb="FF000000"/>
        <rFont val="Frutiger LT Arabic 55 Roman"/>
      </rPr>
      <t>Employment</t>
    </r>
    <r>
      <rPr>
        <sz val="12"/>
        <rFont val="Frutiger LT Arabic 55 Roman"/>
      </rPr>
      <t xml:space="preserve"> Rate (15 +) for 2019 Q1 Compared to 2018 Q4 ( % )</t>
    </r>
  </si>
  <si>
    <r>
      <t>متوسط ساعات العمل الاعتيادية للمشتغلين ( 15 سنة فأكثر ) حسب الجنس</t>
    </r>
    <r>
      <rPr>
        <sz val="12"/>
        <rFont val="Frutiger LT Arabic 55 Roman"/>
      </rPr>
      <t xml:space="preserve"> للربع الأول 2019 </t>
    </r>
    <r>
      <rPr>
        <sz val="12"/>
        <color rgb="FF000000"/>
        <rFont val="Frutiger LT Arabic 55 Roman"/>
      </rPr>
      <t xml:space="preserve"> (ساعة)مقارنة بالربع الرابع 2018 (ساعة )</t>
    </r>
  </si>
  <si>
    <t xml:space="preserve">2019 سوق العمل الربع الأول </t>
  </si>
  <si>
    <t xml:space="preserve">2019 سوق العمل الربع الأول      </t>
  </si>
  <si>
    <t>معدل المشاركة الاقتصادية للسعوديين (15 سنة فأكثر) للربع الأول  2019 مقارنة بالربع الرابع  2018 ( % )</t>
  </si>
  <si>
    <t>Saudi Economic participation rate (15 +) for 2019 Q1 Compared to 2018 Q4 ( % )</t>
  </si>
  <si>
    <t>Labour Market 2019  First Quarter</t>
  </si>
  <si>
    <t>تقديم طلب للحصول على رخصة (بلدية, سجل تجاري..الخ) لإقامة مشروع خاص</t>
  </si>
  <si>
    <t>معدل البطالة للسكان (15 سنة فأكثر) للربع الأول 2019 مقارنة بالربع الرابع  2018 ( % )</t>
  </si>
  <si>
    <t>Total Unemployment Rate (15 +) for 2019 Q1 Compared to 2018 Q4( % )</t>
  </si>
  <si>
    <r>
      <t xml:space="preserve">Participants on the job Subject to the rules and regulations of social insurance by sex and nationality </t>
    </r>
    <r>
      <rPr>
        <sz val="12"/>
        <color theme="1"/>
        <rFont val="Frutiger LT Arabic 55 Roman"/>
      </rPr>
      <t>for 2019 Q1 Compared to 2018 Q4</t>
    </r>
  </si>
  <si>
    <r>
      <t>اجمالي المشتغلون</t>
    </r>
    <r>
      <rPr>
        <vertAlign val="superscript"/>
        <sz val="18"/>
        <color rgb="FF000000"/>
        <rFont val="Frutiger LT Arabic 55 Roman"/>
      </rPr>
      <t>(1)</t>
    </r>
  </si>
  <si>
    <r>
      <t>Total Employed Persons</t>
    </r>
    <r>
      <rPr>
        <vertAlign val="superscript"/>
        <sz val="18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</si>
  <si>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8"/>
        <color rgb="FF000000"/>
        <rFont val="Frutiger LT Arabic 55 Roman"/>
      </rPr>
      <t>(1)</t>
    </r>
  </si>
  <si>
    <r>
      <t>Saudi Employed Persons</t>
    </r>
    <r>
      <rPr>
        <vertAlign val="superscript"/>
        <sz val="18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</si>
  <si>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8"/>
        <color rgb="FF000000"/>
        <rFont val="Frutiger LT Arabic 55 Roman"/>
      </rPr>
      <t>(1)</t>
    </r>
  </si>
  <si>
    <r>
      <t>Non-Saudi Employed Persons</t>
    </r>
    <r>
      <rPr>
        <vertAlign val="superscript"/>
        <sz val="18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</si>
  <si>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8"/>
        <color rgb="FF000000"/>
        <rFont val="Frutiger LT Arabic 55 Roman"/>
      </rPr>
      <t>(2)</t>
    </r>
  </si>
  <si>
    <r>
      <t>Saudi Job Seekers</t>
    </r>
    <r>
      <rPr>
        <vertAlign val="superscript"/>
        <sz val="18"/>
        <color rgb="FF000000"/>
        <rFont val="Frutiger LT Arabic 55 Roman"/>
      </rPr>
      <t>(2)</t>
    </r>
  </si>
  <si>
    <r>
      <t xml:space="preserve">Total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</si>
  <si>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</si>
  <si>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</si>
  <si>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</si>
  <si>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</si>
  <si>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</si>
  <si>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</si>
  <si>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</si>
  <si>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</si>
  <si>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</si>
  <si>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 (per 100 persons)</t>
    </r>
    <r>
      <rPr>
        <vertAlign val="superscript"/>
        <sz val="18"/>
        <color rgb="FFFFFFFF"/>
        <rFont val="Frutiger LT Arabic 55 Roman"/>
      </rPr>
      <t xml:space="preserve"> </t>
    </r>
    <r>
      <rPr>
        <vertAlign val="superscript"/>
        <sz val="18"/>
        <color rgb="FF000000"/>
        <rFont val="Frutiger LT Arabic 55 Roman"/>
      </rPr>
      <t>(3)</t>
    </r>
  </si>
  <si>
    <t>العمالة المنزلية غير السعودية حسب الجنس للربع الأول 2019 مقارنة بالربع الرابع 2018</t>
  </si>
  <si>
    <r>
      <t xml:space="preserve">Non - Saudi domestic workers by sex </t>
    </r>
    <r>
      <rPr>
        <sz val="10"/>
        <rFont val="Frutiger LT Arabic 55 Roman"/>
      </rPr>
      <t>for 2019 Q1 Compared to 2018 Q4</t>
    </r>
  </si>
  <si>
    <t>جدول (44) . Table</t>
  </si>
  <si>
    <t>جدول (45) . Table</t>
  </si>
  <si>
    <t xml:space="preserve">جدول (61) . Table </t>
  </si>
  <si>
    <t xml:space="preserve">جدول (62) . Table </t>
  </si>
  <si>
    <r>
      <t xml:space="preserve">المصدر : </t>
    </r>
    <r>
      <rPr>
        <sz val="10"/>
        <color rgb="FF000000"/>
        <rFont val="Calibri"/>
        <family val="2"/>
        <scheme val="minor"/>
      </rPr>
      <t>المؤسسة العامة للتأمينات ألاجتماعية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</si>
  <si>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  <r>
      <rPr>
        <sz val="11"/>
        <color theme="1"/>
        <rFont val="Cambria"/>
        <family val="1"/>
        <scheme val="major"/>
      </rPr>
      <t xml:space="preserve">   </t>
    </r>
  </si>
  <si>
    <r>
      <t xml:space="preserve">المصدر : </t>
    </r>
    <r>
      <rPr>
        <sz val="14"/>
        <color rgb="FF000000"/>
        <rFont val="Calibri"/>
        <family val="2"/>
        <scheme val="min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</si>
  <si>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Calibri"/>
        <family val="2"/>
        <scheme val="minor"/>
      </rPr>
      <t>المؤسسة العامة للتأمينات ألاجتماعية</t>
    </r>
  </si>
  <si>
    <t>اجمالي المشتغلين للربع الأول 2019 مقارنة بالربع الرابع 2018</t>
  </si>
  <si>
    <r>
      <t xml:space="preserve">Total </t>
    </r>
    <r>
      <rPr>
        <sz val="12"/>
        <color rgb="FF000000"/>
        <rFont val="Frutiger LT Arabic 55 Roman"/>
      </rPr>
      <t>Employed persons</t>
    </r>
    <r>
      <rPr>
        <sz val="12"/>
        <rFont val="Frutiger LT Arabic 55 Roman"/>
      </rPr>
      <t xml:space="preserve">  for 2019 Q1 Compared to 2018 Q4</t>
    </r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</si>
  <si>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</si>
  <si>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Cambria"/>
        <family val="1"/>
        <scheme val="major"/>
      </rPr>
      <t xml:space="preserve">المؤسسة العامة للتأمينات ألاجتماعية   </t>
    </r>
  </si>
  <si>
    <t xml:space="preserve">(2) مركز المعلومات الوطني                                                                                        </t>
  </si>
  <si>
    <t xml:space="preserve">(2)  NIC      </t>
  </si>
  <si>
    <t xml:space="preserve">المصدر : مركز المعلومات الوطني  </t>
  </si>
  <si>
    <t xml:space="preserve">Source:NIC   </t>
  </si>
  <si>
    <t xml:space="preserve">المصدر مركز المعلومات الوطني        </t>
  </si>
  <si>
    <t xml:space="preserve">Source: NIC  </t>
  </si>
  <si>
    <t>سعوديين ذكور Saudi Male</t>
  </si>
  <si>
    <t>سعوديين اناث Saudi Female</t>
  </si>
  <si>
    <t>غير سعوديين ذكور Non Saudi Male</t>
  </si>
  <si>
    <t>غير سعوديين اناث Non Saudi Female</t>
  </si>
  <si>
    <t>مدراء المنازل  Housekeeper</t>
  </si>
  <si>
    <t>السائقون             Drivers</t>
  </si>
  <si>
    <t>الخدم وعمال تنظيف المنازل Servants and house cleaners</t>
  </si>
  <si>
    <t>الطباخون ومقدمو الطعام Cookers and food provider</t>
  </si>
  <si>
    <t>حراس المنازل والعمائر والاستراحات Houses, buildings and restrooms guards</t>
  </si>
  <si>
    <t>مزارعو المنازل Farmers houses</t>
  </si>
  <si>
    <t>خياطو المنازل Home Tailors</t>
  </si>
  <si>
    <t>الممرضون والصحيين في المنازل Nurses and health professionals in homes</t>
  </si>
  <si>
    <t>المدرسون الخصوصيون والمربيات في المنازل Private teachers and Nannies at homes</t>
  </si>
  <si>
    <t xml:space="preserve">معدل البطالة للسكان ( 15 سنة فأكثر ) حسب الجنس والجنسية والمنطقة الإدارية (%) </t>
  </si>
  <si>
    <r>
      <t xml:space="preserve">Total </t>
    </r>
    <r>
      <rPr>
        <sz val="12"/>
        <rFont val="Frutiger LT Arabic 55 Roman"/>
      </rPr>
      <t xml:space="preserve">Unemployment Rate </t>
    </r>
    <r>
      <rPr>
        <sz val="12"/>
        <color rgb="FF000000"/>
        <rFont val="Frutiger LT Arabic 55 Roman"/>
      </rPr>
      <t>(</t>
    </r>
    <r>
      <rPr>
        <sz val="12"/>
        <rFont val="Frutiger LT Arabic 55 Roman"/>
      </rPr>
      <t xml:space="preserve">15 +) </t>
    </r>
    <r>
      <rPr>
        <sz val="12"/>
        <color rgb="FF000000"/>
        <rFont val="Frutiger LT Arabic 55 Roman"/>
      </rPr>
      <t xml:space="preserve"> by Sex, Nationality and Administrative Region (%) </t>
    </r>
  </si>
  <si>
    <t xml:space="preserve"> (%) التوزيع النسبي للمتعطلين السعوديون ( 15 سنة فأكثر ) حسب الجنس وخبرة العمل السابق </t>
  </si>
  <si>
    <t xml:space="preserve">Percentage distribution of Saudi Unemployed Persons (15 +) by Sex and Previous work experience (%) </t>
  </si>
  <si>
    <t xml:space="preserve">التوزيع النسبي للمتعطلين السعوديين (15 سنة فأكثر) الحاصلين على الشهادة الثانوية أو ما يعادلها حسب الجنس  والتخصص الدراسي (%) </t>
  </si>
  <si>
    <t xml:space="preserve">Percentage distribution of Saudi Unemployed Persons (15 +) Holders of secondary education or equivalent by Sex and Educational Specialization (%) </t>
  </si>
  <si>
    <t xml:space="preserve">التوزيع النسبي للمتعطلين السعوديين الحاصلين على شهادة دبلوم فأعلى (15 سنة فأكثر) حسب الجنس والتخصص الدراسي (%) </t>
  </si>
  <si>
    <t xml:space="preserve">التوزيع النسبي للمتعطلين ( 15 سنة فأكثر ) حسب الجنس والجنسية والمستوى التعليمي (%) </t>
  </si>
  <si>
    <t xml:space="preserve">Percentage distribution of Unemployed Persons (15 +) by Sex, Nationality and Educational Level(%) </t>
  </si>
  <si>
    <t xml:space="preserve">(%) التوزيع النسبي للمتعطلين ( 15 سنة فأكثر ) حسب الجنس والجنسية والفئات العمرية </t>
  </si>
  <si>
    <t xml:space="preserve">Percentage distribution of Unemployed Persons (15 +) by Sex, Nationality and Age Groups(%) </t>
  </si>
  <si>
    <t xml:space="preserve">التوزيع النسبي للمتعطلون  (15 سنة فأكثر) للربع الأول 2019 مقارنة بالربع الرابع  2018 (%) </t>
  </si>
  <si>
    <t xml:space="preserve">Percentage distribution of Unemployed Persons (15 +) for 2019 Q1 Compared to 2018 Q4(%) </t>
  </si>
  <si>
    <t xml:space="preserve">التوزيع النسبي للمتعطلون ( 15 سنة فأكثر ) حسب الجنس والجنسية(%) </t>
  </si>
  <si>
    <t xml:space="preserve">Percentage distribution of Unemployed Persons (15 +) by Sex and Nationality(%) </t>
  </si>
  <si>
    <t xml:space="preserve">التوزيع النسبي لقوة العمل ( 15 سنة فأكثر) حسب الجنس والجنسية والمستوى التعليمي(%)  </t>
  </si>
  <si>
    <t xml:space="preserve">Percentage distribution of labour force Persons (15 +) by Sex, Nationality and Educational Level(%) </t>
  </si>
  <si>
    <t xml:space="preserve">التوزيع النسبي لقوة العمل ( 15 سنة فأكثر ) حسب الجنس والجنسية والفئات العمرية (%) </t>
  </si>
  <si>
    <t xml:space="preserve">Percentage distribution of labour force Persons (15 +) by Sex, Nationality and Age Groups(%) </t>
  </si>
  <si>
    <t xml:space="preserve">التوزيع النسبي للسعوديون (15 سنة فأكثر) داخل قوة العمل للربع الأول 2019 مقارنة بالربع الرابع 2018(%) </t>
  </si>
  <si>
    <t xml:space="preserve">Percentage distribution of Saudi (15 +) in the labor force for 2019 Q1 Compared to 2018 Q4(%) </t>
  </si>
  <si>
    <t xml:space="preserve">التوزيع النسبي لقوة العمل ( 15 سنة فأكثر ) حسب الجنس والجنسية(%) </t>
  </si>
  <si>
    <t xml:space="preserve">Percentage distribution of Labor force (15 +) by Sex and Nationality(%) </t>
  </si>
  <si>
    <r>
      <t xml:space="preserve">Average Usual Hours of Work for Employed Persons (15 +) by Sex </t>
    </r>
    <r>
      <rPr>
        <sz val="12"/>
        <rFont val="Frutiger LT Arabic 55 Roman"/>
      </rPr>
      <t xml:space="preserve">for 2019 Q1 </t>
    </r>
    <r>
      <rPr>
        <sz val="12"/>
        <color rgb="FF000000"/>
        <rFont val="Frutiger LT Arabic 55 Roman"/>
      </rPr>
      <t>(Hour) Compared to 2018 Q4 (Hour)</t>
    </r>
  </si>
  <si>
    <t xml:space="preserve">المصدر :   (1)المؤسسة العامة للتأمينات الاجتماعية ,وزارة الخدمة المدنية , مركز المعلومات الوطني                                                                                                  </t>
  </si>
  <si>
    <t>Source: (1)GOSI, MCS, , NIC</t>
  </si>
  <si>
    <t xml:space="preserve">                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</si>
  <si>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NIC*</t>
  </si>
  <si>
    <t xml:space="preserve">              **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</si>
  <si>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NIC**</t>
  </si>
  <si>
    <t>المصدر: مركز المعلومات الوطني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</si>
  <si>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مركز المعلومات الوطني                                                                                                                </t>
  </si>
  <si>
    <t>Source: GOSI, MCS, NIC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</si>
  <si>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</si>
  <si>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</si>
  <si>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 the expense of the employer previous work
 / government sector</t>
  </si>
  <si>
    <t>At the expense of the employer previous work
 / private sector</t>
  </si>
  <si>
    <t>على نفقة جهة العمل السابق/ قطاع حكومي</t>
  </si>
  <si>
    <t>على نفقة جهة العمل السابق/ قطاع خاص</t>
  </si>
  <si>
    <t>العلوم التربوية وإعداد المعلمين
Educational Sciences and Teacher Preparation</t>
  </si>
  <si>
    <t>الفنون
Arts</t>
  </si>
  <si>
    <t>الدراسات الإنسانية
Humanities studies</t>
  </si>
  <si>
    <t>العلوم الاجتماعية السلوكية
Behavioral Social Sciences</t>
  </si>
  <si>
    <t>الصحافة والإعلام
Press and media</t>
  </si>
  <si>
    <t>الأعمال التجارية والإدارة
Business and Management</t>
  </si>
  <si>
    <t>القانون
Law</t>
  </si>
  <si>
    <t>علوم الحياة {الطبيعية }
Life Sciences</t>
  </si>
  <si>
    <t>العلوم الفيزيائية
physics</t>
  </si>
  <si>
    <t>الرياضيات والإحصاء
Mathematics and Statistics</t>
  </si>
  <si>
    <t>تكنولوجيا المعلومات والحاسب
Information Technology and Computer science</t>
  </si>
  <si>
    <t>الهندسة والمهن الهندسية
Engineering and engineering professions</t>
  </si>
  <si>
    <t>عمليات التصنيع والإنتاج
Manufacturing and production processes</t>
  </si>
  <si>
    <t xml:space="preserve">العمارة والبناء
Architecture and construction </t>
  </si>
  <si>
    <t>البيطرة
Veterinary</t>
  </si>
  <si>
    <t>الصحة
health</t>
  </si>
  <si>
    <t>الخدمات الشخصية
Personal Services</t>
  </si>
  <si>
    <t>خدمات النقل
transport services</t>
  </si>
  <si>
    <t>حماية البيئة
environment protection</t>
  </si>
  <si>
    <t>خدمات الأمن
Security services</t>
  </si>
  <si>
    <t>الزراعة
Agriculture</t>
  </si>
  <si>
    <t>الخدمة الاجتماعية
Social Service</t>
  </si>
  <si>
    <t>تم إنجاز العمل (نهاية العقد المؤقت)
Work completed (end of temporary contract)</t>
  </si>
  <si>
    <t xml:space="preserve"> الاستقالة
Resignation</t>
  </si>
  <si>
    <t>الاستغناء عن خدماتي (التسريح بواسطة صاحب العمل)
Lay off by employer</t>
  </si>
  <si>
    <t xml:space="preserve"> قلة الأرباح أو تصفية المشروع الخاص (فشل الأعمال)
Enterprise liquidation ( Business failure)</t>
  </si>
  <si>
    <t xml:space="preserve"> التقاعد
retirement</t>
  </si>
  <si>
    <t xml:space="preserve"> ساعات العمل قليلة
Few working hours</t>
  </si>
  <si>
    <t xml:space="preserve"> ساعات العمل طويلة
long working hours</t>
  </si>
  <si>
    <t xml:space="preserve"> قلة الأجر أو الراتب
low wages or salary </t>
  </si>
  <si>
    <t xml:space="preserve"> العمل على فترتين
Two-shifts job</t>
  </si>
  <si>
    <t xml:space="preserve"> بعد المسافة بين مكان الإقامة والعمل
Distance between residence and work</t>
  </si>
  <si>
    <t xml:space="preserve"> العمل يتطلب جهداً بدنياً أو ذهنياً
Work requires physical or mental effort</t>
  </si>
  <si>
    <t xml:space="preserve"> أسباب صحية
Health reasons</t>
  </si>
  <si>
    <t>أسباب اجتماعية (عائلية)
Social reasons (family)</t>
  </si>
  <si>
    <t xml:space="preserve"> أخرى
Other</t>
  </si>
  <si>
    <t>Apply for a license (municipality, commercial register, etc.) to set up a private project</t>
  </si>
  <si>
    <t xml:space="preserve"> المشتغلين حسب المجموعات الرئيسة للنشاط الاقتصادي والجنس والجنسية</t>
  </si>
  <si>
    <t>Employees by sex, nationality and economic activities*</t>
  </si>
  <si>
    <t xml:space="preserve"> المشتغلين المسجلين في سجلات وزارة الخدمة المدنية حسب المجموعات الرئيسة للنشاط الاقتصادي والجنس والجنسية</t>
  </si>
  <si>
    <t>Employees on the job Subject to the rules and regulations of the Civil Service by sex, nationality and economic activities *</t>
  </si>
  <si>
    <t xml:space="preserve"> أصابة عمل
Injury Work </t>
  </si>
  <si>
    <t xml:space="preserve"> (%) Percentage distribution of Unemployed Persons (15 +) Holders of diploma or higher by Sex and Educational Specialization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</si>
</sst>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0.0"/>
    <numFmt numFmtId="166" formatCode="_-* #,##0_-;_-* #,##0\-;_-* &quot;-&quot;??_-;_-@_-"/>
    <numFmt numFmtId="167" formatCode="0.0%"/>
    <numFmt numFmtId="168" formatCode="0.000"/>
    <numFmt numFmtId="169" formatCode="#,##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Calibri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10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Sakkal Majalla"/>
    </font>
    <font>
      <sz val="10"/>
      <name val="Sakkal Majalla"/>
    </font>
    <font>
      <sz val="10"/>
      <color theme="1"/>
      <name val="Calibri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8"/>
      <color theme="1"/>
      <name val="Sakkal Majalla"/>
    </font>
    <font>
      <sz val="10"/>
      <color theme="1"/>
      <name val="Sakkal Majalla"/>
    </font>
    <font>
      <sz val="14"/>
      <color theme="1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Frutiger LT Arabic 55 Roman"/>
    </font>
    <font>
      <sz val="12"/>
      <name val="Frutiger LT Arabic 55 Roman"/>
    </font>
    <font>
      <b/>
      <sz val="8"/>
      <color rgb="FFFFFFFF"/>
      <name val="Frutiger LT Arabic 55 Roman"/>
    </font>
    <font>
      <sz val="12"/>
      <name val="Sakkal Majalla"/>
    </font>
    <font>
      <sz val="8"/>
      <name val="Frutiger LT Arabic 55 Roman"/>
    </font>
    <font>
      <b/>
      <sz val="14"/>
      <color theme="0"/>
      <name val="Sakkal Majalla"/>
    </font>
    <font>
      <sz val="10"/>
      <color theme="1"/>
      <name val="Times New Roman"/>
      <family val="1"/>
    </font>
    <font>
      <sz val="11"/>
      <name val="Sakkal Majalla"/>
    </font>
    <font>
      <sz val="8"/>
      <color rgb="FFFFFFFF"/>
      <name val="Frutiger LT Arabic 45 Light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Sakkal Majalla"/>
    </font>
    <font>
      <sz val="9"/>
      <name val="Sakkal Majalla"/>
    </font>
    <font>
      <sz val="8"/>
      <color theme="1"/>
      <name val="Calibri"/>
      <family val="2"/>
      <scheme val="minor"/>
    </font>
    <font>
      <b/>
      <sz val="12"/>
      <name val="Sakkal Majalla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8"/>
      <color rgb="FF000000"/>
      <name val="Frutiger LT Arabic 55 Roman"/>
    </font>
    <font>
      <vertAlign val="superscript"/>
      <sz val="18"/>
      <color rgb="FF000000"/>
      <name val="Frutiger LT Arabic 55 Roman"/>
    </font>
    <font>
      <b/>
      <sz val="18"/>
      <color rgb="FF000000"/>
      <name val="Frutiger LT Arabic 55 Roman"/>
    </font>
    <font>
      <sz val="12"/>
      <color theme="1"/>
      <name val="Sakkal Majalla"/>
    </font>
    <font>
      <sz val="14"/>
      <color rgb="FFFFFFFF"/>
      <name val="Frutiger LT Arabic 55 Roman"/>
    </font>
    <font>
      <b/>
      <sz val="14"/>
      <color rgb="FFFFFFFF"/>
      <name val="Frutiger LT Arabic 55 Roman"/>
    </font>
    <font>
      <sz val="14"/>
      <color rgb="FF000000"/>
      <name val="Frutiger LT Arabic 55 Roman"/>
    </font>
    <font>
      <sz val="14"/>
      <name val="Frutiger LT Arabic 55 Roman"/>
    </font>
    <font>
      <sz val="20"/>
      <color rgb="FFFFFFFF"/>
      <name val="Neo Sans Arabic Medium"/>
      <family val="2"/>
      <charset val="178"/>
    </font>
    <font>
      <vertAlign val="superscript"/>
      <sz val="18"/>
      <color rgb="FFFFFFFF"/>
      <name val="Frutiger LT Arabic 55 Roman"/>
    </font>
    <font>
      <sz val="20"/>
      <color rgb="FF000000"/>
      <name val="Frutiger LT Arabic 55 Roman"/>
    </font>
    <font>
      <sz val="20"/>
      <name val="Frutiger LT Arabic 55 Roman"/>
    </font>
    <font>
      <b/>
      <sz val="20"/>
      <color rgb="FFFFFFFF"/>
      <name val="Frutiger LT Arabic 55 Roman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24866F"/>
      </bottom>
      <diagonal/>
    </border>
    <border>
      <left/>
      <right/>
      <top/>
      <bottom style="thick">
        <color rgb="FF24866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ck">
        <color rgb="FF24866F"/>
      </bottom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164" fontId="39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57" fillId="0" borderId="0"/>
    <xf numFmtId="0" fontId="51" fillId="0" borderId="0"/>
    <xf numFmtId="0" fontId="2" fillId="0" borderId="0"/>
    <xf numFmtId="0" fontId="51" fillId="0" borderId="0"/>
    <xf numFmtId="0" fontId="51" fillId="12" borderId="32" applyNumberFormat="0" applyFont="0" applyAlignment="0" applyProtection="0"/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9" fillId="0" borderId="0" applyFont="0" applyFill="0" applyBorder="0" applyAlignment="0" applyProtection="0"/>
    <xf numFmtId="0" fontId="51" fillId="0" borderId="0"/>
    <xf numFmtId="0" fontId="1" fillId="0" borderId="0"/>
  </cellStyleXfs>
  <cellXfs count="947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readingOrder="2"/>
    </xf>
    <xf numFmtId="0" fontId="9" fillId="0" borderId="0" xfId="0" applyFont="1" applyAlignment="1">
      <alignment vertical="center" readingOrder="1"/>
    </xf>
    <xf numFmtId="3" fontId="12" fillId="3" borderId="1" xfId="0" applyNumberFormat="1" applyFont="1" applyFill="1" applyBorder="1" applyAlignment="1">
      <alignment horizontal="center" vertical="center" wrapText="1" readingOrder="1"/>
    </xf>
    <xf numFmtId="3" fontId="12" fillId="3" borderId="1" xfId="0" applyNumberFormat="1" applyFont="1" applyFill="1" applyBorder="1" applyAlignment="1">
      <alignment horizontal="center" vertical="center" readingOrder="1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10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readingOrder="2"/>
    </xf>
    <xf numFmtId="0" fontId="13" fillId="5" borderId="12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5" borderId="0" xfId="0" applyFont="1" applyFill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 readingOrder="1"/>
    </xf>
    <xf numFmtId="3" fontId="12" fillId="6" borderId="1" xfId="0" applyNumberFormat="1" applyFont="1" applyFill="1" applyBorder="1" applyAlignment="1">
      <alignment horizontal="center" vertical="center" wrapText="1" readingOrder="1"/>
    </xf>
    <xf numFmtId="3" fontId="12" fillId="6" borderId="12" xfId="0" applyNumberFormat="1" applyFont="1" applyFill="1" applyBorder="1" applyAlignment="1">
      <alignment horizontal="center" vertical="center" wrapText="1" readingOrder="1"/>
    </xf>
    <xf numFmtId="3" fontId="12" fillId="6" borderId="1" xfId="0" applyNumberFormat="1" applyFont="1" applyFill="1" applyBorder="1" applyAlignment="1">
      <alignment horizontal="center" vertical="center" readingOrder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readingOrder="2"/>
    </xf>
    <xf numFmtId="3" fontId="21" fillId="4" borderId="1" xfId="0" applyNumberFormat="1" applyFont="1" applyFill="1" applyBorder="1" applyAlignment="1">
      <alignment horizontal="center" vertical="center" readingOrder="1"/>
    </xf>
    <xf numFmtId="0" fontId="24" fillId="5" borderId="1" xfId="0" applyFont="1" applyFill="1" applyBorder="1" applyAlignment="1">
      <alignment horizontal="center" vertical="center" wrapText="1" readingOrder="2"/>
    </xf>
    <xf numFmtId="3" fontId="12" fillId="4" borderId="1" xfId="0" applyNumberFormat="1" applyFont="1" applyFill="1" applyBorder="1" applyAlignment="1">
      <alignment horizontal="center" vertical="center" wrapText="1" readingOrder="1"/>
    </xf>
    <xf numFmtId="3" fontId="12" fillId="4" borderId="1" xfId="0" applyNumberFormat="1" applyFont="1" applyFill="1" applyBorder="1" applyAlignment="1">
      <alignment horizontal="center" vertical="center" readingOrder="1"/>
    </xf>
    <xf numFmtId="0" fontId="13" fillId="5" borderId="8" xfId="0" applyFont="1" applyFill="1" applyBorder="1" applyAlignment="1">
      <alignment horizontal="center" vertical="center" wrapText="1" readingOrder="2"/>
    </xf>
    <xf numFmtId="0" fontId="13" fillId="5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 readingOrder="1"/>
    </xf>
    <xf numFmtId="3" fontId="12" fillId="4" borderId="8" xfId="0" applyNumberFormat="1" applyFont="1" applyFill="1" applyBorder="1" applyAlignment="1">
      <alignment horizontal="center" vertical="center" wrapText="1" readingOrder="1"/>
    </xf>
    <xf numFmtId="3" fontId="12" fillId="4" borderId="12" xfId="0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22" fillId="0" borderId="0" xfId="0" applyFont="1"/>
    <xf numFmtId="0" fontId="10" fillId="0" borderId="0" xfId="0" applyFont="1" applyAlignment="1">
      <alignment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indent="3" readingOrder="2"/>
    </xf>
    <xf numFmtId="0" fontId="26" fillId="0" borderId="0" xfId="0" applyFont="1"/>
    <xf numFmtId="0" fontId="25" fillId="0" borderId="0" xfId="0" applyFont="1"/>
    <xf numFmtId="0" fontId="24" fillId="5" borderId="1" xfId="0" applyFont="1" applyFill="1" applyBorder="1" applyAlignment="1">
      <alignment horizontal="center" vertical="center" readingOrder="2"/>
    </xf>
    <xf numFmtId="0" fontId="17" fillId="0" borderId="0" xfId="0" applyFont="1"/>
    <xf numFmtId="0" fontId="24" fillId="5" borderId="11" xfId="0" applyFont="1" applyFill="1" applyBorder="1" applyAlignment="1">
      <alignment horizontal="center" vertical="center" readingOrder="2"/>
    </xf>
    <xf numFmtId="0" fontId="22" fillId="0" borderId="0" xfId="0" applyFont="1" applyAlignment="1">
      <alignment readingOrder="2"/>
    </xf>
    <xf numFmtId="0" fontId="10" fillId="5" borderId="16" xfId="0" applyFont="1" applyFill="1" applyBorder="1" applyAlignment="1">
      <alignment vertical="center" wrapText="1"/>
    </xf>
    <xf numFmtId="3" fontId="22" fillId="3" borderId="19" xfId="0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3" fontId="22" fillId="4" borderId="12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3" fontId="22" fillId="3" borderId="12" xfId="0" applyNumberFormat="1" applyFont="1" applyFill="1" applyBorder="1" applyAlignment="1">
      <alignment horizontal="center" vertical="center"/>
    </xf>
    <xf numFmtId="3" fontId="22" fillId="3" borderId="8" xfId="0" applyNumberFormat="1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 readingOrder="2"/>
    </xf>
    <xf numFmtId="3" fontId="21" fillId="3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 readingOrder="2"/>
    </xf>
    <xf numFmtId="3" fontId="21" fillId="4" borderId="1" xfId="0" applyNumberFormat="1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3" fontId="21" fillId="3" borderId="11" xfId="0" applyNumberFormat="1" applyFont="1" applyFill="1" applyBorder="1" applyAlignment="1">
      <alignment horizontal="center" vertical="center"/>
    </xf>
    <xf numFmtId="3" fontId="21" fillId="4" borderId="11" xfId="0" applyNumberFormat="1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 readingOrder="1"/>
    </xf>
    <xf numFmtId="3" fontId="21" fillId="4" borderId="11" xfId="0" applyNumberFormat="1" applyFont="1" applyFill="1" applyBorder="1" applyAlignment="1">
      <alignment horizontal="center" vertical="center" readingOrder="1"/>
    </xf>
    <xf numFmtId="3" fontId="24" fillId="5" borderId="11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readingOrder="2"/>
    </xf>
    <xf numFmtId="0" fontId="19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right" vertical="center" readingOrder="2"/>
    </xf>
    <xf numFmtId="0" fontId="33" fillId="0" borderId="0" xfId="0" applyFont="1"/>
    <xf numFmtId="0" fontId="34" fillId="5" borderId="1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center" wrapText="1" readingOrder="2"/>
    </xf>
    <xf numFmtId="3" fontId="21" fillId="3" borderId="1" xfId="0" applyNumberFormat="1" applyFont="1" applyFill="1" applyBorder="1" applyAlignment="1">
      <alignment horizontal="center" vertical="center" readingOrder="1"/>
    </xf>
    <xf numFmtId="0" fontId="22" fillId="4" borderId="1" xfId="0" applyFont="1" applyFill="1" applyBorder="1" applyAlignment="1">
      <alignment horizontal="center" vertical="center" wrapText="1" readingOrder="2"/>
    </xf>
    <xf numFmtId="0" fontId="21" fillId="3" borderId="1" xfId="0" applyFont="1" applyFill="1" applyBorder="1" applyAlignment="1">
      <alignment horizontal="center" vertical="center" readingOrder="1"/>
    </xf>
    <xf numFmtId="0" fontId="21" fillId="4" borderId="1" xfId="0" applyFont="1" applyFill="1" applyBorder="1" applyAlignment="1">
      <alignment horizontal="center" vertical="center" readingOrder="1"/>
    </xf>
    <xf numFmtId="0" fontId="35" fillId="5" borderId="1" xfId="0" applyFont="1" applyFill="1" applyBorder="1" applyAlignment="1">
      <alignment horizontal="center" vertical="center" wrapText="1" readingOrder="2"/>
    </xf>
    <xf numFmtId="3" fontId="35" fillId="5" borderId="1" xfId="0" applyNumberFormat="1" applyFont="1" applyFill="1" applyBorder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 readingOrder="1"/>
    </xf>
    <xf numFmtId="0" fontId="16" fillId="5" borderId="1" xfId="0" applyFont="1" applyFill="1" applyBorder="1" applyAlignment="1">
      <alignment horizontal="center" vertical="center" wrapText="1" readingOrder="2"/>
    </xf>
    <xf numFmtId="3" fontId="16" fillId="5" borderId="1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left" vertical="center" indent="1" readingOrder="2"/>
    </xf>
    <xf numFmtId="0" fontId="34" fillId="5" borderId="1" xfId="0" applyFont="1" applyFill="1" applyBorder="1" applyAlignment="1">
      <alignment horizontal="center" vertical="center" wrapText="1" readingOrder="1"/>
    </xf>
    <xf numFmtId="0" fontId="33" fillId="5" borderId="1" xfId="0" applyFont="1" applyFill="1" applyBorder="1" applyAlignment="1">
      <alignment vertical="center" wrapText="1" readingOrder="1"/>
    </xf>
    <xf numFmtId="0" fontId="34" fillId="5" borderId="10" xfId="0" applyFont="1" applyFill="1" applyBorder="1" applyAlignment="1">
      <alignment horizontal="center" vertical="center" wrapText="1" readingOrder="1"/>
    </xf>
    <xf numFmtId="0" fontId="34" fillId="5" borderId="1" xfId="0" applyFont="1" applyFill="1" applyBorder="1" applyAlignment="1">
      <alignment horizontal="center" vertical="center" readingOrder="1"/>
    </xf>
    <xf numFmtId="0" fontId="22" fillId="3" borderId="2" xfId="0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center" vertical="center" readingOrder="1"/>
    </xf>
    <xf numFmtId="0" fontId="22" fillId="4" borderId="2" xfId="0" applyFont="1" applyFill="1" applyBorder="1" applyAlignment="1">
      <alignment horizontal="center" vertical="center" wrapText="1" readingOrder="1"/>
    </xf>
    <xf numFmtId="3" fontId="21" fillId="4" borderId="2" xfId="0" applyNumberFormat="1" applyFont="1" applyFill="1" applyBorder="1" applyAlignment="1">
      <alignment horizontal="center" vertical="center" readingOrder="1"/>
    </xf>
    <xf numFmtId="0" fontId="21" fillId="4" borderId="2" xfId="0" applyFont="1" applyFill="1" applyBorder="1" applyAlignment="1">
      <alignment horizontal="center" vertical="center" readingOrder="1"/>
    </xf>
    <xf numFmtId="3" fontId="21" fillId="3" borderId="2" xfId="0" applyNumberFormat="1" applyFont="1" applyFill="1" applyBorder="1" applyAlignment="1">
      <alignment horizontal="center" vertical="center" readingOrder="1"/>
    </xf>
    <xf numFmtId="0" fontId="31" fillId="0" borderId="0" xfId="0" applyFont="1" applyAlignment="1">
      <alignment vertical="center" readingOrder="1"/>
    </xf>
    <xf numFmtId="0" fontId="3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left" vertical="center" readingOrder="2"/>
    </xf>
    <xf numFmtId="3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3" fontId="35" fillId="5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right" readingOrder="2"/>
    </xf>
    <xf numFmtId="0" fontId="0" fillId="0" borderId="0" xfId="0" applyAlignment="1">
      <alignment wrapText="1"/>
    </xf>
    <xf numFmtId="0" fontId="24" fillId="5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readingOrder="1"/>
    </xf>
    <xf numFmtId="3" fontId="12" fillId="4" borderId="8" xfId="0" applyNumberFormat="1" applyFont="1" applyFill="1" applyBorder="1" applyAlignment="1">
      <alignment horizontal="center" vertical="center" readingOrder="1"/>
    </xf>
    <xf numFmtId="3" fontId="16" fillId="5" borderId="8" xfId="0" applyNumberFormat="1" applyFont="1" applyFill="1" applyBorder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/>
    </xf>
    <xf numFmtId="3" fontId="35" fillId="5" borderId="8" xfId="0" applyNumberFormat="1" applyFont="1" applyFill="1" applyBorder="1" applyAlignment="1">
      <alignment horizontal="center" vertical="center"/>
    </xf>
    <xf numFmtId="3" fontId="21" fillId="3" borderId="8" xfId="0" applyNumberFormat="1" applyFont="1" applyFill="1" applyBorder="1" applyAlignment="1">
      <alignment horizontal="center" vertical="center" readingOrder="1"/>
    </xf>
    <xf numFmtId="3" fontId="21" fillId="4" borderId="8" xfId="0" applyNumberFormat="1" applyFont="1" applyFill="1" applyBorder="1" applyAlignment="1">
      <alignment horizontal="center" vertical="center" readingOrder="1"/>
    </xf>
    <xf numFmtId="3" fontId="35" fillId="5" borderId="8" xfId="0" applyNumberFormat="1" applyFont="1" applyFill="1" applyBorder="1" applyAlignment="1">
      <alignment horizontal="center" vertical="center" readingOrder="1"/>
    </xf>
    <xf numFmtId="0" fontId="0" fillId="5" borderId="1" xfId="0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4" fillId="5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3" fillId="0" borderId="0" xfId="0" applyFont="1" applyAlignment="1">
      <alignment wrapText="1"/>
    </xf>
    <xf numFmtId="3" fontId="22" fillId="4" borderId="2" xfId="0" applyNumberFormat="1" applyFont="1" applyFill="1" applyBorder="1" applyAlignment="1">
      <alignment horizontal="center" vertical="center"/>
    </xf>
    <xf numFmtId="3" fontId="22" fillId="4" borderId="2" xfId="0" applyNumberFormat="1" applyFont="1" applyFill="1" applyBorder="1" applyAlignment="1">
      <alignment horizontal="center" vertical="center" wrapText="1"/>
    </xf>
    <xf numFmtId="3" fontId="35" fillId="5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22" fillId="3" borderId="9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horizontal="right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3" fontId="22" fillId="3" borderId="21" xfId="0" applyNumberFormat="1" applyFont="1" applyFill="1" applyBorder="1" applyAlignment="1">
      <alignment horizontal="center" vertical="center"/>
    </xf>
    <xf numFmtId="3" fontId="22" fillId="4" borderId="21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readingOrder="2"/>
    </xf>
    <xf numFmtId="0" fontId="34" fillId="5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0" fontId="35" fillId="5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 readingOrder="2"/>
    </xf>
    <xf numFmtId="0" fontId="22" fillId="4" borderId="1" xfId="0" applyFont="1" applyFill="1" applyBorder="1" applyAlignment="1">
      <alignment horizontal="left" vertical="center" wrapText="1" readingOrder="2"/>
    </xf>
    <xf numFmtId="0" fontId="22" fillId="3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readingOrder="2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3" fontId="27" fillId="5" borderId="1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 vertical="center" readingOrder="1"/>
    </xf>
    <xf numFmtId="0" fontId="34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readingOrder="2"/>
    </xf>
    <xf numFmtId="3" fontId="0" fillId="0" borderId="0" xfId="0" applyNumberFormat="1"/>
    <xf numFmtId="0" fontId="22" fillId="3" borderId="8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readingOrder="1"/>
    </xf>
    <xf numFmtId="0" fontId="14" fillId="6" borderId="1" xfId="0" applyFont="1" applyFill="1" applyBorder="1" applyAlignment="1">
      <alignment horizontal="center" vertical="center" readingOrder="1"/>
    </xf>
    <xf numFmtId="49" fontId="22" fillId="4" borderId="2" xfId="0" applyNumberFormat="1" applyFont="1" applyFill="1" applyBorder="1" applyAlignment="1">
      <alignment horizontal="center" vertical="center" wrapText="1" readingOrder="1"/>
    </xf>
    <xf numFmtId="0" fontId="35" fillId="5" borderId="1" xfId="0" applyFont="1" applyFill="1" applyBorder="1" applyAlignment="1">
      <alignment horizontal="left" vertical="center" wrapText="1" readingOrder="2"/>
    </xf>
    <xf numFmtId="0" fontId="34" fillId="5" borderId="16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/>
    </xf>
    <xf numFmtId="3" fontId="22" fillId="3" borderId="16" xfId="0" applyNumberFormat="1" applyFont="1" applyFill="1" applyBorder="1" applyAlignment="1">
      <alignment horizontal="center" vertical="center"/>
    </xf>
    <xf numFmtId="3" fontId="22" fillId="4" borderId="16" xfId="0" applyNumberFormat="1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66" fontId="0" fillId="0" borderId="0" xfId="1" applyNumberFormat="1" applyFon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0" fontId="14" fillId="6" borderId="1" xfId="0" applyFont="1" applyFill="1" applyBorder="1" applyAlignment="1">
      <alignment horizontal="right" vertical="center" wrapText="1" readingOrder="2"/>
    </xf>
    <xf numFmtId="3" fontId="12" fillId="3" borderId="11" xfId="0" applyNumberFormat="1" applyFont="1" applyFill="1" applyBorder="1" applyAlignment="1">
      <alignment horizontal="center" vertical="center" wrapText="1" readingOrder="1"/>
    </xf>
    <xf numFmtId="3" fontId="12" fillId="3" borderId="11" xfId="0" applyNumberFormat="1" applyFont="1" applyFill="1" applyBorder="1" applyAlignment="1">
      <alignment horizontal="center" vertical="center" readingOrder="1"/>
    </xf>
    <xf numFmtId="3" fontId="12" fillId="6" borderId="11" xfId="0" applyNumberFormat="1" applyFont="1" applyFill="1" applyBorder="1" applyAlignment="1">
      <alignment horizontal="center" vertical="center" wrapText="1" readingOrder="1"/>
    </xf>
    <xf numFmtId="3" fontId="12" fillId="6" borderId="11" xfId="0" applyNumberFormat="1" applyFont="1" applyFill="1" applyBorder="1" applyAlignment="1">
      <alignment horizontal="center" vertical="center" readingOrder="1"/>
    </xf>
    <xf numFmtId="0" fontId="12" fillId="6" borderId="1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center" vertical="center" readingOrder="1"/>
    </xf>
    <xf numFmtId="3" fontId="16" fillId="5" borderId="1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right" vertical="center" wrapText="1" readingOrder="2"/>
    </xf>
    <xf numFmtId="3" fontId="34" fillId="5" borderId="1" xfId="0" applyNumberFormat="1" applyFont="1" applyFill="1" applyBorder="1" applyAlignment="1">
      <alignment horizontal="center" vertical="center"/>
    </xf>
    <xf numFmtId="3" fontId="34" fillId="5" borderId="8" xfId="0" applyNumberFormat="1" applyFont="1" applyFill="1" applyBorder="1" applyAlignment="1">
      <alignment horizontal="center" vertical="center"/>
    </xf>
    <xf numFmtId="3" fontId="34" fillId="5" borderId="21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34" fillId="5" borderId="1" xfId="0" applyNumberFormat="1" applyFont="1" applyFill="1" applyBorder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 readingOrder="2"/>
    </xf>
    <xf numFmtId="0" fontId="22" fillId="3" borderId="0" xfId="0" applyFont="1" applyFill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0" fontId="22" fillId="4" borderId="0" xfId="0" applyFont="1" applyFill="1" applyAlignment="1">
      <alignment horizontal="center" vertical="center" readingOrder="2"/>
    </xf>
    <xf numFmtId="0" fontId="22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 readingOrder="1"/>
    </xf>
    <xf numFmtId="165" fontId="6" fillId="4" borderId="8" xfId="0" applyNumberFormat="1" applyFont="1" applyFill="1" applyBorder="1" applyAlignment="1">
      <alignment horizontal="center" vertical="center" wrapText="1" readingOrder="1"/>
    </xf>
    <xf numFmtId="165" fontId="35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19" fillId="0" borderId="0" xfId="0" applyFont="1" applyAlignment="1">
      <alignment horizontal="center" vertical="center" readingOrder="1"/>
    </xf>
    <xf numFmtId="0" fontId="22" fillId="3" borderId="0" xfId="0" applyFont="1" applyFill="1" applyAlignment="1">
      <alignment horizontal="center" vertical="center" readingOrder="1"/>
    </xf>
    <xf numFmtId="0" fontId="22" fillId="3" borderId="1" xfId="0" applyFont="1" applyFill="1" applyBorder="1" applyAlignment="1">
      <alignment horizontal="center" vertical="center" wrapText="1" readingOrder="1"/>
    </xf>
    <xf numFmtId="165" fontId="0" fillId="0" borderId="0" xfId="0" applyNumberFormat="1" applyAlignment="1">
      <alignment readingOrder="1"/>
    </xf>
    <xf numFmtId="0" fontId="22" fillId="3" borderId="0" xfId="0" applyFont="1" applyFill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 wrapText="1"/>
    </xf>
    <xf numFmtId="3" fontId="21" fillId="4" borderId="8" xfId="0" applyNumberFormat="1" applyFont="1" applyFill="1" applyBorder="1" applyAlignment="1">
      <alignment horizontal="center" vertical="center" wrapText="1"/>
    </xf>
    <xf numFmtId="3" fontId="35" fillId="5" borderId="8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right" vertical="center" wrapText="1" readingOrder="1"/>
    </xf>
    <xf numFmtId="0" fontId="21" fillId="3" borderId="8" xfId="0" applyFont="1" applyFill="1" applyBorder="1" applyAlignment="1">
      <alignment horizontal="left" vertical="center" readingOrder="1"/>
    </xf>
    <xf numFmtId="0" fontId="21" fillId="4" borderId="1" xfId="0" applyFont="1" applyFill="1" applyBorder="1" applyAlignment="1">
      <alignment horizontal="right" vertical="center" wrapText="1" readingOrder="1"/>
    </xf>
    <xf numFmtId="0" fontId="21" fillId="4" borderId="8" xfId="0" applyFont="1" applyFill="1" applyBorder="1" applyAlignment="1">
      <alignment horizontal="left" vertical="center" readingOrder="1"/>
    </xf>
    <xf numFmtId="0" fontId="21" fillId="3" borderId="1" xfId="0" applyFont="1" applyFill="1" applyBorder="1" applyAlignment="1">
      <alignment horizontal="left" vertical="center" wrapText="1" readingOrder="1"/>
    </xf>
    <xf numFmtId="0" fontId="21" fillId="4" borderId="1" xfId="0" applyFont="1" applyFill="1" applyBorder="1" applyAlignment="1">
      <alignment horizontal="left" vertical="center" wrapText="1" readingOrder="1"/>
    </xf>
    <xf numFmtId="0" fontId="21" fillId="3" borderId="1" xfId="0" applyFont="1" applyFill="1" applyBorder="1" applyAlignment="1">
      <alignment horizontal="right" vertical="center" wrapText="1" readingOrder="2"/>
    </xf>
    <xf numFmtId="0" fontId="21" fillId="3" borderId="1" xfId="0" applyFont="1" applyFill="1" applyBorder="1" applyAlignment="1">
      <alignment horizontal="left" vertical="center" wrapText="1" readingOrder="2"/>
    </xf>
    <xf numFmtId="0" fontId="21" fillId="3" borderId="1" xfId="0" applyFont="1" applyFill="1" applyBorder="1" applyAlignment="1">
      <alignment horizontal="center" vertical="center" wrapText="1" readingOrder="1"/>
    </xf>
    <xf numFmtId="0" fontId="21" fillId="4" borderId="1" xfId="0" applyFont="1" applyFill="1" applyBorder="1" applyAlignment="1">
      <alignment horizontal="center" vertical="center" wrapText="1" readingOrder="1"/>
    </xf>
    <xf numFmtId="0" fontId="34" fillId="7" borderId="8" xfId="0" applyFont="1" applyFill="1" applyBorder="1" applyAlignment="1">
      <alignment horizontal="center" vertical="center" wrapText="1" readingOrder="2"/>
    </xf>
    <xf numFmtId="3" fontId="6" fillId="3" borderId="1" xfId="0" applyNumberFormat="1" applyFont="1" applyFill="1" applyBorder="1" applyAlignment="1">
      <alignment horizontal="center" vertical="center" readingOrder="1"/>
    </xf>
    <xf numFmtId="3" fontId="6" fillId="4" borderId="1" xfId="0" applyNumberFormat="1" applyFont="1" applyFill="1" applyBorder="1" applyAlignment="1">
      <alignment horizontal="center" vertical="center" readingOrder="1"/>
    </xf>
    <xf numFmtId="0" fontId="35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44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3" fontId="35" fillId="7" borderId="1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>
      <alignment horizontal="center" vertical="center"/>
    </xf>
    <xf numFmtId="3" fontId="35" fillId="7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3" fontId="22" fillId="0" borderId="0" xfId="0" applyNumberFormat="1" applyFont="1"/>
    <xf numFmtId="165" fontId="21" fillId="3" borderId="1" xfId="0" applyNumberFormat="1" applyFont="1" applyFill="1" applyBorder="1" applyAlignment="1">
      <alignment horizontal="center" vertical="center" readingOrder="1"/>
    </xf>
    <xf numFmtId="165" fontId="21" fillId="3" borderId="1" xfId="0" applyNumberFormat="1" applyFont="1" applyFill="1" applyBorder="1" applyAlignment="1">
      <alignment horizontal="center" vertical="center" wrapText="1" readingOrder="1"/>
    </xf>
    <xf numFmtId="165" fontId="21" fillId="3" borderId="8" xfId="0" applyNumberFormat="1" applyFont="1" applyFill="1" applyBorder="1" applyAlignment="1">
      <alignment horizontal="center" vertical="center" wrapText="1" readingOrder="1"/>
    </xf>
    <xf numFmtId="165" fontId="21" fillId="4" borderId="1" xfId="0" applyNumberFormat="1" applyFont="1" applyFill="1" applyBorder="1" applyAlignment="1">
      <alignment horizontal="center" vertical="center" readingOrder="1"/>
    </xf>
    <xf numFmtId="165" fontId="21" fillId="4" borderId="1" xfId="0" applyNumberFormat="1" applyFont="1" applyFill="1" applyBorder="1" applyAlignment="1">
      <alignment horizontal="center" vertical="center" wrapText="1" readingOrder="1"/>
    </xf>
    <xf numFmtId="165" fontId="21" fillId="4" borderId="8" xfId="0" applyNumberFormat="1" applyFont="1" applyFill="1" applyBorder="1" applyAlignment="1">
      <alignment horizontal="center" vertical="center" wrapText="1" readingOrder="1"/>
    </xf>
    <xf numFmtId="165" fontId="35" fillId="7" borderId="1" xfId="0" applyNumberFormat="1" applyFont="1" applyFill="1" applyBorder="1" applyAlignment="1">
      <alignment horizontal="center" vertical="center" wrapText="1" readingOrder="1"/>
    </xf>
    <xf numFmtId="165" fontId="35" fillId="7" borderId="8" xfId="0" applyNumberFormat="1" applyFont="1" applyFill="1" applyBorder="1" applyAlignment="1">
      <alignment horizontal="center" vertical="center" wrapText="1" readingOrder="1"/>
    </xf>
    <xf numFmtId="0" fontId="24" fillId="7" borderId="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1" fillId="3" borderId="27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165" fontId="21" fillId="4" borderId="27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Alignment="1">
      <alignment horizontal="center" vertical="center"/>
    </xf>
    <xf numFmtId="165" fontId="35" fillId="7" borderId="1" xfId="0" applyNumberFormat="1" applyFont="1" applyFill="1" applyBorder="1" applyAlignment="1">
      <alignment horizontal="center" vertical="center"/>
    </xf>
    <xf numFmtId="0" fontId="34" fillId="7" borderId="21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65" fontId="21" fillId="3" borderId="2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5" fontId="21" fillId="4" borderId="1" xfId="0" applyNumberFormat="1" applyFont="1" applyFill="1" applyBorder="1" applyAlignment="1">
      <alignment horizontal="center" vertical="center"/>
    </xf>
    <xf numFmtId="165" fontId="21" fillId="4" borderId="2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165" fontId="35" fillId="7" borderId="21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center" readingOrder="2"/>
    </xf>
    <xf numFmtId="0" fontId="13" fillId="2" borderId="1" xfId="0" applyFont="1" applyFill="1" applyBorder="1" applyAlignment="1">
      <alignment horizontal="center" vertical="center" wrapText="1" readingOrder="2"/>
    </xf>
    <xf numFmtId="0" fontId="13" fillId="2" borderId="8" xfId="0" applyFont="1" applyFill="1" applyBorder="1" applyAlignment="1">
      <alignment horizontal="center" vertical="center" wrapText="1" readingOrder="2"/>
    </xf>
    <xf numFmtId="0" fontId="40" fillId="3" borderId="1" xfId="0" applyFont="1" applyFill="1" applyBorder="1" applyAlignment="1">
      <alignment horizontal="center" vertical="center" wrapText="1" readingOrder="2"/>
    </xf>
    <xf numFmtId="0" fontId="40" fillId="4" borderId="1" xfId="0" applyFont="1" applyFill="1" applyBorder="1" applyAlignment="1">
      <alignment horizontal="center" vertical="center" wrapText="1" readingOrder="2"/>
    </xf>
    <xf numFmtId="3" fontId="13" fillId="2" borderId="8" xfId="6" applyNumberFormat="1" applyFont="1" applyFill="1" applyBorder="1" applyAlignment="1">
      <alignment horizontal="center" vertical="center" readingOrder="1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wrapText="1" readingOrder="1"/>
    </xf>
    <xf numFmtId="0" fontId="46" fillId="2" borderId="6" xfId="0" applyFont="1" applyFill="1" applyBorder="1" applyAlignment="1">
      <alignment vertical="center" wrapText="1" readingOrder="1"/>
    </xf>
    <xf numFmtId="0" fontId="34" fillId="2" borderId="0" xfId="0" applyFont="1" applyFill="1" applyAlignment="1">
      <alignment horizontal="center" vertical="center" readingOrder="1"/>
    </xf>
    <xf numFmtId="0" fontId="6" fillId="3" borderId="7" xfId="0" applyFont="1" applyFill="1" applyBorder="1" applyAlignment="1">
      <alignment horizontal="center" vertical="center" wrapText="1" readingOrder="1"/>
    </xf>
    <xf numFmtId="3" fontId="22" fillId="3" borderId="7" xfId="0" applyNumberFormat="1" applyFont="1" applyFill="1" applyBorder="1" applyAlignment="1">
      <alignment horizontal="center" vertical="center" readingOrder="1"/>
    </xf>
    <xf numFmtId="3" fontId="22" fillId="3" borderId="5" xfId="0" applyNumberFormat="1" applyFont="1" applyFill="1" applyBorder="1" applyAlignment="1">
      <alignment horizontal="center" vertical="center" readingOrder="1"/>
    </xf>
    <xf numFmtId="0" fontId="6" fillId="4" borderId="7" xfId="0" applyFont="1" applyFill="1" applyBorder="1" applyAlignment="1">
      <alignment horizontal="center" vertical="center" wrapText="1" readingOrder="1"/>
    </xf>
    <xf numFmtId="3" fontId="22" fillId="4" borderId="7" xfId="0" applyNumberFormat="1" applyFont="1" applyFill="1" applyBorder="1" applyAlignment="1">
      <alignment horizontal="center" vertical="center" readingOrder="1"/>
    </xf>
    <xf numFmtId="3" fontId="22" fillId="4" borderId="5" xfId="0" applyNumberFormat="1" applyFont="1" applyFill="1" applyBorder="1" applyAlignment="1">
      <alignment horizontal="center" vertical="center" readingOrder="1"/>
    </xf>
    <xf numFmtId="3" fontId="35" fillId="2" borderId="6" xfId="0" applyNumberFormat="1" applyFont="1" applyFill="1" applyBorder="1" applyAlignment="1">
      <alignment horizontal="center" vertical="center" readingOrder="1"/>
    </xf>
    <xf numFmtId="3" fontId="35" fillId="2" borderId="0" xfId="0" applyNumberFormat="1" applyFont="1" applyFill="1" applyAlignment="1">
      <alignment horizontal="center" vertical="center" readingOrder="1"/>
    </xf>
    <xf numFmtId="0" fontId="34" fillId="2" borderId="28" xfId="0" applyFont="1" applyFill="1" applyBorder="1" applyAlignment="1">
      <alignment horizontal="center" vertical="center" wrapText="1" readingOrder="1"/>
    </xf>
    <xf numFmtId="0" fontId="34" fillId="2" borderId="29" xfId="0" applyFont="1" applyFill="1" applyBorder="1" applyAlignment="1">
      <alignment horizontal="center" vertical="center" wrapText="1" readingOrder="1"/>
    </xf>
    <xf numFmtId="0" fontId="22" fillId="3" borderId="7" xfId="0" applyFont="1" applyFill="1" applyBorder="1" applyAlignment="1">
      <alignment horizontal="left" vertical="center" wrapText="1" readingOrder="2"/>
    </xf>
    <xf numFmtId="0" fontId="22" fillId="4" borderId="7" xfId="0" applyFont="1" applyFill="1" applyBorder="1" applyAlignment="1">
      <alignment horizontal="left" vertical="center" wrapText="1" readingOrder="2"/>
    </xf>
    <xf numFmtId="0" fontId="34" fillId="2" borderId="6" xfId="0" applyFont="1" applyFill="1" applyBorder="1" applyAlignment="1">
      <alignment horizontal="left" vertical="center" wrapText="1" readingOrder="2"/>
    </xf>
    <xf numFmtId="0" fontId="10" fillId="3" borderId="0" xfId="0" applyFont="1" applyFill="1" applyAlignment="1">
      <alignment horizontal="center" vertical="center" readingOrder="2"/>
    </xf>
    <xf numFmtId="0" fontId="10" fillId="3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readingOrder="2"/>
    </xf>
    <xf numFmtId="0" fontId="10" fillId="4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 readingOrder="2"/>
    </xf>
    <xf numFmtId="0" fontId="16" fillId="2" borderId="6" xfId="0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 readingOrder="1"/>
    </xf>
    <xf numFmtId="3" fontId="16" fillId="2" borderId="0" xfId="0" applyNumberFormat="1" applyFont="1" applyFill="1" applyAlignment="1">
      <alignment horizontal="center" vertical="center" wrapText="1" readingOrder="1"/>
    </xf>
    <xf numFmtId="0" fontId="24" fillId="2" borderId="28" xfId="0" applyFont="1" applyFill="1" applyBorder="1" applyAlignment="1">
      <alignment horizontal="center" vertical="center" wrapText="1" readingOrder="2"/>
    </xf>
    <xf numFmtId="0" fontId="11" fillId="3" borderId="6" xfId="0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 wrapText="1" readingOrder="1"/>
    </xf>
    <xf numFmtId="3" fontId="11" fillId="4" borderId="6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readingOrder="1"/>
    </xf>
    <xf numFmtId="0" fontId="22" fillId="2" borderId="1" xfId="0" applyFont="1" applyFill="1" applyBorder="1" applyAlignment="1">
      <alignment vertical="center" wrapText="1" readingOrder="1"/>
    </xf>
    <xf numFmtId="0" fontId="34" fillId="2" borderId="10" xfId="0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center" vertical="center" wrapText="1" readingOrder="1"/>
    </xf>
    <xf numFmtId="3" fontId="35" fillId="2" borderId="1" xfId="0" applyNumberFormat="1" applyFont="1" applyFill="1" applyBorder="1" applyAlignment="1">
      <alignment horizontal="center" vertical="center" readingOrder="1"/>
    </xf>
    <xf numFmtId="0" fontId="44" fillId="0" borderId="0" xfId="0" applyFont="1" applyAlignment="1">
      <alignment horizontal="left" vertical="center" indent="1" readingOrder="2"/>
    </xf>
    <xf numFmtId="0" fontId="22" fillId="3" borderId="11" xfId="0" applyFont="1" applyFill="1" applyBorder="1" applyAlignment="1">
      <alignment horizontal="left" vertical="center" readingOrder="2"/>
    </xf>
    <xf numFmtId="0" fontId="22" fillId="4" borderId="11" xfId="0" applyFont="1" applyFill="1" applyBorder="1" applyAlignment="1">
      <alignment horizontal="left" vertical="center" readingOrder="2"/>
    </xf>
    <xf numFmtId="3" fontId="35" fillId="2" borderId="8" xfId="0" applyNumberFormat="1" applyFont="1" applyFill="1" applyBorder="1" applyAlignment="1">
      <alignment horizontal="center" vertical="center" readingOrder="1"/>
    </xf>
    <xf numFmtId="3" fontId="35" fillId="2" borderId="10" xfId="0" applyNumberFormat="1" applyFont="1" applyFill="1" applyBorder="1" applyAlignment="1">
      <alignment horizontal="center" vertical="center" readingOrder="1"/>
    </xf>
    <xf numFmtId="0" fontId="34" fillId="2" borderId="11" xfId="0" applyFont="1" applyFill="1" applyBorder="1" applyAlignment="1">
      <alignment horizontal="left" vertical="center" readingOrder="2"/>
    </xf>
    <xf numFmtId="0" fontId="48" fillId="2" borderId="1" xfId="0" applyFont="1" applyFill="1" applyBorder="1" applyAlignment="1">
      <alignment horizontal="center" vertical="center" readingOrder="2"/>
    </xf>
    <xf numFmtId="0" fontId="44" fillId="4" borderId="11" xfId="0" applyFont="1" applyFill="1" applyBorder="1" applyAlignment="1">
      <alignment horizontal="center" vertical="center" wrapText="1" readingOrder="2"/>
    </xf>
    <xf numFmtId="0" fontId="44" fillId="3" borderId="11" xfId="0" applyFont="1" applyFill="1" applyBorder="1" applyAlignment="1">
      <alignment horizontal="center" vertical="center" wrapText="1" readingOrder="2"/>
    </xf>
    <xf numFmtId="0" fontId="42" fillId="2" borderId="1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24" fillId="2" borderId="21" xfId="0" applyFont="1" applyFill="1" applyBorder="1" applyAlignment="1">
      <alignment horizontal="center" vertical="center" wrapText="1" readingOrder="1"/>
    </xf>
    <xf numFmtId="0" fontId="24" fillId="2" borderId="21" xfId="0" applyFont="1" applyFill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center" vertical="center" wrapText="1" readingOrder="1"/>
    </xf>
    <xf numFmtId="3" fontId="16" fillId="2" borderId="1" xfId="0" applyNumberFormat="1" applyFont="1" applyFill="1" applyBorder="1" applyAlignment="1">
      <alignment horizontal="center" vertical="center" readingOrder="1"/>
    </xf>
    <xf numFmtId="3" fontId="16" fillId="2" borderId="21" xfId="0" applyNumberFormat="1" applyFont="1" applyFill="1" applyBorder="1" applyAlignment="1">
      <alignment horizontal="center" vertical="center" readingOrder="1"/>
    </xf>
    <xf numFmtId="0" fontId="33" fillId="0" borderId="0" xfId="0" applyFont="1" applyAlignment="1">
      <alignment readingOrder="1"/>
    </xf>
    <xf numFmtId="0" fontId="34" fillId="2" borderId="8" xfId="0" applyFont="1" applyFill="1" applyBorder="1" applyAlignment="1">
      <alignment horizontal="center" vertical="center" readingOrder="1"/>
    </xf>
    <xf numFmtId="165" fontId="21" fillId="3" borderId="8" xfId="0" applyNumberFormat="1" applyFont="1" applyFill="1" applyBorder="1" applyAlignment="1">
      <alignment horizontal="center" vertical="center" readingOrder="1"/>
    </xf>
    <xf numFmtId="165" fontId="21" fillId="4" borderId="8" xfId="0" applyNumberFormat="1" applyFont="1" applyFill="1" applyBorder="1" applyAlignment="1">
      <alignment horizontal="center" vertical="center" readingOrder="1"/>
    </xf>
    <xf numFmtId="165" fontId="12" fillId="3" borderId="1" xfId="0" applyNumberFormat="1" applyFont="1" applyFill="1" applyBorder="1" applyAlignment="1">
      <alignment horizontal="center" vertical="center" readingOrder="1"/>
    </xf>
    <xf numFmtId="165" fontId="12" fillId="3" borderId="8" xfId="0" applyNumberFormat="1" applyFont="1" applyFill="1" applyBorder="1" applyAlignment="1">
      <alignment horizontal="center" vertical="center" readingOrder="1"/>
    </xf>
    <xf numFmtId="165" fontId="12" fillId="4" borderId="1" xfId="0" applyNumberFormat="1" applyFont="1" applyFill="1" applyBorder="1" applyAlignment="1">
      <alignment horizontal="center" vertical="center" readingOrder="1"/>
    </xf>
    <xf numFmtId="165" fontId="12" fillId="4" borderId="8" xfId="0" applyNumberFormat="1" applyFont="1" applyFill="1" applyBorder="1" applyAlignment="1">
      <alignment horizontal="center" vertical="center" readingOrder="1"/>
    </xf>
    <xf numFmtId="3" fontId="16" fillId="2" borderId="8" xfId="0" applyNumberFormat="1" applyFont="1" applyFill="1" applyBorder="1" applyAlignment="1">
      <alignment horizontal="center" vertical="center" readingOrder="1"/>
    </xf>
    <xf numFmtId="0" fontId="10" fillId="0" borderId="0" xfId="0" applyFont="1" applyAlignment="1">
      <alignment readingOrder="1"/>
    </xf>
    <xf numFmtId="0" fontId="13" fillId="2" borderId="11" xfId="0" applyFont="1" applyFill="1" applyBorder="1" applyAlignment="1">
      <alignment horizontal="center"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readingOrder="1"/>
    </xf>
    <xf numFmtId="0" fontId="22" fillId="3" borderId="11" xfId="0" applyFont="1" applyFill="1" applyBorder="1" applyAlignment="1">
      <alignment horizontal="center" vertical="center" wrapText="1" readingOrder="1"/>
    </xf>
    <xf numFmtId="165" fontId="21" fillId="3" borderId="6" xfId="0" applyNumberFormat="1" applyFont="1" applyFill="1" applyBorder="1" applyAlignment="1">
      <alignment horizontal="center" vertical="center" readingOrder="1"/>
    </xf>
    <xf numFmtId="165" fontId="21" fillId="3" borderId="0" xfId="0" applyNumberFormat="1" applyFont="1" applyFill="1" applyAlignment="1">
      <alignment horizontal="center" vertical="center" readingOrder="1"/>
    </xf>
    <xf numFmtId="49" fontId="6" fillId="4" borderId="11" xfId="0" applyNumberFormat="1" applyFont="1" applyFill="1" applyBorder="1" applyAlignment="1">
      <alignment horizontal="center" vertical="center" wrapText="1" readingOrder="1"/>
    </xf>
    <xf numFmtId="165" fontId="21" fillId="4" borderId="6" xfId="0" applyNumberFormat="1" applyFont="1" applyFill="1" applyBorder="1" applyAlignment="1">
      <alignment horizontal="center" vertical="center" readingOrder="1"/>
    </xf>
    <xf numFmtId="165" fontId="21" fillId="4" borderId="0" xfId="0" applyNumberFormat="1" applyFont="1" applyFill="1" applyAlignment="1">
      <alignment horizontal="center" vertical="center" readingOrder="1"/>
    </xf>
    <xf numFmtId="49" fontId="6" fillId="3" borderId="11" xfId="0" applyNumberFormat="1" applyFont="1" applyFill="1" applyBorder="1" applyAlignment="1">
      <alignment horizontal="center" vertical="center" wrapText="1" readingOrder="1"/>
    </xf>
    <xf numFmtId="0" fontId="35" fillId="2" borderId="11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165" fontId="21" fillId="3" borderId="11" xfId="0" applyNumberFormat="1" applyFont="1" applyFill="1" applyBorder="1" applyAlignment="1">
      <alignment horizontal="center" vertical="center" readingOrder="1"/>
    </xf>
    <xf numFmtId="0" fontId="6" fillId="4" borderId="0" xfId="0" applyFont="1" applyFill="1" applyAlignment="1">
      <alignment horizontal="center" vertical="center" wrapText="1" readingOrder="1"/>
    </xf>
    <xf numFmtId="165" fontId="21" fillId="4" borderId="11" xfId="0" applyNumberFormat="1" applyFont="1" applyFill="1" applyBorder="1" applyAlignment="1">
      <alignment horizontal="center" vertical="center" readingOrder="1"/>
    </xf>
    <xf numFmtId="0" fontId="34" fillId="2" borderId="8" xfId="0" applyFont="1" applyFill="1" applyBorder="1" applyAlignment="1">
      <alignment horizontal="center" vertical="center" wrapText="1" readingOrder="2"/>
    </xf>
    <xf numFmtId="0" fontId="34" fillId="2" borderId="8" xfId="0" applyFont="1" applyFill="1" applyBorder="1" applyAlignment="1">
      <alignment horizontal="center" vertical="center" readingOrder="2"/>
    </xf>
    <xf numFmtId="0" fontId="6" fillId="3" borderId="0" xfId="0" applyFont="1" applyFill="1" applyAlignment="1">
      <alignment horizontal="center" vertical="center" wrapText="1" readingOrder="2"/>
    </xf>
    <xf numFmtId="0" fontId="6" fillId="4" borderId="0" xfId="0" applyFont="1" applyFill="1" applyAlignment="1">
      <alignment horizontal="center" vertical="center" wrapText="1" readingOrder="2"/>
    </xf>
    <xf numFmtId="0" fontId="3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 readingOrder="2"/>
    </xf>
    <xf numFmtId="0" fontId="34" fillId="2" borderId="10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readingOrder="2"/>
    </xf>
    <xf numFmtId="0" fontId="35" fillId="2" borderId="1" xfId="0" applyFont="1" applyFill="1" applyBorder="1" applyAlignment="1">
      <alignment horizontal="center" vertical="center" wrapText="1" readingOrder="2"/>
    </xf>
    <xf numFmtId="165" fontId="35" fillId="2" borderId="1" xfId="0" applyNumberFormat="1" applyFont="1" applyFill="1" applyBorder="1" applyAlignment="1">
      <alignment horizontal="center" vertical="center" readingOrder="1"/>
    </xf>
    <xf numFmtId="165" fontId="35" fillId="2" borderId="8" xfId="0" applyNumberFormat="1" applyFont="1" applyFill="1" applyBorder="1" applyAlignment="1">
      <alignment horizontal="center" vertical="center" readingOrder="1"/>
    </xf>
    <xf numFmtId="0" fontId="22" fillId="4" borderId="30" xfId="0" applyFont="1" applyFill="1" applyBorder="1" applyAlignment="1">
      <alignment horizontal="left" vertical="center" readingOrder="2"/>
    </xf>
    <xf numFmtId="0" fontId="21" fillId="4" borderId="1" xfId="0" applyFont="1" applyFill="1" applyBorder="1" applyAlignment="1">
      <alignment horizontal="right" vertical="center" wrapText="1" readingOrder="2"/>
    </xf>
    <xf numFmtId="0" fontId="21" fillId="4" borderId="1" xfId="0" applyFont="1" applyFill="1" applyBorder="1" applyAlignment="1">
      <alignment horizontal="left" vertical="center" wrapText="1" readingOrder="2"/>
    </xf>
    <xf numFmtId="0" fontId="35" fillId="2" borderId="1" xfId="0" applyFont="1" applyFill="1" applyBorder="1" applyAlignment="1">
      <alignment horizontal="left" vertical="center" wrapText="1" readingOrder="2"/>
    </xf>
    <xf numFmtId="0" fontId="21" fillId="3" borderId="8" xfId="0" applyFont="1" applyFill="1" applyBorder="1" applyAlignment="1">
      <alignment horizontal="left" vertical="center" wrapText="1" readingOrder="1"/>
    </xf>
    <xf numFmtId="0" fontId="21" fillId="4" borderId="8" xfId="0" applyFont="1" applyFill="1" applyBorder="1" applyAlignment="1">
      <alignment horizontal="left" vertical="center" wrapText="1" readingOrder="1"/>
    </xf>
    <xf numFmtId="1" fontId="0" fillId="0" borderId="0" xfId="0" applyNumberFormat="1" applyAlignment="1">
      <alignment horizontal="center"/>
    </xf>
    <xf numFmtId="3" fontId="38" fillId="0" borderId="0" xfId="0" applyNumberFormat="1" applyFont="1"/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167" fontId="0" fillId="0" borderId="0" xfId="5" applyNumberFormat="1" applyFont="1"/>
    <xf numFmtId="3" fontId="8" fillId="0" borderId="0" xfId="0" applyNumberFormat="1" applyFont="1" applyAlignment="1">
      <alignment horizontal="center"/>
    </xf>
    <xf numFmtId="167" fontId="8" fillId="0" borderId="0" xfId="5" applyNumberFormat="1" applyFont="1" applyAlignment="1">
      <alignment horizontal="center"/>
    </xf>
    <xf numFmtId="0" fontId="50" fillId="0" borderId="0" xfId="0" applyFont="1"/>
    <xf numFmtId="1" fontId="35" fillId="2" borderId="1" xfId="0" applyNumberFormat="1" applyFont="1" applyFill="1" applyBorder="1" applyAlignment="1">
      <alignment horizontal="center" vertical="center" readingOrder="1"/>
    </xf>
    <xf numFmtId="1" fontId="35" fillId="2" borderId="8" xfId="0" applyNumberFormat="1" applyFont="1" applyFill="1" applyBorder="1" applyAlignment="1">
      <alignment horizontal="center" vertical="center" readingOrder="1"/>
    </xf>
    <xf numFmtId="1" fontId="16" fillId="2" borderId="1" xfId="0" applyNumberFormat="1" applyFont="1" applyFill="1" applyBorder="1" applyAlignment="1">
      <alignment horizontal="center" vertical="center" readingOrder="1"/>
    </xf>
    <xf numFmtId="1" fontId="16" fillId="2" borderId="8" xfId="0" applyNumberFormat="1" applyFont="1" applyFill="1" applyBorder="1" applyAlignment="1">
      <alignment horizontal="center" vertical="center" readingOrder="1"/>
    </xf>
    <xf numFmtId="1" fontId="35" fillId="2" borderId="0" xfId="0" applyNumberFormat="1" applyFont="1" applyFill="1" applyAlignment="1">
      <alignment horizontal="center" vertical="center" readingOrder="1"/>
    </xf>
    <xf numFmtId="1" fontId="35" fillId="2" borderId="11" xfId="0" applyNumberFormat="1" applyFont="1" applyFill="1" applyBorder="1" applyAlignment="1">
      <alignment horizontal="center" vertical="center" readingOrder="1"/>
    </xf>
    <xf numFmtId="3" fontId="34" fillId="5" borderId="8" xfId="0" applyNumberFormat="1" applyFont="1" applyFill="1" applyBorder="1" applyAlignment="1">
      <alignment horizontal="center" vertical="center" readingOrder="1"/>
    </xf>
    <xf numFmtId="3" fontId="24" fillId="5" borderId="1" xfId="0" applyNumberFormat="1" applyFont="1" applyFill="1" applyBorder="1" applyAlignment="1">
      <alignment horizontal="center" vertical="center"/>
    </xf>
    <xf numFmtId="3" fontId="24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6" fillId="3" borderId="11" xfId="0" applyNumberFormat="1" applyFont="1" applyFill="1" applyBorder="1" applyAlignment="1">
      <alignment horizontal="center" vertical="center" readingOrder="1"/>
    </xf>
    <xf numFmtId="165" fontId="6" fillId="3" borderId="1" xfId="0" applyNumberFormat="1" applyFont="1" applyFill="1" applyBorder="1" applyAlignment="1">
      <alignment horizontal="center" vertical="center" readingOrder="1"/>
    </xf>
    <xf numFmtId="165" fontId="6" fillId="4" borderId="11" xfId="0" applyNumberFormat="1" applyFont="1" applyFill="1" applyBorder="1" applyAlignment="1">
      <alignment horizontal="center" vertical="center" readingOrder="1"/>
    </xf>
    <xf numFmtId="165" fontId="6" fillId="3" borderId="11" xfId="0" applyNumberFormat="1" applyFont="1" applyFill="1" applyBorder="1" applyAlignment="1">
      <alignment horizontal="center" vertical="center" wrapText="1" readingOrder="1"/>
    </xf>
    <xf numFmtId="165" fontId="6" fillId="3" borderId="1" xfId="0" applyNumberFormat="1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center" vertical="center" readingOrder="1"/>
    </xf>
    <xf numFmtId="165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35" fillId="2" borderId="6" xfId="0" applyFont="1" applyFill="1" applyBorder="1" applyAlignment="1">
      <alignment horizontal="center" vertical="center" readingOrder="1"/>
    </xf>
    <xf numFmtId="0" fontId="20" fillId="0" borderId="0" xfId="0" applyFont="1" applyAlignment="1">
      <alignment horizontal="left" vertical="center" indent="3" readingOrder="2"/>
    </xf>
    <xf numFmtId="0" fontId="52" fillId="0" borderId="0" xfId="0" applyFont="1"/>
    <xf numFmtId="0" fontId="49" fillId="0" borderId="0" xfId="0" applyFont="1"/>
    <xf numFmtId="0" fontId="49" fillId="0" borderId="0" xfId="0" applyFont="1" applyAlignment="1">
      <alignment readingOrder="2"/>
    </xf>
    <xf numFmtId="0" fontId="49" fillId="0" borderId="0" xfId="0" applyFont="1" applyAlignment="1">
      <alignment horizontal="left" readingOrder="2"/>
    </xf>
    <xf numFmtId="0" fontId="44" fillId="0" borderId="0" xfId="0" applyFont="1" applyAlignment="1">
      <alignment horizontal="right" vertical="center" readingOrder="2"/>
    </xf>
    <xf numFmtId="0" fontId="49" fillId="0" borderId="0" xfId="0" applyFont="1" applyAlignment="1">
      <alignment vertical="center"/>
    </xf>
    <xf numFmtId="0" fontId="53" fillId="0" borderId="0" xfId="0" applyFont="1" applyAlignment="1">
      <alignment vertical="center" readingOrder="2"/>
    </xf>
    <xf numFmtId="1" fontId="34" fillId="2" borderId="11" xfId="0" applyNumberFormat="1" applyFont="1" applyFill="1" applyBorder="1" applyAlignment="1">
      <alignment horizontal="center" vertical="center" readingOrder="1"/>
    </xf>
    <xf numFmtId="0" fontId="18" fillId="0" borderId="0" xfId="0" applyFont="1" applyAlignment="1">
      <alignment horizontal="right" vertical="center" indent="1" readingOrder="2"/>
    </xf>
    <xf numFmtId="0" fontId="44" fillId="0" borderId="0" xfId="0" applyFont="1" applyAlignment="1">
      <alignment horizontal="right" vertical="center"/>
    </xf>
    <xf numFmtId="165" fontId="35" fillId="2" borderId="1" xfId="0" applyNumberFormat="1" applyFont="1" applyFill="1" applyBorder="1" applyAlignment="1">
      <alignment horizontal="center" vertical="center" wrapText="1" readingOrder="1"/>
    </xf>
    <xf numFmtId="165" fontId="35" fillId="2" borderId="8" xfId="0" applyNumberFormat="1" applyFont="1" applyFill="1" applyBorder="1" applyAlignment="1">
      <alignment horizontal="center" vertical="center" wrapText="1" readingOrder="1"/>
    </xf>
    <xf numFmtId="3" fontId="44" fillId="3" borderId="1" xfId="0" applyNumberFormat="1" applyFont="1" applyFill="1" applyBorder="1" applyAlignment="1">
      <alignment horizontal="center" vertical="center" readingOrder="1"/>
    </xf>
    <xf numFmtId="3" fontId="44" fillId="3" borderId="21" xfId="0" applyNumberFormat="1" applyFont="1" applyFill="1" applyBorder="1" applyAlignment="1">
      <alignment horizontal="center" vertical="center" readingOrder="1"/>
    </xf>
    <xf numFmtId="3" fontId="44" fillId="4" borderId="1" xfId="0" applyNumberFormat="1" applyFont="1" applyFill="1" applyBorder="1" applyAlignment="1">
      <alignment horizontal="center" vertical="center" readingOrder="1"/>
    </xf>
    <xf numFmtId="3" fontId="44" fillId="4" borderId="21" xfId="0" applyNumberFormat="1" applyFont="1" applyFill="1" applyBorder="1" applyAlignment="1">
      <alignment horizontal="center" vertical="center" readingOrder="1"/>
    </xf>
    <xf numFmtId="3" fontId="42" fillId="5" borderId="1" xfId="0" applyNumberFormat="1" applyFont="1" applyFill="1" applyBorder="1" applyAlignment="1">
      <alignment horizontal="center" vertical="center" readingOrder="1"/>
    </xf>
    <xf numFmtId="3" fontId="42" fillId="5" borderId="21" xfId="0" applyNumberFormat="1" applyFont="1" applyFill="1" applyBorder="1" applyAlignment="1">
      <alignment horizontal="center" vertical="center" readingOrder="1"/>
    </xf>
    <xf numFmtId="3" fontId="42" fillId="7" borderId="8" xfId="0" applyNumberFormat="1" applyFont="1" applyFill="1" applyBorder="1" applyAlignment="1">
      <alignment horizontal="center" vertical="center" wrapText="1" readingOrder="1"/>
    </xf>
    <xf numFmtId="0" fontId="54" fillId="0" borderId="0" xfId="0" applyFont="1"/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15" xfId="0" applyFont="1" applyFill="1" applyBorder="1" applyAlignment="1">
      <alignment horizontal="center" vertical="center" readingOrder="1"/>
    </xf>
    <xf numFmtId="0" fontId="12" fillId="4" borderId="11" xfId="0" applyFont="1" applyFill="1" applyBorder="1" applyAlignment="1">
      <alignment horizontal="center" vertical="center" readingOrder="1"/>
    </xf>
    <xf numFmtId="0" fontId="44" fillId="0" borderId="0" xfId="0" applyFont="1" applyAlignment="1">
      <alignment vertical="center" readingOrder="2"/>
    </xf>
    <xf numFmtId="3" fontId="55" fillId="9" borderId="0" xfId="0" applyNumberFormat="1" applyFont="1" applyFill="1" applyAlignment="1">
      <alignment horizontal="center" vertical="center" readingOrder="1"/>
    </xf>
    <xf numFmtId="165" fontId="44" fillId="4" borderId="11" xfId="0" applyNumberFormat="1" applyFont="1" applyFill="1" applyBorder="1" applyAlignment="1">
      <alignment horizontal="center" vertical="center" wrapText="1"/>
    </xf>
    <xf numFmtId="165" fontId="44" fillId="3" borderId="1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 indent="1" readingOrder="1"/>
    </xf>
    <xf numFmtId="0" fontId="20" fillId="3" borderId="1" xfId="0" applyFont="1" applyFill="1" applyBorder="1" applyAlignment="1">
      <alignment horizontal="left" vertical="center" wrapText="1" indent="1" readingOrder="1"/>
    </xf>
    <xf numFmtId="0" fontId="18" fillId="0" borderId="0" xfId="0" applyFont="1" applyAlignment="1">
      <alignment vertical="center" readingOrder="2"/>
    </xf>
    <xf numFmtId="0" fontId="1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indent="2" readingOrder="2"/>
    </xf>
    <xf numFmtId="0" fontId="7" fillId="0" borderId="0" xfId="0" applyFont="1" applyAlignment="1">
      <alignment horizontal="right" vertical="center" indent="5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readingOrder="2"/>
    </xf>
    <xf numFmtId="0" fontId="21" fillId="0" borderId="0" xfId="0" applyFont="1" applyAlignment="1">
      <alignment vertical="center" readingOrder="2"/>
    </xf>
    <xf numFmtId="0" fontId="21" fillId="0" borderId="0" xfId="0" applyFont="1" applyAlignment="1">
      <alignment horizontal="right" vertical="center" indent="1" readingOrder="2"/>
    </xf>
    <xf numFmtId="0" fontId="20" fillId="0" borderId="0" xfId="0" applyFont="1" applyAlignment="1">
      <alignment horizontal="right" vertical="center" readingOrder="2"/>
    </xf>
    <xf numFmtId="0" fontId="44" fillId="0" borderId="0" xfId="0" applyFont="1" applyAlignment="1">
      <alignment horizontal="right" vertical="center" indent="1" readingOrder="2"/>
    </xf>
    <xf numFmtId="0" fontId="49" fillId="0" borderId="0" xfId="0" applyFont="1" applyAlignment="1">
      <alignment horizontal="right"/>
    </xf>
    <xf numFmtId="165" fontId="6" fillId="4" borderId="1" xfId="0" applyNumberFormat="1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left" vertical="center" readingOrder="2"/>
    </xf>
    <xf numFmtId="0" fontId="18" fillId="0" borderId="0" xfId="0" applyFont="1" applyAlignment="1">
      <alignment horizontal="right" vertical="center" indent="11" readingOrder="2"/>
    </xf>
    <xf numFmtId="0" fontId="14" fillId="3" borderId="1" xfId="0" applyFont="1" applyFill="1" applyBorder="1" applyAlignment="1">
      <alignment horizontal="center" vertical="center" wrapText="1" readingOrder="2"/>
    </xf>
    <xf numFmtId="0" fontId="14" fillId="6" borderId="1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 vertical="center" wrapText="1" readingOrder="1"/>
    </xf>
    <xf numFmtId="0" fontId="43" fillId="0" borderId="0" xfId="0" applyFont="1" applyAlignment="1">
      <alignment horizontal="center" vertical="center" wrapText="1" readingOrder="1"/>
    </xf>
    <xf numFmtId="0" fontId="43" fillId="0" borderId="0" xfId="0" applyFont="1" applyAlignment="1">
      <alignment horizontal="center" vertical="center" readingOrder="2"/>
    </xf>
    <xf numFmtId="3" fontId="12" fillId="10" borderId="12" xfId="0" applyNumberFormat="1" applyFont="1" applyFill="1" applyBorder="1" applyAlignment="1">
      <alignment horizontal="center" vertical="center" wrapText="1" readingOrder="1"/>
    </xf>
    <xf numFmtId="3" fontId="12" fillId="10" borderId="8" xfId="0" applyNumberFormat="1" applyFont="1" applyFill="1" applyBorder="1" applyAlignment="1">
      <alignment horizontal="center" vertical="center" wrapText="1" readingOrder="1"/>
    </xf>
    <xf numFmtId="168" fontId="0" fillId="0" borderId="0" xfId="0" applyNumberFormat="1"/>
    <xf numFmtId="167" fontId="0" fillId="0" borderId="0" xfId="0" applyNumberFormat="1"/>
    <xf numFmtId="3" fontId="40" fillId="6" borderId="8" xfId="6" applyNumberFormat="1" applyFont="1" applyFill="1" applyBorder="1" applyAlignment="1">
      <alignment horizontal="center" vertical="center" readingOrder="1"/>
    </xf>
    <xf numFmtId="3" fontId="40" fillId="10" borderId="8" xfId="6" applyNumberFormat="1" applyFont="1" applyFill="1" applyBorder="1" applyAlignment="1">
      <alignment horizontal="center" vertical="center" readingOrder="1"/>
    </xf>
    <xf numFmtId="3" fontId="22" fillId="3" borderId="8" xfId="6" applyNumberFormat="1" applyFont="1" applyFill="1" applyBorder="1" applyAlignment="1">
      <alignment horizontal="center" vertical="center" readingOrder="1"/>
    </xf>
    <xf numFmtId="3" fontId="22" fillId="10" borderId="8" xfId="6" applyNumberFormat="1" applyFont="1" applyFill="1" applyBorder="1" applyAlignment="1">
      <alignment horizontal="center" vertical="center" readingOrder="1"/>
    </xf>
    <xf numFmtId="3" fontId="6" fillId="4" borderId="6" xfId="0" applyNumberFormat="1" applyFont="1" applyFill="1" applyBorder="1" applyAlignment="1">
      <alignment horizontal="center" vertical="center" wrapText="1"/>
    </xf>
    <xf numFmtId="165" fontId="56" fillId="0" borderId="0" xfId="0" applyNumberFormat="1" applyFont="1" applyAlignment="1">
      <alignment horizontal="center"/>
    </xf>
    <xf numFmtId="0" fontId="30" fillId="0" borderId="0" xfId="0" applyFont="1" applyAlignment="1">
      <alignment horizontal="left" vertical="center" readingOrder="2"/>
    </xf>
    <xf numFmtId="0" fontId="3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readingOrder="2"/>
    </xf>
    <xf numFmtId="3" fontId="0" fillId="0" borderId="0" xfId="0" applyNumberFormat="1" applyAlignment="1">
      <alignment horizontal="right"/>
    </xf>
    <xf numFmtId="3" fontId="22" fillId="3" borderId="2" xfId="7" applyNumberFormat="1" applyFont="1" applyFill="1" applyBorder="1" applyAlignment="1">
      <alignment horizontal="center" vertical="center"/>
    </xf>
    <xf numFmtId="3" fontId="22" fillId="3" borderId="2" xfId="7" applyNumberFormat="1" applyFont="1" applyFill="1" applyBorder="1" applyAlignment="1">
      <alignment horizontal="center" vertical="center" wrapText="1"/>
    </xf>
    <xf numFmtId="0" fontId="22" fillId="3" borderId="2" xfId="7" applyFont="1" applyFill="1" applyBorder="1" applyAlignment="1">
      <alignment horizontal="center" vertical="center" wrapText="1"/>
    </xf>
    <xf numFmtId="0" fontId="22" fillId="3" borderId="2" xfId="7" applyFont="1" applyFill="1" applyBorder="1" applyAlignment="1">
      <alignment horizontal="center" vertical="center"/>
    </xf>
    <xf numFmtId="3" fontId="22" fillId="4" borderId="2" xfId="7" applyNumberFormat="1" applyFont="1" applyFill="1" applyBorder="1" applyAlignment="1">
      <alignment horizontal="center" vertical="center"/>
    </xf>
    <xf numFmtId="3" fontId="22" fillId="4" borderId="2" xfId="7" applyNumberFormat="1" applyFont="1" applyFill="1" applyBorder="1" applyAlignment="1">
      <alignment horizontal="center" vertical="center" wrapText="1"/>
    </xf>
    <xf numFmtId="0" fontId="5" fillId="0" borderId="0" xfId="2"/>
    <xf numFmtId="164" fontId="5" fillId="0" borderId="0" xfId="6" applyFont="1"/>
    <xf numFmtId="169" fontId="0" fillId="0" borderId="0" xfId="0" applyNumberFormat="1"/>
    <xf numFmtId="165" fontId="5" fillId="0" borderId="0" xfId="2" applyNumberFormat="1"/>
    <xf numFmtId="2" fontId="0" fillId="0" borderId="0" xfId="0" applyNumberFormat="1"/>
    <xf numFmtId="165" fontId="0" fillId="11" borderId="0" xfId="0" applyNumberFormat="1" applyFill="1"/>
    <xf numFmtId="169" fontId="18" fillId="3" borderId="1" xfId="0" applyNumberFormat="1" applyFont="1" applyFill="1" applyBorder="1" applyAlignment="1">
      <alignment horizontal="center" vertical="center" readingOrder="1"/>
    </xf>
    <xf numFmtId="169" fontId="18" fillId="4" borderId="1" xfId="0" applyNumberFormat="1" applyFont="1" applyFill="1" applyBorder="1" applyAlignment="1">
      <alignment horizontal="center" vertical="center" readingOrder="1"/>
    </xf>
    <xf numFmtId="169" fontId="18" fillId="4" borderId="1" xfId="0" applyNumberFormat="1" applyFont="1" applyFill="1" applyBorder="1" applyAlignment="1">
      <alignment horizontal="center" vertical="center" wrapText="1" readingOrder="1"/>
    </xf>
    <xf numFmtId="169" fontId="6" fillId="3" borderId="1" xfId="0" applyNumberFormat="1" applyFont="1" applyFill="1" applyBorder="1" applyAlignment="1">
      <alignment horizontal="center" vertical="center" readingOrder="1"/>
    </xf>
    <xf numFmtId="169" fontId="6" fillId="4" borderId="1" xfId="0" applyNumberFormat="1" applyFont="1" applyFill="1" applyBorder="1" applyAlignment="1">
      <alignment horizontal="center" vertical="center" readingOrder="1"/>
    </xf>
    <xf numFmtId="169" fontId="21" fillId="3" borderId="2" xfId="0" applyNumberFormat="1" applyFont="1" applyFill="1" applyBorder="1" applyAlignment="1">
      <alignment horizontal="center" vertical="center"/>
    </xf>
    <xf numFmtId="169" fontId="21" fillId="4" borderId="2" xfId="0" applyNumberFormat="1" applyFont="1" applyFill="1" applyBorder="1" applyAlignment="1">
      <alignment horizontal="center" vertical="center"/>
    </xf>
    <xf numFmtId="169" fontId="12" fillId="3" borderId="6" xfId="0" applyNumberFormat="1" applyFont="1" applyFill="1" applyBorder="1" applyAlignment="1">
      <alignment horizontal="center" vertical="center" readingOrder="1"/>
    </xf>
    <xf numFmtId="169" fontId="12" fillId="4" borderId="6" xfId="0" applyNumberFormat="1" applyFont="1" applyFill="1" applyBorder="1" applyAlignment="1">
      <alignment horizontal="center" vertical="center" readingOrder="1"/>
    </xf>
    <xf numFmtId="169" fontId="12" fillId="4" borderId="6" xfId="0" applyNumberFormat="1" applyFont="1" applyFill="1" applyBorder="1" applyAlignment="1">
      <alignment horizontal="center" vertical="center" wrapText="1" readingOrder="1"/>
    </xf>
    <xf numFmtId="169" fontId="12" fillId="4" borderId="0" xfId="0" applyNumberFormat="1" applyFont="1" applyFill="1" applyAlignment="1">
      <alignment horizontal="center" vertical="center" wrapText="1" readingOrder="1"/>
    </xf>
    <xf numFmtId="169" fontId="11" fillId="3" borderId="6" xfId="0" applyNumberFormat="1" applyFont="1" applyFill="1" applyBorder="1" applyAlignment="1">
      <alignment horizontal="center" vertical="center" wrapText="1" readingOrder="1"/>
    </xf>
    <xf numFmtId="169" fontId="11" fillId="4" borderId="6" xfId="0" applyNumberFormat="1" applyFont="1" applyFill="1" applyBorder="1" applyAlignment="1">
      <alignment horizontal="center" vertical="center" wrapText="1" readingOrder="1"/>
    </xf>
    <xf numFmtId="169" fontId="21" fillId="3" borderId="1" xfId="0" applyNumberFormat="1" applyFont="1" applyFill="1" applyBorder="1" applyAlignment="1">
      <alignment horizontal="center" vertical="center" readingOrder="1"/>
    </xf>
    <xf numFmtId="169" fontId="21" fillId="4" borderId="1" xfId="0" applyNumberFormat="1" applyFont="1" applyFill="1" applyBorder="1" applyAlignment="1">
      <alignment horizontal="center" vertical="center" readingOrder="1"/>
    </xf>
    <xf numFmtId="169" fontId="21" fillId="4" borderId="8" xfId="0" applyNumberFormat="1" applyFont="1" applyFill="1" applyBorder="1" applyAlignment="1">
      <alignment horizontal="center" vertical="center" readingOrder="1"/>
    </xf>
    <xf numFmtId="169" fontId="21" fillId="3" borderId="8" xfId="0" applyNumberFormat="1" applyFont="1" applyFill="1" applyBorder="1" applyAlignment="1">
      <alignment horizontal="center" vertical="center" readingOrder="1"/>
    </xf>
    <xf numFmtId="169" fontId="21" fillId="3" borderId="2" xfId="0" applyNumberFormat="1" applyFont="1" applyFill="1" applyBorder="1" applyAlignment="1">
      <alignment horizontal="center" vertical="center" readingOrder="1"/>
    </xf>
    <xf numFmtId="169" fontId="21" fillId="3" borderId="9" xfId="0" applyNumberFormat="1" applyFont="1" applyFill="1" applyBorder="1" applyAlignment="1">
      <alignment horizontal="center" vertical="center" readingOrder="1"/>
    </xf>
    <xf numFmtId="169" fontId="6" fillId="4" borderId="8" xfId="0" applyNumberFormat="1" applyFont="1" applyFill="1" applyBorder="1" applyAlignment="1">
      <alignment horizontal="center" vertical="center" readingOrder="1"/>
    </xf>
    <xf numFmtId="169" fontId="6" fillId="3" borderId="8" xfId="0" applyNumberFormat="1" applyFont="1" applyFill="1" applyBorder="1" applyAlignment="1">
      <alignment horizontal="center" vertical="center" readingOrder="1"/>
    </xf>
    <xf numFmtId="169" fontId="12" fillId="3" borderId="1" xfId="0" applyNumberFormat="1" applyFont="1" applyFill="1" applyBorder="1" applyAlignment="1">
      <alignment horizontal="center" vertical="center" readingOrder="1"/>
    </xf>
    <xf numFmtId="0" fontId="21" fillId="3" borderId="0" xfId="0" applyFont="1" applyFill="1" applyAlignment="1">
      <alignment horizontal="right" vertical="center" wrapText="1" readingOrder="1"/>
    </xf>
    <xf numFmtId="0" fontId="21" fillId="4" borderId="0" xfId="0" applyFont="1" applyFill="1" applyAlignment="1">
      <alignment horizontal="right" vertical="center" wrapText="1" readingOrder="1"/>
    </xf>
    <xf numFmtId="169" fontId="12" fillId="4" borderId="1" xfId="0" applyNumberFormat="1" applyFont="1" applyFill="1" applyBorder="1" applyAlignment="1">
      <alignment horizontal="center" vertical="center" readingOrder="1"/>
    </xf>
    <xf numFmtId="165" fontId="10" fillId="0" borderId="0" xfId="0" applyNumberFormat="1" applyFont="1"/>
    <xf numFmtId="4" fontId="6" fillId="4" borderId="1" xfId="0" applyNumberFormat="1" applyFont="1" applyFill="1" applyBorder="1" applyAlignment="1">
      <alignment horizontal="center" vertical="center" readingOrder="1"/>
    </xf>
    <xf numFmtId="0" fontId="58" fillId="3" borderId="1" xfId="0" applyFont="1" applyFill="1" applyBorder="1" applyAlignment="1">
      <alignment horizontal="right" vertical="center" wrapText="1" readingOrder="2"/>
    </xf>
    <xf numFmtId="0" fontId="58" fillId="4" borderId="1" xfId="0" applyFont="1" applyFill="1" applyBorder="1" applyAlignment="1">
      <alignment horizontal="right" vertical="center" wrapText="1" readingOrder="2"/>
    </xf>
    <xf numFmtId="0" fontId="58" fillId="4" borderId="0" xfId="0" applyFont="1" applyFill="1" applyAlignment="1">
      <alignment horizontal="right" vertical="center" wrapText="1" readingOrder="2"/>
    </xf>
    <xf numFmtId="0" fontId="58" fillId="3" borderId="0" xfId="0" applyFont="1" applyFill="1" applyAlignment="1">
      <alignment horizontal="right" vertical="center" wrapText="1" readingOrder="2"/>
    </xf>
    <xf numFmtId="0" fontId="58" fillId="3" borderId="1" xfId="0" applyFont="1" applyFill="1" applyBorder="1" applyAlignment="1">
      <alignment vertical="center" wrapText="1" readingOrder="2"/>
    </xf>
    <xf numFmtId="0" fontId="58" fillId="3" borderId="3" xfId="0" applyFont="1" applyFill="1" applyBorder="1" applyAlignment="1">
      <alignment horizontal="right" vertical="center" wrapText="1" readingOrder="2"/>
    </xf>
    <xf numFmtId="49" fontId="6" fillId="3" borderId="11" xfId="0" applyNumberFormat="1" applyFont="1" applyFill="1" applyBorder="1" applyAlignment="1">
      <alignment horizontal="center" vertical="center" wrapText="1" readingOrder="2"/>
    </xf>
    <xf numFmtId="3" fontId="22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22" fillId="4" borderId="8" xfId="0" applyNumberFormat="1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61" fillId="0" borderId="0" xfId="0" applyFont="1"/>
    <xf numFmtId="0" fontId="62" fillId="5" borderId="11" xfId="0" applyFont="1" applyFill="1" applyBorder="1" applyAlignment="1">
      <alignment horizontal="center" vertical="center" wrapText="1"/>
    </xf>
    <xf numFmtId="0" fontId="62" fillId="5" borderId="16" xfId="0" applyFont="1" applyFill="1" applyBorder="1" applyAlignment="1">
      <alignment horizontal="center" vertical="center" wrapText="1"/>
    </xf>
    <xf numFmtId="0" fontId="62" fillId="5" borderId="23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right" vertical="center" wrapText="1"/>
    </xf>
    <xf numFmtId="3" fontId="38" fillId="3" borderId="1" xfId="7" applyNumberFormat="1" applyFont="1" applyFill="1" applyBorder="1" applyAlignment="1">
      <alignment horizontal="center" vertical="center" wrapText="1"/>
    </xf>
    <xf numFmtId="3" fontId="38" fillId="3" borderId="8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right" vertical="center" wrapText="1"/>
    </xf>
    <xf numFmtId="3" fontId="38" fillId="4" borderId="1" xfId="7" applyNumberFormat="1" applyFont="1" applyFill="1" applyBorder="1" applyAlignment="1">
      <alignment horizontal="center" vertical="center" wrapText="1"/>
    </xf>
    <xf numFmtId="3" fontId="38" fillId="4" borderId="8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left" vertical="center" wrapText="1"/>
    </xf>
    <xf numFmtId="0" fontId="38" fillId="3" borderId="1" xfId="7" applyFont="1" applyFill="1" applyBorder="1" applyAlignment="1">
      <alignment horizontal="center" vertical="center" wrapText="1"/>
    </xf>
    <xf numFmtId="0" fontId="38" fillId="4" borderId="1" xfId="7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3" fontId="63" fillId="5" borderId="1" xfId="0" applyNumberFormat="1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left" vertical="center" wrapText="1"/>
    </xf>
    <xf numFmtId="0" fontId="7" fillId="13" borderId="0" xfId="0" applyFont="1" applyFill="1" applyAlignment="1">
      <alignment vertical="center"/>
    </xf>
    <xf numFmtId="0" fontId="0" fillId="8" borderId="0" xfId="0" applyFill="1"/>
    <xf numFmtId="0" fontId="7" fillId="8" borderId="0" xfId="0" applyFont="1" applyFill="1" applyAlignment="1">
      <alignment vertical="center"/>
    </xf>
    <xf numFmtId="0" fontId="18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 readingOrder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 readingOrder="2"/>
    </xf>
    <xf numFmtId="0" fontId="34" fillId="5" borderId="8" xfId="0" applyFont="1" applyFill="1" applyBorder="1" applyAlignment="1">
      <alignment horizontal="center" vertical="center" wrapText="1" readingOrder="1"/>
    </xf>
    <xf numFmtId="0" fontId="45" fillId="5" borderId="8" xfId="0" applyFont="1" applyFill="1" applyBorder="1" applyAlignment="1">
      <alignment horizontal="center" vertical="center" shrinkToFit="1"/>
    </xf>
    <xf numFmtId="0" fontId="34" fillId="5" borderId="21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 readingOrder="2"/>
    </xf>
    <xf numFmtId="0" fontId="34" fillId="7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  <xf numFmtId="0" fontId="34" fillId="7" borderId="8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readingOrder="1"/>
    </xf>
    <xf numFmtId="0" fontId="44" fillId="0" borderId="0" xfId="0" applyFont="1" applyAlignment="1">
      <alignment horizontal="center" vertical="center" readingOrder="2"/>
    </xf>
    <xf numFmtId="0" fontId="48" fillId="2" borderId="1" xfId="0" applyFont="1" applyFill="1" applyBorder="1" applyAlignment="1">
      <alignment horizontal="center" vertical="center" wrapText="1" readingOrder="2"/>
    </xf>
    <xf numFmtId="0" fontId="48" fillId="2" borderId="0" xfId="0" applyFont="1" applyFill="1" applyAlignment="1">
      <alignment horizontal="center" vertical="center" wrapText="1" readingOrder="2"/>
    </xf>
    <xf numFmtId="0" fontId="24" fillId="2" borderId="1" xfId="0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 readingOrder="2"/>
    </xf>
    <xf numFmtId="0" fontId="24" fillId="2" borderId="8" xfId="0" applyFont="1" applyFill="1" applyBorder="1" applyAlignment="1">
      <alignment horizontal="center" vertical="center" readingOrder="2"/>
    </xf>
    <xf numFmtId="0" fontId="35" fillId="2" borderId="1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 readingOrder="2"/>
    </xf>
    <xf numFmtId="0" fontId="44" fillId="0" borderId="0" xfId="0" applyFont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 readingOrder="2"/>
    </xf>
    <xf numFmtId="0" fontId="22" fillId="4" borderId="1" xfId="0" applyFont="1" applyFill="1" applyBorder="1" applyAlignment="1">
      <alignment horizontal="right" vertical="center" wrapText="1" readingOrder="2"/>
    </xf>
    <xf numFmtId="0" fontId="0" fillId="0" borderId="0" xfId="0"/>
    <xf numFmtId="3" fontId="22" fillId="4" borderId="8" xfId="0" applyNumberFormat="1" applyFont="1" applyFill="1" applyBorder="1" applyAlignment="1">
      <alignment horizontal="center" vertical="center"/>
    </xf>
    <xf numFmtId="3" fontId="22" fillId="3" borderId="8" xfId="0" applyNumberFormat="1" applyFont="1" applyFill="1" applyBorder="1" applyAlignment="1">
      <alignment horizontal="center" vertical="center"/>
    </xf>
    <xf numFmtId="0" fontId="33" fillId="0" borderId="0" xfId="0" applyFont="1"/>
    <xf numFmtId="3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left" vertical="center" wrapText="1" readingOrder="2"/>
    </xf>
    <xf numFmtId="3" fontId="0" fillId="0" borderId="0" xfId="0" applyNumberFormat="1"/>
    <xf numFmtId="0" fontId="35" fillId="5" borderId="1" xfId="0" applyFont="1" applyFill="1" applyBorder="1" applyAlignment="1">
      <alignment horizontal="left" vertical="center" wrapText="1" readingOrder="2"/>
    </xf>
    <xf numFmtId="3" fontId="22" fillId="3" borderId="16" xfId="0" applyNumberFormat="1" applyFont="1" applyFill="1" applyBorder="1" applyAlignment="1">
      <alignment horizontal="center" vertical="center"/>
    </xf>
    <xf numFmtId="3" fontId="22" fillId="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34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/>
    <xf numFmtId="3" fontId="34" fillId="5" borderId="11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 readingOrder="2"/>
    </xf>
    <xf numFmtId="0" fontId="22" fillId="4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 readingOrder="2"/>
    </xf>
    <xf numFmtId="0" fontId="21" fillId="3" borderId="1" xfId="0" applyFont="1" applyFill="1" applyBorder="1" applyAlignment="1">
      <alignment horizontal="right" vertical="center" wrapText="1" indent="1" readingOrder="1"/>
    </xf>
    <xf numFmtId="0" fontId="21" fillId="4" borderId="1" xfId="0" applyFont="1" applyFill="1" applyBorder="1" applyAlignment="1">
      <alignment horizontal="right" vertical="center" wrapText="1" indent="1" readingOrder="1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left" vertical="center" wrapText="1"/>
    </xf>
    <xf numFmtId="0" fontId="41" fillId="4" borderId="36" xfId="0" applyFont="1" applyFill="1" applyBorder="1" applyAlignment="1">
      <alignment horizontal="left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40" fillId="7" borderId="35" xfId="0" applyFont="1" applyFill="1" applyBorder="1" applyAlignment="1">
      <alignment vertical="center" wrapText="1"/>
    </xf>
    <xf numFmtId="0" fontId="13" fillId="7" borderId="35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right" vertical="center" wrapText="1" indent="1"/>
    </xf>
    <xf numFmtId="0" fontId="41" fillId="4" borderId="36" xfId="0" applyFont="1" applyFill="1" applyBorder="1" applyAlignment="1">
      <alignment horizontal="right" vertical="center" wrapText="1" indent="1"/>
    </xf>
    <xf numFmtId="169" fontId="65" fillId="3" borderId="36" xfId="0" applyNumberFormat="1" applyFont="1" applyFill="1" applyBorder="1" applyAlignment="1">
      <alignment horizontal="center" vertical="center"/>
    </xf>
    <xf numFmtId="169" fontId="65" fillId="4" borderId="36" xfId="0" applyNumberFormat="1" applyFont="1" applyFill="1" applyBorder="1" applyAlignment="1">
      <alignment horizontal="center" vertical="center"/>
    </xf>
    <xf numFmtId="3" fontId="63" fillId="7" borderId="36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 indent="1"/>
    </xf>
    <xf numFmtId="0" fontId="22" fillId="4" borderId="1" xfId="0" applyFont="1" applyFill="1" applyBorder="1" applyAlignment="1">
      <alignment horizontal="right" vertical="center" wrapText="1" indent="1"/>
    </xf>
    <xf numFmtId="0" fontId="22" fillId="3" borderId="7" xfId="0" applyFont="1" applyFill="1" applyBorder="1" applyAlignment="1">
      <alignment horizontal="right" vertical="center" wrapText="1" indent="1" readingOrder="1"/>
    </xf>
    <xf numFmtId="0" fontId="22" fillId="4" borderId="7" xfId="0" applyFont="1" applyFill="1" applyBorder="1" applyAlignment="1">
      <alignment horizontal="right" vertical="center" wrapText="1" indent="1" readingOrder="1"/>
    </xf>
    <xf numFmtId="0" fontId="22" fillId="4" borderId="12" xfId="0" applyFont="1" applyFill="1" applyBorder="1" applyAlignment="1">
      <alignment horizontal="center" vertical="center"/>
    </xf>
    <xf numFmtId="3" fontId="22" fillId="4" borderId="12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8" fillId="3" borderId="0" xfId="0" applyFont="1" applyFill="1" applyAlignment="1">
      <alignment horizontal="left" vertical="center" wrapText="1" readingOrder="1"/>
    </xf>
    <xf numFmtId="0" fontId="58" fillId="4" borderId="0" xfId="0" applyFont="1" applyFill="1" applyAlignment="1">
      <alignment horizontal="left" vertical="center" wrapText="1" readingOrder="1"/>
    </xf>
    <xf numFmtId="0" fontId="58" fillId="3" borderId="4" xfId="0" applyFont="1" applyFill="1" applyBorder="1" applyAlignment="1">
      <alignment horizontal="left" vertical="center" wrapText="1" readingOrder="1"/>
    </xf>
    <xf numFmtId="165" fontId="68" fillId="3" borderId="27" xfId="0" applyNumberFormat="1" applyFont="1" applyFill="1" applyBorder="1" applyAlignment="1">
      <alignment horizontal="center" vertical="center" wrapText="1" readingOrder="1"/>
    </xf>
    <xf numFmtId="165" fontId="68" fillId="4" borderId="27" xfId="0" applyNumberFormat="1" applyFont="1" applyFill="1" applyBorder="1" applyAlignment="1">
      <alignment horizontal="center" vertical="center" wrapText="1" readingOrder="1"/>
    </xf>
    <xf numFmtId="3" fontId="68" fillId="3" borderId="27" xfId="0" applyNumberFormat="1" applyFont="1" applyFill="1" applyBorder="1" applyAlignment="1">
      <alignment horizontal="center" vertical="center" wrapText="1" readingOrder="1"/>
    </xf>
    <xf numFmtId="3" fontId="68" fillId="4" borderId="27" xfId="0" applyNumberFormat="1" applyFont="1" applyFill="1" applyBorder="1" applyAlignment="1">
      <alignment horizontal="center" vertical="center" wrapText="1" readingOrder="1"/>
    </xf>
    <xf numFmtId="3" fontId="68" fillId="4" borderId="27" xfId="0" applyNumberFormat="1" applyFont="1" applyFill="1" applyBorder="1" applyAlignment="1">
      <alignment horizontal="center" vertical="center" wrapText="1"/>
    </xf>
    <xf numFmtId="0" fontId="70" fillId="2" borderId="27" xfId="0" applyFont="1" applyFill="1" applyBorder="1" applyAlignment="1">
      <alignment horizontal="center" vertical="center" wrapText="1" readingOrder="2"/>
    </xf>
    <xf numFmtId="0" fontId="70" fillId="2" borderId="34" xfId="0" applyFont="1" applyFill="1" applyBorder="1" applyAlignment="1">
      <alignment horizontal="center" vertical="center" wrapText="1" readingOrder="1"/>
    </xf>
    <xf numFmtId="0" fontId="70" fillId="2" borderId="34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right" vertical="center" wrapText="1" indent="1" readingOrder="2"/>
    </xf>
    <xf numFmtId="0" fontId="22" fillId="4" borderId="1" xfId="0" applyFont="1" applyFill="1" applyBorder="1" applyAlignment="1">
      <alignment horizontal="right" vertical="center" wrapText="1" indent="1" readingOrder="2"/>
    </xf>
    <xf numFmtId="0" fontId="0" fillId="0" borderId="0" xfId="0" applyFont="1" applyAlignment="1">
      <alignment horizontal="right" readingOrder="2"/>
    </xf>
    <xf numFmtId="0" fontId="50" fillId="0" borderId="0" xfId="0" applyFont="1" applyAlignment="1">
      <alignment horizontal="right" readingOrder="2"/>
    </xf>
    <xf numFmtId="0" fontId="71" fillId="0" borderId="0" xfId="0" applyFont="1" applyAlignment="1">
      <alignment horizontal="right" vertical="center" readingOrder="2"/>
    </xf>
    <xf numFmtId="0" fontId="72" fillId="0" borderId="0" xfId="0" applyFont="1" applyAlignment="1">
      <alignment horizontal="right" vertical="center" readingOrder="2"/>
    </xf>
    <xf numFmtId="0" fontId="73" fillId="0" borderId="0" xfId="0" applyFont="1"/>
    <xf numFmtId="0" fontId="75" fillId="0" borderId="0" xfId="0" applyFont="1" applyAlignment="1">
      <alignment vertical="center" readingOrder="2"/>
    </xf>
    <xf numFmtId="0" fontId="77" fillId="0" borderId="0" xfId="0" applyFont="1" applyAlignment="1">
      <alignment wrapText="1"/>
    </xf>
    <xf numFmtId="0" fontId="77" fillId="0" borderId="0" xfId="0" applyFont="1"/>
    <xf numFmtId="0" fontId="75" fillId="0" borderId="0" xfId="0" applyFont="1" applyAlignment="1">
      <alignment horizontal="right" vertical="center" readingOrder="2"/>
    </xf>
    <xf numFmtId="3" fontId="77" fillId="0" borderId="0" xfId="0" applyNumberFormat="1" applyFont="1"/>
    <xf numFmtId="0" fontId="77" fillId="0" borderId="0" xfId="0" applyFont="1" applyAlignment="1">
      <alignment horizontal="center"/>
    </xf>
    <xf numFmtId="0" fontId="77" fillId="0" borderId="0" xfId="0" applyFont="1" applyAlignment="1">
      <alignment horizontal="left"/>
    </xf>
    <xf numFmtId="0" fontId="50" fillId="0" borderId="0" xfId="0" applyFont="1" applyAlignment="1">
      <alignment wrapText="1"/>
    </xf>
    <xf numFmtId="3" fontId="50" fillId="0" borderId="0" xfId="0" applyNumberFormat="1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 readingOrder="2"/>
    </xf>
    <xf numFmtId="0" fontId="73" fillId="0" borderId="0" xfId="0" applyFont="1" applyAlignment="1">
      <alignment horizontal="right" readingOrder="2"/>
    </xf>
    <xf numFmtId="0" fontId="80" fillId="0" borderId="0" xfId="0" applyFont="1" applyAlignment="1">
      <alignment horizontal="right" vertical="center"/>
    </xf>
    <xf numFmtId="3" fontId="22" fillId="4" borderId="38" xfId="0" applyNumberFormat="1" applyFont="1" applyFill="1" applyBorder="1" applyAlignment="1">
      <alignment horizontal="center" vertical="center" wrapText="1"/>
    </xf>
    <xf numFmtId="3" fontId="22" fillId="3" borderId="38" xfId="0" applyNumberFormat="1" applyFont="1" applyFill="1" applyBorder="1" applyAlignment="1">
      <alignment horizontal="center" vertical="center" wrapText="1"/>
    </xf>
    <xf numFmtId="3" fontId="10" fillId="3" borderId="38" xfId="7" applyNumberFormat="1" applyFont="1" applyFill="1" applyBorder="1" applyAlignment="1">
      <alignment horizontal="center" vertical="center"/>
    </xf>
    <xf numFmtId="3" fontId="10" fillId="3" borderId="38" xfId="7" applyNumberFormat="1" applyFont="1" applyFill="1" applyBorder="1" applyAlignment="1">
      <alignment horizontal="center" vertical="center" wrapText="1"/>
    </xf>
    <xf numFmtId="3" fontId="10" fillId="3" borderId="38" xfId="0" applyNumberFormat="1" applyFont="1" applyFill="1" applyBorder="1" applyAlignment="1">
      <alignment horizontal="center" vertical="center"/>
    </xf>
    <xf numFmtId="3" fontId="10" fillId="4" borderId="38" xfId="7" applyNumberFormat="1" applyFont="1" applyFill="1" applyBorder="1" applyAlignment="1">
      <alignment horizontal="center" vertical="center"/>
    </xf>
    <xf numFmtId="3" fontId="10" fillId="4" borderId="38" xfId="7" applyNumberFormat="1" applyFont="1" applyFill="1" applyBorder="1" applyAlignment="1">
      <alignment horizontal="center" vertical="center" wrapText="1"/>
    </xf>
    <xf numFmtId="3" fontId="10" fillId="4" borderId="38" xfId="0" applyNumberFormat="1" applyFont="1" applyFill="1" applyBorder="1" applyAlignment="1">
      <alignment horizontal="center" vertical="center"/>
    </xf>
    <xf numFmtId="0" fontId="34" fillId="5" borderId="3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right" vertical="center" wrapText="1" indent="1"/>
    </xf>
    <xf numFmtId="3" fontId="40" fillId="4" borderId="38" xfId="0" applyNumberFormat="1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left" vertical="center" wrapText="1"/>
    </xf>
    <xf numFmtId="0" fontId="40" fillId="3" borderId="38" xfId="0" applyFont="1" applyFill="1" applyBorder="1" applyAlignment="1">
      <alignment horizontal="right" vertical="center" wrapText="1" indent="1"/>
    </xf>
    <xf numFmtId="3" fontId="40" fillId="3" borderId="38" xfId="0" applyNumberFormat="1" applyFont="1" applyFill="1" applyBorder="1" applyAlignment="1">
      <alignment horizontal="center" vertical="center" wrapText="1"/>
    </xf>
    <xf numFmtId="0" fontId="40" fillId="3" borderId="38" xfId="0" applyFont="1" applyFill="1" applyBorder="1" applyAlignment="1">
      <alignment horizontal="left" vertical="center" wrapText="1"/>
    </xf>
    <xf numFmtId="3" fontId="40" fillId="3" borderId="38" xfId="7" applyNumberFormat="1" applyFont="1" applyFill="1" applyBorder="1" applyAlignment="1">
      <alignment horizontal="center" vertical="center"/>
    </xf>
    <xf numFmtId="3" fontId="40" fillId="3" borderId="38" xfId="7" applyNumberFormat="1" applyFont="1" applyFill="1" applyBorder="1" applyAlignment="1">
      <alignment horizontal="center" vertical="center" wrapText="1"/>
    </xf>
    <xf numFmtId="3" fontId="40" fillId="3" borderId="38" xfId="0" applyNumberFormat="1" applyFont="1" applyFill="1" applyBorder="1" applyAlignment="1">
      <alignment horizontal="center" vertical="center"/>
    </xf>
    <xf numFmtId="3" fontId="40" fillId="4" borderId="38" xfId="7" applyNumberFormat="1" applyFont="1" applyFill="1" applyBorder="1" applyAlignment="1">
      <alignment horizontal="center" vertical="center"/>
    </xf>
    <xf numFmtId="3" fontId="40" fillId="4" borderId="38" xfId="7" applyNumberFormat="1" applyFont="1" applyFill="1" applyBorder="1" applyAlignment="1">
      <alignment horizontal="center" vertical="center" wrapText="1"/>
    </xf>
    <xf numFmtId="3" fontId="40" fillId="4" borderId="38" xfId="0" applyNumberFormat="1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/>
    </xf>
    <xf numFmtId="0" fontId="34" fillId="5" borderId="41" xfId="0" applyFont="1" applyFill="1" applyBorder="1" applyAlignment="1">
      <alignment horizontal="center" vertical="center" wrapText="1"/>
    </xf>
    <xf numFmtId="0" fontId="34" fillId="5" borderId="42" xfId="0" applyFont="1" applyFill="1" applyBorder="1" applyAlignment="1">
      <alignment vertical="center" wrapText="1"/>
    </xf>
    <xf numFmtId="0" fontId="22" fillId="4" borderId="43" xfId="0" applyFont="1" applyFill="1" applyBorder="1" applyAlignment="1">
      <alignment horizontal="right" vertical="center" wrapText="1"/>
    </xf>
    <xf numFmtId="0" fontId="22" fillId="4" borderId="44" xfId="0" applyFont="1" applyFill="1" applyBorder="1" applyAlignment="1">
      <alignment horizontal="left" vertical="center" wrapText="1"/>
    </xf>
    <xf numFmtId="0" fontId="22" fillId="3" borderId="43" xfId="0" applyFont="1" applyFill="1" applyBorder="1" applyAlignment="1">
      <alignment horizontal="right" vertical="center" wrapText="1"/>
    </xf>
    <xf numFmtId="0" fontId="22" fillId="3" borderId="44" xfId="0" applyFont="1" applyFill="1" applyBorder="1" applyAlignment="1">
      <alignment horizontal="left" vertical="center" wrapText="1"/>
    </xf>
    <xf numFmtId="0" fontId="35" fillId="5" borderId="45" xfId="0" applyFont="1" applyFill="1" applyBorder="1" applyAlignment="1">
      <alignment horizontal="center" vertical="center" wrapText="1"/>
    </xf>
    <xf numFmtId="3" fontId="16" fillId="5" borderId="40" xfId="0" applyNumberFormat="1" applyFont="1" applyFill="1" applyBorder="1" applyAlignment="1">
      <alignment horizontal="center" vertical="center"/>
    </xf>
    <xf numFmtId="0" fontId="35" fillId="5" borderId="46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0" fillId="0" borderId="0" xfId="0" applyNumberFormat="1" applyAlignment="1">
      <alignment horizontal="right"/>
    </xf>
    <xf numFmtId="169" fontId="18" fillId="4" borderId="8" xfId="0" applyNumberFormat="1" applyFont="1" applyFill="1" applyBorder="1" applyAlignment="1">
      <alignment horizontal="center" vertical="center" wrapText="1" readingOrder="1"/>
    </xf>
    <xf numFmtId="3" fontId="42" fillId="7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24" fillId="2" borderId="1" xfId="0" applyFont="1" applyFill="1" applyBorder="1" applyAlignment="1">
      <alignment horizontal="center" vertical="center" wrapText="1" readingOrder="2"/>
    </xf>
    <xf numFmtId="0" fontId="34" fillId="2" borderId="1" xfId="0" applyFont="1" applyFill="1" applyBorder="1" applyAlignment="1">
      <alignment horizontal="center" vertical="center" readingOrder="1"/>
    </xf>
    <xf numFmtId="0" fontId="14" fillId="0" borderId="0" xfId="0" applyFont="1" applyAlignment="1">
      <alignment vertical="center" readingOrder="2"/>
    </xf>
    <xf numFmtId="0" fontId="41" fillId="0" borderId="0" xfId="0" applyFont="1" applyAlignment="1">
      <alignment vertical="center" readingOrder="1"/>
    </xf>
    <xf numFmtId="0" fontId="16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 indent="2" readingOrder="2"/>
    </xf>
    <xf numFmtId="0" fontId="10" fillId="4" borderId="1" xfId="0" applyFont="1" applyFill="1" applyBorder="1" applyAlignment="1">
      <alignment horizontal="right" vertical="center" wrapText="1" indent="2" readingOrder="2"/>
    </xf>
    <xf numFmtId="0" fontId="21" fillId="4" borderId="1" xfId="0" applyFont="1" applyFill="1" applyBorder="1" applyAlignment="1">
      <alignment horizontal="right" vertical="center" wrapText="1" indent="2" readingOrder="1"/>
    </xf>
    <xf numFmtId="0" fontId="21" fillId="3" borderId="1" xfId="0" applyFont="1" applyFill="1" applyBorder="1" applyAlignment="1">
      <alignment horizontal="right" vertical="center" wrapText="1" indent="2" readingOrder="1"/>
    </xf>
    <xf numFmtId="165" fontId="81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66" fillId="2" borderId="0" xfId="0" applyFont="1" applyFill="1" applyAlignment="1">
      <alignment horizontal="center" vertical="center" wrapText="1" readingOrder="1"/>
    </xf>
    <xf numFmtId="0" fontId="66" fillId="2" borderId="5" xfId="0" applyFont="1" applyFill="1" applyBorder="1" applyAlignment="1">
      <alignment horizontal="center" vertical="center" wrapText="1" readingOrder="1"/>
    </xf>
    <xf numFmtId="0" fontId="70" fillId="2" borderId="34" xfId="0" applyFont="1" applyFill="1" applyBorder="1" applyAlignment="1">
      <alignment horizontal="center" vertical="center" wrapText="1" readingOrder="1"/>
    </xf>
    <xf numFmtId="0" fontId="30" fillId="0" borderId="0" xfId="0" applyFont="1" applyAlignment="1">
      <alignment horizontal="left" vertical="center" readingOrder="2"/>
    </xf>
    <xf numFmtId="0" fontId="66" fillId="2" borderId="1" xfId="0" applyFont="1" applyFill="1" applyBorder="1" applyAlignment="1">
      <alignment horizontal="center" vertical="center" wrapText="1" readingOrder="2"/>
    </xf>
    <xf numFmtId="0" fontId="66" fillId="2" borderId="2" xfId="0" applyFont="1" applyFill="1" applyBorder="1" applyAlignment="1">
      <alignment horizontal="center" vertical="center" wrapText="1" readingOrder="2"/>
    </xf>
    <xf numFmtId="0" fontId="70" fillId="2" borderId="27" xfId="0" applyFont="1" applyFill="1" applyBorder="1" applyAlignment="1">
      <alignment horizontal="center" vertical="center" wrapText="1" readingOrder="2"/>
    </xf>
    <xf numFmtId="1" fontId="69" fillId="3" borderId="27" xfId="0" applyNumberFormat="1" applyFont="1" applyFill="1" applyBorder="1" applyAlignment="1">
      <alignment horizontal="center" vertical="center" wrapText="1" readingOrder="1"/>
    </xf>
    <xf numFmtId="1" fontId="69" fillId="3" borderId="3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left"/>
    </xf>
    <xf numFmtId="0" fontId="7" fillId="8" borderId="0" xfId="0" applyFont="1" applyFill="1" applyAlignment="1">
      <alignment horizontal="right" vertical="center" indent="15"/>
    </xf>
    <xf numFmtId="0" fontId="29" fillId="0" borderId="0" xfId="0" applyFont="1" applyAlignment="1">
      <alignment horizontal="left" vertical="center" readingOrder="2"/>
    </xf>
    <xf numFmtId="0" fontId="13" fillId="5" borderId="11" xfId="0" applyFont="1" applyFill="1" applyBorder="1" applyAlignment="1">
      <alignment horizontal="center" vertical="center" wrapText="1" readingOrder="2"/>
    </xf>
    <xf numFmtId="0" fontId="40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0" xfId="0" applyFont="1" applyFill="1" applyAlignment="1">
      <alignment horizontal="center" vertical="center" wrapText="1" readingOrder="2"/>
    </xf>
    <xf numFmtId="0" fontId="1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 readingOrder="2"/>
    </xf>
    <xf numFmtId="0" fontId="13" fillId="5" borderId="5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1"/>
    </xf>
    <xf numFmtId="0" fontId="13" fillId="5" borderId="7" xfId="0" applyFont="1" applyFill="1" applyBorder="1" applyAlignment="1">
      <alignment horizontal="center" vertical="center" wrapText="1" readingOrder="2"/>
    </xf>
    <xf numFmtId="0" fontId="13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13" fillId="5" borderId="8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 readingOrder="2"/>
    </xf>
    <xf numFmtId="0" fontId="5" fillId="0" borderId="0" xfId="2"/>
    <xf numFmtId="0" fontId="55" fillId="0" borderId="0" xfId="0" applyFont="1" applyAlignment="1">
      <alignment horizontal="center" vertical="center" wrapText="1" readingOrder="1"/>
    </xf>
    <xf numFmtId="0" fontId="41" fillId="0" borderId="0" xfId="0" applyFont="1" applyAlignment="1">
      <alignment horizontal="center" vertical="center" readingOrder="1"/>
    </xf>
    <xf numFmtId="0" fontId="18" fillId="0" borderId="0" xfId="0" applyFont="1" applyAlignment="1">
      <alignment horizontal="right" vertical="center" indent="3" readingOrder="2"/>
    </xf>
    <xf numFmtId="0" fontId="43" fillId="0" borderId="0" xfId="0" applyFont="1" applyAlignment="1">
      <alignment horizontal="center" vertical="center" wrapText="1" readingOrder="1"/>
    </xf>
    <xf numFmtId="0" fontId="43" fillId="0" borderId="0" xfId="0" applyFont="1" applyAlignment="1">
      <alignment horizontal="center" vertical="center" readingOrder="2"/>
    </xf>
    <xf numFmtId="0" fontId="24" fillId="5" borderId="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 indent="4" readingOrder="2"/>
    </xf>
    <xf numFmtId="0" fontId="18" fillId="0" borderId="0" xfId="0" applyFont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readingOrder="2"/>
    </xf>
    <xf numFmtId="0" fontId="24" fillId="5" borderId="5" xfId="0" applyFont="1" applyFill="1" applyBorder="1" applyAlignment="1">
      <alignment horizontal="center" vertical="center" readingOrder="2"/>
    </xf>
    <xf numFmtId="0" fontId="18" fillId="0" borderId="0" xfId="0" applyFont="1" applyAlignment="1">
      <alignment horizontal="right" vertical="center" indent="6" readingOrder="2"/>
    </xf>
    <xf numFmtId="0" fontId="24" fillId="5" borderId="11" xfId="0" applyFont="1" applyFill="1" applyBorder="1" applyAlignment="1">
      <alignment horizontal="center" vertical="center" wrapText="1" readingOrder="2"/>
    </xf>
    <xf numFmtId="0" fontId="14" fillId="8" borderId="0" xfId="0" applyFont="1" applyFill="1" applyAlignment="1">
      <alignment horizontal="center" vertical="center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18" fillId="0" borderId="0" xfId="0" applyFont="1" applyAlignment="1">
      <alignment horizontal="right" vertical="center" indent="7" readingOrder="2"/>
    </xf>
    <xf numFmtId="0" fontId="34" fillId="5" borderId="8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readingOrder="2"/>
    </xf>
    <xf numFmtId="0" fontId="34" fillId="5" borderId="5" xfId="0" applyFont="1" applyFill="1" applyBorder="1" applyAlignment="1">
      <alignment horizontal="center" vertical="center" readingOrder="2"/>
    </xf>
    <xf numFmtId="0" fontId="24" fillId="5" borderId="9" xfId="0" applyFont="1" applyFill="1" applyBorder="1" applyAlignment="1">
      <alignment horizontal="center" vertical="center" readingOrder="2"/>
    </xf>
    <xf numFmtId="0" fontId="33" fillId="0" borderId="0" xfId="0" applyFont="1" applyAlignment="1">
      <alignment horizontal="left"/>
    </xf>
    <xf numFmtId="0" fontId="34" fillId="5" borderId="2" xfId="0" applyFont="1" applyFill="1" applyBorder="1" applyAlignment="1">
      <alignment horizontal="center" vertical="center" wrapText="1" readingOrder="1"/>
    </xf>
    <xf numFmtId="0" fontId="34" fillId="5" borderId="5" xfId="0" applyFont="1" applyFill="1" applyBorder="1" applyAlignment="1">
      <alignment horizontal="center" vertical="center" wrapText="1" readingOrder="1"/>
    </xf>
    <xf numFmtId="0" fontId="34" fillId="5" borderId="7" xfId="0" applyFont="1" applyFill="1" applyBorder="1" applyAlignment="1">
      <alignment horizontal="center" vertical="center" wrapText="1" readingOrder="1"/>
    </xf>
    <xf numFmtId="0" fontId="34" fillId="5" borderId="2" xfId="0" applyFont="1" applyFill="1" applyBorder="1" applyAlignment="1">
      <alignment horizontal="center" vertical="center" readingOrder="1"/>
    </xf>
    <xf numFmtId="0" fontId="34" fillId="5" borderId="5" xfId="0" applyFont="1" applyFill="1" applyBorder="1" applyAlignment="1">
      <alignment horizontal="center" vertical="center" readingOrder="1"/>
    </xf>
    <xf numFmtId="0" fontId="34" fillId="5" borderId="1" xfId="0" applyFont="1" applyFill="1" applyBorder="1" applyAlignment="1">
      <alignment horizontal="center" vertical="center" wrapText="1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5" borderId="6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4" fillId="5" borderId="11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62" fillId="5" borderId="11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 readingOrder="2"/>
    </xf>
    <xf numFmtId="0" fontId="6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4" fillId="5" borderId="20" xfId="0" applyFont="1" applyFill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 wrapText="1"/>
    </xf>
    <xf numFmtId="0" fontId="34" fillId="5" borderId="26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 readingOrder="2"/>
    </xf>
    <xf numFmtId="0" fontId="34" fillId="5" borderId="6" xfId="0" applyFont="1" applyFill="1" applyBorder="1" applyAlignment="1">
      <alignment horizontal="center" vertical="center" wrapText="1" readingOrder="2"/>
    </xf>
    <xf numFmtId="0" fontId="14" fillId="0" borderId="0" xfId="0" applyFont="1" applyFill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 readingOrder="1"/>
    </xf>
    <xf numFmtId="0" fontId="45" fillId="5" borderId="8" xfId="0" applyFont="1" applyFill="1" applyBorder="1" applyAlignment="1">
      <alignment horizontal="center" vertical="center" shrinkToFit="1"/>
    </xf>
    <xf numFmtId="0" fontId="34" fillId="5" borderId="22" xfId="0" applyFont="1" applyFill="1" applyBorder="1" applyAlignment="1">
      <alignment horizontal="center" vertical="center" readingOrder="2"/>
    </xf>
    <xf numFmtId="0" fontId="34" fillId="5" borderId="11" xfId="0" applyFont="1" applyFill="1" applyBorder="1" applyAlignment="1">
      <alignment horizontal="center" vertical="center" wrapText="1" readingOrder="1"/>
    </xf>
    <xf numFmtId="0" fontId="34" fillId="5" borderId="21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8"/>
    </xf>
    <xf numFmtId="0" fontId="34" fillId="7" borderId="1" xfId="0" applyFont="1" applyFill="1" applyBorder="1" applyAlignment="1">
      <alignment horizontal="center" vertical="center" wrapText="1" readingOrder="2"/>
    </xf>
    <xf numFmtId="0" fontId="34" fillId="7" borderId="6" xfId="0" applyFont="1" applyFill="1" applyBorder="1" applyAlignment="1">
      <alignment horizontal="center" vertical="center" wrapText="1" readingOrder="2"/>
    </xf>
    <xf numFmtId="0" fontId="34" fillId="7" borderId="1" xfId="0" applyFont="1" applyFill="1" applyBorder="1" applyAlignment="1">
      <alignment horizontal="center" vertical="center" wrapText="1" readingOrder="1"/>
    </xf>
    <xf numFmtId="0" fontId="34" fillId="7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2"/>
    </xf>
    <xf numFmtId="0" fontId="12" fillId="0" borderId="0" xfId="0" applyFont="1" applyAlignment="1">
      <alignment horizontal="center" vertical="center" readingOrder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24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4" fillId="7" borderId="0" xfId="0" applyFont="1" applyFill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4"/>
    </xf>
    <xf numFmtId="0" fontId="24" fillId="7" borderId="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readingOrder="1"/>
    </xf>
    <xf numFmtId="0" fontId="34" fillId="7" borderId="1" xfId="0" applyFont="1" applyFill="1" applyBorder="1" applyAlignment="1">
      <alignment horizontal="center" vertical="center"/>
    </xf>
    <xf numFmtId="0" fontId="51" fillId="0" borderId="0" xfId="0" applyFont="1" applyAlignment="1">
      <alignment horizontal="right" vertical="center" indent="8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15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center" vertical="center" wrapText="1" readingOrder="2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 readingOrder="2"/>
    </xf>
    <xf numFmtId="0" fontId="24" fillId="2" borderId="5" xfId="0" applyFont="1" applyFill="1" applyBorder="1" applyAlignment="1">
      <alignment horizontal="center" vertical="center" wrapText="1" readingOrder="2"/>
    </xf>
    <xf numFmtId="0" fontId="24" fillId="2" borderId="7" xfId="0" applyFont="1" applyFill="1" applyBorder="1" applyAlignment="1">
      <alignment horizontal="center" vertical="center" wrapText="1" readingOrder="2"/>
    </xf>
    <xf numFmtId="0" fontId="24" fillId="2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 readingOrder="1"/>
    </xf>
    <xf numFmtId="0" fontId="34" fillId="2" borderId="5" xfId="0" applyFont="1" applyFill="1" applyBorder="1" applyAlignment="1">
      <alignment horizontal="center" vertical="center" wrapText="1" readingOrder="1"/>
    </xf>
    <xf numFmtId="0" fontId="34" fillId="2" borderId="7" xfId="0" applyFont="1" applyFill="1" applyBorder="1" applyAlignment="1">
      <alignment horizontal="center" vertical="center" wrapText="1" readingOrder="1"/>
    </xf>
    <xf numFmtId="0" fontId="34" fillId="2" borderId="9" xfId="0" applyFont="1" applyFill="1" applyBorder="1" applyAlignment="1">
      <alignment horizontal="center" vertical="center" readingOrder="1"/>
    </xf>
    <xf numFmtId="0" fontId="34" fillId="2" borderId="5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indent="3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4" fillId="2" borderId="10" xfId="0" applyFont="1" applyFill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48" fillId="2" borderId="11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indent="6"/>
    </xf>
    <xf numFmtId="0" fontId="44" fillId="0" borderId="0" xfId="0" applyFont="1" applyAlignment="1">
      <alignment horizontal="center" vertical="center" readingOrder="2"/>
    </xf>
    <xf numFmtId="0" fontId="48" fillId="2" borderId="1" xfId="0" applyFont="1" applyFill="1" applyBorder="1" applyAlignment="1">
      <alignment horizontal="center" vertical="center" wrapText="1" readingOrder="2"/>
    </xf>
    <xf numFmtId="0" fontId="48" fillId="2" borderId="0" xfId="0" applyFont="1" applyFill="1" applyAlignment="1">
      <alignment horizontal="center" vertical="center" wrapText="1" readingOrder="2"/>
    </xf>
    <xf numFmtId="0" fontId="48" fillId="2" borderId="6" xfId="0" applyFont="1" applyFill="1" applyBorder="1" applyAlignment="1">
      <alignment horizontal="center" vertical="center" wrapText="1" readingOrder="2"/>
    </xf>
    <xf numFmtId="0" fontId="48" fillId="2" borderId="2" xfId="0" applyFont="1" applyFill="1" applyBorder="1" applyAlignment="1">
      <alignment horizontal="center" vertical="center" wrapText="1" readingOrder="2"/>
    </xf>
    <xf numFmtId="0" fontId="48" fillId="2" borderId="5" xfId="0" applyFont="1" applyFill="1" applyBorder="1" applyAlignment="1">
      <alignment horizontal="center" vertical="center" wrapText="1" readingOrder="2"/>
    </xf>
    <xf numFmtId="0" fontId="48" fillId="2" borderId="7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indent="16"/>
    </xf>
    <xf numFmtId="0" fontId="44" fillId="0" borderId="0" xfId="0" applyFont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1"/>
    </xf>
    <xf numFmtId="0" fontId="24" fillId="2" borderId="1" xfId="0" applyFont="1" applyFill="1" applyBorder="1" applyAlignment="1">
      <alignment horizontal="center" vertical="center" wrapText="1" readingOrder="1"/>
    </xf>
    <xf numFmtId="0" fontId="24" fillId="2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7"/>
    </xf>
    <xf numFmtId="0" fontId="24" fillId="2" borderId="11" xfId="0" applyFont="1" applyFill="1" applyBorder="1" applyAlignment="1">
      <alignment horizontal="center" vertical="center" readingOrder="2"/>
    </xf>
    <xf numFmtId="0" fontId="24" fillId="2" borderId="1" xfId="0" applyFont="1" applyFill="1" applyBorder="1" applyAlignment="1">
      <alignment horizontal="center" vertical="center" readingOrder="2"/>
    </xf>
    <xf numFmtId="0" fontId="24" fillId="2" borderId="8" xfId="0" applyFont="1" applyFill="1" applyBorder="1" applyAlignment="1">
      <alignment horizontal="center" vertical="center" readingOrder="2"/>
    </xf>
    <xf numFmtId="0" fontId="24" fillId="2" borderId="11" xfId="0" applyFont="1" applyFill="1" applyBorder="1" applyAlignment="1">
      <alignment horizontal="center" vertical="center" wrapText="1" readingOrder="2"/>
    </xf>
    <xf numFmtId="0" fontId="35" fillId="2" borderId="1" xfId="0" applyFont="1" applyFill="1" applyBorder="1" applyAlignment="1">
      <alignment horizontal="center" vertical="center" wrapText="1" readingOrder="1"/>
    </xf>
    <xf numFmtId="0" fontId="35" fillId="2" borderId="6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indent="13"/>
    </xf>
    <xf numFmtId="0" fontId="34" fillId="2" borderId="1" xfId="0" applyFont="1" applyFill="1" applyBorder="1" applyAlignment="1">
      <alignment horizontal="center" vertical="center" wrapText="1" readingOrder="2"/>
    </xf>
    <xf numFmtId="0" fontId="34" fillId="2" borderId="6" xfId="0" applyFont="1" applyFill="1" applyBorder="1" applyAlignment="1">
      <alignment horizontal="center" vertical="center" wrapText="1" readingOrder="2"/>
    </xf>
    <xf numFmtId="0" fontId="51" fillId="0" borderId="0" xfId="0" applyFont="1" applyAlignment="1">
      <alignment horizontal="right" vertical="center" indent="3"/>
    </xf>
    <xf numFmtId="0" fontId="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 readingOrder="2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 readingOrder="2"/>
    </xf>
    <xf numFmtId="0" fontId="34" fillId="2" borderId="5" xfId="0" applyFont="1" applyFill="1" applyBorder="1" applyAlignment="1">
      <alignment horizontal="center" vertical="center" wrapText="1" readingOrder="2"/>
    </xf>
    <xf numFmtId="0" fontId="34" fillId="2" borderId="7" xfId="0" applyFont="1" applyFill="1" applyBorder="1" applyAlignment="1">
      <alignment horizontal="center" vertical="center" wrapText="1" readingOrder="2"/>
    </xf>
    <xf numFmtId="0" fontId="34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readingOrder="2"/>
    </xf>
    <xf numFmtId="0" fontId="34" fillId="2" borderId="5" xfId="0" applyFont="1" applyFill="1" applyBorder="1" applyAlignment="1">
      <alignment horizontal="center" vertical="center" readingOrder="2"/>
    </xf>
    <xf numFmtId="0" fontId="34" fillId="2" borderId="11" xfId="0" applyFont="1" applyFill="1" applyBorder="1" applyAlignment="1">
      <alignment horizontal="center" vertical="center" wrapText="1" readingOrder="2"/>
    </xf>
  </cellXfs>
  <cellStyles count="19">
    <cellStyle name="Comma" xfId="1" builtinId="3"/>
    <cellStyle name="Comma 2" xfId="6" xr:uid="{00000000-0005-0000-0000-000001000000}"/>
    <cellStyle name="Comma 2 2" xfId="16" xr:uid="{00000000-0005-0000-0000-000002000000}"/>
    <cellStyle name="Comma 3" xfId="12" xr:uid="{00000000-0005-0000-0000-000003000000}"/>
    <cellStyle name="Normal" xfId="0" builtinId="0"/>
    <cellStyle name="Normal 2" xfId="2" xr:uid="{00000000-0005-0000-0000-000005000000}"/>
    <cellStyle name="Normal 2 2" xfId="8" xr:uid="{00000000-0005-0000-0000-000006000000}"/>
    <cellStyle name="Normal 2 3" xfId="13" xr:uid="{00000000-0005-0000-0000-000007000000}"/>
    <cellStyle name="Normal 3" xfId="3" xr:uid="{00000000-0005-0000-0000-000008000000}"/>
    <cellStyle name="Normal 3 2" xfId="9" xr:uid="{00000000-0005-0000-0000-000009000000}"/>
    <cellStyle name="Normal 3 2 2" xfId="18" xr:uid="{00000000-0005-0000-0000-00000A000000}"/>
    <cellStyle name="Normal 3 3" xfId="14" xr:uid="{00000000-0005-0000-0000-00000B000000}"/>
    <cellStyle name="Normal 4" xfId="4" xr:uid="{00000000-0005-0000-0000-00000C000000}"/>
    <cellStyle name="Normal 4 2" xfId="10" xr:uid="{00000000-0005-0000-0000-00000D000000}"/>
    <cellStyle name="Normal 4 3" xfId="15" xr:uid="{00000000-0005-0000-0000-00000E000000}"/>
    <cellStyle name="Normal 5" xfId="7" xr:uid="{00000000-0005-0000-0000-00000F000000}"/>
    <cellStyle name="Normal 5 2" xfId="17" xr:uid="{00000000-0005-0000-0000-000010000000}"/>
    <cellStyle name="Percent" xfId="5" builtinId="5"/>
    <cellStyle name="ملاحظة 2" xfId="11" xr:uid="{00000000-0005-0000-0000-000012000000}"/>
  </cellStyles>
  <dxfs count="0"/>
  <tableStyles count="0" defaultTableStyle="TableStyleMedium2" defaultPivotStyle="PivotStyleMedium9"/>
  <colors>
    <mruColors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EE-4CDA-B84B-2E58CEF7C58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EE-4CDA-B84B-2E58CEF7C5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E-4CDA-B84B-2E58CEF7C5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E-4CDA-B84B-2E58CEF7C5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70.6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E-4CDA-B84B-2E58CEF7C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'2'!$H$23:$H$25</c:f>
              <c:strCache>
                <c:ptCount val="3"/>
                <c:pt idx="0">
                  <c:v>الخاضعون لأنظمة ولوائح الخدمة المدنية           Civil Service</c:v>
                </c:pt>
                <c:pt idx="1">
                  <c:v>الخاضعون لأنظمة ولوائح التأمينات الاجتماعية   Social Insurance</c:v>
                </c:pt>
                <c:pt idx="2">
                  <c:v>العمالة المنزلية* 
Domestic worker</c:v>
                </c:pt>
              </c:strCache>
            </c:strRef>
          </c:cat>
          <c:val>
            <c:numRef>
              <c:f>'2'!$I$23:$I$25</c:f>
              <c:numCache>
                <c:formatCode>0.0</c:formatCode>
                <c:ptCount val="3"/>
                <c:pt idx="0">
                  <c:v>9.6201630662515498</c:v>
                </c:pt>
                <c:pt idx="1">
                  <c:v>67.946284758744468</c:v>
                </c:pt>
                <c:pt idx="2">
                  <c:v>77.566447824996018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EE-4CDA-B84B-2E58CEF7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389056"/>
        <c:axId val="145390592"/>
      </c:barChart>
      <c:catAx>
        <c:axId val="1453890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0592"/>
        <c:crosses val="autoZero"/>
        <c:auto val="1"/>
        <c:lblAlgn val="ctr"/>
        <c:lblOffset val="100"/>
        <c:noMultiLvlLbl val="0"/>
      </c:catAx>
      <c:valAx>
        <c:axId val="145390592"/>
        <c:scaling>
          <c:orientation val="maxMin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89056"/>
        <c:crosses val="autoZero"/>
        <c:crossBetween val="between"/>
        <c:majorUnit val="10"/>
        <c:min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rtl="0"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706419909190538"/>
          <c:y val="4.4543751587503178E-2"/>
          <c:w val="0.6388234956032105"/>
          <c:h val="0.70965426785433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'7'!$I$8:$I$9</c:f>
              <c:strCache>
                <c:ptCount val="2"/>
                <c:pt idx="0">
                  <c:v>الذكور</c:v>
                </c:pt>
                <c:pt idx="1">
                  <c:v>Male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'7'!$A$10:$B$11</c:f>
              <c:multiLvlStrCache>
                <c:ptCount val="2"/>
                <c:lvl>
                  <c:pt idx="0">
                    <c:v>2019 Q1</c:v>
                  </c:pt>
                  <c:pt idx="1">
                    <c:v>2018 Q4</c:v>
                  </c:pt>
                </c:lvl>
                <c:lvl>
                  <c:pt idx="0">
                    <c:v>2019 الربع الأول</c:v>
                  </c:pt>
                  <c:pt idx="1">
                    <c:v>2018 الربع الرابع</c:v>
                  </c:pt>
                </c:lvl>
              </c:multiLvlStrCache>
            </c:multiLvlStrRef>
          </c:cat>
          <c:val>
            <c:numRef>
              <c:f>'7'!$I$10:$I$11</c:f>
              <c:numCache>
                <c:formatCode>#,##0</c:formatCode>
                <c:ptCount val="2"/>
                <c:pt idx="0">
                  <c:v>10494341</c:v>
                </c:pt>
                <c:pt idx="1">
                  <c:v>10397685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0-474A-B8DA-C431A9E8207E}"/>
            </c:ext>
          </c:extLst>
        </c:ser>
        <c:ser>
          <c:idx val="1"/>
          <c:order val="1"/>
          <c:tx>
            <c:strRef>
              <c:f>'7'!$J$8:$J$9</c:f>
              <c:strCache>
                <c:ptCount val="2"/>
                <c:pt idx="0">
                  <c:v>الاناث</c:v>
                </c:pt>
                <c:pt idx="1">
                  <c:v>Female</c:v>
                </c:pt>
              </c:strCache>
            </c:strRef>
          </c:tx>
          <c:spPr>
            <a:solidFill>
              <a:srgbClr val="E2C5C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'7'!$A$10:$B$11</c:f>
              <c:multiLvlStrCache>
                <c:ptCount val="2"/>
                <c:lvl>
                  <c:pt idx="0">
                    <c:v>2019 Q1</c:v>
                  </c:pt>
                  <c:pt idx="1">
                    <c:v>2018 Q4</c:v>
                  </c:pt>
                </c:lvl>
                <c:lvl>
                  <c:pt idx="0">
                    <c:v>2019 الربع الأول</c:v>
                  </c:pt>
                  <c:pt idx="1">
                    <c:v>2018 الربع الرابع</c:v>
                  </c:pt>
                </c:lvl>
              </c:multiLvlStrCache>
            </c:multiLvlStrRef>
          </c:cat>
          <c:val>
            <c:numRef>
              <c:f>'7'!$J$10:$J$11</c:f>
              <c:numCache>
                <c:formatCode>#,##0</c:formatCode>
                <c:ptCount val="2"/>
                <c:pt idx="0">
                  <c:v>2270900</c:v>
                </c:pt>
                <c:pt idx="1">
                  <c:v>2142933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0-474A-B8DA-C431A9E8207E}"/>
            </c:ext>
          </c:extLst>
        </c:ser>
        <c:ser>
          <c:idx val="2"/>
          <c:order val="2"/>
          <c:tx>
            <c:strRef>
              <c:f>'7'!$K$8:$K$9</c:f>
              <c:strCache>
                <c:ptCount val="2"/>
                <c:pt idx="0">
                  <c:v>الجملة</c:v>
                </c:pt>
                <c:pt idx="1">
                  <c:v>Total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4960-474A-B8DA-C431A9E82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ar-SA"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'7'!$A$10:$B$11</c:f>
              <c:multiLvlStrCache>
                <c:ptCount val="2"/>
                <c:lvl>
                  <c:pt idx="0">
                    <c:v>2019 Q1</c:v>
                  </c:pt>
                  <c:pt idx="1">
                    <c:v>2018 Q4</c:v>
                  </c:pt>
                </c:lvl>
                <c:lvl>
                  <c:pt idx="0">
                    <c:v>2019 الربع الأول</c:v>
                  </c:pt>
                  <c:pt idx="1">
                    <c:v>2018 الربع الرابع</c:v>
                  </c:pt>
                </c:lvl>
              </c:multiLvlStrCache>
            </c:multiLvlStrRef>
          </c:cat>
          <c:val>
            <c:numRef>
              <c:f>'7'!$K$10:$K$11</c:f>
              <c:numCache>
                <c:formatCode>#,##0</c:formatCode>
                <c:ptCount val="2"/>
                <c:pt idx="0">
                  <c:v>12765241</c:v>
                </c:pt>
                <c:pt idx="1">
                  <c:v>12540618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0-474A-B8DA-C431A9E82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5461120"/>
        <c:axId val="138997760"/>
      </c:barChart>
      <c:catAx>
        <c:axId val="1354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65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bg1"/>
                </a:solidFill>
              </a:defRPr>
            </a:pPr>
            <a:endParaRPr lang="en-US"/>
          </a:p>
        </c:txPr>
        <c:crossAx val="138997760"/>
        <c:crosses val="autoZero"/>
        <c:auto val="1"/>
        <c:lblAlgn val="ctr"/>
        <c:lblOffset val="50"/>
        <c:noMultiLvlLbl val="0"/>
      </c:catAx>
      <c:valAx>
        <c:axId val="138997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2">
                <a:lumMod val="50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bg1"/>
                </a:solidFill>
              </a:defRPr>
            </a:pPr>
            <a:endParaRPr lang="en-US"/>
          </a:p>
        </c:txPr>
        <c:crossAx val="135461120"/>
        <c:crosses val="autoZero"/>
        <c:crossBetween val="between"/>
      </c:valAx>
      <c:spPr>
        <a:solidFill>
          <a:schemeClr val="tx2"/>
        </a:solidFill>
        <a:ln>
          <a:solidFill>
            <a:schemeClr val="tx2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829230453999968"/>
          <c:y val="0.30940332458442732"/>
          <c:w val="0.15123684586331024"/>
          <c:h val="0.20803877101365281"/>
        </c:manualLayout>
      </c:layout>
      <c:overlay val="0"/>
      <c:txPr>
        <a:bodyPr/>
        <a:lstStyle/>
        <a:p>
          <a:pPr>
            <a:defRPr sz="7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/>
    </a:solidFill>
    <a:ln>
      <a:solidFill>
        <a:schemeClr val="tx2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5"/>
            <c:extLst>
              <c:ext xmlns:c16="http://schemas.microsoft.com/office/drawing/2014/chart" uri="{C3380CC4-5D6E-409C-BE32-E72D297353CC}">
                <c16:uniqueId val="{00000012-E32C-4FEA-8917-AAA4B575CE2B}"/>
              </c:ext>
            </c:extLst>
          </c:dPt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13-E32C-4FEA-8917-AAA4B575CE2B}"/>
              </c:ext>
            </c:extLst>
          </c:dPt>
          <c:dPt>
            <c:idx val="2"/>
            <c:bubble3D val="0"/>
            <c:explosion val="4"/>
            <c:extLst>
              <c:ext xmlns:c16="http://schemas.microsoft.com/office/drawing/2014/chart" uri="{C3380CC4-5D6E-409C-BE32-E72D297353CC}">
                <c16:uniqueId val="{00000010-E32C-4FEA-8917-AAA4B575CE2B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11-E32C-4FEA-8917-AAA4B575CE2B}"/>
              </c:ext>
            </c:extLst>
          </c:dPt>
          <c:dLbls>
            <c:dLbl>
              <c:idx val="0"/>
              <c:layout>
                <c:manualLayout>
                  <c:x val="0.15526420436394223"/>
                  <c:y val="2.42038067232238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2C-4FEA-8917-AAA4B575CE2B}"/>
                </c:ext>
              </c:extLst>
            </c:dLbl>
            <c:dLbl>
              <c:idx val="1"/>
              <c:layout>
                <c:manualLayout>
                  <c:x val="0.16005374585534202"/>
                  <c:y val="-1.6953750623792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2C-4FEA-8917-AAA4B575CE2B}"/>
                </c:ext>
              </c:extLst>
            </c:dLbl>
            <c:dLbl>
              <c:idx val="2"/>
              <c:layout>
                <c:manualLayout>
                  <c:x val="-0.22181875745609309"/>
                  <c:y val="-3.46426549935192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2C-4FEA-8917-AAA4B575CE2B}"/>
                </c:ext>
              </c:extLst>
            </c:dLbl>
            <c:dLbl>
              <c:idx val="3"/>
              <c:layout>
                <c:manualLayout>
                  <c:x val="-0.27533269313843944"/>
                  <c:y val="3.013125592393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2C-4FEA-8917-AAA4B575C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ysClr val="window" lastClr="FFFFFF">
                      <a:lumMod val="65000"/>
                    </a:sys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'7'!$A$17:$A$20</c:f>
              <c:strCache>
                <c:ptCount val="4"/>
                <c:pt idx="0">
                  <c:v>سعوديين ذكور Saudi Male</c:v>
                </c:pt>
                <c:pt idx="1">
                  <c:v>سعوديين اناث Saudi Female</c:v>
                </c:pt>
                <c:pt idx="2">
                  <c:v>غير سعوديين ذكور Non Saudi Male</c:v>
                </c:pt>
                <c:pt idx="3">
                  <c:v>غير سعوديين اناث Non Saudi Female</c:v>
                </c:pt>
              </c:strCache>
            </c:strRef>
          </c:cat>
          <c:val>
            <c:numRef>
              <c:f>'7'!$B$17:$B$20</c:f>
              <c:numCache>
                <c:formatCode>0.0</c:formatCode>
                <c:ptCount val="4"/>
                <c:pt idx="0">
                  <c:v>15.95067417841935</c:v>
                </c:pt>
                <c:pt idx="1">
                  <c:v>8.4282545076900632</c:v>
                </c:pt>
                <c:pt idx="2">
                  <c:v>66.259610766455566</c:v>
                </c:pt>
                <c:pt idx="3">
                  <c:v>9.3614605474350228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32C-4FEA-8917-AAA4B575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36583742707794"/>
          <c:y val="4.5878180516691611E-2"/>
          <c:w val="0.80757084812989965"/>
          <c:h val="0.75399980477648598"/>
        </c:manualLayout>
      </c:layout>
      <c:lineChart>
        <c:grouping val="standard"/>
        <c:varyColors val="0"/>
        <c:ser>
          <c:idx val="0"/>
          <c:order val="0"/>
          <c:tx>
            <c:strRef>
              <c:f>'8'!$H$8:$H$9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spPr>
            <a:ln>
              <a:solidFill>
                <a:srgbClr val="368B52"/>
              </a:solidFill>
            </a:ln>
          </c:spPr>
          <c:marker>
            <c:symbol val="none"/>
          </c:marker>
          <c:cat>
            <c:strRef>
              <c:f>'8'!$A$10:$A$20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'8'!$H$10:$H$20</c:f>
              <c:numCache>
                <c:formatCode>#,##0</c:formatCode>
                <c:ptCount val="11"/>
                <c:pt idx="0">
                  <c:v>42695</c:v>
                </c:pt>
                <c:pt idx="1">
                  <c:v>458051</c:v>
                </c:pt>
                <c:pt idx="2">
                  <c:v>1358719</c:v>
                </c:pt>
                <c:pt idx="3">
                  <c:v>1726883</c:v>
                </c:pt>
                <c:pt idx="4">
                  <c:v>1524876</c:v>
                </c:pt>
                <c:pt idx="5">
                  <c:v>1179165</c:v>
                </c:pt>
                <c:pt idx="6">
                  <c:v>861159</c:v>
                </c:pt>
                <c:pt idx="7">
                  <c:v>656653</c:v>
                </c:pt>
                <c:pt idx="8">
                  <c:v>395374</c:v>
                </c:pt>
                <c:pt idx="9">
                  <c:v>201669</c:v>
                </c:pt>
                <c:pt idx="10">
                  <c:v>121918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407-AF44-6C37EFF428E7}"/>
            </c:ext>
          </c:extLst>
        </c:ser>
        <c:ser>
          <c:idx val="1"/>
          <c:order val="1"/>
          <c:tx>
            <c:strRef>
              <c:f>'8'!$I$8:$I$9</c:f>
              <c:strCache>
                <c:ptCount val="2"/>
                <c:pt idx="0">
                  <c:v>اناث</c:v>
                </c:pt>
                <c:pt idx="1">
                  <c:v>Female</c:v>
                </c:pt>
              </c:strCache>
            </c:strRef>
          </c:tx>
          <c:spPr>
            <a:ln>
              <a:solidFill>
                <a:srgbClr val="3B3092"/>
              </a:solidFill>
            </a:ln>
          </c:spPr>
          <c:marker>
            <c:symbol val="none"/>
          </c:marker>
          <c:cat>
            <c:strRef>
              <c:f>'8'!$A$10:$A$20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'8'!$I$10:$I$20</c:f>
              <c:numCache>
                <c:formatCode>#,##0</c:formatCode>
                <c:ptCount val="11"/>
                <c:pt idx="0">
                  <c:v>11255</c:v>
                </c:pt>
                <c:pt idx="1">
                  <c:v>84101</c:v>
                </c:pt>
                <c:pt idx="2">
                  <c:v>209773</c:v>
                </c:pt>
                <c:pt idx="3">
                  <c:v>252720</c:v>
                </c:pt>
                <c:pt idx="4">
                  <c:v>264840</c:v>
                </c:pt>
                <c:pt idx="5">
                  <c:v>210414</c:v>
                </c:pt>
                <c:pt idx="6">
                  <c:v>131535</c:v>
                </c:pt>
                <c:pt idx="7">
                  <c:v>72437</c:v>
                </c:pt>
                <c:pt idx="8">
                  <c:v>35750</c:v>
                </c:pt>
                <c:pt idx="9">
                  <c:v>13389</c:v>
                </c:pt>
                <c:pt idx="10">
                  <c:v>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407-AF44-6C37EFF42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192448"/>
        <c:axId val="148347136"/>
      </c:lineChart>
      <c:catAx>
        <c:axId val="1471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65000"/>
              </a:schemeClr>
            </a:solidFill>
          </a:ln>
        </c:spPr>
        <c:txPr>
          <a:bodyPr/>
          <a:lstStyle/>
          <a:p>
            <a:pPr rtl="0">
              <a:defRPr sz="700">
                <a:solidFill>
                  <a:schemeClr val="bg1"/>
                </a:solidFill>
              </a:defRPr>
            </a:pPr>
            <a:endParaRPr lang="en-US"/>
          </a:p>
        </c:txPr>
        <c:crossAx val="148347136"/>
        <c:crosses val="autoZero"/>
        <c:auto val="1"/>
        <c:lblAlgn val="ctr"/>
        <c:lblOffset val="100"/>
        <c:noMultiLvlLbl val="0"/>
      </c:catAx>
      <c:valAx>
        <c:axId val="148347136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6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2">
                <a:lumMod val="65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bg1"/>
                </a:solidFill>
              </a:defRPr>
            </a:pPr>
            <a:endParaRPr lang="en-US"/>
          </a:p>
        </c:txPr>
        <c:crossAx val="147192448"/>
        <c:crosses val="autoZero"/>
        <c:crossBetween val="between"/>
      </c:valAx>
      <c:spPr>
        <a:solidFill>
          <a:schemeClr val="tx2"/>
        </a:solidFill>
      </c:spPr>
    </c:plotArea>
    <c:legend>
      <c:legendPos val="b"/>
      <c:layout>
        <c:manualLayout>
          <c:xMode val="edge"/>
          <c:yMode val="edge"/>
          <c:x val="0.30164869522439364"/>
          <c:y val="0.89249754352755151"/>
          <c:w val="0.37028598899819087"/>
          <c:h val="9.3391468624785368E-2"/>
        </c:manualLayout>
      </c:layout>
      <c:overlay val="0"/>
      <c:txPr>
        <a:bodyPr/>
        <a:lstStyle/>
        <a:p>
          <a:pPr>
            <a:defRPr sz="7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/>
    </a:solidFill>
    <a:ln>
      <a:solidFill>
        <a:schemeClr val="tx2">
          <a:lumMod val="6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FB-4F46-A391-D9B16B403E52}"/>
              </c:ext>
            </c:extLst>
          </c:dPt>
          <c:dPt>
            <c:idx val="1"/>
            <c:bubble3D val="0"/>
            <c:spPr>
              <a:solidFill>
                <a:srgbClr val="C8E2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FB-4F46-A391-D9B16B403E52}"/>
              </c:ext>
            </c:extLst>
          </c:dPt>
          <c:dPt>
            <c:idx val="2"/>
            <c:bubble3D val="0"/>
            <c:spPr>
              <a:solidFill>
                <a:srgbClr val="CAC5E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FB-4F46-A391-D9B16B403E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FB-4F46-A391-D9B16B403E52}"/>
              </c:ext>
            </c:extLst>
          </c:dPt>
          <c:dPt>
            <c:idx val="4"/>
            <c:bubble3D val="0"/>
            <c:spPr>
              <a:solidFill>
                <a:srgbClr val="1D588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FB-4F46-A391-D9B16B403E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FB-4F46-A391-D9B16B403E5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FB-4F46-A391-D9B16B403E5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9FB-4F46-A391-D9B16B403E52}"/>
              </c:ext>
            </c:extLst>
          </c:dPt>
          <c:dPt>
            <c:idx val="8"/>
            <c:bubble3D val="0"/>
            <c:spPr>
              <a:solidFill>
                <a:srgbClr val="3B30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9FB-4F46-A391-D9B16B403E5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9FB-4F46-A391-D9B16B403E52}"/>
              </c:ext>
            </c:extLst>
          </c:dPt>
          <c:dLbls>
            <c:dLbl>
              <c:idx val="0"/>
              <c:layout>
                <c:manualLayout>
                  <c:x val="8.8315386732238974E-2"/>
                  <c:y val="0.445620724574782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B-4F46-A391-D9B16B403E52}"/>
                </c:ext>
              </c:extLst>
            </c:dLbl>
            <c:dLbl>
              <c:idx val="1"/>
              <c:layout>
                <c:manualLayout>
                  <c:x val="0.1954480418897136"/>
                  <c:y val="-6.67575308426630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7047081347074"/>
                      <c:h val="8.52826172319011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9FB-4F46-A391-D9B16B403E52}"/>
                </c:ext>
              </c:extLst>
            </c:dLbl>
            <c:dLbl>
              <c:idx val="2"/>
              <c:layout>
                <c:manualLayout>
                  <c:x val="-0.13210151637913314"/>
                  <c:y val="1.1665100622703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7194944769443"/>
                      <c:h val="6.5538057742782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9FB-4F46-A391-D9B16B403E52}"/>
                </c:ext>
              </c:extLst>
            </c:dLbl>
            <c:dLbl>
              <c:idx val="3"/>
              <c:layout>
                <c:manualLayout>
                  <c:x val="-0.18653509453419523"/>
                  <c:y val="-0.2464250246735557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FB-4F46-A391-D9B16B403E52}"/>
                </c:ext>
              </c:extLst>
            </c:dLbl>
            <c:dLbl>
              <c:idx val="4"/>
              <c:layout>
                <c:manualLayout>
                  <c:x val="9.4889376144779991E-2"/>
                  <c:y val="-0.26351148035629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09052602922943"/>
                      <c:h val="8.58005249343831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9FB-4F46-A391-D9B16B403E52}"/>
                </c:ext>
              </c:extLst>
            </c:dLbl>
            <c:dLbl>
              <c:idx val="5"/>
              <c:layout>
                <c:manualLayout>
                  <c:x val="6.7462649468703673E-2"/>
                  <c:y val="-5.19641639283279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FB-4F46-A391-D9B16B403E52}"/>
                </c:ext>
              </c:extLst>
            </c:dLbl>
            <c:dLbl>
              <c:idx val="6"/>
              <c:layout>
                <c:manualLayout>
                  <c:x val="9.7654721006548359E-2"/>
                  <c:y val="0.352079070824808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FB-4F46-A391-D9B16B403E52}"/>
                </c:ext>
              </c:extLst>
            </c:dLbl>
            <c:dLbl>
              <c:idx val="7"/>
              <c:layout>
                <c:manualLayout>
                  <c:x val="7.263872737441078E-2"/>
                  <c:y val="0.2190470580941161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FB-4F46-A391-D9B16B403E52}"/>
                </c:ext>
              </c:extLst>
            </c:dLbl>
            <c:dLbl>
              <c:idx val="8"/>
              <c:layout>
                <c:manualLayout>
                  <c:x val="8.972531195720039E-2"/>
                  <c:y val="8.054632442598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027374114876"/>
                      <c:h val="7.5301837270341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9FB-4F46-A391-D9B16B403E52}"/>
                </c:ext>
              </c:extLst>
            </c:dLbl>
            <c:dLbl>
              <c:idx val="9"/>
              <c:layout>
                <c:manualLayout>
                  <c:x val="0.14381259176236744"/>
                  <c:y val="0.236935977705834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FB-4F46-A391-D9B16B403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'24.'!$A$21:$A$29</c:f>
              <c:strCache>
                <c:ptCount val="9"/>
                <c:pt idx="0">
                  <c:v>مدراء المنازل  Housekeeper</c:v>
                </c:pt>
                <c:pt idx="1">
                  <c:v>السائقون             Drivers</c:v>
                </c:pt>
                <c:pt idx="2">
                  <c:v>الخدم وعمال تنظيف المنازل Servants and house cleaners</c:v>
                </c:pt>
                <c:pt idx="3">
                  <c:v>الطباخون ومقدمو الطعام Cookers and food provider</c:v>
                </c:pt>
                <c:pt idx="4">
                  <c:v>حراس المنازل والعمائر والاستراحات Houses, buildings and restrooms guards</c:v>
                </c:pt>
                <c:pt idx="5">
                  <c:v>مزارعو المنازل Farmers houses</c:v>
                </c:pt>
                <c:pt idx="6">
                  <c:v>خياطو المنازل Home Tailors</c:v>
                </c:pt>
                <c:pt idx="7">
                  <c:v>الممرضون والصحيين في المنازل Nurses and health professionals in homes</c:v>
                </c:pt>
                <c:pt idx="8">
                  <c:v>المدرسون الخصوصيون والمربيات في المنازل Private teachers and Nannies at homes</c:v>
                </c:pt>
              </c:strCache>
            </c:strRef>
          </c:cat>
          <c:val>
            <c:numRef>
              <c:f>'24.'!$B$21:$B$29</c:f>
              <c:numCache>
                <c:formatCode>0.0</c:formatCode>
                <c:ptCount val="9"/>
                <c:pt idx="0">
                  <c:v>7.3471460144002659E-2</c:v>
                </c:pt>
                <c:pt idx="1">
                  <c:v>53.753207828900898</c:v>
                </c:pt>
                <c:pt idx="2">
                  <c:v>43.886765953241564</c:v>
                </c:pt>
                <c:pt idx="3">
                  <c:v>0.82016358574248605</c:v>
                </c:pt>
                <c:pt idx="4">
                  <c:v>1.0769994171869439</c:v>
                </c:pt>
                <c:pt idx="5">
                  <c:v>9.208376444854327E-2</c:v>
                </c:pt>
                <c:pt idx="6">
                  <c:v>5.3602039601256694E-2</c:v>
                </c:pt>
                <c:pt idx="7">
                  <c:v>8.8347335629432866E-2</c:v>
                </c:pt>
                <c:pt idx="8">
                  <c:v>0.15535861510488017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9FB-4F46-A391-D9B16B40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8E2EF"/>
              </a:solidFill>
            </c:spPr>
            <c:extLst>
              <c:ext xmlns:c16="http://schemas.microsoft.com/office/drawing/2014/chart" uri="{C3380CC4-5D6E-409C-BE32-E72D297353CC}">
                <c16:uniqueId val="{00000001-C785-476D-9E54-62E241E2FAC5}"/>
              </c:ext>
            </c:extLst>
          </c:dPt>
          <c:dPt>
            <c:idx val="2"/>
            <c:bubble3D val="0"/>
            <c:spPr>
              <a:solidFill>
                <a:srgbClr val="1D588F"/>
              </a:solidFill>
            </c:spPr>
            <c:extLst>
              <c:ext xmlns:c16="http://schemas.microsoft.com/office/drawing/2014/chart" uri="{C3380CC4-5D6E-409C-BE32-E72D297353CC}">
                <c16:uniqueId val="{00000003-C785-476D-9E54-62E241E2FAC5}"/>
              </c:ext>
            </c:extLst>
          </c:dPt>
          <c:dPt>
            <c:idx val="3"/>
            <c:bubble3D val="0"/>
            <c:spPr>
              <a:solidFill>
                <a:srgbClr val="E2EFF4"/>
              </a:solidFill>
            </c:spPr>
            <c:extLst>
              <c:ext xmlns:c16="http://schemas.microsoft.com/office/drawing/2014/chart" uri="{C3380CC4-5D6E-409C-BE32-E72D297353CC}">
                <c16:uniqueId val="{00000005-C785-476D-9E54-62E241E2FAC5}"/>
              </c:ext>
            </c:extLst>
          </c:dPt>
          <c:dPt>
            <c:idx val="4"/>
            <c:bubble3D val="0"/>
            <c:spPr>
              <a:solidFill>
                <a:srgbClr val="00AA77"/>
              </a:solidFill>
            </c:spPr>
            <c:extLst>
              <c:ext xmlns:c16="http://schemas.microsoft.com/office/drawing/2014/chart" uri="{C3380CC4-5D6E-409C-BE32-E72D297353CC}">
                <c16:uniqueId val="{00000007-C785-476D-9E54-62E241E2FAC5}"/>
              </c:ext>
            </c:extLst>
          </c:dPt>
          <c:dPt>
            <c:idx val="5"/>
            <c:bubble3D val="0"/>
            <c:spPr>
              <a:solidFill>
                <a:srgbClr val="E2C5CA"/>
              </a:solidFill>
            </c:spPr>
            <c:extLst>
              <c:ext xmlns:c16="http://schemas.microsoft.com/office/drawing/2014/chart" uri="{C3380CC4-5D6E-409C-BE32-E72D297353CC}">
                <c16:uniqueId val="{00000009-C785-476D-9E54-62E241E2FAC5}"/>
              </c:ext>
            </c:extLst>
          </c:dPt>
          <c:dPt>
            <c:idx val="6"/>
            <c:bubble3D val="0"/>
            <c:spPr>
              <a:solidFill>
                <a:srgbClr val="528B36"/>
              </a:solidFill>
              <a:ln>
                <a:solidFill>
                  <a:srgbClr val="79889E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785-476D-9E54-62E241E2FAC5}"/>
              </c:ext>
            </c:extLst>
          </c:dPt>
          <c:dPt>
            <c:idx val="7"/>
            <c:bubble3D val="0"/>
            <c:spPr>
              <a:solidFill>
                <a:srgbClr val="CAC5E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785-476D-9E54-62E241E2FAC5}"/>
              </c:ext>
            </c:extLst>
          </c:dPt>
          <c:dPt>
            <c:idx val="8"/>
            <c:bubble3D val="0"/>
            <c:spPr>
              <a:solidFill>
                <a:srgbClr val="0D9BD9"/>
              </a:solidFill>
            </c:spPr>
            <c:extLst>
              <c:ext xmlns:c16="http://schemas.microsoft.com/office/drawing/2014/chart" uri="{C3380CC4-5D6E-409C-BE32-E72D297353CC}">
                <c16:uniqueId val="{0000000F-C785-476D-9E54-62E241E2FAC5}"/>
              </c:ext>
            </c:extLst>
          </c:dPt>
          <c:dPt>
            <c:idx val="9"/>
            <c:bubble3D val="0"/>
            <c:spPr>
              <a:solidFill>
                <a:srgbClr val="3B3092"/>
              </a:solidFill>
            </c:spPr>
            <c:extLst>
              <c:ext xmlns:c16="http://schemas.microsoft.com/office/drawing/2014/chart" uri="{C3380CC4-5D6E-409C-BE32-E72D297353CC}">
                <c16:uniqueId val="{00000011-C785-476D-9E54-62E241E2FAC5}"/>
              </c:ext>
            </c:extLst>
          </c:dPt>
          <c:dLbls>
            <c:dLbl>
              <c:idx val="0"/>
              <c:layout>
                <c:manualLayout>
                  <c:x val="0.15104989658781523"/>
                  <c:y val="-0.125504893701798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85-476D-9E54-62E241E2FAC5}"/>
                </c:ext>
              </c:extLst>
            </c:dLbl>
            <c:dLbl>
              <c:idx val="1"/>
              <c:layout>
                <c:manualLayout>
                  <c:x val="0.18581792444483766"/>
                  <c:y val="-3.94958850025586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5-476D-9E54-62E241E2FAC5}"/>
                </c:ext>
              </c:extLst>
            </c:dLbl>
            <c:dLbl>
              <c:idx val="2"/>
              <c:layout>
                <c:manualLayout>
                  <c:x val="0.13662894639760023"/>
                  <c:y val="8.89919520399020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5-476D-9E54-62E241E2FAC5}"/>
                </c:ext>
              </c:extLst>
            </c:dLbl>
            <c:dLbl>
              <c:idx val="3"/>
              <c:layout>
                <c:manualLayout>
                  <c:x val="0.1437152267138963"/>
                  <c:y val="0.199482212167609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85-476D-9E54-62E241E2FAC5}"/>
                </c:ext>
              </c:extLst>
            </c:dLbl>
            <c:dLbl>
              <c:idx val="4"/>
              <c:layout>
                <c:manualLayout>
                  <c:x val="-1.7250888476761133E-2"/>
                  <c:y val="9.38437858380981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85-476D-9E54-62E241E2FAC5}"/>
                </c:ext>
              </c:extLst>
            </c:dLbl>
            <c:dLbl>
              <c:idx val="5"/>
              <c:layout>
                <c:manualLayout>
                  <c:x val="-0.11035340425567432"/>
                  <c:y val="-4.9617423560559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85-476D-9E54-62E241E2FAC5}"/>
                </c:ext>
              </c:extLst>
            </c:dLbl>
            <c:dLbl>
              <c:idx val="6"/>
              <c:layout>
                <c:manualLayout>
                  <c:x val="-2.7354233890151094E-2"/>
                  <c:y val="7.9292329660950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81619673521307"/>
                      <c:h val="0.253557869869400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785-476D-9E54-62E241E2FAC5}"/>
                </c:ext>
              </c:extLst>
            </c:dLbl>
            <c:dLbl>
              <c:idx val="7"/>
              <c:layout>
                <c:manualLayout>
                  <c:x val="-0.19159965879821519"/>
                  <c:y val="-2.64314507565567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38533099410908"/>
                      <c:h val="9.42976592349280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785-476D-9E54-62E241E2FAC5}"/>
                </c:ext>
              </c:extLst>
            </c:dLbl>
            <c:dLbl>
              <c:idx val="8"/>
              <c:layout>
                <c:manualLayout>
                  <c:x val="0.12873172759277468"/>
                  <c:y val="-0.352472740290972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85-476D-9E54-62E241E2FAC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chemeClr val="bg1">
                      <a:lumMod val="65000"/>
                      <a:lumOff val="3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'35.'!$O$14:$P$23</c:f>
              <c:multiLvlStrCache>
                <c:ptCount val="10"/>
                <c:lvl>
                  <c:pt idx="0">
                    <c:v>Illiterate</c:v>
                  </c:pt>
                  <c:pt idx="1">
                    <c:v>Read &amp; Write</c:v>
                  </c:pt>
                  <c:pt idx="2">
                    <c:v>Did not complete primary school</c:v>
                  </c:pt>
                  <c:pt idx="3">
                    <c:v>Primary</c:v>
                  </c:pt>
                  <c:pt idx="4">
                    <c:v>Intermediate</c:v>
                  </c:pt>
                  <c:pt idx="5">
                    <c:v>Secondary or Equivalent</c:v>
                  </c:pt>
                  <c:pt idx="6">
                    <c:v>Diploma</c:v>
                  </c:pt>
                  <c:pt idx="7">
                    <c:v>Bachelor Degree </c:v>
                  </c:pt>
                  <c:pt idx="8">
                    <c:v>Higher Diploma / Master Degree</c:v>
                  </c:pt>
                  <c:pt idx="9">
                    <c:v>Doctorate</c:v>
                  </c:pt>
                </c:lvl>
                <c:lvl>
                  <c:pt idx="0">
                    <c:v>أمي</c:v>
                  </c:pt>
                  <c:pt idx="1">
                    <c:v>يقرأ ويكتب</c:v>
                  </c:pt>
                  <c:pt idx="2">
                    <c:v>لم يكمل المرحلة الأبتدائية</c:v>
                  </c:pt>
                  <c:pt idx="3">
                    <c:v>الابتدائية</c:v>
                  </c:pt>
                  <c:pt idx="4">
                    <c:v>المتوسطة</c:v>
                  </c:pt>
                  <c:pt idx="5">
                    <c:v>الثانوية أو ما يعادلها</c:v>
                  </c:pt>
                  <c:pt idx="6">
                    <c:v>دبلوم دون الجامعة</c:v>
                  </c:pt>
                  <c:pt idx="7">
                    <c:v>بكالوريوس أو ليسانس</c:v>
                  </c:pt>
                  <c:pt idx="8">
                    <c:v>دبلوم عالي/ ماجستير</c:v>
                  </c:pt>
                  <c:pt idx="9">
                    <c:v>دكتوراه</c:v>
                  </c:pt>
                </c:lvl>
              </c:multiLvlStrCache>
            </c:multiLvlStrRef>
          </c:cat>
          <c:val>
            <c:numRef>
              <c:f>'35.'!$Q$14:$Q$23</c:f>
              <c:numCache>
                <c:formatCode>#,##0.0</c:formatCode>
                <c:ptCount val="10"/>
                <c:pt idx="0">
                  <c:v>0.20364063295344251</c:v>
                </c:pt>
                <c:pt idx="1">
                  <c:v>1.148237378993908</c:v>
                </c:pt>
                <c:pt idx="2">
                  <c:v>0.45156863420681564</c:v>
                </c:pt>
                <c:pt idx="3">
                  <c:v>5.3189210589442935</c:v>
                </c:pt>
                <c:pt idx="4">
                  <c:v>7.5850528750546893</c:v>
                </c:pt>
                <c:pt idx="5">
                  <c:v>34.918013923623548</c:v>
                </c:pt>
                <c:pt idx="6">
                  <c:v>10.047333039059346</c:v>
                </c:pt>
                <c:pt idx="7">
                  <c:v>37.582114469113911</c:v>
                </c:pt>
                <c:pt idx="8">
                  <c:v>2.0776382757277916</c:v>
                </c:pt>
                <c:pt idx="9">
                  <c:v>0.66747971232225733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85-476D-9E54-62E241E2F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noFill/>
    <a:ln>
      <a:solidFill>
        <a:schemeClr val="bg2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161426901929532E-2"/>
          <c:y val="0.10008334391668952"/>
          <c:w val="0.83974302851132865"/>
          <c:h val="0.70195925793366765"/>
        </c:manualLayout>
      </c:layout>
      <c:pieChart>
        <c:varyColors val="1"/>
        <c:ser>
          <c:idx val="0"/>
          <c:order val="0"/>
          <c:spPr>
            <a:solidFill>
              <a:srgbClr val="0D9BD9"/>
            </a:solidFill>
            <a:ln>
              <a:solidFill>
                <a:schemeClr val="tx2"/>
              </a:solidFill>
            </a:ln>
          </c:spPr>
          <c:dPt>
            <c:idx val="0"/>
            <c:bubble3D val="0"/>
            <c:spPr>
              <a:solidFill>
                <a:srgbClr val="C8E2EF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40-443F-ACB1-6FA047763796}"/>
              </c:ext>
            </c:extLst>
          </c:dPt>
          <c:dPt>
            <c:idx val="1"/>
            <c:bubble3D val="0"/>
            <c:spPr>
              <a:solidFill>
                <a:srgbClr val="CAC5E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40-443F-ACB1-6FA047763796}"/>
              </c:ext>
            </c:extLst>
          </c:dPt>
          <c:dLbls>
            <c:dLbl>
              <c:idx val="0"/>
              <c:layout>
                <c:manualLayout>
                  <c:x val="8.1844028555284026E-2"/>
                  <c:y val="2.35690500525375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0-443F-ACB1-6FA047763796}"/>
                </c:ext>
              </c:extLst>
            </c:dLbl>
            <c:dLbl>
              <c:idx val="1"/>
              <c:layout>
                <c:manualLayout>
                  <c:x val="-5.8005889909097552E-2"/>
                  <c:y val="1.001060005765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0-443F-ACB1-6FA0477637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0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solidFill>
                    <a:schemeClr val="tx2">
                      <a:lumMod val="50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'40.'!$A$8:$A$9</c:f>
              <c:strCache>
                <c:ptCount val="2"/>
                <c:pt idx="0">
                  <c:v>ذكور             Male     </c:v>
                </c:pt>
                <c:pt idx="1">
                  <c:v> اناث         Female </c:v>
                </c:pt>
              </c:strCache>
            </c:strRef>
          </c:cat>
          <c:val>
            <c:numRef>
              <c:f>'40.'!$B$8:$B$9</c:f>
              <c:numCache>
                <c:formatCode>#,##0</c:formatCode>
                <c:ptCount val="2"/>
                <c:pt idx="0">
                  <c:v>167811</c:v>
                </c:pt>
                <c:pt idx="1">
                  <c:v>777512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40-443F-ACB1-6FA0477637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76"/>
      </c:pieChart>
    </c:plotArea>
    <c:plotVisOnly val="1"/>
    <c:dispBlanksAs val="zero"/>
    <c:showDLblsOverMax val="0"/>
  </c:chart>
  <c:spPr>
    <a:solidFill>
      <a:schemeClr val="tx2"/>
    </a:solidFill>
    <a:ln>
      <a:solidFill>
        <a:schemeClr val="tx2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728341719017983E-2"/>
          <c:y val="0.13032510140777856"/>
          <c:w val="0.83974302851132865"/>
          <c:h val="0.70195925793366765"/>
        </c:manualLayout>
      </c:layout>
      <c:pieChart>
        <c:varyColors val="1"/>
        <c:ser>
          <c:idx val="0"/>
          <c:order val="0"/>
          <c:spPr>
            <a:ln>
              <a:solidFill>
                <a:schemeClr val="tx2"/>
              </a:solidFill>
            </a:ln>
          </c:spPr>
          <c:dPt>
            <c:idx val="0"/>
            <c:bubble3D val="0"/>
            <c:spPr>
              <a:solidFill>
                <a:srgbClr val="0099BF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8B-4D2E-8AA6-D8070D5FC215}"/>
              </c:ext>
            </c:extLst>
          </c:dPt>
          <c:dPt>
            <c:idx val="1"/>
            <c:bubble3D val="0"/>
            <c:spPr>
              <a:solidFill>
                <a:srgbClr val="CAC5E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8B-4D2E-8AA6-D8070D5FC215}"/>
              </c:ext>
            </c:extLst>
          </c:dPt>
          <c:dPt>
            <c:idx val="2"/>
            <c:bubble3D val="0"/>
            <c:spPr>
              <a:solidFill>
                <a:srgbClr val="E2C5CA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8B-4D2E-8AA6-D8070D5FC215}"/>
              </c:ext>
            </c:extLst>
          </c:dPt>
          <c:dPt>
            <c:idx val="3"/>
            <c:bubble3D val="0"/>
            <c:spPr>
              <a:solidFill>
                <a:srgbClr val="C8E2EF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D8B-4D2E-8AA6-D8070D5FC21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D8B-4D2E-8AA6-D8070D5FC215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D8B-4D2E-8AA6-D8070D5FC215}"/>
              </c:ext>
            </c:extLst>
          </c:dPt>
          <c:dPt>
            <c:idx val="6"/>
            <c:bubble3D val="0"/>
            <c:spPr>
              <a:solidFill>
                <a:srgbClr val="D2E8DC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D8B-4D2E-8AA6-D8070D5FC215}"/>
              </c:ext>
            </c:extLst>
          </c:dPt>
          <c:dPt>
            <c:idx val="7"/>
            <c:bubble3D val="0"/>
            <c:spPr>
              <a:solidFill>
                <a:srgbClr val="3B309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D8B-4D2E-8AA6-D8070D5FC215}"/>
              </c:ext>
            </c:extLst>
          </c:dPt>
          <c:dLbls>
            <c:dLbl>
              <c:idx val="0"/>
              <c:layout>
                <c:manualLayout>
                  <c:x val="0.23974950493201416"/>
                  <c:y val="-6.2297757117232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B-4D2E-8AA6-D8070D5FC215}"/>
                </c:ext>
              </c:extLst>
            </c:dLbl>
            <c:dLbl>
              <c:idx val="1"/>
              <c:layout>
                <c:manualLayout>
                  <c:x val="0.18856702635102246"/>
                  <c:y val="0.109021074955157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B-4D2E-8AA6-D8070D5FC215}"/>
                </c:ext>
              </c:extLst>
            </c:dLbl>
            <c:dLbl>
              <c:idx val="2"/>
              <c:layout>
                <c:manualLayout>
                  <c:x val="0.18587321168886484"/>
                  <c:y val="0.20765919039077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B-4D2E-8AA6-D8070D5FC215}"/>
                </c:ext>
              </c:extLst>
            </c:dLbl>
            <c:dLbl>
              <c:idx val="3"/>
              <c:layout>
                <c:manualLayout>
                  <c:x val="0.18587321168886484"/>
                  <c:y val="0.25438250822870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8B-4D2E-8AA6-D8070D5FC215}"/>
                </c:ext>
              </c:extLst>
            </c:dLbl>
            <c:dLbl>
              <c:idx val="4"/>
              <c:layout>
                <c:manualLayout>
                  <c:x val="6.465155189177906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8B-4D2E-8AA6-D8070D5FC215}"/>
                </c:ext>
              </c:extLst>
            </c:dLbl>
            <c:dLbl>
              <c:idx val="5"/>
              <c:layout>
                <c:manualLayout>
                  <c:x val="-6.1957737229621626E-2"/>
                  <c:y val="4.1531838078155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8B-4D2E-8AA6-D8070D5FC215}"/>
                </c:ext>
              </c:extLst>
            </c:dLbl>
            <c:dLbl>
              <c:idx val="6"/>
              <c:layout>
                <c:manualLayout>
                  <c:x val="-0.21281135831043957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8B-4D2E-8AA6-D8070D5FC215}"/>
                </c:ext>
              </c:extLst>
            </c:dLbl>
            <c:dLbl>
              <c:idx val="7"/>
              <c:layout>
                <c:manualLayout>
                  <c:x val="0.15554411984716707"/>
                  <c:y val="-0.203214967778833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8B-4D2E-8AA6-D8070D5FC215}"/>
                </c:ext>
              </c:extLst>
            </c:dLbl>
            <c:dLbl>
              <c:idx val="8"/>
              <c:layout>
                <c:manualLayout>
                  <c:x val="-4.5794849256676887E-2"/>
                  <c:y val="-0.218042149910314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8B-4D2E-8AA6-D8070D5FC215}"/>
                </c:ext>
              </c:extLst>
            </c:dLbl>
            <c:dLbl>
              <c:idx val="9"/>
              <c:layout>
                <c:manualLayout>
                  <c:x val="0.10241207384449526"/>
                  <c:y val="-8.3009079118028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8B-4D2E-8AA6-D8070D5FC215}"/>
                </c:ext>
              </c:extLst>
            </c:dLbl>
            <c:dLbl>
              <c:idx val="10"/>
              <c:layout>
                <c:manualLayout>
                  <c:x val="0.15092305619188789"/>
                  <c:y val="-5.18806744487678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8B-4D2E-8AA6-D8070D5FC21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0">
                  <a:defRPr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solidFill>
                    <a:schemeClr val="tx2">
                      <a:lumMod val="6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'43.'!$I$13:$J$21</c:f>
              <c:multiLvlStrCache>
                <c:ptCount val="9"/>
                <c:lvl>
                  <c:pt idx="0">
                    <c:v>Illiterate</c:v>
                  </c:pt>
                  <c:pt idx="1">
                    <c:v>Read &amp; Write</c:v>
                  </c:pt>
                  <c:pt idx="2">
                    <c:v>Primary</c:v>
                  </c:pt>
                  <c:pt idx="3">
                    <c:v>Intermediate</c:v>
                  </c:pt>
                  <c:pt idx="4">
                    <c:v>Secondary or Equivalent</c:v>
                  </c:pt>
                  <c:pt idx="5">
                    <c:v>Diploma</c:v>
                  </c:pt>
                  <c:pt idx="6">
                    <c:v>Bachelor Degree </c:v>
                  </c:pt>
                  <c:pt idx="7">
                    <c:v>Higher Diploma / Master Degree</c:v>
                  </c:pt>
                  <c:pt idx="8">
                    <c:v>Doctorate</c:v>
                  </c:pt>
                </c:lvl>
                <c:lvl>
                  <c:pt idx="0">
                    <c:v>أمي</c:v>
                  </c:pt>
                  <c:pt idx="1">
                    <c:v>يقرأ ويكتب</c:v>
                  </c:pt>
                  <c:pt idx="2">
                    <c:v>الابتدائية</c:v>
                  </c:pt>
                  <c:pt idx="3">
                    <c:v>المتوسطة</c:v>
                  </c:pt>
                  <c:pt idx="4">
                    <c:v>الثانوية أو ما يعادلها</c:v>
                  </c:pt>
                  <c:pt idx="5">
                    <c:v>دبلوم دون الجامعة</c:v>
                  </c:pt>
                  <c:pt idx="6">
                    <c:v>بكالوريوس أو ليسانس</c:v>
                  </c:pt>
                  <c:pt idx="7">
                    <c:v>دبلوم عالي/ ماجستير</c:v>
                  </c:pt>
                  <c:pt idx="8">
                    <c:v>دكتوراه</c:v>
                  </c:pt>
                </c:lvl>
              </c:multiLvlStrCache>
            </c:multiLvlStrRef>
          </c:cat>
          <c:val>
            <c:numRef>
              <c:f>'43.'!$K$13:$K$21</c:f>
              <c:numCache>
                <c:formatCode>0.0</c:formatCode>
                <c:ptCount val="9"/>
                <c:pt idx="0">
                  <c:v>2.6406847183449469</c:v>
                </c:pt>
                <c:pt idx="1">
                  <c:v>1.9473767167412621</c:v>
                </c:pt>
                <c:pt idx="2">
                  <c:v>5.7221711520824101</c:v>
                </c:pt>
                <c:pt idx="3">
                  <c:v>6.3835324010946524</c:v>
                </c:pt>
                <c:pt idx="4">
                  <c:v>27.954783708848723</c:v>
                </c:pt>
                <c:pt idx="5">
                  <c:v>0.93058139916197957</c:v>
                </c:pt>
                <c:pt idx="6">
                  <c:v>53.982818571006952</c:v>
                </c:pt>
                <c:pt idx="7">
                  <c:v>0.42239530827029492</c:v>
                </c:pt>
                <c:pt idx="8">
                  <c:v>1.5656024448786287E-2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8B-4D2E-8AA6-D8070D5FC2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68"/>
      </c:pieChart>
    </c:plotArea>
    <c:plotVisOnly val="1"/>
    <c:dispBlanksAs val="zero"/>
    <c:showDLblsOverMax val="0"/>
  </c:chart>
  <c:spPr>
    <a:solidFill>
      <a:schemeClr val="tx2"/>
    </a:solidFill>
    <a:ln>
      <a:solidFill>
        <a:schemeClr val="tx2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638175</xdr:rowOff>
    </xdr:from>
    <xdr:to>
      <xdr:col>9</xdr:col>
      <xdr:colOff>0</xdr:colOff>
      <xdr:row>2</xdr:row>
      <xdr:rowOff>19050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9982790550" y="828675"/>
          <a:ext cx="9877425" cy="28575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3388179</xdr:colOff>
      <xdr:row>1</xdr:row>
      <xdr:rowOff>612322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01214" y="0"/>
          <a:ext cx="298812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0.25059</cdr:y>
    </cdr:from>
    <cdr:to>
      <cdr:x>0.04478</cdr:x>
      <cdr:y>0.39192</cdr:y>
    </cdr:to>
    <cdr:sp macro="" textlink="">
      <cdr:nvSpPr>
        <cdr:cNvPr id="3" name="مربع نص 2"/>
        <cdr:cNvSpPr txBox="1"/>
      </cdr:nvSpPr>
      <cdr:spPr>
        <a:xfrm xmlns:a="http://schemas.openxmlformats.org/drawingml/2006/main">
          <a:off x="0" y="523232"/>
          <a:ext cx="215946" cy="295097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Overflow="clip" vert="vert270" wrap="square" lIns="0" tIns="0" rIns="0" bIns="0" rtlCol="1" anchor="ctr" anchorCtr="0">
          <a:flatTx/>
        </a:bodyPr>
        <a:lstStyle xmlns:a="http://schemas.openxmlformats.org/drawingml/2006/main"/>
        <a:p xmlns:a="http://schemas.openxmlformats.org/drawingml/2006/main">
          <a:pPr algn="ctr"/>
          <a:r>
            <a:rPr lang="ar-SA" sz="800" b="0">
              <a:effectLst/>
              <a:latin typeface="+mn-lt"/>
              <a:ea typeface="+mn-ea"/>
              <a:cs typeface="+mn-cs"/>
            </a:rPr>
            <a:t>فرد</a:t>
          </a:r>
          <a:endParaRPr lang="ar-SA" sz="800" b="0">
            <a:cs typeface="+mj-cs"/>
          </a:endParaRPr>
        </a:p>
      </cdr:txBody>
    </cdr:sp>
  </cdr:relSizeAnchor>
  <cdr:relSizeAnchor xmlns:cdr="http://schemas.openxmlformats.org/drawingml/2006/chartDrawing">
    <cdr:from>
      <cdr:x>0</cdr:x>
      <cdr:y>0.37601</cdr:y>
    </cdr:from>
    <cdr:to>
      <cdr:x>0.04478</cdr:x>
      <cdr:y>0.77038</cdr:y>
    </cdr:to>
    <cdr:sp macro="" textlink="">
      <cdr:nvSpPr>
        <cdr:cNvPr id="4" name="مربع نص 1"/>
        <cdr:cNvSpPr txBox="1"/>
      </cdr:nvSpPr>
      <cdr:spPr>
        <a:xfrm xmlns:a="http://schemas.openxmlformats.org/drawingml/2006/main">
          <a:off x="0" y="785109"/>
          <a:ext cx="215946" cy="823444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="vert270" wrap="square" lIns="0" tIns="0" rIns="0" bIns="0" rtlCol="1" anchor="ctr" anchorCtr="0">
          <a:flatTx/>
        </a:bodyPr>
        <a:lstStyle xmlns:a="http://schemas.openxmlformats.org/drawingml/2006/main">
          <a:lvl1pPr marL="0" indent="0">
            <a:defRPr sz="1100">
              <a:latin typeface="Frutiger LT Arabic 55 Roman"/>
              <a:cs typeface="Frutiger LT Arabic 55 Roman"/>
            </a:defRPr>
          </a:lvl1pPr>
          <a:lvl2pPr marL="457200" indent="0">
            <a:defRPr sz="1100">
              <a:latin typeface="Frutiger LT Arabic 55 Roman"/>
              <a:cs typeface="Frutiger LT Arabic 55 Roman"/>
            </a:defRPr>
          </a:lvl2pPr>
          <a:lvl3pPr marL="914400" indent="0">
            <a:defRPr sz="1100">
              <a:latin typeface="Frutiger LT Arabic 55 Roman"/>
              <a:cs typeface="Frutiger LT Arabic 55 Roman"/>
            </a:defRPr>
          </a:lvl3pPr>
          <a:lvl4pPr marL="1371600" indent="0">
            <a:defRPr sz="1100">
              <a:latin typeface="Frutiger LT Arabic 55 Roman"/>
              <a:cs typeface="Frutiger LT Arabic 55 Roman"/>
            </a:defRPr>
          </a:lvl4pPr>
          <a:lvl5pPr marL="1828800" indent="0">
            <a:defRPr sz="1100">
              <a:latin typeface="Frutiger LT Arabic 55 Roman"/>
              <a:cs typeface="Frutiger LT Arabic 55 Roman"/>
            </a:defRPr>
          </a:lvl5pPr>
          <a:lvl6pPr marL="2286000" indent="0">
            <a:defRPr sz="1100">
              <a:latin typeface="Frutiger LT Arabic 55 Roman"/>
              <a:cs typeface="Frutiger LT Arabic 55 Roman"/>
            </a:defRPr>
          </a:lvl6pPr>
          <a:lvl7pPr marL="2743200" indent="0">
            <a:defRPr sz="1100">
              <a:latin typeface="Frutiger LT Arabic 55 Roman"/>
              <a:cs typeface="Frutiger LT Arabic 55 Roman"/>
            </a:defRPr>
          </a:lvl7pPr>
          <a:lvl8pPr marL="3200400" indent="0">
            <a:defRPr sz="1100">
              <a:latin typeface="Frutiger LT Arabic 55 Roman"/>
              <a:cs typeface="Frutiger LT Arabic 55 Roman"/>
            </a:defRPr>
          </a:lvl8pPr>
          <a:lvl9pPr marL="3657600" indent="0">
            <a:defRPr sz="1100">
              <a:latin typeface="Frutiger LT Arabic 55 Roman"/>
              <a:cs typeface="Frutiger LT Arabic 55 Roman"/>
            </a:defRPr>
          </a:lvl9pPr>
        </a:lstStyle>
        <a:p xmlns:a="http://schemas.openxmlformats.org/drawingml/2006/main">
          <a:pPr algn="ctr"/>
          <a:r>
            <a:rPr lang="en-US" sz="800" b="0">
              <a:latin typeface="Frutiger LT Arabic 55 Roman"/>
              <a:ea typeface="+mn-ea"/>
              <a:cs typeface="Frutiger LT Arabic 55 Roman"/>
            </a:rPr>
            <a:t>individual</a:t>
          </a:r>
          <a:endParaRPr lang="ar-SA" sz="500" b="0">
            <a:cs typeface="Neo Sans Arabic Medium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323850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19052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2241762</xdr:colOff>
      <xdr:row>4</xdr:row>
      <xdr:rowOff>94192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4B9BB17-310E-4365-B833-31160D8CD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96488" y="0"/>
          <a:ext cx="2222712" cy="818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131618</xdr:rowOff>
    </xdr:from>
    <xdr:to>
      <xdr:col>3</xdr:col>
      <xdr:colOff>152400</xdr:colOff>
      <xdr:row>2</xdr:row>
      <xdr:rowOff>617391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9906872" y="131618"/>
          <a:ext cx="2213264" cy="65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2</xdr:col>
      <xdr:colOff>455296</xdr:colOff>
      <xdr:row>1</xdr:row>
      <xdr:rowOff>752474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299"/>
          <a:ext cx="1971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2241762</xdr:colOff>
      <xdr:row>4</xdr:row>
      <xdr:rowOff>94192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6C41864-E36B-44F0-A9F9-29A34A9E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96288" y="0"/>
          <a:ext cx="2222712" cy="818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442382</xdr:colOff>
      <xdr:row>1</xdr:row>
      <xdr:rowOff>52916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083329" y="52916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3</xdr:col>
      <xdr:colOff>1360</xdr:colOff>
      <xdr:row>3</xdr:row>
      <xdr:rowOff>19050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2</xdr:col>
      <xdr:colOff>512618</xdr:colOff>
      <xdr:row>2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91225" y="114299"/>
          <a:ext cx="1971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0</xdr:rowOff>
    </xdr:from>
    <xdr:to>
      <xdr:col>1</xdr:col>
      <xdr:colOff>2581274</xdr:colOff>
      <xdr:row>2</xdr:row>
      <xdr:rowOff>361950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91251" y="0"/>
          <a:ext cx="2181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21</xdr:row>
      <xdr:rowOff>19050</xdr:rowOff>
    </xdr:from>
    <xdr:to>
      <xdr:col>5</xdr:col>
      <xdr:colOff>771525</xdr:colOff>
      <xdr:row>23</xdr:row>
      <xdr:rowOff>723900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D8C85DA-7A98-4E08-A999-13806B1B0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2</xdr:col>
      <xdr:colOff>581026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9650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1009650</xdr:colOff>
      <xdr:row>1</xdr:row>
      <xdr:rowOff>647700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1905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419100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381000</xdr:colOff>
      <xdr:row>1</xdr:row>
      <xdr:rowOff>647699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647700</xdr:colOff>
      <xdr:row>1</xdr:row>
      <xdr:rowOff>550068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370416</xdr:colOff>
      <xdr:row>1</xdr:row>
      <xdr:rowOff>638174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43375" y="114299"/>
          <a:ext cx="1971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0</xdr:col>
      <xdr:colOff>2057400</xdr:colOff>
      <xdr:row>1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8025" y="13335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5</xdr:row>
      <xdr:rowOff>114300</xdr:rowOff>
    </xdr:from>
    <xdr:to>
      <xdr:col>17</xdr:col>
      <xdr:colOff>628650</xdr:colOff>
      <xdr:row>26</xdr:row>
      <xdr:rowOff>152400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643C579-26CF-4503-910E-B023579C3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480459" cy="632461"/>
    <xdr:pic>
      <xdr:nvPicPr>
        <xdr:cNvPr id="2" name="Picture 4">
          <a:extLst>
            <a:ext uri="{FF2B5EF4-FFF2-40B4-BE49-F238E27FC236}">
              <a16:creationId xmlns:a16="http://schemas.microsoft.com/office/drawing/2014/main" id="{3C353BC5-8CDB-4C0C-AB3C-F07248DE1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029066" y="114298"/>
          <a:ext cx="1480459" cy="63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2120265" cy="805696"/>
    <xdr:pic>
      <xdr:nvPicPr>
        <xdr:cNvPr id="2" name="Picture 4">
          <a:extLst>
            <a:ext uri="{FF2B5EF4-FFF2-40B4-BE49-F238E27FC236}">
              <a16:creationId xmlns:a16="http://schemas.microsoft.com/office/drawing/2014/main" id="{4FD08B92-F613-466B-8357-AAB7C1A0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122685" y="114299"/>
          <a:ext cx="2120265" cy="80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853565" cy="701516"/>
    <xdr:pic>
      <xdr:nvPicPr>
        <xdr:cNvPr id="2" name="Picture 4">
          <a:extLst>
            <a:ext uri="{FF2B5EF4-FFF2-40B4-BE49-F238E27FC236}">
              <a16:creationId xmlns:a16="http://schemas.microsoft.com/office/drawing/2014/main" id="{B2B99D3D-CB9C-4944-8F85-5CF03B22A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332360" y="114299"/>
          <a:ext cx="1853565" cy="70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0.5006</cdr:x>
      <cdr:y>0.80409</cdr:y>
    </cdr:from>
    <cdr:to>
      <cdr:x>0.57532</cdr:x>
      <cdr:y>0.97631</cdr:y>
    </cdr:to>
    <cdr:sp macro="" textlink="">
      <cdr:nvSpPr>
        <cdr:cNvPr id="2" name="مربع نص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674637" y="1508810"/>
          <a:ext cx="399221" cy="323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pPr algn="r" rtl="1">
            <a:lnSpc>
              <a:spcPts val="1800"/>
            </a:lnSpc>
            <a:spcAft>
              <a:spcPts val="600"/>
            </a:spcAft>
          </a:pPr>
          <a:r>
            <a:rPr lang="ar-YE" sz="1000">
              <a:solidFill>
                <a:srgbClr val="000000"/>
              </a:solidFill>
              <a:effectLst/>
              <a:latin typeface="Frutiger LT Arabic 55 Roman" panose="01000000000000000000" pitchFamily="2" charset="-78"/>
              <a:ea typeface="Frutiger LT Arabic 55 Roman" panose="01000000000000000000" pitchFamily="2" charset="-78"/>
              <a:cs typeface="Frutiger LT Arabic 55 Roman" panose="01000000000000000000" pitchFamily="2" charset="-78"/>
            </a:rPr>
            <a:t>%</a:t>
          </a:r>
          <a:endParaRPr lang="en-US" sz="1000">
            <a:solidFill>
              <a:srgbClr val="000000"/>
            </a:solidFill>
            <a:effectLst/>
            <a:latin typeface="Frutiger LT Arabic 55 Roman" panose="01000000000000000000" pitchFamily="2" charset="-78"/>
            <a:ea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2137410" cy="818198"/>
    <xdr:pic>
      <xdr:nvPicPr>
        <xdr:cNvPr id="2" name="Picture 4">
          <a:extLst>
            <a:ext uri="{FF2B5EF4-FFF2-40B4-BE49-F238E27FC236}">
              <a16:creationId xmlns:a16="http://schemas.microsoft.com/office/drawing/2014/main" id="{4BC01560-E717-4AEC-AEDC-7ECECE25D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10365" y="114299"/>
          <a:ext cx="2137410" cy="81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83240</xdr:colOff>
      <xdr:row>1</xdr:row>
      <xdr:rowOff>48038</xdr:rowOff>
    </xdr:from>
    <xdr:ext cx="1736563" cy="663576"/>
    <xdr:pic>
      <xdr:nvPicPr>
        <xdr:cNvPr id="2" name="Picture 4">
          <a:extLst>
            <a:ext uri="{FF2B5EF4-FFF2-40B4-BE49-F238E27FC236}">
              <a16:creationId xmlns:a16="http://schemas.microsoft.com/office/drawing/2014/main" id="{797710BB-9DBB-4909-83A5-DAD31CD6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9922" y="229013"/>
          <a:ext cx="1736563" cy="66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700357" cy="733227"/>
    <xdr:pic>
      <xdr:nvPicPr>
        <xdr:cNvPr id="2" name="Picture 4">
          <a:extLst>
            <a:ext uri="{FF2B5EF4-FFF2-40B4-BE49-F238E27FC236}">
              <a16:creationId xmlns:a16="http://schemas.microsoft.com/office/drawing/2014/main" id="{28FFB6A6-619D-4195-ADC8-172E99B8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37593" y="114298"/>
          <a:ext cx="1700357" cy="73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721306" cy="650422"/>
    <xdr:pic>
      <xdr:nvPicPr>
        <xdr:cNvPr id="2" name="Picture 4">
          <a:extLst>
            <a:ext uri="{FF2B5EF4-FFF2-40B4-BE49-F238E27FC236}">
              <a16:creationId xmlns:a16="http://schemas.microsoft.com/office/drawing/2014/main" id="{52E8AA58-BA4E-4F08-94BC-25EBCC7C2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321244" y="114299"/>
          <a:ext cx="1721306" cy="65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802130" cy="684848"/>
    <xdr:pic>
      <xdr:nvPicPr>
        <xdr:cNvPr id="2" name="Picture 4">
          <a:extLst>
            <a:ext uri="{FF2B5EF4-FFF2-40B4-BE49-F238E27FC236}">
              <a16:creationId xmlns:a16="http://schemas.microsoft.com/office/drawing/2014/main" id="{DDBC0AF3-84BF-4BED-95A8-5B884642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97970" y="114299"/>
          <a:ext cx="1802130" cy="68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190499</xdr:rowOff>
    </xdr:from>
    <xdr:ext cx="1524000" cy="669290"/>
    <xdr:pic>
      <xdr:nvPicPr>
        <xdr:cNvPr id="2" name="Picture 4">
          <a:extLst>
            <a:ext uri="{FF2B5EF4-FFF2-40B4-BE49-F238E27FC236}">
              <a16:creationId xmlns:a16="http://schemas.microsoft.com/office/drawing/2014/main" id="{10E4BD31-E084-4329-B5EC-F1518C7E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414025" y="180974"/>
          <a:ext cx="1524000" cy="66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33575" cy="731044"/>
    <xdr:pic>
      <xdr:nvPicPr>
        <xdr:cNvPr id="2" name="Picture 4">
          <a:extLst>
            <a:ext uri="{FF2B5EF4-FFF2-40B4-BE49-F238E27FC236}">
              <a16:creationId xmlns:a16="http://schemas.microsoft.com/office/drawing/2014/main" id="{4A68E679-74BD-498D-9F69-C65A95996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118625" y="114299"/>
          <a:ext cx="1933575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908175" cy="745728"/>
    <xdr:pic>
      <xdr:nvPicPr>
        <xdr:cNvPr id="2" name="Picture 4">
          <a:extLst>
            <a:ext uri="{FF2B5EF4-FFF2-40B4-BE49-F238E27FC236}">
              <a16:creationId xmlns:a16="http://schemas.microsoft.com/office/drawing/2014/main" id="{103178B6-0561-45F8-9FD5-28734E126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5875" y="114299"/>
          <a:ext cx="1908175" cy="745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0</xdr:colOff>
      <xdr:row>6</xdr:row>
      <xdr:rowOff>0</xdr:rowOff>
    </xdr:from>
    <xdr:to>
      <xdr:col>22</xdr:col>
      <xdr:colOff>317228</xdr:colOff>
      <xdr:row>12</xdr:row>
      <xdr:rowOff>349341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FCD0A29D-7AB5-4E70-A353-D11D9335C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838325" cy="667409"/>
    <xdr:pic>
      <xdr:nvPicPr>
        <xdr:cNvPr id="2" name="Picture 4">
          <a:extLst>
            <a:ext uri="{FF2B5EF4-FFF2-40B4-BE49-F238E27FC236}">
              <a16:creationId xmlns:a16="http://schemas.microsoft.com/office/drawing/2014/main" id="{F65CFDFB-3362-492E-BB5E-94FEFCAF0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28475" y="114298"/>
          <a:ext cx="1838325" cy="667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088574" cy="461011"/>
    <xdr:pic>
      <xdr:nvPicPr>
        <xdr:cNvPr id="2" name="Picture 4">
          <a:extLst>
            <a:ext uri="{FF2B5EF4-FFF2-40B4-BE49-F238E27FC236}">
              <a16:creationId xmlns:a16="http://schemas.microsoft.com/office/drawing/2014/main" id="{C7998257-96DD-40DA-A747-C422B10C0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116151" y="114298"/>
          <a:ext cx="1088574" cy="461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0</xdr:rowOff>
    </xdr:from>
    <xdr:to>
      <xdr:col>1</xdr:col>
      <xdr:colOff>521805</xdr:colOff>
      <xdr:row>2</xdr:row>
      <xdr:rowOff>140804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385826" y="0"/>
          <a:ext cx="2310848" cy="521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552575" cy="664012"/>
    <xdr:pic>
      <xdr:nvPicPr>
        <xdr:cNvPr id="2" name="Picture 4">
          <a:extLst>
            <a:ext uri="{FF2B5EF4-FFF2-40B4-BE49-F238E27FC236}">
              <a16:creationId xmlns:a16="http://schemas.microsoft.com/office/drawing/2014/main" id="{3CBC0A52-E403-44B7-BFF1-6CBDA27BD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537975" y="114299"/>
          <a:ext cx="1552575" cy="664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114298</xdr:rowOff>
    </xdr:from>
    <xdr:ext cx="2257425" cy="648432"/>
    <xdr:pic>
      <xdr:nvPicPr>
        <xdr:cNvPr id="2" name="Picture 4">
          <a:extLst>
            <a:ext uri="{FF2B5EF4-FFF2-40B4-BE49-F238E27FC236}">
              <a16:creationId xmlns:a16="http://schemas.microsoft.com/office/drawing/2014/main" id="{311D7BB4-2DD6-4D8C-9BDD-E3B71430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52275" y="114298"/>
          <a:ext cx="2257425" cy="64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1724891</xdr:colOff>
      <xdr:row>2</xdr:row>
      <xdr:rowOff>242454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81159" y="114298"/>
          <a:ext cx="1724890" cy="775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9</xdr:col>
      <xdr:colOff>260350</xdr:colOff>
      <xdr:row>15</xdr:row>
      <xdr:rowOff>6985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8D0D379-F44D-40E4-9342-08532B08C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735331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606639" y="114298"/>
          <a:ext cx="1813560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1219201</xdr:colOff>
      <xdr:row>1</xdr:row>
      <xdr:rowOff>619125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43774" y="114298"/>
          <a:ext cx="2009775" cy="69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114298</xdr:rowOff>
    </xdr:from>
    <xdr:to>
      <xdr:col>2</xdr:col>
      <xdr:colOff>314327</xdr:colOff>
      <xdr:row>1</xdr:row>
      <xdr:rowOff>642877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86724" y="114298"/>
          <a:ext cx="2009775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14</xdr:col>
      <xdr:colOff>566159</xdr:colOff>
      <xdr:row>11</xdr:row>
      <xdr:rowOff>117102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F8312DF5-C00C-4D87-84C1-75696C1B7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26C528CA-47DC-414E-8BA2-E61E6E92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991875" y="114298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8694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9E41130F-2B01-431A-8FA7-0E32CB6E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522359" y="114298"/>
          <a:ext cx="218694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171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D220AE7C-62BE-4504-9124-2CDC9FC40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036834" y="114298"/>
          <a:ext cx="229171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114298</xdr:rowOff>
    </xdr:from>
    <xdr:ext cx="2057271" cy="781052"/>
    <xdr:pic>
      <xdr:nvPicPr>
        <xdr:cNvPr id="2" name="Picture 4">
          <a:extLst>
            <a:ext uri="{FF2B5EF4-FFF2-40B4-BE49-F238E27FC236}">
              <a16:creationId xmlns:a16="http://schemas.microsoft.com/office/drawing/2014/main" id="{20237B6C-2AD5-4183-9F7E-C65121175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956828" y="114298"/>
          <a:ext cx="2057271" cy="78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0</xdr:rowOff>
    </xdr:from>
    <xdr:to>
      <xdr:col>4</xdr:col>
      <xdr:colOff>0</xdr:colOff>
      <xdr:row>2</xdr:row>
      <xdr:rowOff>476250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0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194306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1101EAEE-2E8C-43CA-AAFE-FAA32C37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705869" y="114298"/>
          <a:ext cx="1194306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52624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21C11896-4F6D-4666-B24C-B69150BE5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52276" y="0"/>
          <a:ext cx="1952624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319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554F4D85-FBB8-4800-88AA-44F4D5829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65255" y="114298"/>
          <a:ext cx="228731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009775" cy="836901"/>
    <xdr:pic>
      <xdr:nvPicPr>
        <xdr:cNvPr id="2" name="Picture 4">
          <a:extLst>
            <a:ext uri="{FF2B5EF4-FFF2-40B4-BE49-F238E27FC236}">
              <a16:creationId xmlns:a16="http://schemas.microsoft.com/office/drawing/2014/main" id="{2AB5FA47-5CD5-40A4-9289-23E6625B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66924" y="114298"/>
          <a:ext cx="2009775" cy="83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167638</xdr:rowOff>
    </xdr:from>
    <xdr:ext cx="220980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24E92F81-1070-45AC-8D13-325A5C9D6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466210" y="167638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21981</xdr:colOff>
      <xdr:row>0</xdr:row>
      <xdr:rowOff>114299</xdr:rowOff>
    </xdr:from>
    <xdr:ext cx="2286414" cy="698990"/>
    <xdr:pic>
      <xdr:nvPicPr>
        <xdr:cNvPr id="2" name="Picture 4">
          <a:extLst>
            <a:ext uri="{FF2B5EF4-FFF2-40B4-BE49-F238E27FC236}">
              <a16:creationId xmlns:a16="http://schemas.microsoft.com/office/drawing/2014/main" id="{649C0254-48B6-4FEB-AA57-D118BF07F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1229255" y="114299"/>
          <a:ext cx="2286414" cy="69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45194" cy="697398"/>
    <xdr:pic>
      <xdr:nvPicPr>
        <xdr:cNvPr id="2" name="Picture 4">
          <a:extLst>
            <a:ext uri="{FF2B5EF4-FFF2-40B4-BE49-F238E27FC236}">
              <a16:creationId xmlns:a16="http://schemas.microsoft.com/office/drawing/2014/main" id="{F08A62C5-C51E-466E-8DDA-E59AE3CD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069305" y="114298"/>
          <a:ext cx="2145194" cy="697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6426" cy="647702"/>
    <xdr:pic>
      <xdr:nvPicPr>
        <xdr:cNvPr id="2" name="Picture 4">
          <a:extLst>
            <a:ext uri="{FF2B5EF4-FFF2-40B4-BE49-F238E27FC236}">
              <a16:creationId xmlns:a16="http://schemas.microsoft.com/office/drawing/2014/main" id="{726024B4-A6DA-4BF2-88C2-189A0E98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531223" y="114298"/>
          <a:ext cx="2216426" cy="64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5525" cy="652715"/>
    <xdr:pic>
      <xdr:nvPicPr>
        <xdr:cNvPr id="2" name="Picture 4">
          <a:extLst>
            <a:ext uri="{FF2B5EF4-FFF2-40B4-BE49-F238E27FC236}">
              <a16:creationId xmlns:a16="http://schemas.microsoft.com/office/drawing/2014/main" id="{7800B1E7-CDD2-4976-ABD5-458EB71FF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185799" y="114298"/>
          <a:ext cx="2295525" cy="65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905" cy="654271"/>
    <xdr:pic>
      <xdr:nvPicPr>
        <xdr:cNvPr id="2" name="Picture 4">
          <a:extLst>
            <a:ext uri="{FF2B5EF4-FFF2-40B4-BE49-F238E27FC236}">
              <a16:creationId xmlns:a16="http://schemas.microsoft.com/office/drawing/2014/main" id="{EE3B6C95-4007-4B80-B4D5-C2B44022D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821819" y="114298"/>
          <a:ext cx="2287905" cy="65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2</xdr:col>
      <xdr:colOff>779318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05450" y="0"/>
          <a:ext cx="1866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212975" cy="770283"/>
    <xdr:pic>
      <xdr:nvPicPr>
        <xdr:cNvPr id="2" name="Picture 4">
          <a:extLst>
            <a:ext uri="{FF2B5EF4-FFF2-40B4-BE49-F238E27FC236}">
              <a16:creationId xmlns:a16="http://schemas.microsoft.com/office/drawing/2014/main" id="{D281AE24-50E8-423F-8C7C-F2B9FE342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7274" y="0"/>
          <a:ext cx="2212975" cy="77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47265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24840B6E-4966-46DA-A6AE-EA923CCFC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671459" y="114298"/>
          <a:ext cx="2247265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C028BEFB-430F-49FC-B885-17FB79C9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404374" y="114298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CD47066-2067-485A-B6C4-FB13003E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90609" y="114298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</xdr:rowOff>
    </xdr:from>
    <xdr:to>
      <xdr:col>1</xdr:col>
      <xdr:colOff>876300</xdr:colOff>
      <xdr:row>1</xdr:row>
      <xdr:rowOff>371476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10150" y="1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154783</xdr:rowOff>
    </xdr:from>
    <xdr:to>
      <xdr:col>2</xdr:col>
      <xdr:colOff>590550</xdr:colOff>
      <xdr:row>2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53125" y="154783"/>
          <a:ext cx="1897856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619125</xdr:colOff>
      <xdr:row>7</xdr:row>
      <xdr:rowOff>142875</xdr:rowOff>
    </xdr:from>
    <xdr:to>
      <xdr:col>17</xdr:col>
      <xdr:colOff>771525</xdr:colOff>
      <xdr:row>21</xdr:row>
      <xdr:rowOff>142875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D551B97C-B2CD-42CC-AD0A-929934C2B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8</xdr:col>
      <xdr:colOff>661670</xdr:colOff>
      <xdr:row>38</xdr:row>
      <xdr:rowOff>90170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E15E5D4E-3B29-49FB-9121-D970CF282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238125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43625" y="19052"/>
          <a:ext cx="20859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18</xdr:col>
      <xdr:colOff>21590</xdr:colOff>
      <xdr:row>17</xdr:row>
      <xdr:rowOff>1905</xdr:rowOff>
    </xdr:to>
    <xdr:graphicFrame macro="">
      <xdr:nvGraphicFramePr>
        <xdr:cNvPr id="3" name="كائن 126">
          <a:extLst>
            <a:ext uri="{FF2B5EF4-FFF2-40B4-BE49-F238E27FC236}">
              <a16:creationId xmlns:a16="http://schemas.microsoft.com/office/drawing/2014/main" id="{39F298A3-390A-4C0B-A927-47738CDEC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الهيئة 1">
    <a:dk1>
      <a:sysClr val="windowText" lastClr="000000"/>
    </a:dk1>
    <a:lt1>
      <a:sysClr val="window" lastClr="FFFFFF"/>
    </a:lt1>
    <a:dk2>
      <a:srgbClr val="FFFFFF"/>
    </a:dk2>
    <a:lt2>
      <a:srgbClr val="8392A2"/>
    </a:lt2>
    <a:accent1>
      <a:srgbClr val="00AA77"/>
    </a:accent1>
    <a:accent2>
      <a:srgbClr val="0D9BD9"/>
    </a:accent2>
    <a:accent3>
      <a:srgbClr val="E2C5CA"/>
    </a:accent3>
    <a:accent4>
      <a:srgbClr val="8392A2"/>
    </a:accent4>
    <a:accent5>
      <a:srgbClr val="C8E2EC"/>
    </a:accent5>
    <a:accent6>
      <a:srgbClr val="CAC5E2"/>
    </a:accent6>
    <a:hlink>
      <a:srgbClr val="000000"/>
    </a:hlink>
    <a:folHlink>
      <a:srgbClr val="00000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الهيئة 1">
    <a:dk1>
      <a:sysClr val="windowText" lastClr="000000"/>
    </a:dk1>
    <a:lt1>
      <a:sysClr val="window" lastClr="FFFFFF"/>
    </a:lt1>
    <a:dk2>
      <a:srgbClr val="FFFFFF"/>
    </a:dk2>
    <a:lt2>
      <a:srgbClr val="8392A2"/>
    </a:lt2>
    <a:accent1>
      <a:srgbClr val="00AA77"/>
    </a:accent1>
    <a:accent2>
      <a:srgbClr val="0D9BD9"/>
    </a:accent2>
    <a:accent3>
      <a:srgbClr val="E2C5CA"/>
    </a:accent3>
    <a:accent4>
      <a:srgbClr val="8392A2"/>
    </a:accent4>
    <a:accent5>
      <a:srgbClr val="C8E2EC"/>
    </a:accent5>
    <a:accent6>
      <a:srgbClr val="CAC5E2"/>
    </a:accent6>
    <a:hlink>
      <a:srgbClr val="000000"/>
    </a:hlink>
    <a:folHlink>
      <a:srgbClr val="00000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الهيئة 1">
    <a:dk1>
      <a:sysClr val="windowText" lastClr="000000"/>
    </a:dk1>
    <a:lt1>
      <a:sysClr val="window" lastClr="FFFFFF"/>
    </a:lt1>
    <a:dk2>
      <a:srgbClr val="FFFFFF"/>
    </a:dk2>
    <a:lt2>
      <a:srgbClr val="8392A2"/>
    </a:lt2>
    <a:accent1>
      <a:srgbClr val="00AA77"/>
    </a:accent1>
    <a:accent2>
      <a:srgbClr val="0D9BD9"/>
    </a:accent2>
    <a:accent3>
      <a:srgbClr val="E2C5CA"/>
    </a:accent3>
    <a:accent4>
      <a:srgbClr val="8392A2"/>
    </a:accent4>
    <a:accent5>
      <a:srgbClr val="C8E2EC"/>
    </a:accent5>
    <a:accent6>
      <a:srgbClr val="CAC5E2"/>
    </a:accent6>
    <a:hlink>
      <a:srgbClr val="000000"/>
    </a:hlink>
    <a:folHlink>
      <a:srgbClr val="000000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Q40"/>
  <sheetViews>
    <sheetView showGridLines="0" rightToLeft="1" tabSelected="1" zoomScale="50" zoomScaleNormal="50" zoomScaleSheetLayoutView="70" workbookViewId="0">
      <selection activeCell="I5" sqref="I5:I8"/>
    </sheetView>
  </sheetViews>
  <sheetFormatPr defaultRowHeight="14.4"/>
  <cols>
    <col min="2" max="2" width="76.88671875" customWidth="1"/>
    <col min="3" max="3" width="18.88671875" bestFit="1" customWidth="1"/>
    <col min="4" max="4" width="17" bestFit="1" customWidth="1"/>
    <col min="5" max="5" width="19" bestFit="1" customWidth="1"/>
    <col min="6" max="6" width="19.33203125" customWidth="1"/>
    <col min="7" max="7" width="19.77734375" customWidth="1"/>
    <col min="8" max="8" width="19" bestFit="1" customWidth="1"/>
    <col min="9" max="9" width="83.109375" customWidth="1"/>
    <col min="10" max="10" width="9.109375" style="192" customWidth="1"/>
    <col min="11" max="11" width="10.109375" style="192" customWidth="1"/>
    <col min="12" max="12" width="11.33203125" style="192" customWidth="1"/>
  </cols>
  <sheetData>
    <row r="1" spans="2:17" ht="24.75" customHeight="1">
      <c r="H1" s="1"/>
      <c r="I1" s="679" t="s">
        <v>476</v>
      </c>
      <c r="J1" s="193"/>
    </row>
    <row r="2" spans="2:17" s="1" customFormat="1" ht="51" customHeight="1">
      <c r="I2" s="679" t="s">
        <v>477</v>
      </c>
      <c r="J2" s="193"/>
      <c r="K2" s="193"/>
      <c r="L2" s="193"/>
    </row>
    <row r="3" spans="2:17" s="2" customFormat="1" ht="22.8">
      <c r="B3" s="744" t="s">
        <v>7</v>
      </c>
      <c r="C3" s="744"/>
      <c r="D3" s="19"/>
      <c r="E3" s="19"/>
      <c r="F3" s="19"/>
      <c r="G3" s="19"/>
      <c r="H3" s="19"/>
      <c r="I3" s="20" t="s">
        <v>8</v>
      </c>
      <c r="J3" s="195"/>
      <c r="K3" s="195"/>
      <c r="L3" s="404"/>
    </row>
    <row r="4" spans="2:17" s="2" customFormat="1" ht="22.8">
      <c r="B4" s="457" t="s">
        <v>198</v>
      </c>
      <c r="C4" s="165"/>
      <c r="D4" s="19"/>
      <c r="E4" s="19"/>
      <c r="F4" s="19"/>
      <c r="G4" s="19"/>
      <c r="H4" s="19"/>
      <c r="I4" s="20"/>
      <c r="J4" s="195"/>
      <c r="K4" s="195"/>
      <c r="L4" s="405"/>
    </row>
    <row r="5" spans="2:17" ht="40.5" customHeight="1">
      <c r="B5" s="739" t="s">
        <v>370</v>
      </c>
      <c r="C5" s="741" t="s">
        <v>469</v>
      </c>
      <c r="D5" s="741"/>
      <c r="E5" s="741"/>
      <c r="F5" s="741" t="s">
        <v>451</v>
      </c>
      <c r="G5" s="741"/>
      <c r="H5" s="741"/>
      <c r="I5" s="735" t="s">
        <v>455</v>
      </c>
    </row>
    <row r="6" spans="2:17" ht="57" customHeight="1" thickBot="1">
      <c r="B6" s="739"/>
      <c r="C6" s="737" t="s">
        <v>470</v>
      </c>
      <c r="D6" s="737"/>
      <c r="E6" s="737"/>
      <c r="F6" s="737" t="s">
        <v>450</v>
      </c>
      <c r="G6" s="737"/>
      <c r="H6" s="737"/>
      <c r="I6" s="735"/>
    </row>
    <row r="7" spans="2:17" ht="24.6">
      <c r="B7" s="739"/>
      <c r="C7" s="658" t="s">
        <v>0</v>
      </c>
      <c r="D7" s="658" t="s">
        <v>1</v>
      </c>
      <c r="E7" s="658" t="s">
        <v>2</v>
      </c>
      <c r="F7" s="658" t="s">
        <v>0</v>
      </c>
      <c r="G7" s="658" t="s">
        <v>1</v>
      </c>
      <c r="H7" s="658" t="s">
        <v>2</v>
      </c>
      <c r="I7" s="735"/>
    </row>
    <row r="8" spans="2:17" ht="25.2" thickBot="1">
      <c r="B8" s="740"/>
      <c r="C8" s="659" t="s">
        <v>3</v>
      </c>
      <c r="D8" s="659" t="s">
        <v>4</v>
      </c>
      <c r="E8" s="660" t="s">
        <v>5</v>
      </c>
      <c r="F8" s="659" t="s">
        <v>3</v>
      </c>
      <c r="G8" s="659" t="s">
        <v>4</v>
      </c>
      <c r="H8" s="660" t="s">
        <v>5</v>
      </c>
      <c r="I8" s="736"/>
    </row>
    <row r="9" spans="2:17" ht="39.9" customHeight="1">
      <c r="B9" s="530" t="s">
        <v>539</v>
      </c>
      <c r="C9" s="655">
        <v>10494341</v>
      </c>
      <c r="D9" s="655">
        <v>2270900</v>
      </c>
      <c r="E9" s="655">
        <v>12765241</v>
      </c>
      <c r="F9" s="655">
        <v>10397685</v>
      </c>
      <c r="G9" s="655">
        <v>2142933</v>
      </c>
      <c r="H9" s="655">
        <f>SUM(F9:G9)</f>
        <v>12540618</v>
      </c>
      <c r="I9" s="650" t="s">
        <v>540</v>
      </c>
      <c r="J9"/>
      <c r="K9" s="196"/>
      <c r="L9" s="196"/>
      <c r="M9" s="172"/>
      <c r="N9" s="172"/>
      <c r="O9" s="172"/>
      <c r="P9" s="172"/>
      <c r="Q9" s="172"/>
    </row>
    <row r="10" spans="2:17" ht="39.9" customHeight="1">
      <c r="B10" s="531" t="s">
        <v>541</v>
      </c>
      <c r="C10" s="656">
        <v>2036142</v>
      </c>
      <c r="D10" s="656">
        <v>1075887</v>
      </c>
      <c r="E10" s="656">
        <v>3112029</v>
      </c>
      <c r="F10" s="656">
        <v>2040742</v>
      </c>
      <c r="G10" s="656">
        <v>1070457</v>
      </c>
      <c r="H10" s="656">
        <f>SUM(F10:G10)</f>
        <v>3111199</v>
      </c>
      <c r="I10" s="651" t="s">
        <v>542</v>
      </c>
      <c r="J10" s="196"/>
      <c r="K10" s="196"/>
      <c r="L10" s="196"/>
      <c r="M10" s="172"/>
      <c r="N10" s="172"/>
      <c r="O10" s="172"/>
      <c r="P10" s="172"/>
      <c r="Q10" s="172"/>
    </row>
    <row r="11" spans="2:17" ht="39.9" customHeight="1">
      <c r="B11" s="530" t="s">
        <v>543</v>
      </c>
      <c r="C11" s="655">
        <v>8458199</v>
      </c>
      <c r="D11" s="655">
        <v>1195013</v>
      </c>
      <c r="E11" s="655">
        <v>9653212</v>
      </c>
      <c r="F11" s="655">
        <v>8356943</v>
      </c>
      <c r="G11" s="655">
        <v>1072476</v>
      </c>
      <c r="H11" s="655">
        <f>SUM(F11:G11)</f>
        <v>9429419</v>
      </c>
      <c r="I11" s="650" t="s">
        <v>544</v>
      </c>
      <c r="J11" s="196"/>
      <c r="K11" s="196"/>
      <c r="L11" s="196"/>
      <c r="M11" s="172"/>
      <c r="N11" s="172"/>
      <c r="O11" s="172"/>
      <c r="P11" s="172"/>
      <c r="Q11" s="172"/>
    </row>
    <row r="12" spans="2:17" ht="39.9" customHeight="1">
      <c r="B12" s="531" t="s">
        <v>545</v>
      </c>
      <c r="C12" s="657">
        <v>167811</v>
      </c>
      <c r="D12" s="657">
        <v>777512</v>
      </c>
      <c r="E12" s="657">
        <v>945323</v>
      </c>
      <c r="F12" s="657">
        <v>172387</v>
      </c>
      <c r="G12" s="657">
        <v>797842</v>
      </c>
      <c r="H12" s="657">
        <f>SUM(F12:G12)</f>
        <v>970229</v>
      </c>
      <c r="I12" s="651" t="s">
        <v>546</v>
      </c>
      <c r="J12" s="196"/>
      <c r="K12" s="196"/>
      <c r="L12" s="196"/>
      <c r="M12" s="172"/>
      <c r="N12" s="172"/>
      <c r="O12" s="172"/>
      <c r="P12" s="172"/>
      <c r="Q12" s="172"/>
    </row>
    <row r="13" spans="2:17" ht="39.9" customHeight="1">
      <c r="B13" s="739" t="s">
        <v>371</v>
      </c>
      <c r="C13" s="741" t="s">
        <v>469</v>
      </c>
      <c r="D13" s="741"/>
      <c r="E13" s="741"/>
      <c r="F13" s="741" t="s">
        <v>451</v>
      </c>
      <c r="G13" s="741"/>
      <c r="H13" s="741"/>
      <c r="I13" s="735" t="s">
        <v>456</v>
      </c>
    </row>
    <row r="14" spans="2:17" ht="39.9" customHeight="1" thickBot="1">
      <c r="B14" s="739"/>
      <c r="C14" s="737" t="s">
        <v>470</v>
      </c>
      <c r="D14" s="737"/>
      <c r="E14" s="737"/>
      <c r="F14" s="737" t="s">
        <v>450</v>
      </c>
      <c r="G14" s="737"/>
      <c r="H14" s="737"/>
      <c r="I14" s="735"/>
    </row>
    <row r="15" spans="2:17" ht="39.9" customHeight="1">
      <c r="B15" s="739"/>
      <c r="C15" s="658" t="s">
        <v>0</v>
      </c>
      <c r="D15" s="658" t="s">
        <v>1</v>
      </c>
      <c r="E15" s="658" t="s">
        <v>2</v>
      </c>
      <c r="F15" s="658" t="s">
        <v>0</v>
      </c>
      <c r="G15" s="658" t="s">
        <v>1</v>
      </c>
      <c r="H15" s="658" t="s">
        <v>2</v>
      </c>
      <c r="I15" s="735"/>
    </row>
    <row r="16" spans="2:17" ht="39.9" customHeight="1" thickBot="1">
      <c r="B16" s="740"/>
      <c r="C16" s="659" t="s">
        <v>3</v>
      </c>
      <c r="D16" s="659" t="s">
        <v>4</v>
      </c>
      <c r="E16" s="660" t="s">
        <v>5</v>
      </c>
      <c r="F16" s="659" t="s">
        <v>3</v>
      </c>
      <c r="G16" s="659" t="s">
        <v>4</v>
      </c>
      <c r="H16" s="660" t="s">
        <v>5</v>
      </c>
      <c r="I16" s="736"/>
    </row>
    <row r="17" spans="2:17" ht="39.9" customHeight="1">
      <c r="B17" s="530" t="s">
        <v>457</v>
      </c>
      <c r="C17" s="653">
        <v>79.111964163387</v>
      </c>
      <c r="D17" s="653">
        <v>22.550590507212974</v>
      </c>
      <c r="E17" s="653">
        <v>56.399756976783635</v>
      </c>
      <c r="F17" s="653">
        <v>78.7</v>
      </c>
      <c r="G17" s="653">
        <v>21.9</v>
      </c>
      <c r="H17" s="653">
        <v>55.9</v>
      </c>
      <c r="I17" s="650" t="s">
        <v>547</v>
      </c>
      <c r="J17" s="197"/>
      <c r="K17" s="197"/>
      <c r="L17" s="197"/>
      <c r="M17" s="172"/>
      <c r="N17" s="172"/>
      <c r="O17" s="172"/>
      <c r="P17" s="172"/>
      <c r="Q17" s="172"/>
    </row>
    <row r="18" spans="2:17" ht="72" customHeight="1">
      <c r="B18" s="531" t="s">
        <v>458</v>
      </c>
      <c r="C18" s="654">
        <v>63.330444895877179</v>
      </c>
      <c r="D18" s="654">
        <v>20.488995431166977</v>
      </c>
      <c r="E18" s="654">
        <v>42.305985025335481</v>
      </c>
      <c r="F18" s="654">
        <v>63</v>
      </c>
      <c r="G18" s="654">
        <v>20.2</v>
      </c>
      <c r="H18" s="654">
        <v>42</v>
      </c>
      <c r="I18" s="651" t="s">
        <v>548</v>
      </c>
      <c r="J18" s="197"/>
      <c r="K18" s="197"/>
      <c r="L18" s="197"/>
      <c r="M18" s="172"/>
      <c r="N18" s="172"/>
      <c r="O18" s="172"/>
      <c r="P18" s="172"/>
      <c r="Q18" s="172"/>
    </row>
    <row r="19" spans="2:17" ht="49.2">
      <c r="B19" s="530" t="s">
        <v>459</v>
      </c>
      <c r="C19" s="653">
        <v>94.097355279063706</v>
      </c>
      <c r="D19" s="653">
        <v>27.35010145613445</v>
      </c>
      <c r="E19" s="653">
        <v>75.264327271609517</v>
      </c>
      <c r="F19" s="653">
        <v>93.8</v>
      </c>
      <c r="G19" s="653">
        <v>25.9</v>
      </c>
      <c r="H19" s="653">
        <v>74.5</v>
      </c>
      <c r="I19" s="650" t="s">
        <v>549</v>
      </c>
      <c r="J19" s="197"/>
      <c r="K19" s="196"/>
      <c r="L19" s="197"/>
      <c r="M19" s="172"/>
      <c r="N19" s="172"/>
      <c r="O19" s="172"/>
      <c r="P19" s="172"/>
      <c r="Q19" s="172"/>
    </row>
    <row r="20" spans="2:17" ht="39.9" customHeight="1">
      <c r="B20" s="532" t="s">
        <v>460</v>
      </c>
      <c r="C20" s="654">
        <v>97.202120294255707</v>
      </c>
      <c r="D20" s="654">
        <v>78.978971409200255</v>
      </c>
      <c r="E20" s="654">
        <v>94.276327927200725</v>
      </c>
      <c r="F20" s="654">
        <v>97.1</v>
      </c>
      <c r="G20" s="654">
        <v>77.400000000000006</v>
      </c>
      <c r="H20" s="654">
        <v>94</v>
      </c>
      <c r="I20" s="651" t="s">
        <v>550</v>
      </c>
      <c r="K20" s="400"/>
      <c r="M20" s="172"/>
      <c r="N20" s="172"/>
      <c r="O20" s="172"/>
      <c r="P20" s="172"/>
      <c r="Q20" s="172"/>
    </row>
    <row r="21" spans="2:17" ht="39.9" customHeight="1">
      <c r="B21" s="533" t="s">
        <v>461</v>
      </c>
      <c r="C21" s="653">
        <v>93.448593739473623</v>
      </c>
      <c r="D21" s="653">
        <v>68.333424507658648</v>
      </c>
      <c r="E21" s="653">
        <v>87.479400279148564</v>
      </c>
      <c r="F21" s="653">
        <v>93.4</v>
      </c>
      <c r="G21" s="653">
        <v>67.5</v>
      </c>
      <c r="H21" s="653">
        <v>87.3</v>
      </c>
      <c r="I21" s="650" t="s">
        <v>551</v>
      </c>
      <c r="M21" s="172"/>
      <c r="N21" s="172"/>
      <c r="O21" s="172"/>
      <c r="P21" s="172"/>
      <c r="Q21" s="172"/>
    </row>
    <row r="22" spans="2:17" ht="39.9" customHeight="1">
      <c r="B22" s="532" t="s">
        <v>462</v>
      </c>
      <c r="C22" s="654">
        <v>2.7978797057442937</v>
      </c>
      <c r="D22" s="654">
        <v>21.021028590799748</v>
      </c>
      <c r="E22" s="654">
        <v>5.7236720727992729</v>
      </c>
      <c r="F22" s="654">
        <v>2.9</v>
      </c>
      <c r="G22" s="654">
        <v>22.6</v>
      </c>
      <c r="H22" s="654">
        <v>6</v>
      </c>
      <c r="I22" s="651" t="s">
        <v>552</v>
      </c>
      <c r="M22" s="172"/>
      <c r="N22" s="172"/>
      <c r="O22" s="172"/>
      <c r="P22" s="172"/>
      <c r="Q22" s="172"/>
    </row>
    <row r="23" spans="2:17" ht="39.9" customHeight="1">
      <c r="B23" s="533" t="s">
        <v>463</v>
      </c>
      <c r="C23" s="653">
        <v>6.551406260526381</v>
      </c>
      <c r="D23" s="653">
        <v>31.666575492341359</v>
      </c>
      <c r="E23" s="653">
        <v>12.520599720851436</v>
      </c>
      <c r="F23" s="653">
        <v>6.6</v>
      </c>
      <c r="G23" s="653">
        <v>32.5</v>
      </c>
      <c r="H23" s="653">
        <v>12.7</v>
      </c>
      <c r="I23" s="650" t="s">
        <v>553</v>
      </c>
      <c r="M23" s="172"/>
      <c r="N23" s="172"/>
      <c r="O23" s="172"/>
      <c r="P23" s="172"/>
      <c r="Q23" s="172"/>
    </row>
    <row r="24" spans="2:17" ht="49.2">
      <c r="B24" s="532" t="s">
        <v>464</v>
      </c>
      <c r="C24" s="654">
        <v>43.771408449103923</v>
      </c>
      <c r="D24" s="654">
        <v>41.461625431635262</v>
      </c>
      <c r="E24" s="654">
        <v>43.459713354098085</v>
      </c>
      <c r="F24" s="654">
        <v>43.4</v>
      </c>
      <c r="G24" s="654">
        <v>40.700000000000003</v>
      </c>
      <c r="H24" s="654">
        <v>43</v>
      </c>
      <c r="I24" s="651" t="s">
        <v>554</v>
      </c>
      <c r="M24" s="172"/>
      <c r="N24" s="172"/>
      <c r="O24" s="172"/>
      <c r="P24" s="172"/>
      <c r="Q24" s="172"/>
    </row>
    <row r="25" spans="2:17" ht="49.2">
      <c r="B25" s="533" t="s">
        <v>465</v>
      </c>
      <c r="C25" s="655">
        <v>6268.2549669740774</v>
      </c>
      <c r="D25" s="655">
        <v>6410.3785853244735</v>
      </c>
      <c r="E25" s="655">
        <v>6287.39413708558</v>
      </c>
      <c r="F25" s="655">
        <v>6223</v>
      </c>
      <c r="G25" s="655">
        <v>6634</v>
      </c>
      <c r="H25" s="655">
        <v>6277</v>
      </c>
      <c r="I25" s="650" t="s">
        <v>555</v>
      </c>
      <c r="J25" s="191"/>
      <c r="K25" s="191"/>
      <c r="L25" s="402"/>
      <c r="M25" s="172"/>
      <c r="N25" s="172"/>
      <c r="O25" s="172"/>
      <c r="P25" s="172"/>
      <c r="Q25" s="172"/>
    </row>
    <row r="26" spans="2:17" ht="49.2">
      <c r="B26" s="532" t="s">
        <v>466</v>
      </c>
      <c r="C26" s="656">
        <v>10503.191005929473</v>
      </c>
      <c r="D26" s="656">
        <v>9441.8371821562996</v>
      </c>
      <c r="E26" s="656">
        <v>10298.849660063905</v>
      </c>
      <c r="F26" s="656">
        <v>10493</v>
      </c>
      <c r="G26" s="656">
        <v>9425</v>
      </c>
      <c r="H26" s="656">
        <v>10292</v>
      </c>
      <c r="I26" s="651" t="s">
        <v>556</v>
      </c>
      <c r="J26" s="191"/>
      <c r="K26" s="191"/>
      <c r="L26" s="191"/>
      <c r="M26" s="172"/>
      <c r="N26" s="172"/>
      <c r="O26" s="172"/>
      <c r="P26" s="172"/>
      <c r="Q26" s="172"/>
    </row>
    <row r="27" spans="2:17" ht="39.9" customHeight="1">
      <c r="B27" s="534" t="s">
        <v>467</v>
      </c>
      <c r="C27" s="742">
        <v>135</v>
      </c>
      <c r="D27" s="742"/>
      <c r="E27" s="742"/>
      <c r="F27" s="742">
        <v>137</v>
      </c>
      <c r="G27" s="742"/>
      <c r="H27" s="742"/>
      <c r="I27" s="650" t="s">
        <v>6</v>
      </c>
      <c r="M27" s="172"/>
      <c r="N27" s="172"/>
      <c r="O27" s="172"/>
      <c r="P27" s="172"/>
      <c r="Q27" s="172"/>
    </row>
    <row r="28" spans="2:17" ht="39.9" customHeight="1" thickBot="1">
      <c r="B28" s="535" t="s">
        <v>468</v>
      </c>
      <c r="C28" s="743"/>
      <c r="D28" s="743"/>
      <c r="E28" s="743"/>
      <c r="F28" s="743"/>
      <c r="G28" s="743"/>
      <c r="H28" s="743"/>
      <c r="I28" s="652" t="s">
        <v>557</v>
      </c>
    </row>
    <row r="29" spans="2:17" ht="15" thickTop="1">
      <c r="B29" s="34" t="s">
        <v>615</v>
      </c>
      <c r="C29" s="31"/>
      <c r="D29" s="31"/>
      <c r="E29" s="31"/>
      <c r="F29" s="31"/>
      <c r="G29" s="31"/>
      <c r="H29" s="31"/>
      <c r="I29" s="31" t="s">
        <v>616</v>
      </c>
    </row>
    <row r="30" spans="2:17">
      <c r="B30" s="35" t="s">
        <v>572</v>
      </c>
      <c r="C30" s="31"/>
      <c r="D30" s="31"/>
      <c r="E30" s="31"/>
      <c r="F30" s="31"/>
      <c r="G30" s="31"/>
      <c r="H30" s="31"/>
      <c r="I30" s="31" t="s">
        <v>573</v>
      </c>
    </row>
    <row r="31" spans="2:17">
      <c r="B31" s="35" t="s">
        <v>9</v>
      </c>
      <c r="C31" s="31"/>
      <c r="D31" s="31"/>
      <c r="E31" s="31"/>
      <c r="F31" s="31"/>
      <c r="G31" s="31"/>
      <c r="H31" s="31"/>
      <c r="I31" s="33" t="s">
        <v>10</v>
      </c>
    </row>
    <row r="32" spans="2:17">
      <c r="B32" s="734" t="s">
        <v>73</v>
      </c>
      <c r="C32" s="734"/>
      <c r="D32" s="734"/>
      <c r="E32" s="734"/>
      <c r="F32" s="734"/>
      <c r="G32" s="734"/>
      <c r="H32" s="734"/>
      <c r="I32" s="734"/>
    </row>
    <row r="33" spans="2:9" ht="24.6">
      <c r="B33" s="738" t="s">
        <v>74</v>
      </c>
      <c r="C33" s="738"/>
      <c r="D33" s="738"/>
      <c r="E33" s="738"/>
      <c r="F33" s="738"/>
      <c r="G33" s="738"/>
      <c r="H33" s="738"/>
      <c r="I33" s="738"/>
    </row>
    <row r="34" spans="2:9" ht="24.6">
      <c r="B34" s="35" t="s">
        <v>446</v>
      </c>
      <c r="C34" s="487"/>
      <c r="D34" s="487"/>
      <c r="E34" s="487"/>
      <c r="F34" s="487"/>
      <c r="G34" s="487"/>
      <c r="H34" s="487"/>
      <c r="I34" s="488" t="s">
        <v>447</v>
      </c>
    </row>
    <row r="39" spans="2:9" ht="28.8">
      <c r="E39" s="733"/>
      <c r="F39" s="733"/>
      <c r="G39" s="733"/>
    </row>
    <row r="40" spans="2:9" ht="28.8">
      <c r="E40" s="733"/>
      <c r="F40" s="733"/>
      <c r="G40" s="733"/>
    </row>
  </sheetData>
  <mergeCells count="17">
    <mergeCell ref="B3:C3"/>
    <mergeCell ref="B5:B8"/>
    <mergeCell ref="C5:E5"/>
    <mergeCell ref="F5:H5"/>
    <mergeCell ref="I5:I8"/>
    <mergeCell ref="C6:E6"/>
    <mergeCell ref="F6:H6"/>
    <mergeCell ref="B32:I32"/>
    <mergeCell ref="I13:I16"/>
    <mergeCell ref="C14:E14"/>
    <mergeCell ref="F14:H14"/>
    <mergeCell ref="B33:I33"/>
    <mergeCell ref="B13:B16"/>
    <mergeCell ref="C13:E13"/>
    <mergeCell ref="F13:H13"/>
    <mergeCell ref="F27:H28"/>
    <mergeCell ref="C27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K42"/>
  <sheetViews>
    <sheetView showGridLines="0" rightToLeft="1" topLeftCell="A27" workbookViewId="0">
      <selection activeCell="A38" sqref="A38:K42"/>
    </sheetView>
  </sheetViews>
  <sheetFormatPr defaultColWidth="9" defaultRowHeight="14.4"/>
  <cols>
    <col min="1" max="1" width="48.21875" style="599" bestFit="1" customWidth="1"/>
    <col min="2" max="10" width="9" style="599"/>
    <col min="11" max="11" width="34.21875" style="599" customWidth="1"/>
    <col min="12" max="16384" width="9" style="599"/>
  </cols>
  <sheetData>
    <row r="1" spans="1:11">
      <c r="I1" s="615"/>
      <c r="J1" s="615"/>
      <c r="K1" s="648" t="s">
        <v>476</v>
      </c>
    </row>
    <row r="2" spans="1:11">
      <c r="I2" s="615"/>
      <c r="J2" s="615"/>
      <c r="K2" s="1" t="s">
        <v>477</v>
      </c>
    </row>
    <row r="6" spans="1:11" ht="15">
      <c r="A6" s="762" t="s">
        <v>667</v>
      </c>
      <c r="B6" s="762"/>
      <c r="C6" s="762"/>
      <c r="D6" s="762"/>
      <c r="E6" s="762"/>
      <c r="F6" s="762"/>
      <c r="G6" s="762"/>
      <c r="H6" s="762"/>
      <c r="I6" s="762"/>
      <c r="J6" s="762"/>
      <c r="K6" s="762"/>
    </row>
    <row r="7" spans="1:11" ht="15">
      <c r="A7" s="763" t="s">
        <v>668</v>
      </c>
      <c r="B7" s="763"/>
      <c r="C7" s="763"/>
      <c r="D7" s="763"/>
      <c r="E7" s="763"/>
      <c r="F7" s="763"/>
      <c r="G7" s="763"/>
      <c r="H7" s="763"/>
      <c r="I7" s="763"/>
      <c r="J7" s="763"/>
      <c r="K7" s="763"/>
    </row>
    <row r="8" spans="1:11">
      <c r="A8" s="435" t="s">
        <v>83</v>
      </c>
    </row>
    <row r="9" spans="1:11" ht="18.75" customHeight="1">
      <c r="A9" s="803" t="s">
        <v>481</v>
      </c>
      <c r="B9" s="804" t="s">
        <v>12</v>
      </c>
      <c r="C9" s="805"/>
      <c r="D9" s="806"/>
      <c r="E9" s="804" t="s">
        <v>13</v>
      </c>
      <c r="F9" s="805" t="s">
        <v>482</v>
      </c>
      <c r="G9" s="805" t="s">
        <v>14</v>
      </c>
      <c r="H9" s="802" t="s">
        <v>20</v>
      </c>
      <c r="I9" s="805" t="s">
        <v>482</v>
      </c>
      <c r="J9" s="805" t="s">
        <v>37</v>
      </c>
      <c r="K9" s="803" t="s">
        <v>524</v>
      </c>
    </row>
    <row r="10" spans="1:11" ht="18.75" customHeight="1" thickBot="1">
      <c r="A10" s="803"/>
      <c r="B10" s="807" t="s">
        <v>483</v>
      </c>
      <c r="C10" s="808"/>
      <c r="D10" s="809"/>
      <c r="E10" s="807" t="s">
        <v>484</v>
      </c>
      <c r="F10" s="808"/>
      <c r="G10" s="808"/>
      <c r="H10" s="810" t="s">
        <v>5</v>
      </c>
      <c r="I10" s="811"/>
      <c r="J10" s="811"/>
      <c r="K10" s="803"/>
    </row>
    <row r="11" spans="1:11" ht="18.75" customHeight="1">
      <c r="A11" s="803"/>
      <c r="B11" s="566" t="s">
        <v>0</v>
      </c>
      <c r="C11" s="71" t="s">
        <v>482</v>
      </c>
      <c r="D11" s="71" t="s">
        <v>37</v>
      </c>
      <c r="E11" s="566" t="s">
        <v>0</v>
      </c>
      <c r="F11" s="566" t="s">
        <v>482</v>
      </c>
      <c r="G11" s="566" t="s">
        <v>37</v>
      </c>
      <c r="H11" s="564" t="s">
        <v>0</v>
      </c>
      <c r="I11" s="566" t="s">
        <v>482</v>
      </c>
      <c r="J11" s="71" t="s">
        <v>37</v>
      </c>
      <c r="K11" s="803"/>
    </row>
    <row r="12" spans="1:11" ht="18.75" customHeight="1">
      <c r="A12" s="803"/>
      <c r="B12" s="566" t="s">
        <v>21</v>
      </c>
      <c r="C12" s="566" t="s">
        <v>22</v>
      </c>
      <c r="D12" s="72" t="s">
        <v>5</v>
      </c>
      <c r="E12" s="566" t="s">
        <v>21</v>
      </c>
      <c r="F12" s="566" t="s">
        <v>22</v>
      </c>
      <c r="G12" s="72" t="s">
        <v>5</v>
      </c>
      <c r="H12" s="564" t="s">
        <v>21</v>
      </c>
      <c r="I12" s="566" t="s">
        <v>22</v>
      </c>
      <c r="J12" s="72" t="s">
        <v>5</v>
      </c>
      <c r="K12" s="803"/>
    </row>
    <row r="13" spans="1:11">
      <c r="A13" s="661" t="s">
        <v>485</v>
      </c>
      <c r="B13" s="603">
        <v>11710</v>
      </c>
      <c r="C13" s="603">
        <v>3730</v>
      </c>
      <c r="D13" s="603">
        <f>SUM(B13:C13)</f>
        <v>15440</v>
      </c>
      <c r="E13" s="604">
        <v>78415</v>
      </c>
      <c r="F13" s="604">
        <v>216</v>
      </c>
      <c r="G13" s="604">
        <f>SUM(E13:F13)</f>
        <v>78631</v>
      </c>
      <c r="H13" s="601">
        <f>B13+E13</f>
        <v>90125</v>
      </c>
      <c r="I13" s="601">
        <f t="shared" ref="I13:J28" si="0">C13+F13</f>
        <v>3946</v>
      </c>
      <c r="J13" s="603">
        <f t="shared" si="0"/>
        <v>94071</v>
      </c>
      <c r="K13" s="609" t="s">
        <v>206</v>
      </c>
    </row>
    <row r="14" spans="1:11">
      <c r="A14" s="662" t="s">
        <v>486</v>
      </c>
      <c r="B14" s="605">
        <v>106220</v>
      </c>
      <c r="C14" s="605">
        <v>4636</v>
      </c>
      <c r="D14" s="605">
        <f t="shared" ref="D14:D34" si="1">SUM(B14:C14)</f>
        <v>110856</v>
      </c>
      <c r="E14" s="606">
        <v>67513</v>
      </c>
      <c r="F14" s="606">
        <v>911</v>
      </c>
      <c r="G14" s="606">
        <f t="shared" ref="G14:G33" si="2">SUM(E14:F14)</f>
        <v>68424</v>
      </c>
      <c r="H14" s="600">
        <f t="shared" ref="H14:J34" si="3">B14+E14</f>
        <v>173733</v>
      </c>
      <c r="I14" s="605">
        <f t="shared" si="0"/>
        <v>5547</v>
      </c>
      <c r="J14" s="605">
        <f t="shared" si="0"/>
        <v>179280</v>
      </c>
      <c r="K14" s="150" t="s">
        <v>207</v>
      </c>
    </row>
    <row r="15" spans="1:11">
      <c r="A15" s="661" t="s">
        <v>141</v>
      </c>
      <c r="B15" s="603">
        <v>147726</v>
      </c>
      <c r="C15" s="603">
        <v>53552</v>
      </c>
      <c r="D15" s="603">
        <f t="shared" si="1"/>
        <v>201278</v>
      </c>
      <c r="E15" s="604">
        <v>634792</v>
      </c>
      <c r="F15" s="604">
        <v>16663</v>
      </c>
      <c r="G15" s="604">
        <f t="shared" si="2"/>
        <v>651455</v>
      </c>
      <c r="H15" s="601">
        <f t="shared" si="3"/>
        <v>782518</v>
      </c>
      <c r="I15" s="601">
        <f t="shared" si="0"/>
        <v>70215</v>
      </c>
      <c r="J15" s="603">
        <f t="shared" si="0"/>
        <v>852733</v>
      </c>
      <c r="K15" s="609" t="s">
        <v>505</v>
      </c>
    </row>
    <row r="16" spans="1:11" ht="26.4">
      <c r="A16" s="662" t="s">
        <v>487</v>
      </c>
      <c r="B16" s="605">
        <v>40567</v>
      </c>
      <c r="C16" s="605">
        <v>2028</v>
      </c>
      <c r="D16" s="605">
        <f t="shared" si="1"/>
        <v>42595</v>
      </c>
      <c r="E16" s="606">
        <v>47293</v>
      </c>
      <c r="F16" s="606">
        <v>88</v>
      </c>
      <c r="G16" s="606">
        <f t="shared" si="2"/>
        <v>47381</v>
      </c>
      <c r="H16" s="600">
        <f t="shared" si="3"/>
        <v>87860</v>
      </c>
      <c r="I16" s="605">
        <f t="shared" si="0"/>
        <v>2116</v>
      </c>
      <c r="J16" s="605">
        <f t="shared" si="0"/>
        <v>89976</v>
      </c>
      <c r="K16" s="150" t="s">
        <v>506</v>
      </c>
    </row>
    <row r="17" spans="1:11" ht="33.75" customHeight="1">
      <c r="A17" s="661" t="s">
        <v>488</v>
      </c>
      <c r="B17" s="603">
        <v>3636</v>
      </c>
      <c r="C17" s="603">
        <v>761</v>
      </c>
      <c r="D17" s="603">
        <f t="shared" si="1"/>
        <v>4397</v>
      </c>
      <c r="E17" s="604">
        <v>12728</v>
      </c>
      <c r="F17" s="604">
        <v>28</v>
      </c>
      <c r="G17" s="604">
        <f t="shared" si="2"/>
        <v>12756</v>
      </c>
      <c r="H17" s="601">
        <f t="shared" si="3"/>
        <v>16364</v>
      </c>
      <c r="I17" s="601">
        <f t="shared" si="0"/>
        <v>789</v>
      </c>
      <c r="J17" s="603">
        <f t="shared" si="0"/>
        <v>17153</v>
      </c>
      <c r="K17" s="609" t="s">
        <v>507</v>
      </c>
    </row>
    <row r="18" spans="1:11">
      <c r="A18" s="662" t="s">
        <v>489</v>
      </c>
      <c r="B18" s="605">
        <v>213959</v>
      </c>
      <c r="C18" s="605">
        <v>88385</v>
      </c>
      <c r="D18" s="605">
        <f t="shared" si="1"/>
        <v>302344</v>
      </c>
      <c r="E18" s="606">
        <v>2156612</v>
      </c>
      <c r="F18" s="606">
        <v>15416</v>
      </c>
      <c r="G18" s="606">
        <f t="shared" si="2"/>
        <v>2172028</v>
      </c>
      <c r="H18" s="600">
        <f t="shared" si="3"/>
        <v>2370571</v>
      </c>
      <c r="I18" s="605">
        <f t="shared" si="0"/>
        <v>103801</v>
      </c>
      <c r="J18" s="605">
        <f t="shared" si="0"/>
        <v>2474372</v>
      </c>
      <c r="K18" s="150" t="s">
        <v>508</v>
      </c>
    </row>
    <row r="19" spans="1:11" ht="26.4">
      <c r="A19" s="661" t="s">
        <v>490</v>
      </c>
      <c r="B19" s="603">
        <v>273709</v>
      </c>
      <c r="C19" s="603">
        <v>166135</v>
      </c>
      <c r="D19" s="603">
        <f t="shared" si="1"/>
        <v>439844</v>
      </c>
      <c r="E19" s="604">
        <v>1580881</v>
      </c>
      <c r="F19" s="604">
        <v>28520</v>
      </c>
      <c r="G19" s="604">
        <f t="shared" si="2"/>
        <v>1609401</v>
      </c>
      <c r="H19" s="601">
        <f t="shared" si="3"/>
        <v>1854590</v>
      </c>
      <c r="I19" s="601">
        <f t="shared" si="0"/>
        <v>194655</v>
      </c>
      <c r="J19" s="603">
        <f t="shared" si="0"/>
        <v>2049245</v>
      </c>
      <c r="K19" s="609" t="s">
        <v>509</v>
      </c>
    </row>
    <row r="20" spans="1:11">
      <c r="A20" s="662" t="s">
        <v>491</v>
      </c>
      <c r="B20" s="605">
        <v>66205</v>
      </c>
      <c r="C20" s="605">
        <v>9276</v>
      </c>
      <c r="D20" s="605">
        <f t="shared" si="1"/>
        <v>75481</v>
      </c>
      <c r="E20" s="606">
        <v>184629</v>
      </c>
      <c r="F20" s="606">
        <v>735</v>
      </c>
      <c r="G20" s="606">
        <f t="shared" si="2"/>
        <v>185364</v>
      </c>
      <c r="H20" s="600">
        <f t="shared" si="3"/>
        <v>250834</v>
      </c>
      <c r="I20" s="605">
        <f t="shared" si="0"/>
        <v>10011</v>
      </c>
      <c r="J20" s="605">
        <f t="shared" si="0"/>
        <v>260845</v>
      </c>
      <c r="K20" s="150" t="s">
        <v>510</v>
      </c>
    </row>
    <row r="21" spans="1:11" ht="21.75" customHeight="1">
      <c r="A21" s="661" t="s">
        <v>492</v>
      </c>
      <c r="B21" s="603">
        <v>45747</v>
      </c>
      <c r="C21" s="603">
        <v>28173</v>
      </c>
      <c r="D21" s="603">
        <f t="shared" si="1"/>
        <v>73920</v>
      </c>
      <c r="E21" s="604">
        <v>331229</v>
      </c>
      <c r="F21" s="604">
        <v>2808</v>
      </c>
      <c r="G21" s="604">
        <f t="shared" si="2"/>
        <v>334037</v>
      </c>
      <c r="H21" s="601">
        <f t="shared" si="3"/>
        <v>376976</v>
      </c>
      <c r="I21" s="601">
        <f t="shared" si="0"/>
        <v>30981</v>
      </c>
      <c r="J21" s="603">
        <f t="shared" si="0"/>
        <v>407957</v>
      </c>
      <c r="K21" s="609" t="s">
        <v>511</v>
      </c>
    </row>
    <row r="22" spans="1:11">
      <c r="A22" s="662" t="s">
        <v>493</v>
      </c>
      <c r="B22" s="605">
        <v>28112</v>
      </c>
      <c r="C22" s="605">
        <v>6259</v>
      </c>
      <c r="D22" s="605">
        <f t="shared" si="1"/>
        <v>34371</v>
      </c>
      <c r="E22" s="606">
        <v>36110</v>
      </c>
      <c r="F22" s="606">
        <v>469</v>
      </c>
      <c r="G22" s="606">
        <f t="shared" si="2"/>
        <v>36579</v>
      </c>
      <c r="H22" s="600">
        <f t="shared" si="3"/>
        <v>64222</v>
      </c>
      <c r="I22" s="605">
        <f t="shared" si="0"/>
        <v>6728</v>
      </c>
      <c r="J22" s="605">
        <f t="shared" si="0"/>
        <v>70950</v>
      </c>
      <c r="K22" s="150" t="s">
        <v>512</v>
      </c>
    </row>
    <row r="23" spans="1:11">
      <c r="A23" s="661" t="s">
        <v>494</v>
      </c>
      <c r="B23" s="603">
        <v>53034</v>
      </c>
      <c r="C23" s="603">
        <v>11234</v>
      </c>
      <c r="D23" s="603">
        <f t="shared" si="1"/>
        <v>64268</v>
      </c>
      <c r="E23" s="604">
        <v>13285</v>
      </c>
      <c r="F23" s="604">
        <v>358</v>
      </c>
      <c r="G23" s="604">
        <f t="shared" si="2"/>
        <v>13643</v>
      </c>
      <c r="H23" s="601">
        <f t="shared" si="3"/>
        <v>66319</v>
      </c>
      <c r="I23" s="601">
        <f t="shared" si="0"/>
        <v>11592</v>
      </c>
      <c r="J23" s="603">
        <f t="shared" si="0"/>
        <v>77911</v>
      </c>
      <c r="K23" s="609" t="s">
        <v>208</v>
      </c>
    </row>
    <row r="24" spans="1:11">
      <c r="A24" s="662" t="s">
        <v>495</v>
      </c>
      <c r="B24" s="605">
        <v>7154</v>
      </c>
      <c r="C24" s="605">
        <v>2711</v>
      </c>
      <c r="D24" s="605">
        <f t="shared" si="1"/>
        <v>9865</v>
      </c>
      <c r="E24" s="606">
        <v>26081</v>
      </c>
      <c r="F24" s="606">
        <v>206</v>
      </c>
      <c r="G24" s="606">
        <f t="shared" si="2"/>
        <v>26287</v>
      </c>
      <c r="H24" s="600">
        <f t="shared" si="3"/>
        <v>33235</v>
      </c>
      <c r="I24" s="605">
        <f t="shared" si="0"/>
        <v>2917</v>
      </c>
      <c r="J24" s="605">
        <f t="shared" si="0"/>
        <v>36152</v>
      </c>
      <c r="K24" s="150" t="s">
        <v>513</v>
      </c>
    </row>
    <row r="25" spans="1:11" ht="26.4">
      <c r="A25" s="661" t="s">
        <v>496</v>
      </c>
      <c r="B25" s="603">
        <v>25055</v>
      </c>
      <c r="C25" s="603">
        <v>9378</v>
      </c>
      <c r="D25" s="603">
        <f t="shared" si="1"/>
        <v>34433</v>
      </c>
      <c r="E25" s="604">
        <v>102386</v>
      </c>
      <c r="F25" s="604">
        <v>1535</v>
      </c>
      <c r="G25" s="604">
        <f t="shared" si="2"/>
        <v>103921</v>
      </c>
      <c r="H25" s="601">
        <f t="shared" si="3"/>
        <v>127441</v>
      </c>
      <c r="I25" s="601">
        <f t="shared" si="0"/>
        <v>10913</v>
      </c>
      <c r="J25" s="603">
        <f t="shared" si="0"/>
        <v>138354</v>
      </c>
      <c r="K25" s="609" t="s">
        <v>514</v>
      </c>
    </row>
    <row r="26" spans="1:11" ht="26.4">
      <c r="A26" s="662" t="s">
        <v>497</v>
      </c>
      <c r="B26" s="605">
        <v>79427</v>
      </c>
      <c r="C26" s="605">
        <v>33653</v>
      </c>
      <c r="D26" s="605">
        <f t="shared" si="1"/>
        <v>113080</v>
      </c>
      <c r="E26" s="606">
        <v>828440</v>
      </c>
      <c r="F26" s="606">
        <v>69173</v>
      </c>
      <c r="G26" s="606">
        <f t="shared" si="2"/>
        <v>897613</v>
      </c>
      <c r="H26" s="600">
        <f t="shared" si="3"/>
        <v>907867</v>
      </c>
      <c r="I26" s="605">
        <f t="shared" si="0"/>
        <v>102826</v>
      </c>
      <c r="J26" s="605">
        <f t="shared" si="0"/>
        <v>1010693</v>
      </c>
      <c r="K26" s="150" t="s">
        <v>515</v>
      </c>
    </row>
    <row r="27" spans="1:11" ht="26.4">
      <c r="A27" s="661" t="s">
        <v>498</v>
      </c>
      <c r="B27" s="603">
        <v>719002</v>
      </c>
      <c r="C27" s="603">
        <v>465662</v>
      </c>
      <c r="D27" s="603">
        <f t="shared" si="1"/>
        <v>1184664</v>
      </c>
      <c r="E27" s="604">
        <v>54409</v>
      </c>
      <c r="F27" s="604">
        <v>22291</v>
      </c>
      <c r="G27" s="604">
        <f t="shared" si="2"/>
        <v>76700</v>
      </c>
      <c r="H27" s="601">
        <f t="shared" si="3"/>
        <v>773411</v>
      </c>
      <c r="I27" s="601">
        <f t="shared" si="0"/>
        <v>487953</v>
      </c>
      <c r="J27" s="603">
        <f t="shared" si="0"/>
        <v>1261364</v>
      </c>
      <c r="K27" s="609" t="s">
        <v>516</v>
      </c>
    </row>
    <row r="28" spans="1:11">
      <c r="A28" s="662" t="s">
        <v>499</v>
      </c>
      <c r="B28" s="605">
        <v>85463</v>
      </c>
      <c r="C28" s="605">
        <v>99343</v>
      </c>
      <c r="D28" s="605">
        <f t="shared" si="1"/>
        <v>184806</v>
      </c>
      <c r="E28" s="606">
        <v>71106</v>
      </c>
      <c r="F28" s="606">
        <v>16166</v>
      </c>
      <c r="G28" s="606">
        <f t="shared" si="2"/>
        <v>87272</v>
      </c>
      <c r="H28" s="600">
        <f t="shared" si="3"/>
        <v>156569</v>
      </c>
      <c r="I28" s="605">
        <f t="shared" si="0"/>
        <v>115509</v>
      </c>
      <c r="J28" s="605">
        <f t="shared" si="0"/>
        <v>272078</v>
      </c>
      <c r="K28" s="150" t="s">
        <v>517</v>
      </c>
    </row>
    <row r="29" spans="1:11">
      <c r="A29" s="661" t="s">
        <v>500</v>
      </c>
      <c r="B29" s="603">
        <v>89268</v>
      </c>
      <c r="C29" s="603">
        <v>70282</v>
      </c>
      <c r="D29" s="603">
        <f t="shared" si="1"/>
        <v>159550</v>
      </c>
      <c r="E29" s="604">
        <v>112778</v>
      </c>
      <c r="F29" s="604">
        <v>63346</v>
      </c>
      <c r="G29" s="604">
        <f t="shared" si="2"/>
        <v>176124</v>
      </c>
      <c r="H29" s="601">
        <f t="shared" si="3"/>
        <v>202046</v>
      </c>
      <c r="I29" s="601">
        <f t="shared" si="3"/>
        <v>133628</v>
      </c>
      <c r="J29" s="603">
        <f t="shared" si="3"/>
        <v>335674</v>
      </c>
      <c r="K29" s="609" t="s">
        <v>518</v>
      </c>
    </row>
    <row r="30" spans="1:11">
      <c r="A30" s="662" t="s">
        <v>501</v>
      </c>
      <c r="B30" s="605">
        <v>3422</v>
      </c>
      <c r="C30" s="605">
        <v>2872</v>
      </c>
      <c r="D30" s="605">
        <f t="shared" si="1"/>
        <v>6294</v>
      </c>
      <c r="E30" s="606">
        <v>16488</v>
      </c>
      <c r="F30" s="606">
        <v>490</v>
      </c>
      <c r="G30" s="606">
        <f t="shared" si="2"/>
        <v>16978</v>
      </c>
      <c r="H30" s="600">
        <f t="shared" si="3"/>
        <v>19910</v>
      </c>
      <c r="I30" s="605">
        <f t="shared" si="3"/>
        <v>3362</v>
      </c>
      <c r="J30" s="605">
        <f t="shared" si="3"/>
        <v>23272</v>
      </c>
      <c r="K30" s="150" t="s">
        <v>519</v>
      </c>
    </row>
    <row r="31" spans="1:11">
      <c r="A31" s="661" t="s">
        <v>502</v>
      </c>
      <c r="B31" s="603">
        <v>34153</v>
      </c>
      <c r="C31" s="603">
        <v>17099</v>
      </c>
      <c r="D31" s="603">
        <f t="shared" si="1"/>
        <v>51252</v>
      </c>
      <c r="E31" s="604">
        <v>167742</v>
      </c>
      <c r="F31" s="604">
        <v>10251</v>
      </c>
      <c r="G31" s="604">
        <f t="shared" si="2"/>
        <v>177993</v>
      </c>
      <c r="H31" s="601">
        <f t="shared" si="3"/>
        <v>201895</v>
      </c>
      <c r="I31" s="601">
        <f t="shared" si="3"/>
        <v>27350</v>
      </c>
      <c r="J31" s="603">
        <f t="shared" si="3"/>
        <v>229245</v>
      </c>
      <c r="K31" s="609" t="s">
        <v>520</v>
      </c>
    </row>
    <row r="32" spans="1:11" ht="52.8">
      <c r="A32" s="662" t="s">
        <v>503</v>
      </c>
      <c r="B32" s="605">
        <v>0</v>
      </c>
      <c r="C32" s="605">
        <v>0</v>
      </c>
      <c r="D32" s="605">
        <f t="shared" si="1"/>
        <v>0</v>
      </c>
      <c r="E32" s="606">
        <v>0</v>
      </c>
      <c r="F32" s="606">
        <v>0</v>
      </c>
      <c r="G32" s="606">
        <f t="shared" si="2"/>
        <v>0</v>
      </c>
      <c r="H32" s="600">
        <f t="shared" si="3"/>
        <v>0</v>
      </c>
      <c r="I32" s="605">
        <f t="shared" si="3"/>
        <v>0</v>
      </c>
      <c r="J32" s="605">
        <f t="shared" si="3"/>
        <v>0</v>
      </c>
      <c r="K32" s="150" t="s">
        <v>521</v>
      </c>
    </row>
    <row r="33" spans="1:11" ht="26.4">
      <c r="A33" s="661" t="s">
        <v>504</v>
      </c>
      <c r="B33" s="603">
        <v>582</v>
      </c>
      <c r="C33" s="603">
        <v>153</v>
      </c>
      <c r="D33" s="603">
        <f t="shared" si="1"/>
        <v>735</v>
      </c>
      <c r="E33" s="604">
        <v>195</v>
      </c>
      <c r="F33" s="604">
        <v>22</v>
      </c>
      <c r="G33" s="604">
        <f t="shared" si="2"/>
        <v>217</v>
      </c>
      <c r="H33" s="601">
        <f t="shared" si="3"/>
        <v>777</v>
      </c>
      <c r="I33" s="601">
        <f t="shared" si="3"/>
        <v>175</v>
      </c>
      <c r="J33" s="603">
        <f t="shared" si="3"/>
        <v>952</v>
      </c>
      <c r="K33" s="609" t="s">
        <v>522</v>
      </c>
    </row>
    <row r="34" spans="1:11">
      <c r="A34" s="662" t="s">
        <v>100</v>
      </c>
      <c r="B34" s="605">
        <v>1991</v>
      </c>
      <c r="C34" s="605">
        <v>565</v>
      </c>
      <c r="D34" s="605">
        <f t="shared" si="1"/>
        <v>2556</v>
      </c>
      <c r="E34" s="606">
        <v>16663</v>
      </c>
      <c r="F34" s="606">
        <v>48</v>
      </c>
      <c r="G34" s="606">
        <f>SUM(E34:F34)</f>
        <v>16711</v>
      </c>
      <c r="H34" s="600">
        <f t="shared" si="3"/>
        <v>18654</v>
      </c>
      <c r="I34" s="605">
        <f t="shared" si="3"/>
        <v>613</v>
      </c>
      <c r="J34" s="605">
        <f t="shared" si="3"/>
        <v>19267</v>
      </c>
      <c r="K34" s="150" t="s">
        <v>214</v>
      </c>
    </row>
    <row r="35" spans="1:11">
      <c r="A35" s="661" t="s">
        <v>173</v>
      </c>
      <c r="B35" s="603">
        <f>SUM(B13:B34)</f>
        <v>2036142</v>
      </c>
      <c r="C35" s="603">
        <f t="shared" ref="C35:J35" si="4">SUM(C13:C34)</f>
        <v>1075887</v>
      </c>
      <c r="D35" s="603">
        <f>SUM(D13:D34)</f>
        <v>3112029</v>
      </c>
      <c r="E35" s="603">
        <f t="shared" si="4"/>
        <v>6539775</v>
      </c>
      <c r="F35" s="603">
        <f t="shared" si="4"/>
        <v>249740</v>
      </c>
      <c r="G35" s="603">
        <f t="shared" si="4"/>
        <v>6789515</v>
      </c>
      <c r="H35" s="603">
        <f t="shared" si="4"/>
        <v>8575917</v>
      </c>
      <c r="I35" s="603">
        <f t="shared" si="4"/>
        <v>1325627</v>
      </c>
      <c r="J35" s="603">
        <f t="shared" si="4"/>
        <v>9901544</v>
      </c>
      <c r="K35" s="609" t="s">
        <v>5</v>
      </c>
    </row>
    <row r="36" spans="1:11">
      <c r="A36" s="662" t="s">
        <v>49</v>
      </c>
      <c r="B36" s="605">
        <v>0</v>
      </c>
      <c r="C36" s="605">
        <v>0</v>
      </c>
      <c r="D36" s="605">
        <f>SUM(B36:C36)</f>
        <v>0</v>
      </c>
      <c r="E36" s="605">
        <v>1918424</v>
      </c>
      <c r="F36" s="605">
        <v>945273</v>
      </c>
      <c r="G36" s="605">
        <f>F36+E36</f>
        <v>2863697</v>
      </c>
      <c r="H36" s="605">
        <f>B36+E36</f>
        <v>1918424</v>
      </c>
      <c r="I36" s="605">
        <f>C36+F36</f>
        <v>945273</v>
      </c>
      <c r="J36" s="605">
        <f>D36+G36</f>
        <v>2863697</v>
      </c>
      <c r="K36" s="150" t="s">
        <v>376</v>
      </c>
    </row>
    <row r="37" spans="1:11">
      <c r="A37" s="78" t="s">
        <v>20</v>
      </c>
      <c r="B37" s="616">
        <f>B35+B36</f>
        <v>2036142</v>
      </c>
      <c r="C37" s="616">
        <f t="shared" ref="C37:J37" si="5">C35+C36</f>
        <v>1075887</v>
      </c>
      <c r="D37" s="616">
        <f t="shared" si="5"/>
        <v>3112029</v>
      </c>
      <c r="E37" s="616">
        <f t="shared" si="5"/>
        <v>8458199</v>
      </c>
      <c r="F37" s="616">
        <f t="shared" si="5"/>
        <v>1195013</v>
      </c>
      <c r="G37" s="616">
        <f t="shared" si="5"/>
        <v>9653212</v>
      </c>
      <c r="H37" s="616">
        <f t="shared" si="5"/>
        <v>10494341</v>
      </c>
      <c r="I37" s="616">
        <f t="shared" si="5"/>
        <v>2270900</v>
      </c>
      <c r="J37" s="616">
        <f t="shared" si="5"/>
        <v>12765241</v>
      </c>
      <c r="K37" s="611" t="s">
        <v>5</v>
      </c>
    </row>
    <row r="38" spans="1:11">
      <c r="A38" s="801" t="s">
        <v>71</v>
      </c>
      <c r="B38" s="801"/>
      <c r="C38" s="801"/>
      <c r="D38" s="801"/>
      <c r="E38" s="801"/>
      <c r="J38" s="799" t="s">
        <v>72</v>
      </c>
      <c r="K38" s="799"/>
    </row>
    <row r="39" spans="1:11">
      <c r="A39" s="801" t="s">
        <v>625</v>
      </c>
      <c r="B39" s="801"/>
      <c r="C39" s="801"/>
      <c r="D39" s="801"/>
      <c r="J39" s="800" t="s">
        <v>618</v>
      </c>
      <c r="K39" s="800"/>
    </row>
    <row r="40" spans="1:11">
      <c r="A40" s="796" t="s">
        <v>73</v>
      </c>
      <c r="B40" s="796"/>
      <c r="C40" s="796"/>
      <c r="D40" s="796"/>
      <c r="E40" s="796"/>
      <c r="F40" s="796"/>
      <c r="G40" s="796"/>
      <c r="H40" s="796"/>
    </row>
    <row r="41" spans="1:11" ht="18">
      <c r="A41" s="748" t="s">
        <v>74</v>
      </c>
      <c r="B41" s="748"/>
      <c r="C41" s="748"/>
      <c r="D41" s="748"/>
      <c r="E41" s="748"/>
      <c r="F41" s="748"/>
      <c r="G41" s="748"/>
      <c r="H41" s="748"/>
      <c r="I41" s="748"/>
      <c r="J41" s="748"/>
      <c r="K41" s="748"/>
    </row>
    <row r="42" spans="1:11">
      <c r="A42" s="789" t="s">
        <v>446</v>
      </c>
      <c r="B42" s="789"/>
      <c r="C42" s="789"/>
      <c r="D42" s="789"/>
      <c r="E42" s="789"/>
      <c r="F42" s="490"/>
      <c r="G42" s="490"/>
      <c r="H42" s="746" t="s">
        <v>447</v>
      </c>
      <c r="I42" s="746"/>
      <c r="J42" s="746"/>
      <c r="K42" s="746"/>
    </row>
  </sheetData>
  <mergeCells count="18">
    <mergeCell ref="A41:K41"/>
    <mergeCell ref="A42:E42"/>
    <mergeCell ref="H42:K42"/>
    <mergeCell ref="A38:E38"/>
    <mergeCell ref="J38:K38"/>
    <mergeCell ref="A39:D39"/>
    <mergeCell ref="J39:K39"/>
    <mergeCell ref="A40:H40"/>
    <mergeCell ref="A6:K6"/>
    <mergeCell ref="A7:K7"/>
    <mergeCell ref="A9:A12"/>
    <mergeCell ref="B9:D9"/>
    <mergeCell ref="E9:G9"/>
    <mergeCell ref="H9:J9"/>
    <mergeCell ref="K9:K12"/>
    <mergeCell ref="B10:D10"/>
    <mergeCell ref="E10:G10"/>
    <mergeCell ref="H10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2:M28"/>
  <sheetViews>
    <sheetView showGridLines="0" rightToLeft="1" zoomScaleNormal="100" zoomScaleSheetLayoutView="100" workbookViewId="0">
      <selection activeCell="L2" sqref="L2:L3"/>
    </sheetView>
  </sheetViews>
  <sheetFormatPr defaultRowHeight="14.4"/>
  <cols>
    <col min="2" max="2" width="17.33203125" customWidth="1"/>
    <col min="3" max="3" width="9.88671875" customWidth="1"/>
    <col min="4" max="4" width="10" customWidth="1"/>
    <col min="5" max="5" width="12.109375" customWidth="1"/>
    <col min="6" max="8" width="9.33203125" customWidth="1"/>
    <col min="9" max="9" width="9.88671875" customWidth="1"/>
    <col min="10" max="10" width="10.109375" customWidth="1"/>
    <col min="11" max="11" width="14.88671875" customWidth="1"/>
    <col min="12" max="12" width="20.77734375" customWidth="1"/>
  </cols>
  <sheetData>
    <row r="2" spans="2:13">
      <c r="I2" s="560"/>
      <c r="J2" s="560"/>
      <c r="K2" s="596"/>
      <c r="L2" s="561" t="s">
        <v>476</v>
      </c>
    </row>
    <row r="3" spans="2:13" ht="51" customHeight="1">
      <c r="B3" s="67"/>
      <c r="I3" s="561"/>
      <c r="J3" s="561"/>
      <c r="K3" s="561"/>
      <c r="L3" s="1" t="s">
        <v>477</v>
      </c>
    </row>
    <row r="4" spans="2:13" ht="15">
      <c r="B4" s="762" t="s">
        <v>75</v>
      </c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2:13" ht="15">
      <c r="B5" s="763" t="s">
        <v>76</v>
      </c>
      <c r="C5" s="763"/>
      <c r="D5" s="763"/>
      <c r="E5" s="763"/>
      <c r="F5" s="763"/>
      <c r="G5" s="763"/>
      <c r="H5" s="763"/>
      <c r="I5" s="763"/>
      <c r="J5" s="763"/>
      <c r="K5" s="763"/>
      <c r="L5" s="763"/>
    </row>
    <row r="6" spans="2:13">
      <c r="B6" s="435" t="s">
        <v>89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2:13" ht="15.75" customHeight="1">
      <c r="B7" s="797" t="s">
        <v>54</v>
      </c>
      <c r="C7" s="790" t="s">
        <v>12</v>
      </c>
      <c r="D7" s="781"/>
      <c r="E7" s="791"/>
      <c r="F7" s="790" t="s">
        <v>13</v>
      </c>
      <c r="G7" s="781"/>
      <c r="H7" s="781"/>
      <c r="I7" s="780" t="s">
        <v>14</v>
      </c>
      <c r="J7" s="781"/>
      <c r="K7" s="781"/>
      <c r="L7" s="802" t="s">
        <v>158</v>
      </c>
    </row>
    <row r="8" spans="2:13" ht="21.75" customHeight="1" thickBot="1">
      <c r="B8" s="797"/>
      <c r="C8" s="792" t="s">
        <v>15</v>
      </c>
      <c r="D8" s="784"/>
      <c r="E8" s="793"/>
      <c r="F8" s="792" t="s">
        <v>16</v>
      </c>
      <c r="G8" s="784"/>
      <c r="H8" s="784"/>
      <c r="I8" s="812" t="s">
        <v>5</v>
      </c>
      <c r="J8" s="795"/>
      <c r="K8" s="795"/>
      <c r="L8" s="802"/>
    </row>
    <row r="9" spans="2:13">
      <c r="B9" s="797"/>
      <c r="C9" s="65" t="s">
        <v>0</v>
      </c>
      <c r="D9" s="50" t="s">
        <v>1</v>
      </c>
      <c r="E9" s="50" t="s">
        <v>37</v>
      </c>
      <c r="F9" s="65" t="s">
        <v>0</v>
      </c>
      <c r="G9" s="65" t="s">
        <v>1</v>
      </c>
      <c r="H9" s="65" t="s">
        <v>37</v>
      </c>
      <c r="I9" s="107" t="s">
        <v>0</v>
      </c>
      <c r="J9" s="65" t="s">
        <v>1</v>
      </c>
      <c r="K9" s="50" t="s">
        <v>37</v>
      </c>
      <c r="L9" s="802"/>
    </row>
    <row r="10" spans="2:13">
      <c r="B10" s="797"/>
      <c r="C10" s="65" t="s">
        <v>21</v>
      </c>
      <c r="D10" s="65" t="s">
        <v>22</v>
      </c>
      <c r="E10" s="39" t="s">
        <v>5</v>
      </c>
      <c r="F10" s="65" t="s">
        <v>21</v>
      </c>
      <c r="G10" s="65" t="s">
        <v>22</v>
      </c>
      <c r="H10" s="39" t="s">
        <v>5</v>
      </c>
      <c r="I10" s="107" t="s">
        <v>21</v>
      </c>
      <c r="J10" s="65" t="s">
        <v>22</v>
      </c>
      <c r="K10" s="39" t="s">
        <v>5</v>
      </c>
      <c r="L10" s="802"/>
    </row>
    <row r="11" spans="2:13">
      <c r="B11" s="80" t="s">
        <v>55</v>
      </c>
      <c r="C11" s="6">
        <v>263720</v>
      </c>
      <c r="D11" s="6">
        <v>162391</v>
      </c>
      <c r="E11" s="6">
        <f>SUM(C11:D11)</f>
        <v>426111</v>
      </c>
      <c r="F11" s="6">
        <v>5440</v>
      </c>
      <c r="G11" s="6">
        <v>4259</v>
      </c>
      <c r="H11" s="6">
        <f>SUM(F11:G11)</f>
        <v>9699</v>
      </c>
      <c r="I11" s="108">
        <f>C11+F11</f>
        <v>269160</v>
      </c>
      <c r="J11" s="108">
        <f>D11+G11</f>
        <v>166650</v>
      </c>
      <c r="K11" s="6">
        <f>SUM(I11:J11)</f>
        <v>435810</v>
      </c>
      <c r="L11" s="173" t="s">
        <v>159</v>
      </c>
      <c r="M11" s="217"/>
    </row>
    <row r="12" spans="2:13">
      <c r="B12" s="81" t="s">
        <v>56</v>
      </c>
      <c r="C12" s="25">
        <v>109881</v>
      </c>
      <c r="D12" s="25">
        <v>73877</v>
      </c>
      <c r="E12" s="25">
        <f t="shared" ref="E12:E24" si="0">SUM(C12:D12)</f>
        <v>183758</v>
      </c>
      <c r="F12" s="25">
        <v>3821</v>
      </c>
      <c r="G12" s="25">
        <v>3289</v>
      </c>
      <c r="H12" s="25">
        <f t="shared" ref="H12:H24" si="1">SUM(F12:G12)</f>
        <v>7110</v>
      </c>
      <c r="I12" s="109">
        <f t="shared" ref="I12:I24" si="2">C12+F12</f>
        <v>113702</v>
      </c>
      <c r="J12" s="25">
        <f t="shared" ref="J12:J24" si="3">D12+G12</f>
        <v>77166</v>
      </c>
      <c r="K12" s="25">
        <f t="shared" ref="K12:K24" si="4">SUM(I12:J12)</f>
        <v>190868</v>
      </c>
      <c r="L12" s="174" t="s">
        <v>160</v>
      </c>
      <c r="M12" s="217"/>
    </row>
    <row r="13" spans="2:13">
      <c r="B13" s="80" t="s">
        <v>57</v>
      </c>
      <c r="C13" s="6">
        <v>40133</v>
      </c>
      <c r="D13" s="6">
        <v>28225</v>
      </c>
      <c r="E13" s="6">
        <f t="shared" si="0"/>
        <v>68358</v>
      </c>
      <c r="F13" s="6">
        <v>1538</v>
      </c>
      <c r="G13" s="6">
        <v>1755</v>
      </c>
      <c r="H13" s="6">
        <f t="shared" si="1"/>
        <v>3293</v>
      </c>
      <c r="I13" s="108">
        <f t="shared" si="2"/>
        <v>41671</v>
      </c>
      <c r="J13" s="6">
        <f t="shared" si="3"/>
        <v>29980</v>
      </c>
      <c r="K13" s="6">
        <f t="shared" si="4"/>
        <v>71651</v>
      </c>
      <c r="L13" s="173" t="s">
        <v>161</v>
      </c>
      <c r="M13" s="217"/>
    </row>
    <row r="14" spans="2:13">
      <c r="B14" s="81" t="s">
        <v>58</v>
      </c>
      <c r="C14" s="25">
        <v>34833</v>
      </c>
      <c r="D14" s="25">
        <v>26879</v>
      </c>
      <c r="E14" s="25">
        <f t="shared" si="0"/>
        <v>61712</v>
      </c>
      <c r="F14" s="25">
        <v>1782</v>
      </c>
      <c r="G14" s="25">
        <v>1904</v>
      </c>
      <c r="H14" s="25">
        <f t="shared" si="1"/>
        <v>3686</v>
      </c>
      <c r="I14" s="109">
        <f t="shared" si="2"/>
        <v>36615</v>
      </c>
      <c r="J14" s="25">
        <f t="shared" si="3"/>
        <v>28783</v>
      </c>
      <c r="K14" s="25">
        <f t="shared" si="4"/>
        <v>65398</v>
      </c>
      <c r="L14" s="174" t="s">
        <v>162</v>
      </c>
      <c r="M14" s="217"/>
    </row>
    <row r="15" spans="2:13">
      <c r="B15" s="80" t="s">
        <v>59</v>
      </c>
      <c r="C15" s="6">
        <v>71266</v>
      </c>
      <c r="D15" s="6">
        <v>49219</v>
      </c>
      <c r="E15" s="6">
        <f t="shared" si="0"/>
        <v>120485</v>
      </c>
      <c r="F15" s="6">
        <v>3918</v>
      </c>
      <c r="G15" s="6">
        <v>2797</v>
      </c>
      <c r="H15" s="6">
        <f t="shared" si="1"/>
        <v>6715</v>
      </c>
      <c r="I15" s="108">
        <f t="shared" si="2"/>
        <v>75184</v>
      </c>
      <c r="J15" s="6">
        <f t="shared" si="3"/>
        <v>52016</v>
      </c>
      <c r="K15" s="6">
        <f t="shared" si="4"/>
        <v>127200</v>
      </c>
      <c r="L15" s="173" t="s">
        <v>163</v>
      </c>
      <c r="M15" s="217"/>
    </row>
    <row r="16" spans="2:13">
      <c r="B16" s="81" t="s">
        <v>60</v>
      </c>
      <c r="C16" s="25">
        <v>49203</v>
      </c>
      <c r="D16" s="25">
        <v>45337</v>
      </c>
      <c r="E16" s="25">
        <f t="shared" si="0"/>
        <v>94540</v>
      </c>
      <c r="F16" s="25">
        <v>2520</v>
      </c>
      <c r="G16" s="25">
        <v>2512</v>
      </c>
      <c r="H16" s="25">
        <f>SUM(F16:G16)</f>
        <v>5032</v>
      </c>
      <c r="I16" s="109">
        <f t="shared" si="2"/>
        <v>51723</v>
      </c>
      <c r="J16" s="25">
        <f t="shared" si="3"/>
        <v>47849</v>
      </c>
      <c r="K16" s="25">
        <f t="shared" si="4"/>
        <v>99572</v>
      </c>
      <c r="L16" s="174" t="s">
        <v>164</v>
      </c>
      <c r="M16" s="217"/>
    </row>
    <row r="17" spans="2:13">
      <c r="B17" s="80" t="s">
        <v>61</v>
      </c>
      <c r="C17" s="6">
        <v>20486</v>
      </c>
      <c r="D17" s="6">
        <v>14595</v>
      </c>
      <c r="E17" s="6">
        <f t="shared" si="0"/>
        <v>35081</v>
      </c>
      <c r="F17" s="6">
        <v>1128</v>
      </c>
      <c r="G17" s="63">
        <v>755</v>
      </c>
      <c r="H17" s="6">
        <f t="shared" si="1"/>
        <v>1883</v>
      </c>
      <c r="I17" s="108">
        <f t="shared" si="2"/>
        <v>21614</v>
      </c>
      <c r="J17" s="6">
        <f t="shared" si="3"/>
        <v>15350</v>
      </c>
      <c r="K17" s="6">
        <f t="shared" si="4"/>
        <v>36964</v>
      </c>
      <c r="L17" s="173" t="s">
        <v>165</v>
      </c>
      <c r="M17" s="217"/>
    </row>
    <row r="18" spans="2:13">
      <c r="B18" s="81" t="s">
        <v>62</v>
      </c>
      <c r="C18" s="25">
        <v>18348</v>
      </c>
      <c r="D18" s="25">
        <v>14065</v>
      </c>
      <c r="E18" s="25">
        <f t="shared" si="0"/>
        <v>32413</v>
      </c>
      <c r="F18" s="82">
        <v>659</v>
      </c>
      <c r="G18" s="82">
        <v>647</v>
      </c>
      <c r="H18" s="25">
        <f t="shared" si="1"/>
        <v>1306</v>
      </c>
      <c r="I18" s="109">
        <f t="shared" si="2"/>
        <v>19007</v>
      </c>
      <c r="J18" s="25">
        <f t="shared" si="3"/>
        <v>14712</v>
      </c>
      <c r="K18" s="25">
        <f t="shared" si="4"/>
        <v>33719</v>
      </c>
      <c r="L18" s="174" t="s">
        <v>166</v>
      </c>
      <c r="M18" s="217"/>
    </row>
    <row r="19" spans="2:13">
      <c r="B19" s="80" t="s">
        <v>63</v>
      </c>
      <c r="C19" s="6">
        <v>11263</v>
      </c>
      <c r="D19" s="6">
        <v>7034</v>
      </c>
      <c r="E19" s="6">
        <f t="shared" si="0"/>
        <v>18297</v>
      </c>
      <c r="F19" s="6">
        <v>1181</v>
      </c>
      <c r="G19" s="6">
        <v>920</v>
      </c>
      <c r="H19" s="6">
        <f t="shared" si="1"/>
        <v>2101</v>
      </c>
      <c r="I19" s="108">
        <f t="shared" si="2"/>
        <v>12444</v>
      </c>
      <c r="J19" s="6">
        <f t="shared" si="3"/>
        <v>7954</v>
      </c>
      <c r="K19" s="6">
        <f t="shared" si="4"/>
        <v>20398</v>
      </c>
      <c r="L19" s="173" t="s">
        <v>167</v>
      </c>
      <c r="M19" s="217"/>
    </row>
    <row r="20" spans="2:13">
      <c r="B20" s="81" t="s">
        <v>64</v>
      </c>
      <c r="C20" s="25">
        <v>29014</v>
      </c>
      <c r="D20" s="25">
        <v>23976</v>
      </c>
      <c r="E20" s="25">
        <f t="shared" si="0"/>
        <v>52990</v>
      </c>
      <c r="F20" s="25">
        <v>1556</v>
      </c>
      <c r="G20" s="25">
        <v>1284</v>
      </c>
      <c r="H20" s="25">
        <f t="shared" si="1"/>
        <v>2840</v>
      </c>
      <c r="I20" s="109">
        <f t="shared" si="2"/>
        <v>30570</v>
      </c>
      <c r="J20" s="25">
        <f t="shared" si="3"/>
        <v>25260</v>
      </c>
      <c r="K20" s="25">
        <f t="shared" si="4"/>
        <v>55830</v>
      </c>
      <c r="L20" s="174" t="s">
        <v>168</v>
      </c>
      <c r="M20" s="217"/>
    </row>
    <row r="21" spans="2:13">
      <c r="B21" s="80" t="s">
        <v>65</v>
      </c>
      <c r="C21" s="6">
        <v>18701</v>
      </c>
      <c r="D21" s="6">
        <v>10971</v>
      </c>
      <c r="E21" s="6">
        <f t="shared" si="0"/>
        <v>29672</v>
      </c>
      <c r="F21" s="6">
        <v>900</v>
      </c>
      <c r="G21" s="6">
        <v>1216</v>
      </c>
      <c r="H21" s="6">
        <f t="shared" si="1"/>
        <v>2116</v>
      </c>
      <c r="I21" s="108">
        <f t="shared" si="2"/>
        <v>19601</v>
      </c>
      <c r="J21" s="6">
        <f t="shared" si="3"/>
        <v>12187</v>
      </c>
      <c r="K21" s="6">
        <f t="shared" si="4"/>
        <v>31788</v>
      </c>
      <c r="L21" s="173" t="s">
        <v>169</v>
      </c>
      <c r="M21" s="217"/>
    </row>
    <row r="22" spans="2:13">
      <c r="B22" s="81" t="s">
        <v>66</v>
      </c>
      <c r="C22" s="25">
        <v>13303</v>
      </c>
      <c r="D22" s="25">
        <v>11160</v>
      </c>
      <c r="E22" s="25">
        <f t="shared" si="0"/>
        <v>24463</v>
      </c>
      <c r="F22" s="82">
        <v>837</v>
      </c>
      <c r="G22" s="82">
        <v>967</v>
      </c>
      <c r="H22" s="25">
        <f t="shared" si="1"/>
        <v>1804</v>
      </c>
      <c r="I22" s="109">
        <f t="shared" si="2"/>
        <v>14140</v>
      </c>
      <c r="J22" s="25">
        <f t="shared" si="3"/>
        <v>12127</v>
      </c>
      <c r="K22" s="25">
        <f t="shared" si="4"/>
        <v>26267</v>
      </c>
      <c r="L22" s="174" t="s">
        <v>170</v>
      </c>
      <c r="M22" s="217"/>
    </row>
    <row r="23" spans="2:13">
      <c r="B23" s="80" t="s">
        <v>67</v>
      </c>
      <c r="C23" s="6">
        <v>17686</v>
      </c>
      <c r="D23" s="6">
        <v>10387</v>
      </c>
      <c r="E23" s="6">
        <f t="shared" si="0"/>
        <v>28073</v>
      </c>
      <c r="F23" s="6">
        <v>822</v>
      </c>
      <c r="G23" s="6">
        <v>639</v>
      </c>
      <c r="H23" s="6">
        <f t="shared" si="1"/>
        <v>1461</v>
      </c>
      <c r="I23" s="108">
        <f t="shared" si="2"/>
        <v>18508</v>
      </c>
      <c r="J23" s="6">
        <f t="shared" si="3"/>
        <v>11026</v>
      </c>
      <c r="K23" s="6">
        <f t="shared" si="4"/>
        <v>29534</v>
      </c>
      <c r="L23" s="173" t="s">
        <v>171</v>
      </c>
      <c r="M23" s="217"/>
    </row>
    <row r="24" spans="2:13">
      <c r="B24" s="81" t="s">
        <v>68</v>
      </c>
      <c r="C24" s="25">
        <v>1905</v>
      </c>
      <c r="D24" s="82">
        <v>1059</v>
      </c>
      <c r="E24" s="25">
        <f t="shared" si="0"/>
        <v>2964</v>
      </c>
      <c r="F24" s="82">
        <v>66</v>
      </c>
      <c r="G24" s="82">
        <v>8</v>
      </c>
      <c r="H24" s="82">
        <f t="shared" si="1"/>
        <v>74</v>
      </c>
      <c r="I24" s="109">
        <f t="shared" si="2"/>
        <v>1971</v>
      </c>
      <c r="J24" s="82">
        <f t="shared" si="3"/>
        <v>1067</v>
      </c>
      <c r="K24" s="25">
        <f t="shared" si="4"/>
        <v>3038</v>
      </c>
      <c r="L24" s="174" t="s">
        <v>172</v>
      </c>
      <c r="M24" s="217"/>
    </row>
    <row r="25" spans="2:13">
      <c r="B25" s="83" t="s">
        <v>174</v>
      </c>
      <c r="C25" s="84">
        <f t="shared" ref="C25:K25" si="5">SUM(C11:C24)</f>
        <v>699742</v>
      </c>
      <c r="D25" s="84">
        <f t="shared" si="5"/>
        <v>479175</v>
      </c>
      <c r="E25" s="84">
        <f t="shared" si="5"/>
        <v>1178917</v>
      </c>
      <c r="F25" s="84">
        <f t="shared" si="5"/>
        <v>26168</v>
      </c>
      <c r="G25" s="84">
        <f t="shared" si="5"/>
        <v>22952</v>
      </c>
      <c r="H25" s="84">
        <f t="shared" si="5"/>
        <v>49120</v>
      </c>
      <c r="I25" s="110">
        <f t="shared" si="5"/>
        <v>725910</v>
      </c>
      <c r="J25" s="84">
        <f t="shared" si="5"/>
        <v>502127</v>
      </c>
      <c r="K25" s="84">
        <f t="shared" si="5"/>
        <v>1228037</v>
      </c>
      <c r="L25" s="175" t="s">
        <v>5</v>
      </c>
      <c r="M25" s="217"/>
    </row>
    <row r="26" spans="2:13" ht="16.2">
      <c r="B26" s="153" t="s">
        <v>79</v>
      </c>
      <c r="C26" s="153"/>
      <c r="K26" s="813" t="s">
        <v>80</v>
      </c>
      <c r="L26" s="813"/>
    </row>
    <row r="27" spans="2:13" ht="16.2">
      <c r="B27" s="68" t="s">
        <v>77</v>
      </c>
      <c r="C27" s="68"/>
      <c r="K27" s="813" t="s">
        <v>78</v>
      </c>
      <c r="L27" s="813"/>
    </row>
    <row r="28" spans="2:13">
      <c r="B28" s="489" t="s">
        <v>448</v>
      </c>
      <c r="D28" s="172"/>
      <c r="E28" s="172"/>
      <c r="L28" s="416" t="s">
        <v>449</v>
      </c>
    </row>
  </sheetData>
  <mergeCells count="12">
    <mergeCell ref="K26:L26"/>
    <mergeCell ref="K27:L27"/>
    <mergeCell ref="L7:L10"/>
    <mergeCell ref="B7:B10"/>
    <mergeCell ref="B5:L5"/>
    <mergeCell ref="B4:L4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L44"/>
  <sheetViews>
    <sheetView showGridLines="0" rightToLeft="1" zoomScaleNormal="100" zoomScaleSheetLayoutView="110" workbookViewId="0">
      <selection activeCell="G2" sqref="G2"/>
    </sheetView>
  </sheetViews>
  <sheetFormatPr defaultRowHeight="14.4"/>
  <cols>
    <col min="2" max="2" width="19.88671875" customWidth="1"/>
    <col min="3" max="4" width="9.109375" customWidth="1"/>
    <col min="5" max="5" width="10.33203125" customWidth="1"/>
    <col min="6" max="10" width="9.109375" customWidth="1"/>
    <col min="11" max="11" width="14.88671875" customWidth="1"/>
    <col min="12" max="12" width="10.21875" bestFit="1" customWidth="1"/>
  </cols>
  <sheetData>
    <row r="2" spans="2:12">
      <c r="H2" s="648" t="s">
        <v>476</v>
      </c>
      <c r="I2" s="648"/>
      <c r="J2" s="648"/>
      <c r="K2" s="648"/>
    </row>
    <row r="3" spans="2:12" ht="61.5" customHeight="1">
      <c r="B3" s="67"/>
      <c r="H3" s="1"/>
      <c r="I3" s="1"/>
      <c r="J3" s="1"/>
      <c r="K3" s="1" t="s">
        <v>477</v>
      </c>
    </row>
    <row r="4" spans="2:12">
      <c r="B4" s="85"/>
    </row>
    <row r="5" spans="2:12" ht="15">
      <c r="B5" s="762" t="s">
        <v>81</v>
      </c>
      <c r="C5" s="762"/>
      <c r="D5" s="762"/>
      <c r="E5" s="762"/>
      <c r="F5" s="762"/>
      <c r="G5" s="762"/>
      <c r="H5" s="762"/>
      <c r="I5" s="762"/>
      <c r="J5" s="762"/>
      <c r="K5" s="762"/>
    </row>
    <row r="6" spans="2:12" ht="15">
      <c r="B6" s="763" t="s">
        <v>82</v>
      </c>
      <c r="C6" s="763"/>
      <c r="D6" s="763"/>
      <c r="E6" s="763"/>
      <c r="F6" s="763"/>
      <c r="G6" s="763"/>
      <c r="H6" s="763"/>
      <c r="I6" s="763"/>
      <c r="J6" s="763"/>
      <c r="K6" s="763"/>
    </row>
    <row r="7" spans="2:12">
      <c r="B7" s="435" t="s">
        <v>107</v>
      </c>
    </row>
    <row r="8" spans="2:12">
      <c r="B8" s="87" t="s">
        <v>35</v>
      </c>
      <c r="C8" s="819" t="s">
        <v>12</v>
      </c>
      <c r="D8" s="820"/>
      <c r="E8" s="821"/>
      <c r="F8" s="819" t="s">
        <v>13</v>
      </c>
      <c r="G8" s="820"/>
      <c r="H8" s="820"/>
      <c r="I8" s="819" t="s">
        <v>14</v>
      </c>
      <c r="J8" s="820"/>
      <c r="K8" s="820"/>
    </row>
    <row r="9" spans="2:12" ht="15" thickBot="1">
      <c r="B9" s="87" t="s">
        <v>36</v>
      </c>
      <c r="C9" s="814" t="s">
        <v>15</v>
      </c>
      <c r="D9" s="815"/>
      <c r="E9" s="816"/>
      <c r="F9" s="814" t="s">
        <v>16</v>
      </c>
      <c r="G9" s="815"/>
      <c r="H9" s="815"/>
      <c r="I9" s="817" t="s">
        <v>5</v>
      </c>
      <c r="J9" s="818"/>
      <c r="K9" s="818"/>
    </row>
    <row r="10" spans="2:12">
      <c r="B10" s="88"/>
      <c r="C10" s="87" t="s">
        <v>0</v>
      </c>
      <c r="D10" s="89" t="s">
        <v>1</v>
      </c>
      <c r="E10" s="89" t="s">
        <v>37</v>
      </c>
      <c r="F10" s="87" t="s">
        <v>0</v>
      </c>
      <c r="G10" s="87" t="s">
        <v>1</v>
      </c>
      <c r="H10" s="87" t="s">
        <v>37</v>
      </c>
      <c r="I10" s="87" t="s">
        <v>0</v>
      </c>
      <c r="J10" s="87" t="s">
        <v>1</v>
      </c>
      <c r="K10" s="89" t="s">
        <v>37</v>
      </c>
    </row>
    <row r="11" spans="2:12">
      <c r="B11" s="88"/>
      <c r="C11" s="87" t="s">
        <v>21</v>
      </c>
      <c r="D11" s="87" t="s">
        <v>22</v>
      </c>
      <c r="E11" s="90" t="s">
        <v>5</v>
      </c>
      <c r="F11" s="87" t="s">
        <v>21</v>
      </c>
      <c r="G11" s="87" t="s">
        <v>22</v>
      </c>
      <c r="H11" s="90" t="s">
        <v>5</v>
      </c>
      <c r="I11" s="87" t="s">
        <v>21</v>
      </c>
      <c r="J11" s="87" t="s">
        <v>22</v>
      </c>
      <c r="K11" s="90" t="s">
        <v>5</v>
      </c>
    </row>
    <row r="12" spans="2:12" ht="15" thickBot="1">
      <c r="B12" s="91" t="s">
        <v>38</v>
      </c>
      <c r="C12" s="92">
        <v>40</v>
      </c>
      <c r="D12" s="92" t="s">
        <v>452</v>
      </c>
      <c r="E12" s="92">
        <f>SUM(C12:D12)</f>
        <v>40</v>
      </c>
      <c r="F12" s="92">
        <v>2</v>
      </c>
      <c r="G12" s="92">
        <v>1</v>
      </c>
      <c r="H12" s="92">
        <f>SUM(F12:G12)</f>
        <v>3</v>
      </c>
      <c r="I12" s="92">
        <f>C12+F12</f>
        <v>42</v>
      </c>
      <c r="J12" s="92">
        <f>D12+G12</f>
        <v>1</v>
      </c>
      <c r="K12" s="92">
        <f>SUM(I12:J12)</f>
        <v>43</v>
      </c>
      <c r="L12" s="217"/>
    </row>
    <row r="13" spans="2:12" ht="15" thickBot="1">
      <c r="B13" s="93" t="s">
        <v>39</v>
      </c>
      <c r="C13" s="94">
        <v>3855</v>
      </c>
      <c r="D13" s="95">
        <v>380</v>
      </c>
      <c r="E13" s="94">
        <f t="shared" ref="E13:E22" si="0">SUM(C13:D13)</f>
        <v>4235</v>
      </c>
      <c r="F13" s="95" t="s">
        <v>452</v>
      </c>
      <c r="G13" s="95">
        <v>1</v>
      </c>
      <c r="H13" s="95">
        <f t="shared" ref="H13:H22" si="1">SUM(F13:G13)</f>
        <v>1</v>
      </c>
      <c r="I13" s="94">
        <f t="shared" ref="I13:I22" si="2">C13+F13</f>
        <v>3855</v>
      </c>
      <c r="J13" s="95">
        <f t="shared" ref="J13:J22" si="3">D13+G13</f>
        <v>381</v>
      </c>
      <c r="K13" s="94">
        <f t="shared" ref="K13:K22" si="4">SUM(I13:J13)</f>
        <v>4236</v>
      </c>
      <c r="L13" s="217"/>
    </row>
    <row r="14" spans="2:12" ht="15" thickBot="1">
      <c r="B14" s="91" t="s">
        <v>40</v>
      </c>
      <c r="C14" s="96">
        <v>56148</v>
      </c>
      <c r="D14" s="96">
        <v>23193</v>
      </c>
      <c r="E14" s="96">
        <f>SUM(C14:D14)</f>
        <v>79341</v>
      </c>
      <c r="F14" s="92">
        <v>56</v>
      </c>
      <c r="G14" s="92">
        <v>173</v>
      </c>
      <c r="H14" s="92">
        <f t="shared" si="1"/>
        <v>229</v>
      </c>
      <c r="I14" s="96">
        <f t="shared" si="2"/>
        <v>56204</v>
      </c>
      <c r="J14" s="96">
        <f t="shared" si="3"/>
        <v>23366</v>
      </c>
      <c r="K14" s="96">
        <f t="shared" si="4"/>
        <v>79570</v>
      </c>
      <c r="L14" s="217"/>
    </row>
    <row r="15" spans="2:12" ht="15" thickBot="1">
      <c r="B15" s="93" t="s">
        <v>41</v>
      </c>
      <c r="C15" s="94">
        <v>133121</v>
      </c>
      <c r="D15" s="94">
        <v>70675</v>
      </c>
      <c r="E15" s="94">
        <f t="shared" si="0"/>
        <v>203796</v>
      </c>
      <c r="F15" s="95">
        <v>579</v>
      </c>
      <c r="G15" s="94">
        <v>1977</v>
      </c>
      <c r="H15" s="94">
        <f t="shared" si="1"/>
        <v>2556</v>
      </c>
      <c r="I15" s="94">
        <f t="shared" si="2"/>
        <v>133700</v>
      </c>
      <c r="J15" s="94">
        <f t="shared" si="3"/>
        <v>72652</v>
      </c>
      <c r="K15" s="94">
        <f t="shared" si="4"/>
        <v>206352</v>
      </c>
      <c r="L15" s="217"/>
    </row>
    <row r="16" spans="2:12" ht="15" thickBot="1">
      <c r="B16" s="91" t="s">
        <v>42</v>
      </c>
      <c r="C16" s="96">
        <v>145058</v>
      </c>
      <c r="D16" s="96">
        <v>126087</v>
      </c>
      <c r="E16" s="96">
        <f t="shared" si="0"/>
        <v>271145</v>
      </c>
      <c r="F16" s="96">
        <v>1936</v>
      </c>
      <c r="G16" s="96">
        <v>3084</v>
      </c>
      <c r="H16" s="96">
        <f t="shared" si="1"/>
        <v>5020</v>
      </c>
      <c r="I16" s="96">
        <f t="shared" si="2"/>
        <v>146994</v>
      </c>
      <c r="J16" s="96">
        <f t="shared" si="3"/>
        <v>129171</v>
      </c>
      <c r="K16" s="96">
        <f t="shared" si="4"/>
        <v>276165</v>
      </c>
      <c r="L16" s="217"/>
    </row>
    <row r="17" spans="2:12" ht="15" thickBot="1">
      <c r="B17" s="93" t="s">
        <v>43</v>
      </c>
      <c r="C17" s="94">
        <v>127430</v>
      </c>
      <c r="D17" s="94">
        <v>119467</v>
      </c>
      <c r="E17" s="94">
        <f t="shared" si="0"/>
        <v>246897</v>
      </c>
      <c r="F17" s="94">
        <v>3423</v>
      </c>
      <c r="G17" s="94">
        <v>3199</v>
      </c>
      <c r="H17" s="94">
        <f t="shared" si="1"/>
        <v>6622</v>
      </c>
      <c r="I17" s="94">
        <f t="shared" si="2"/>
        <v>130853</v>
      </c>
      <c r="J17" s="94">
        <f t="shared" si="3"/>
        <v>122666</v>
      </c>
      <c r="K17" s="94">
        <f t="shared" si="4"/>
        <v>253519</v>
      </c>
      <c r="L17" s="217"/>
    </row>
    <row r="18" spans="2:12" ht="15" thickBot="1">
      <c r="B18" s="91" t="s">
        <v>44</v>
      </c>
      <c r="C18" s="96">
        <v>95361</v>
      </c>
      <c r="D18" s="96">
        <v>71999</v>
      </c>
      <c r="E18" s="96">
        <f t="shared" si="0"/>
        <v>167360</v>
      </c>
      <c r="F18" s="96">
        <v>3808</v>
      </c>
      <c r="G18" s="96">
        <v>2850</v>
      </c>
      <c r="H18" s="96">
        <f t="shared" si="1"/>
        <v>6658</v>
      </c>
      <c r="I18" s="96">
        <f t="shared" si="2"/>
        <v>99169</v>
      </c>
      <c r="J18" s="96">
        <f t="shared" si="3"/>
        <v>74849</v>
      </c>
      <c r="K18" s="96">
        <f t="shared" si="4"/>
        <v>174018</v>
      </c>
      <c r="L18" s="217"/>
    </row>
    <row r="19" spans="2:12" ht="15" thickBot="1">
      <c r="B19" s="93" t="s">
        <v>45</v>
      </c>
      <c r="C19" s="94">
        <v>68789</v>
      </c>
      <c r="D19" s="94">
        <v>31095</v>
      </c>
      <c r="E19" s="94">
        <f t="shared" si="0"/>
        <v>99884</v>
      </c>
      <c r="F19" s="94">
        <v>3031</v>
      </c>
      <c r="G19" s="94">
        <v>1863</v>
      </c>
      <c r="H19" s="94">
        <f t="shared" si="1"/>
        <v>4894</v>
      </c>
      <c r="I19" s="94">
        <f t="shared" si="2"/>
        <v>71820</v>
      </c>
      <c r="J19" s="94">
        <f t="shared" si="3"/>
        <v>32958</v>
      </c>
      <c r="K19" s="94">
        <f t="shared" si="4"/>
        <v>104778</v>
      </c>
      <c r="L19" s="217"/>
    </row>
    <row r="20" spans="2:12" ht="18.75" customHeight="1" thickBot="1">
      <c r="B20" s="91" t="s">
        <v>46</v>
      </c>
      <c r="C20" s="96">
        <v>28042</v>
      </c>
      <c r="D20" s="96">
        <v>9135</v>
      </c>
      <c r="E20" s="96">
        <f t="shared" si="0"/>
        <v>37177</v>
      </c>
      <c r="F20" s="96">
        <v>2773</v>
      </c>
      <c r="G20" s="96">
        <v>1285</v>
      </c>
      <c r="H20" s="96">
        <f t="shared" si="1"/>
        <v>4058</v>
      </c>
      <c r="I20" s="96">
        <f t="shared" si="2"/>
        <v>30815</v>
      </c>
      <c r="J20" s="96">
        <f t="shared" si="3"/>
        <v>10420</v>
      </c>
      <c r="K20" s="96">
        <f t="shared" si="4"/>
        <v>41235</v>
      </c>
      <c r="L20" s="217"/>
    </row>
    <row r="21" spans="2:12" ht="15" thickBot="1">
      <c r="B21" s="93" t="s">
        <v>47</v>
      </c>
      <c r="C21" s="94">
        <v>1222</v>
      </c>
      <c r="D21" s="95">
        <v>300</v>
      </c>
      <c r="E21" s="94">
        <f t="shared" si="0"/>
        <v>1522</v>
      </c>
      <c r="F21" s="94">
        <v>2481</v>
      </c>
      <c r="G21" s="94">
        <v>1166</v>
      </c>
      <c r="H21" s="94">
        <f t="shared" si="1"/>
        <v>3647</v>
      </c>
      <c r="I21" s="94">
        <f t="shared" si="2"/>
        <v>3703</v>
      </c>
      <c r="J21" s="94">
        <f t="shared" si="3"/>
        <v>1466</v>
      </c>
      <c r="K21" s="94">
        <f t="shared" si="4"/>
        <v>5169</v>
      </c>
      <c r="L21" s="217"/>
    </row>
    <row r="22" spans="2:12" ht="15" thickBot="1">
      <c r="B22" s="178" t="s">
        <v>176</v>
      </c>
      <c r="C22" s="94">
        <v>40676</v>
      </c>
      <c r="D22" s="95">
        <v>26844</v>
      </c>
      <c r="E22" s="94">
        <f t="shared" si="0"/>
        <v>67520</v>
      </c>
      <c r="F22" s="94">
        <v>8079</v>
      </c>
      <c r="G22" s="94">
        <v>7353</v>
      </c>
      <c r="H22" s="94">
        <f t="shared" si="1"/>
        <v>15432</v>
      </c>
      <c r="I22" s="94">
        <f t="shared" si="2"/>
        <v>48755</v>
      </c>
      <c r="J22" s="94">
        <f t="shared" si="3"/>
        <v>34197</v>
      </c>
      <c r="K22" s="94">
        <f t="shared" si="4"/>
        <v>82952</v>
      </c>
      <c r="L22" s="217"/>
    </row>
    <row r="23" spans="2:12">
      <c r="B23" s="142" t="s">
        <v>24</v>
      </c>
      <c r="C23" s="212">
        <f t="shared" ref="C23:K23" si="5">SUM(C12:C22)</f>
        <v>699742</v>
      </c>
      <c r="D23" s="212">
        <f t="shared" si="5"/>
        <v>479175</v>
      </c>
      <c r="E23" s="212">
        <f t="shared" si="5"/>
        <v>1178917</v>
      </c>
      <c r="F23" s="212">
        <f t="shared" si="5"/>
        <v>26168</v>
      </c>
      <c r="G23" s="212">
        <f t="shared" si="5"/>
        <v>22952</v>
      </c>
      <c r="H23" s="212">
        <f t="shared" si="5"/>
        <v>49120</v>
      </c>
      <c r="I23" s="212">
        <f t="shared" si="5"/>
        <v>725910</v>
      </c>
      <c r="J23" s="212">
        <f t="shared" si="5"/>
        <v>502127</v>
      </c>
      <c r="K23" s="212">
        <f t="shared" si="5"/>
        <v>1228037</v>
      </c>
      <c r="L23" s="217"/>
    </row>
    <row r="24" spans="2:12">
      <c r="B24" s="97" t="s">
        <v>85</v>
      </c>
      <c r="I24" s="428"/>
      <c r="J24" s="446"/>
      <c r="K24" s="446" t="s">
        <v>32</v>
      </c>
    </row>
    <row r="25" spans="2:12">
      <c r="B25" s="98" t="s">
        <v>86</v>
      </c>
      <c r="I25" s="428"/>
      <c r="J25" s="446"/>
      <c r="K25" s="446" t="s">
        <v>84</v>
      </c>
    </row>
    <row r="26" spans="2:12">
      <c r="B26" s="489" t="s">
        <v>448</v>
      </c>
      <c r="D26" s="172"/>
      <c r="E26" s="172"/>
      <c r="J26" s="192"/>
      <c r="K26" s="416" t="s">
        <v>449</v>
      </c>
    </row>
    <row r="28" spans="2:12">
      <c r="E28" s="217"/>
    </row>
    <row r="29" spans="2:12">
      <c r="E29" s="217"/>
    </row>
    <row r="30" spans="2:12">
      <c r="E30" s="217"/>
    </row>
    <row r="31" spans="2:12">
      <c r="E31" s="217"/>
    </row>
    <row r="32" spans="2:12">
      <c r="E32" s="217"/>
    </row>
    <row r="33" spans="5:5">
      <c r="E33" s="217"/>
    </row>
    <row r="34" spans="5:5">
      <c r="E34" s="217"/>
    </row>
    <row r="35" spans="5:5">
      <c r="E35" s="217"/>
    </row>
    <row r="36" spans="5:5">
      <c r="E36" s="217"/>
    </row>
    <row r="37" spans="5:5">
      <c r="E37" s="217"/>
    </row>
    <row r="38" spans="5:5">
      <c r="E38" s="217"/>
    </row>
    <row r="39" spans="5:5">
      <c r="E39" s="217"/>
    </row>
    <row r="40" spans="5:5">
      <c r="E40" s="217"/>
    </row>
    <row r="41" spans="5:5">
      <c r="E41" s="217"/>
    </row>
    <row r="42" spans="5:5">
      <c r="E42" s="217"/>
    </row>
    <row r="43" spans="5:5">
      <c r="E43" s="217"/>
    </row>
    <row r="44" spans="5:5">
      <c r="E44" s="217"/>
    </row>
  </sheetData>
  <mergeCells count="8">
    <mergeCell ref="C9:E9"/>
    <mergeCell ref="F9:H9"/>
    <mergeCell ref="I9:K9"/>
    <mergeCell ref="B5:K5"/>
    <mergeCell ref="B6:K6"/>
    <mergeCell ref="C8:E8"/>
    <mergeCell ref="F8:H8"/>
    <mergeCell ref="I8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M39"/>
  <sheetViews>
    <sheetView showGridLines="0" rightToLeft="1" zoomScaleNormal="100" zoomScaleSheetLayoutView="90" workbookViewId="0">
      <selection activeCell="L1" sqref="L1:L2"/>
    </sheetView>
  </sheetViews>
  <sheetFormatPr defaultRowHeight="14.4"/>
  <cols>
    <col min="2" max="2" width="23.109375" customWidth="1"/>
    <col min="3" max="4" width="9.109375" customWidth="1"/>
    <col min="5" max="5" width="10.33203125" customWidth="1"/>
    <col min="6" max="10" width="9.109375" customWidth="1"/>
    <col min="11" max="11" width="14.88671875" customWidth="1"/>
    <col min="12" max="12" width="28.6640625" customWidth="1"/>
    <col min="13" max="13" width="8.77734375" bestFit="1" customWidth="1"/>
  </cols>
  <sheetData>
    <row r="1" spans="2:13">
      <c r="J1" s="1"/>
      <c r="K1" s="1"/>
      <c r="L1" s="561" t="s">
        <v>476</v>
      </c>
    </row>
    <row r="2" spans="2:13" ht="61.5" customHeight="1">
      <c r="B2" s="67"/>
      <c r="I2" s="1"/>
      <c r="J2" s="1"/>
      <c r="K2" s="1"/>
      <c r="L2" s="1" t="s">
        <v>477</v>
      </c>
    </row>
    <row r="3" spans="2:13">
      <c r="B3" s="64"/>
      <c r="C3" s="69"/>
      <c r="D3" s="69"/>
      <c r="E3" s="69"/>
      <c r="F3" s="69"/>
      <c r="G3" s="69"/>
      <c r="H3" s="69"/>
      <c r="I3" s="69"/>
      <c r="J3" s="69"/>
      <c r="K3" s="69"/>
    </row>
    <row r="4" spans="2:13" ht="15">
      <c r="B4" s="762" t="s">
        <v>87</v>
      </c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2:13" ht="15">
      <c r="B5" s="763" t="s">
        <v>88</v>
      </c>
      <c r="C5" s="763"/>
      <c r="D5" s="763"/>
      <c r="E5" s="763"/>
      <c r="F5" s="763"/>
      <c r="G5" s="763"/>
      <c r="H5" s="763"/>
      <c r="I5" s="763"/>
      <c r="J5" s="763"/>
      <c r="K5" s="763"/>
      <c r="L5" s="763"/>
    </row>
    <row r="6" spans="2:13">
      <c r="B6" s="85" t="s">
        <v>111</v>
      </c>
      <c r="C6" s="69"/>
      <c r="D6" s="69"/>
      <c r="E6" s="69"/>
      <c r="F6" s="69"/>
      <c r="G6" s="69"/>
      <c r="H6" s="69"/>
      <c r="I6" s="69"/>
      <c r="J6" s="69"/>
      <c r="K6" s="69"/>
    </row>
    <row r="7" spans="2:13" ht="15.75" customHeight="1">
      <c r="B7" s="803" t="s">
        <v>90</v>
      </c>
      <c r="C7" s="804" t="s">
        <v>12</v>
      </c>
      <c r="D7" s="805"/>
      <c r="E7" s="806"/>
      <c r="F7" s="804" t="s">
        <v>13</v>
      </c>
      <c r="G7" s="805"/>
      <c r="H7" s="805"/>
      <c r="I7" s="802" t="s">
        <v>14</v>
      </c>
      <c r="J7" s="805"/>
      <c r="K7" s="805"/>
      <c r="L7" s="751" t="s">
        <v>91</v>
      </c>
    </row>
    <row r="8" spans="2:13" ht="18.75" customHeight="1" thickBot="1">
      <c r="B8" s="803"/>
      <c r="C8" s="807" t="s">
        <v>15</v>
      </c>
      <c r="D8" s="808"/>
      <c r="E8" s="809"/>
      <c r="F8" s="807" t="s">
        <v>16</v>
      </c>
      <c r="G8" s="808"/>
      <c r="H8" s="808"/>
      <c r="I8" s="810" t="s">
        <v>5</v>
      </c>
      <c r="J8" s="811"/>
      <c r="K8" s="811"/>
      <c r="L8" s="751"/>
    </row>
    <row r="9" spans="2:13" ht="18" customHeight="1">
      <c r="B9" s="803"/>
      <c r="C9" s="70" t="s">
        <v>0</v>
      </c>
      <c r="D9" s="71" t="s">
        <v>1</v>
      </c>
      <c r="E9" s="71" t="s">
        <v>37</v>
      </c>
      <c r="F9" s="70" t="s">
        <v>0</v>
      </c>
      <c r="G9" s="70" t="s">
        <v>1</v>
      </c>
      <c r="H9" s="70" t="s">
        <v>37</v>
      </c>
      <c r="I9" s="111" t="s">
        <v>0</v>
      </c>
      <c r="J9" s="70" t="s">
        <v>1</v>
      </c>
      <c r="K9" s="71" t="s">
        <v>37</v>
      </c>
      <c r="L9" s="751"/>
    </row>
    <row r="10" spans="2:13" ht="18" customHeight="1">
      <c r="B10" s="803"/>
      <c r="C10" s="70" t="s">
        <v>21</v>
      </c>
      <c r="D10" s="70" t="s">
        <v>22</v>
      </c>
      <c r="E10" s="72" t="s">
        <v>5</v>
      </c>
      <c r="F10" s="70" t="s">
        <v>21</v>
      </c>
      <c r="G10" s="70" t="s">
        <v>22</v>
      </c>
      <c r="H10" s="72" t="s">
        <v>5</v>
      </c>
      <c r="I10" s="111" t="s">
        <v>21</v>
      </c>
      <c r="J10" s="70" t="s">
        <v>22</v>
      </c>
      <c r="K10" s="72" t="s">
        <v>5</v>
      </c>
      <c r="L10" s="751"/>
    </row>
    <row r="11" spans="2:13" ht="23.4">
      <c r="B11" s="73" t="s">
        <v>92</v>
      </c>
      <c r="C11" s="100">
        <v>3934</v>
      </c>
      <c r="D11" s="100">
        <v>4939</v>
      </c>
      <c r="E11" s="100">
        <f>SUM(C11:D11)</f>
        <v>8873</v>
      </c>
      <c r="F11" s="101">
        <v>0</v>
      </c>
      <c r="G11" s="101">
        <v>0</v>
      </c>
      <c r="H11" s="101">
        <f>SUM(F11:G11)</f>
        <v>0</v>
      </c>
      <c r="I11" s="49">
        <f>C11+F11</f>
        <v>3934</v>
      </c>
      <c r="J11" s="49">
        <f>D11+G11</f>
        <v>4939</v>
      </c>
      <c r="K11" s="100">
        <f>SUM(I11:J11)</f>
        <v>8873</v>
      </c>
      <c r="L11" s="149" t="s">
        <v>177</v>
      </c>
      <c r="M11" s="486"/>
    </row>
    <row r="12" spans="2:13" ht="23.4">
      <c r="B12" s="75" t="s">
        <v>93</v>
      </c>
      <c r="C12" s="102">
        <v>8598</v>
      </c>
      <c r="D12" s="102">
        <v>3312</v>
      </c>
      <c r="E12" s="102">
        <f t="shared" ref="E12:E20" si="0">SUM(C12:D12)</f>
        <v>11910</v>
      </c>
      <c r="F12" s="103">
        <v>38</v>
      </c>
      <c r="G12" s="103">
        <v>3</v>
      </c>
      <c r="H12" s="103">
        <f t="shared" ref="H12:H20" si="1">SUM(F12:G12)</f>
        <v>41</v>
      </c>
      <c r="I12" s="47">
        <f t="shared" ref="I12:I20" si="2">C12+F12</f>
        <v>8636</v>
      </c>
      <c r="J12" s="102">
        <f t="shared" ref="J12:J20" si="3">D12+G12</f>
        <v>3315</v>
      </c>
      <c r="K12" s="102">
        <f t="shared" ref="K12:K20" si="4">SUM(I12:J12)</f>
        <v>11951</v>
      </c>
      <c r="L12" s="150" t="s">
        <v>183</v>
      </c>
      <c r="M12" s="486"/>
    </row>
    <row r="13" spans="2:13" ht="23.4">
      <c r="B13" s="73" t="s">
        <v>94</v>
      </c>
      <c r="C13" s="100">
        <v>38179</v>
      </c>
      <c r="D13" s="100">
        <v>5332</v>
      </c>
      <c r="E13" s="100">
        <f t="shared" si="0"/>
        <v>43511</v>
      </c>
      <c r="F13" s="101">
        <v>9</v>
      </c>
      <c r="G13" s="101">
        <v>0</v>
      </c>
      <c r="H13" s="101">
        <f t="shared" si="1"/>
        <v>9</v>
      </c>
      <c r="I13" s="49">
        <f t="shared" si="2"/>
        <v>38188</v>
      </c>
      <c r="J13" s="49">
        <f t="shared" si="3"/>
        <v>5332</v>
      </c>
      <c r="K13" s="100">
        <f t="shared" si="4"/>
        <v>43520</v>
      </c>
      <c r="L13" s="149" t="s">
        <v>178</v>
      </c>
      <c r="M13" s="486"/>
    </row>
    <row r="14" spans="2:13" ht="23.4">
      <c r="B14" s="75" t="s">
        <v>95</v>
      </c>
      <c r="C14" s="102">
        <v>82939</v>
      </c>
      <c r="D14" s="102">
        <v>38658</v>
      </c>
      <c r="E14" s="102">
        <f t="shared" si="0"/>
        <v>121597</v>
      </c>
      <c r="F14" s="103">
        <v>398</v>
      </c>
      <c r="G14" s="103">
        <v>2316</v>
      </c>
      <c r="H14" s="103">
        <f t="shared" si="1"/>
        <v>2714</v>
      </c>
      <c r="I14" s="537">
        <f t="shared" si="2"/>
        <v>83337</v>
      </c>
      <c r="J14" s="102">
        <f t="shared" si="3"/>
        <v>40974</v>
      </c>
      <c r="K14" s="102">
        <f t="shared" si="4"/>
        <v>124311</v>
      </c>
      <c r="L14" s="150" t="s">
        <v>179</v>
      </c>
      <c r="M14" s="486"/>
    </row>
    <row r="15" spans="2:13" ht="23.4">
      <c r="B15" s="73" t="s">
        <v>96</v>
      </c>
      <c r="C15" s="100">
        <v>107616</v>
      </c>
      <c r="D15" s="100">
        <v>18967</v>
      </c>
      <c r="E15" s="100">
        <f t="shared" si="0"/>
        <v>126583</v>
      </c>
      <c r="F15" s="101">
        <v>17</v>
      </c>
      <c r="G15" s="101">
        <v>1</v>
      </c>
      <c r="H15" s="101">
        <f t="shared" si="1"/>
        <v>18</v>
      </c>
      <c r="I15" s="49">
        <f t="shared" si="2"/>
        <v>107633</v>
      </c>
      <c r="J15" s="49">
        <f t="shared" si="3"/>
        <v>18968</v>
      </c>
      <c r="K15" s="100">
        <f t="shared" si="4"/>
        <v>126601</v>
      </c>
      <c r="L15" s="149" t="s">
        <v>184</v>
      </c>
      <c r="M15" s="486"/>
    </row>
    <row r="16" spans="2:13" ht="23.4">
      <c r="B16" s="75" t="s">
        <v>473</v>
      </c>
      <c r="C16" s="102">
        <v>77112</v>
      </c>
      <c r="D16" s="102">
        <v>81754</v>
      </c>
      <c r="E16" s="102">
        <f>SUM(C16:D16)</f>
        <v>158866</v>
      </c>
      <c r="F16" s="103">
        <v>325</v>
      </c>
      <c r="G16" s="103">
        <v>3914</v>
      </c>
      <c r="H16" s="103">
        <f>SUM(F16:G16)</f>
        <v>4239</v>
      </c>
      <c r="I16" s="537">
        <f>C16+F16</f>
        <v>77437</v>
      </c>
      <c r="J16" s="537">
        <f t="shared" si="3"/>
        <v>85668</v>
      </c>
      <c r="K16" s="537">
        <f>E16+H16</f>
        <v>163105</v>
      </c>
      <c r="L16" s="150" t="s">
        <v>261</v>
      </c>
      <c r="M16" s="486"/>
    </row>
    <row r="17" spans="2:13" ht="23.4">
      <c r="B17" s="73" t="s">
        <v>97</v>
      </c>
      <c r="C17" s="100">
        <v>307757</v>
      </c>
      <c r="D17" s="100">
        <v>294239</v>
      </c>
      <c r="E17" s="100">
        <f t="shared" si="0"/>
        <v>601996</v>
      </c>
      <c r="F17" s="101">
        <v>8574</v>
      </c>
      <c r="G17" s="101">
        <v>10433</v>
      </c>
      <c r="H17" s="101">
        <f t="shared" si="1"/>
        <v>19007</v>
      </c>
      <c r="I17" s="49">
        <f t="shared" si="2"/>
        <v>316331</v>
      </c>
      <c r="J17" s="49">
        <f t="shared" si="3"/>
        <v>304672</v>
      </c>
      <c r="K17" s="100">
        <f t="shared" si="4"/>
        <v>621003</v>
      </c>
      <c r="L17" s="149" t="s">
        <v>180</v>
      </c>
      <c r="M17" s="486"/>
    </row>
    <row r="18" spans="2:13" ht="23.4">
      <c r="B18" s="75" t="s">
        <v>98</v>
      </c>
      <c r="C18" s="102">
        <v>57496</v>
      </c>
      <c r="D18" s="102">
        <v>24002</v>
      </c>
      <c r="E18" s="102">
        <f t="shared" si="0"/>
        <v>81498</v>
      </c>
      <c r="F18" s="103">
        <v>6875</v>
      </c>
      <c r="G18" s="103">
        <v>2438</v>
      </c>
      <c r="H18" s="103">
        <f t="shared" si="1"/>
        <v>9313</v>
      </c>
      <c r="I18" s="537">
        <f t="shared" si="2"/>
        <v>64371</v>
      </c>
      <c r="J18" s="102">
        <f t="shared" si="3"/>
        <v>26440</v>
      </c>
      <c r="K18" s="102">
        <f t="shared" si="4"/>
        <v>90811</v>
      </c>
      <c r="L18" s="150" t="s">
        <v>181</v>
      </c>
      <c r="M18" s="486"/>
    </row>
    <row r="19" spans="2:13" ht="23.4">
      <c r="B19" s="73" t="s">
        <v>99</v>
      </c>
      <c r="C19" s="100">
        <v>11743</v>
      </c>
      <c r="D19" s="100">
        <v>5881</v>
      </c>
      <c r="E19" s="100">
        <f t="shared" si="0"/>
        <v>17624</v>
      </c>
      <c r="F19" s="101">
        <v>9273</v>
      </c>
      <c r="G19" s="101">
        <v>3535</v>
      </c>
      <c r="H19" s="101">
        <f t="shared" si="1"/>
        <v>12808</v>
      </c>
      <c r="I19" s="49">
        <f t="shared" si="2"/>
        <v>21016</v>
      </c>
      <c r="J19" s="49">
        <f t="shared" si="3"/>
        <v>9416</v>
      </c>
      <c r="K19" s="100">
        <f t="shared" si="4"/>
        <v>30432</v>
      </c>
      <c r="L19" s="149" t="s">
        <v>182</v>
      </c>
      <c r="M19" s="486"/>
    </row>
    <row r="20" spans="2:13" ht="23.4">
      <c r="B20" s="75" t="s">
        <v>100</v>
      </c>
      <c r="C20" s="102">
        <v>4368</v>
      </c>
      <c r="D20" s="102">
        <v>2091</v>
      </c>
      <c r="E20" s="102">
        <f t="shared" si="0"/>
        <v>6459</v>
      </c>
      <c r="F20" s="103">
        <v>659</v>
      </c>
      <c r="G20" s="103">
        <v>312</v>
      </c>
      <c r="H20" s="103">
        <f t="shared" si="1"/>
        <v>971</v>
      </c>
      <c r="I20" s="537">
        <f t="shared" si="2"/>
        <v>5027</v>
      </c>
      <c r="J20" s="102">
        <f t="shared" si="3"/>
        <v>2403</v>
      </c>
      <c r="K20" s="102">
        <f t="shared" si="4"/>
        <v>7430</v>
      </c>
      <c r="L20" s="150" t="s">
        <v>214</v>
      </c>
      <c r="M20" s="486"/>
    </row>
    <row r="21" spans="2:13" ht="23.4">
      <c r="B21" s="78" t="s">
        <v>523</v>
      </c>
      <c r="C21" s="208">
        <f t="shared" ref="C21:K21" si="5">SUM(C11:C20)</f>
        <v>699742</v>
      </c>
      <c r="D21" s="208">
        <f t="shared" si="5"/>
        <v>479175</v>
      </c>
      <c r="E21" s="208">
        <f t="shared" si="5"/>
        <v>1178917</v>
      </c>
      <c r="F21" s="208">
        <f t="shared" si="5"/>
        <v>26168</v>
      </c>
      <c r="G21" s="208">
        <f t="shared" si="5"/>
        <v>22952</v>
      </c>
      <c r="H21" s="208">
        <f t="shared" si="5"/>
        <v>49120</v>
      </c>
      <c r="I21" s="209">
        <f t="shared" si="5"/>
        <v>725910</v>
      </c>
      <c r="J21" s="208">
        <f t="shared" si="5"/>
        <v>502127</v>
      </c>
      <c r="K21" s="208">
        <f t="shared" si="5"/>
        <v>1228037</v>
      </c>
      <c r="L21" s="179" t="s">
        <v>5</v>
      </c>
      <c r="M21" s="486"/>
    </row>
    <row r="22" spans="2:13" ht="16.2">
      <c r="B22" s="68" t="s">
        <v>101</v>
      </c>
      <c r="D22" s="69"/>
      <c r="E22" s="69"/>
      <c r="F22" s="69"/>
      <c r="G22" s="69"/>
      <c r="H22" s="69"/>
      <c r="I22" s="69"/>
      <c r="J22" s="69"/>
      <c r="K22" s="69"/>
      <c r="L22" s="69" t="s">
        <v>102</v>
      </c>
    </row>
    <row r="23" spans="2:13" ht="16.8">
      <c r="B23" s="105" t="s">
        <v>104</v>
      </c>
      <c r="D23" s="69"/>
      <c r="E23" s="69"/>
      <c r="F23" s="69"/>
      <c r="G23" s="69"/>
      <c r="H23" s="69"/>
      <c r="I23" s="69"/>
      <c r="J23" s="69"/>
      <c r="K23" s="69"/>
      <c r="L23" s="69" t="s">
        <v>103</v>
      </c>
    </row>
    <row r="24" spans="2:13">
      <c r="B24" s="489" t="s">
        <v>448</v>
      </c>
      <c r="D24" s="172"/>
      <c r="E24" s="172"/>
      <c r="J24" s="192"/>
      <c r="L24" s="416" t="s">
        <v>449</v>
      </c>
    </row>
    <row r="25" spans="2:13">
      <c r="C25" s="172"/>
      <c r="D25" s="172"/>
      <c r="E25" s="172"/>
      <c r="F25" s="172"/>
      <c r="G25" s="172"/>
      <c r="H25" s="172"/>
      <c r="I25" s="172"/>
      <c r="J25" s="172"/>
      <c r="K25" s="172"/>
    </row>
    <row r="26" spans="2:13">
      <c r="C26" s="172"/>
      <c r="D26" s="172"/>
      <c r="E26" s="172"/>
      <c r="F26" s="172"/>
      <c r="G26" s="172"/>
      <c r="H26" s="172"/>
      <c r="I26" s="172"/>
      <c r="J26" s="172"/>
      <c r="K26" s="172"/>
    </row>
    <row r="27" spans="2:13">
      <c r="C27" s="172"/>
      <c r="D27" s="172"/>
      <c r="E27" s="172"/>
      <c r="F27" s="172"/>
      <c r="G27" s="172"/>
      <c r="H27" s="172"/>
      <c r="I27" s="172"/>
      <c r="J27" s="172"/>
      <c r="K27" s="172"/>
    </row>
    <row r="28" spans="2:13">
      <c r="C28" s="172"/>
      <c r="D28" s="172"/>
      <c r="E28" s="172"/>
      <c r="F28" s="172"/>
      <c r="G28" s="172"/>
      <c r="H28" s="172"/>
      <c r="I28" s="172"/>
      <c r="J28" s="172"/>
      <c r="K28" s="172"/>
    </row>
    <row r="29" spans="2:13">
      <c r="C29" s="172"/>
      <c r="D29" s="172"/>
      <c r="E29" s="172"/>
      <c r="F29" s="172"/>
      <c r="G29" s="172"/>
      <c r="H29" s="172"/>
      <c r="I29" s="172"/>
      <c r="J29" s="172"/>
      <c r="K29" s="172"/>
    </row>
    <row r="30" spans="2:13">
      <c r="C30" s="172"/>
      <c r="D30" s="172"/>
      <c r="E30" s="172"/>
      <c r="F30" s="172"/>
      <c r="G30" s="172"/>
      <c r="H30" s="172"/>
      <c r="I30" s="172"/>
      <c r="J30" s="172"/>
      <c r="K30" s="172"/>
    </row>
    <row r="31" spans="2:13">
      <c r="C31" s="172"/>
      <c r="D31" s="172"/>
      <c r="E31" s="172"/>
      <c r="F31" s="172"/>
      <c r="G31" s="172"/>
      <c r="H31" s="172"/>
      <c r="I31" s="172"/>
      <c r="J31" s="172"/>
      <c r="K31" s="172"/>
    </row>
    <row r="32" spans="2:13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3:11">
      <c r="C33" s="172"/>
      <c r="D33" s="172"/>
      <c r="E33" s="172"/>
      <c r="F33" s="172"/>
      <c r="G33" s="172"/>
      <c r="H33" s="172"/>
      <c r="I33" s="172"/>
      <c r="J33" s="172"/>
      <c r="K33" s="172"/>
    </row>
    <row r="34" spans="3:11">
      <c r="C34" s="172"/>
      <c r="D34" s="172"/>
      <c r="E34" s="172"/>
      <c r="F34" s="172"/>
      <c r="G34" s="172"/>
      <c r="H34" s="172"/>
      <c r="I34" s="172"/>
      <c r="J34" s="172"/>
      <c r="K34" s="172"/>
    </row>
    <row r="35" spans="3:11">
      <c r="C35" s="172"/>
      <c r="D35" s="172"/>
      <c r="E35" s="172"/>
      <c r="F35" s="172"/>
      <c r="G35" s="172"/>
      <c r="H35" s="172"/>
      <c r="I35" s="172"/>
      <c r="J35" s="172"/>
      <c r="K35" s="172"/>
    </row>
    <row r="36" spans="3:11">
      <c r="C36" s="172"/>
      <c r="D36" s="172"/>
      <c r="E36" s="172"/>
      <c r="F36" s="172"/>
      <c r="G36" s="172"/>
      <c r="H36" s="172"/>
      <c r="I36" s="172"/>
      <c r="J36" s="172"/>
      <c r="K36" s="172"/>
    </row>
    <row r="37" spans="3:11">
      <c r="C37" s="172"/>
      <c r="D37" s="172"/>
      <c r="E37" s="172"/>
      <c r="F37" s="172"/>
      <c r="G37" s="172"/>
      <c r="H37" s="172"/>
      <c r="I37" s="172"/>
      <c r="J37" s="172"/>
      <c r="K37" s="172"/>
    </row>
    <row r="38" spans="3:11">
      <c r="C38" s="172"/>
      <c r="D38" s="172"/>
      <c r="E38" s="172"/>
      <c r="F38" s="172"/>
      <c r="G38" s="172"/>
      <c r="H38" s="172"/>
      <c r="I38" s="172"/>
      <c r="J38" s="172"/>
      <c r="K38" s="172"/>
    </row>
    <row r="39" spans="3:11">
      <c r="C39" s="172"/>
      <c r="D39" s="172"/>
      <c r="E39" s="172"/>
      <c r="F39" s="172"/>
      <c r="G39" s="172"/>
      <c r="H39" s="172"/>
      <c r="I39" s="172"/>
      <c r="J39" s="172"/>
      <c r="K39" s="172"/>
    </row>
  </sheetData>
  <mergeCells count="10">
    <mergeCell ref="B4:L4"/>
    <mergeCell ref="B5:L5"/>
    <mergeCell ref="L7:L10"/>
    <mergeCell ref="B7:B10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38"/>
  <sheetViews>
    <sheetView showGridLines="0" rightToLeft="1" zoomScale="80" zoomScaleNormal="80" workbookViewId="0">
      <selection activeCell="A7" sqref="A7:K7"/>
    </sheetView>
  </sheetViews>
  <sheetFormatPr defaultRowHeight="14.4"/>
  <cols>
    <col min="1" max="1" width="48.21875" bestFit="1" customWidth="1"/>
    <col min="11" max="11" width="30" customWidth="1"/>
  </cols>
  <sheetData>
    <row r="1" spans="1:11" s="599" customFormat="1">
      <c r="I1" s="615"/>
      <c r="J1" s="615"/>
      <c r="K1" s="561" t="s">
        <v>476</v>
      </c>
    </row>
    <row r="2" spans="1:11" s="599" customFormat="1">
      <c r="I2" s="615"/>
      <c r="J2" s="615"/>
      <c r="K2" s="1" t="s">
        <v>477</v>
      </c>
    </row>
    <row r="3" spans="1:11" s="599" customFormat="1"/>
    <row r="4" spans="1:11" s="599" customFormat="1"/>
    <row r="5" spans="1:11" s="599" customFormat="1"/>
    <row r="6" spans="1:11" s="599" customFormat="1" ht="15">
      <c r="A6" s="762" t="s">
        <v>669</v>
      </c>
      <c r="B6" s="762"/>
      <c r="C6" s="762"/>
      <c r="D6" s="762"/>
      <c r="E6" s="762"/>
      <c r="F6" s="762"/>
      <c r="G6" s="762"/>
      <c r="H6" s="762"/>
      <c r="I6" s="762"/>
      <c r="J6" s="762"/>
      <c r="K6" s="762"/>
    </row>
    <row r="7" spans="1:11" ht="15">
      <c r="A7" s="763" t="s">
        <v>670</v>
      </c>
      <c r="B7" s="763"/>
      <c r="C7" s="763"/>
      <c r="D7" s="763"/>
      <c r="E7" s="763"/>
      <c r="F7" s="763"/>
      <c r="G7" s="763"/>
      <c r="H7" s="763"/>
      <c r="I7" s="763"/>
      <c r="J7" s="763"/>
      <c r="K7" s="763"/>
    </row>
    <row r="8" spans="1:11">
      <c r="A8" s="435" t="s">
        <v>115</v>
      </c>
    </row>
    <row r="9" spans="1:11" ht="18.75" customHeight="1">
      <c r="A9" s="803" t="s">
        <v>481</v>
      </c>
      <c r="B9" s="804" t="s">
        <v>12</v>
      </c>
      <c r="C9" s="805"/>
      <c r="D9" s="806"/>
      <c r="E9" s="804" t="s">
        <v>13</v>
      </c>
      <c r="F9" s="805" t="s">
        <v>482</v>
      </c>
      <c r="G9" s="805" t="s">
        <v>14</v>
      </c>
      <c r="H9" s="802" t="s">
        <v>20</v>
      </c>
      <c r="I9" s="805" t="s">
        <v>482</v>
      </c>
      <c r="J9" s="805" t="s">
        <v>37</v>
      </c>
      <c r="K9" s="803" t="s">
        <v>524</v>
      </c>
    </row>
    <row r="10" spans="1:11" ht="18.75" customHeight="1" thickBot="1">
      <c r="A10" s="803"/>
      <c r="B10" s="807" t="s">
        <v>483</v>
      </c>
      <c r="C10" s="808"/>
      <c r="D10" s="809"/>
      <c r="E10" s="807" t="s">
        <v>484</v>
      </c>
      <c r="F10" s="808"/>
      <c r="G10" s="808"/>
      <c r="H10" s="810" t="s">
        <v>5</v>
      </c>
      <c r="I10" s="811"/>
      <c r="J10" s="811"/>
      <c r="K10" s="803"/>
    </row>
    <row r="11" spans="1:11" ht="18.75" customHeight="1">
      <c r="A11" s="803"/>
      <c r="B11" s="541" t="s">
        <v>0</v>
      </c>
      <c r="C11" s="71" t="s">
        <v>482</v>
      </c>
      <c r="D11" s="71" t="s">
        <v>37</v>
      </c>
      <c r="E11" s="541" t="s">
        <v>0</v>
      </c>
      <c r="F11" s="541" t="s">
        <v>482</v>
      </c>
      <c r="G11" s="541" t="s">
        <v>37</v>
      </c>
      <c r="H11" s="540" t="s">
        <v>0</v>
      </c>
      <c r="I11" s="541" t="s">
        <v>482</v>
      </c>
      <c r="J11" s="71" t="s">
        <v>37</v>
      </c>
      <c r="K11" s="803"/>
    </row>
    <row r="12" spans="1:11" ht="18.75" customHeight="1">
      <c r="A12" s="803"/>
      <c r="B12" s="541" t="s">
        <v>21</v>
      </c>
      <c r="C12" s="541" t="s">
        <v>22</v>
      </c>
      <c r="D12" s="72" t="s">
        <v>5</v>
      </c>
      <c r="E12" s="541" t="s">
        <v>21</v>
      </c>
      <c r="F12" s="541" t="s">
        <v>22</v>
      </c>
      <c r="G12" s="72" t="s">
        <v>5</v>
      </c>
      <c r="H12" s="540" t="s">
        <v>21</v>
      </c>
      <c r="I12" s="541" t="s">
        <v>22</v>
      </c>
      <c r="J12" s="72" t="s">
        <v>5</v>
      </c>
      <c r="K12" s="803"/>
    </row>
    <row r="13" spans="1:11">
      <c r="A13" s="597" t="s">
        <v>485</v>
      </c>
      <c r="B13" s="100">
        <v>0</v>
      </c>
      <c r="C13" s="100">
        <v>0</v>
      </c>
      <c r="D13" s="100">
        <f>SUM(B13:C13)</f>
        <v>0</v>
      </c>
      <c r="E13" s="101">
        <v>0</v>
      </c>
      <c r="F13" s="101">
        <v>0</v>
      </c>
      <c r="G13" s="101">
        <f>SUM(E13:F13)</f>
        <v>0</v>
      </c>
      <c r="H13" s="49">
        <f>B13+E13</f>
        <v>0</v>
      </c>
      <c r="I13" s="49">
        <f t="shared" ref="I13:J28" si="0">C13+F13</f>
        <v>0</v>
      </c>
      <c r="J13" s="100">
        <f t="shared" si="0"/>
        <v>0</v>
      </c>
      <c r="K13" s="609" t="s">
        <v>206</v>
      </c>
    </row>
    <row r="14" spans="1:11">
      <c r="A14" s="598" t="s">
        <v>486</v>
      </c>
      <c r="B14" s="102">
        <v>0</v>
      </c>
      <c r="C14" s="102">
        <v>0</v>
      </c>
      <c r="D14" s="102">
        <f t="shared" ref="D14:D34" si="1">SUM(B14:C14)</f>
        <v>0</v>
      </c>
      <c r="E14" s="103">
        <v>0</v>
      </c>
      <c r="F14" s="103">
        <v>0</v>
      </c>
      <c r="G14" s="103">
        <f t="shared" ref="G14:G34" si="2">SUM(E14:F14)</f>
        <v>0</v>
      </c>
      <c r="H14" s="539">
        <f t="shared" ref="H14:J35" si="3">B14+E14</f>
        <v>0</v>
      </c>
      <c r="I14" s="102">
        <f t="shared" si="0"/>
        <v>0</v>
      </c>
      <c r="J14" s="102">
        <f t="shared" si="0"/>
        <v>0</v>
      </c>
      <c r="K14" s="150" t="s">
        <v>207</v>
      </c>
    </row>
    <row r="15" spans="1:11">
      <c r="A15" s="597" t="s">
        <v>141</v>
      </c>
      <c r="B15" s="100">
        <v>5203</v>
      </c>
      <c r="C15" s="100">
        <v>48</v>
      </c>
      <c r="D15" s="100">
        <f t="shared" si="1"/>
        <v>5251</v>
      </c>
      <c r="E15" s="101" t="s">
        <v>452</v>
      </c>
      <c r="F15" s="101" t="s">
        <v>452</v>
      </c>
      <c r="G15" s="101">
        <f t="shared" si="2"/>
        <v>0</v>
      </c>
      <c r="H15" s="49">
        <f t="shared" si="3"/>
        <v>5203</v>
      </c>
      <c r="I15" s="49">
        <f t="shared" si="0"/>
        <v>48</v>
      </c>
      <c r="J15" s="100">
        <f t="shared" si="0"/>
        <v>5251</v>
      </c>
      <c r="K15" s="609" t="s">
        <v>505</v>
      </c>
    </row>
    <row r="16" spans="1:11" ht="26.4">
      <c r="A16" s="598" t="s">
        <v>487</v>
      </c>
      <c r="B16" s="102">
        <v>0</v>
      </c>
      <c r="C16" s="102">
        <v>0</v>
      </c>
      <c r="D16" s="102">
        <f t="shared" si="1"/>
        <v>0</v>
      </c>
      <c r="E16" s="103">
        <v>0</v>
      </c>
      <c r="F16" s="103">
        <v>0</v>
      </c>
      <c r="G16" s="103">
        <f t="shared" si="2"/>
        <v>0</v>
      </c>
      <c r="H16" s="539">
        <f t="shared" si="3"/>
        <v>0</v>
      </c>
      <c r="I16" s="102">
        <f t="shared" si="0"/>
        <v>0</v>
      </c>
      <c r="J16" s="102">
        <f t="shared" si="0"/>
        <v>0</v>
      </c>
      <c r="K16" s="150" t="s">
        <v>506</v>
      </c>
    </row>
    <row r="17" spans="1:11" ht="39.6">
      <c r="A17" s="597" t="s">
        <v>488</v>
      </c>
      <c r="B17" s="100">
        <v>236</v>
      </c>
      <c r="C17" s="100" t="s">
        <v>452</v>
      </c>
      <c r="D17" s="100">
        <f t="shared" si="1"/>
        <v>236</v>
      </c>
      <c r="E17" s="101" t="s">
        <v>452</v>
      </c>
      <c r="F17" s="101" t="s">
        <v>452</v>
      </c>
      <c r="G17" s="101">
        <f t="shared" si="2"/>
        <v>0</v>
      </c>
      <c r="H17" s="49">
        <f t="shared" si="3"/>
        <v>236</v>
      </c>
      <c r="I17" s="49">
        <f t="shared" si="0"/>
        <v>0</v>
      </c>
      <c r="J17" s="100">
        <f t="shared" si="0"/>
        <v>236</v>
      </c>
      <c r="K17" s="609" t="s">
        <v>507</v>
      </c>
    </row>
    <row r="18" spans="1:11">
      <c r="A18" s="598" t="s">
        <v>489</v>
      </c>
      <c r="B18" s="102">
        <v>0</v>
      </c>
      <c r="C18" s="102">
        <v>0</v>
      </c>
      <c r="D18" s="102">
        <f t="shared" si="1"/>
        <v>0</v>
      </c>
      <c r="E18" s="103">
        <v>0</v>
      </c>
      <c r="F18" s="103">
        <v>0</v>
      </c>
      <c r="G18" s="103">
        <f t="shared" si="2"/>
        <v>0</v>
      </c>
      <c r="H18" s="539">
        <f t="shared" si="3"/>
        <v>0</v>
      </c>
      <c r="I18" s="102">
        <f t="shared" si="0"/>
        <v>0</v>
      </c>
      <c r="J18" s="102">
        <f t="shared" si="0"/>
        <v>0</v>
      </c>
      <c r="K18" s="150" t="s">
        <v>508</v>
      </c>
    </row>
    <row r="19" spans="1:11" ht="26.4">
      <c r="A19" s="597" t="s">
        <v>490</v>
      </c>
      <c r="B19" s="100">
        <v>0</v>
      </c>
      <c r="C19" s="100">
        <v>0</v>
      </c>
      <c r="D19" s="100">
        <f t="shared" si="1"/>
        <v>0</v>
      </c>
      <c r="E19" s="101">
        <v>0</v>
      </c>
      <c r="F19" s="101">
        <v>0</v>
      </c>
      <c r="G19" s="101">
        <f t="shared" si="2"/>
        <v>0</v>
      </c>
      <c r="H19" s="49">
        <f t="shared" si="3"/>
        <v>0</v>
      </c>
      <c r="I19" s="49">
        <f t="shared" si="0"/>
        <v>0</v>
      </c>
      <c r="J19" s="100">
        <f t="shared" si="0"/>
        <v>0</v>
      </c>
      <c r="K19" s="609" t="s">
        <v>509</v>
      </c>
    </row>
    <row r="20" spans="1:11">
      <c r="A20" s="598" t="s">
        <v>491</v>
      </c>
      <c r="B20" s="102">
        <v>18628</v>
      </c>
      <c r="C20" s="102">
        <v>51</v>
      </c>
      <c r="D20" s="102">
        <f t="shared" si="1"/>
        <v>18679</v>
      </c>
      <c r="E20" s="103">
        <v>15</v>
      </c>
      <c r="F20" s="103">
        <v>0</v>
      </c>
      <c r="G20" s="103">
        <f t="shared" si="2"/>
        <v>15</v>
      </c>
      <c r="H20" s="539">
        <f t="shared" si="3"/>
        <v>18643</v>
      </c>
      <c r="I20" s="102">
        <f t="shared" si="0"/>
        <v>51</v>
      </c>
      <c r="J20" s="102">
        <f t="shared" si="0"/>
        <v>18694</v>
      </c>
      <c r="K20" s="150" t="s">
        <v>510</v>
      </c>
    </row>
    <row r="21" spans="1:11" ht="26.4">
      <c r="A21" s="597" t="s">
        <v>492</v>
      </c>
      <c r="B21" s="100">
        <v>0</v>
      </c>
      <c r="C21" s="100">
        <v>0</v>
      </c>
      <c r="D21" s="100">
        <f t="shared" si="1"/>
        <v>0</v>
      </c>
      <c r="E21" s="101">
        <v>0</v>
      </c>
      <c r="F21" s="101">
        <v>0</v>
      </c>
      <c r="G21" s="101">
        <f t="shared" si="2"/>
        <v>0</v>
      </c>
      <c r="H21" s="49">
        <f t="shared" si="3"/>
        <v>0</v>
      </c>
      <c r="I21" s="49">
        <f t="shared" si="0"/>
        <v>0</v>
      </c>
      <c r="J21" s="100">
        <f t="shared" si="0"/>
        <v>0</v>
      </c>
      <c r="K21" s="609" t="s">
        <v>511</v>
      </c>
    </row>
    <row r="22" spans="1:11">
      <c r="A22" s="598" t="s">
        <v>493</v>
      </c>
      <c r="B22" s="102">
        <v>393</v>
      </c>
      <c r="C22" s="102">
        <v>2</v>
      </c>
      <c r="D22" s="102">
        <f t="shared" si="1"/>
        <v>395</v>
      </c>
      <c r="E22" s="103" t="s">
        <v>452</v>
      </c>
      <c r="F22" s="103" t="s">
        <v>452</v>
      </c>
      <c r="G22" s="103">
        <f t="shared" si="2"/>
        <v>0</v>
      </c>
      <c r="H22" s="539">
        <f t="shared" si="3"/>
        <v>393</v>
      </c>
      <c r="I22" s="102">
        <f t="shared" si="0"/>
        <v>2</v>
      </c>
      <c r="J22" s="102">
        <f t="shared" si="0"/>
        <v>395</v>
      </c>
      <c r="K22" s="150" t="s">
        <v>512</v>
      </c>
    </row>
    <row r="23" spans="1:11">
      <c r="A23" s="597" t="s">
        <v>494</v>
      </c>
      <c r="B23" s="100">
        <v>3498</v>
      </c>
      <c r="C23" s="100">
        <v>10</v>
      </c>
      <c r="D23" s="100">
        <f t="shared" si="1"/>
        <v>3508</v>
      </c>
      <c r="E23" s="101">
        <v>2</v>
      </c>
      <c r="F23" s="101">
        <v>0</v>
      </c>
      <c r="G23" s="101">
        <f t="shared" si="2"/>
        <v>2</v>
      </c>
      <c r="H23" s="49">
        <f t="shared" si="3"/>
        <v>3500</v>
      </c>
      <c r="I23" s="49">
        <f t="shared" si="0"/>
        <v>10</v>
      </c>
      <c r="J23" s="100">
        <f t="shared" si="0"/>
        <v>3510</v>
      </c>
      <c r="K23" s="609" t="s">
        <v>208</v>
      </c>
    </row>
    <row r="24" spans="1:11">
      <c r="A24" s="598" t="s">
        <v>495</v>
      </c>
      <c r="B24" s="102">
        <v>0</v>
      </c>
      <c r="C24" s="102">
        <v>0</v>
      </c>
      <c r="D24" s="102">
        <f t="shared" si="1"/>
        <v>0</v>
      </c>
      <c r="E24" s="103">
        <v>0</v>
      </c>
      <c r="F24" s="103">
        <v>0</v>
      </c>
      <c r="G24" s="103">
        <f t="shared" si="2"/>
        <v>0</v>
      </c>
      <c r="H24" s="539">
        <f t="shared" si="3"/>
        <v>0</v>
      </c>
      <c r="I24" s="102">
        <f t="shared" si="0"/>
        <v>0</v>
      </c>
      <c r="J24" s="102">
        <f t="shared" si="0"/>
        <v>0</v>
      </c>
      <c r="K24" s="150" t="s">
        <v>513</v>
      </c>
    </row>
    <row r="25" spans="1:11" ht="26.4">
      <c r="A25" s="597" t="s">
        <v>496</v>
      </c>
      <c r="B25" s="100">
        <v>0</v>
      </c>
      <c r="C25" s="100">
        <v>0</v>
      </c>
      <c r="D25" s="100">
        <f t="shared" si="1"/>
        <v>0</v>
      </c>
      <c r="E25" s="101">
        <v>0</v>
      </c>
      <c r="F25" s="101">
        <v>0</v>
      </c>
      <c r="G25" s="101">
        <f t="shared" si="2"/>
        <v>0</v>
      </c>
      <c r="H25" s="49">
        <f t="shared" si="3"/>
        <v>0</v>
      </c>
      <c r="I25" s="49">
        <f t="shared" si="0"/>
        <v>0</v>
      </c>
      <c r="J25" s="100">
        <f t="shared" si="0"/>
        <v>0</v>
      </c>
      <c r="K25" s="609" t="s">
        <v>514</v>
      </c>
    </row>
    <row r="26" spans="1:11" ht="26.4">
      <c r="A26" s="598" t="s">
        <v>497</v>
      </c>
      <c r="B26" s="102">
        <v>0</v>
      </c>
      <c r="C26" s="102">
        <v>0</v>
      </c>
      <c r="D26" s="102">
        <f t="shared" si="1"/>
        <v>0</v>
      </c>
      <c r="E26" s="103">
        <v>0</v>
      </c>
      <c r="F26" s="103">
        <v>0</v>
      </c>
      <c r="G26" s="103">
        <f t="shared" si="2"/>
        <v>0</v>
      </c>
      <c r="H26" s="539">
        <f t="shared" si="3"/>
        <v>0</v>
      </c>
      <c r="I26" s="102">
        <f t="shared" si="0"/>
        <v>0</v>
      </c>
      <c r="J26" s="102">
        <f t="shared" si="0"/>
        <v>0</v>
      </c>
      <c r="K26" s="150" t="s">
        <v>515</v>
      </c>
    </row>
    <row r="27" spans="1:11" ht="39.6">
      <c r="A27" s="597" t="s">
        <v>498</v>
      </c>
      <c r="B27" s="100">
        <v>604450</v>
      </c>
      <c r="C27" s="100">
        <v>433218</v>
      </c>
      <c r="D27" s="100">
        <f t="shared" si="1"/>
        <v>1037668</v>
      </c>
      <c r="E27" s="101">
        <v>14710</v>
      </c>
      <c r="F27" s="101">
        <v>17042</v>
      </c>
      <c r="G27" s="101">
        <f t="shared" si="2"/>
        <v>31752</v>
      </c>
      <c r="H27" s="49">
        <f t="shared" si="3"/>
        <v>619160</v>
      </c>
      <c r="I27" s="49">
        <f t="shared" si="0"/>
        <v>450260</v>
      </c>
      <c r="J27" s="100">
        <f t="shared" si="0"/>
        <v>1069420</v>
      </c>
      <c r="K27" s="609" t="s">
        <v>516</v>
      </c>
    </row>
    <row r="28" spans="1:11">
      <c r="A28" s="598" t="s">
        <v>499</v>
      </c>
      <c r="B28" s="102">
        <v>55778</v>
      </c>
      <c r="C28" s="102">
        <v>44927</v>
      </c>
      <c r="D28" s="102">
        <f t="shared" si="1"/>
        <v>100705</v>
      </c>
      <c r="E28" s="103">
        <v>11429</v>
      </c>
      <c r="F28" s="103">
        <v>5900</v>
      </c>
      <c r="G28" s="103">
        <f t="shared" si="2"/>
        <v>17329</v>
      </c>
      <c r="H28" s="539">
        <f t="shared" si="3"/>
        <v>67207</v>
      </c>
      <c r="I28" s="102">
        <f t="shared" si="0"/>
        <v>50827</v>
      </c>
      <c r="J28" s="102">
        <f t="shared" si="0"/>
        <v>118034</v>
      </c>
      <c r="K28" s="150" t="s">
        <v>517</v>
      </c>
    </row>
    <row r="29" spans="1:11" ht="26.4">
      <c r="A29" s="597" t="s">
        <v>500</v>
      </c>
      <c r="B29" s="100">
        <v>1</v>
      </c>
      <c r="C29" s="100" t="s">
        <v>452</v>
      </c>
      <c r="D29" s="100">
        <f t="shared" si="1"/>
        <v>1</v>
      </c>
      <c r="E29" s="101" t="s">
        <v>452</v>
      </c>
      <c r="F29" s="101" t="s">
        <v>452</v>
      </c>
      <c r="G29" s="101">
        <f t="shared" si="2"/>
        <v>0</v>
      </c>
      <c r="H29" s="49">
        <f t="shared" si="3"/>
        <v>1</v>
      </c>
      <c r="I29" s="49">
        <f t="shared" si="3"/>
        <v>0</v>
      </c>
      <c r="J29" s="100">
        <f t="shared" si="3"/>
        <v>1</v>
      </c>
      <c r="K29" s="609" t="s">
        <v>518</v>
      </c>
    </row>
    <row r="30" spans="1:11">
      <c r="A30" s="598" t="s">
        <v>501</v>
      </c>
      <c r="B30" s="102">
        <v>399</v>
      </c>
      <c r="C30" s="102">
        <v>48</v>
      </c>
      <c r="D30" s="102">
        <f t="shared" si="1"/>
        <v>447</v>
      </c>
      <c r="E30" s="103">
        <v>2</v>
      </c>
      <c r="F30" s="103">
        <v>0</v>
      </c>
      <c r="G30" s="103">
        <f t="shared" si="2"/>
        <v>2</v>
      </c>
      <c r="H30" s="539">
        <f t="shared" si="3"/>
        <v>401</v>
      </c>
      <c r="I30" s="102">
        <f t="shared" si="3"/>
        <v>48</v>
      </c>
      <c r="J30" s="102">
        <f t="shared" si="3"/>
        <v>449</v>
      </c>
      <c r="K30" s="150" t="s">
        <v>519</v>
      </c>
    </row>
    <row r="31" spans="1:11">
      <c r="A31" s="597" t="s">
        <v>502</v>
      </c>
      <c r="B31" s="100">
        <v>10504</v>
      </c>
      <c r="C31" s="100">
        <v>704</v>
      </c>
      <c r="D31" s="100">
        <f t="shared" si="1"/>
        <v>11208</v>
      </c>
      <c r="E31" s="101">
        <v>1</v>
      </c>
      <c r="F31" s="101" t="s">
        <v>452</v>
      </c>
      <c r="G31" s="101">
        <f t="shared" si="2"/>
        <v>1</v>
      </c>
      <c r="H31" s="49">
        <f t="shared" si="3"/>
        <v>10505</v>
      </c>
      <c r="I31" s="49">
        <f t="shared" si="3"/>
        <v>704</v>
      </c>
      <c r="J31" s="100">
        <f t="shared" si="3"/>
        <v>11209</v>
      </c>
      <c r="K31" s="609" t="s">
        <v>520</v>
      </c>
    </row>
    <row r="32" spans="1:11" ht="52.8">
      <c r="A32" s="598" t="s">
        <v>503</v>
      </c>
      <c r="B32" s="102">
        <v>0</v>
      </c>
      <c r="C32" s="102">
        <v>0</v>
      </c>
      <c r="D32" s="102">
        <f t="shared" si="1"/>
        <v>0</v>
      </c>
      <c r="E32" s="103">
        <v>0</v>
      </c>
      <c r="F32" s="103">
        <v>0</v>
      </c>
      <c r="G32" s="103">
        <f t="shared" si="2"/>
        <v>0</v>
      </c>
      <c r="H32" s="539">
        <f t="shared" si="3"/>
        <v>0</v>
      </c>
      <c r="I32" s="102">
        <f t="shared" si="3"/>
        <v>0</v>
      </c>
      <c r="J32" s="102">
        <f t="shared" si="3"/>
        <v>0</v>
      </c>
      <c r="K32" s="150" t="s">
        <v>521</v>
      </c>
    </row>
    <row r="33" spans="1:11" ht="26.4">
      <c r="A33" s="597" t="s">
        <v>504</v>
      </c>
      <c r="B33" s="100">
        <v>0</v>
      </c>
      <c r="C33" s="100">
        <v>0</v>
      </c>
      <c r="D33" s="100">
        <f t="shared" si="1"/>
        <v>0</v>
      </c>
      <c r="E33" s="101">
        <v>0</v>
      </c>
      <c r="F33" s="101">
        <v>0</v>
      </c>
      <c r="G33" s="101">
        <f t="shared" si="2"/>
        <v>0</v>
      </c>
      <c r="H33" s="49">
        <f t="shared" si="3"/>
        <v>0</v>
      </c>
      <c r="I33" s="49">
        <f t="shared" si="3"/>
        <v>0</v>
      </c>
      <c r="J33" s="100">
        <f t="shared" si="3"/>
        <v>0</v>
      </c>
      <c r="K33" s="609" t="s">
        <v>522</v>
      </c>
    </row>
    <row r="34" spans="1:11">
      <c r="A34" s="598" t="s">
        <v>100</v>
      </c>
      <c r="B34" s="102">
        <v>652</v>
      </c>
      <c r="C34" s="102">
        <v>167</v>
      </c>
      <c r="D34" s="102">
        <f t="shared" si="1"/>
        <v>819</v>
      </c>
      <c r="E34" s="103">
        <v>9</v>
      </c>
      <c r="F34" s="103">
        <v>10</v>
      </c>
      <c r="G34" s="103">
        <f t="shared" si="2"/>
        <v>19</v>
      </c>
      <c r="H34" s="539">
        <f t="shared" si="3"/>
        <v>661</v>
      </c>
      <c r="I34" s="102">
        <f t="shared" si="3"/>
        <v>177</v>
      </c>
      <c r="J34" s="102">
        <f t="shared" si="3"/>
        <v>838</v>
      </c>
      <c r="K34" s="150" t="s">
        <v>214</v>
      </c>
    </row>
    <row r="35" spans="1:11">
      <c r="A35" s="78" t="s">
        <v>20</v>
      </c>
      <c r="B35" s="208">
        <f t="shared" ref="B35:G35" si="4">SUM(B13:B34)</f>
        <v>699742</v>
      </c>
      <c r="C35" s="208">
        <f t="shared" si="4"/>
        <v>479175</v>
      </c>
      <c r="D35" s="208">
        <f t="shared" si="4"/>
        <v>1178917</v>
      </c>
      <c r="E35" s="208">
        <f t="shared" si="4"/>
        <v>26168</v>
      </c>
      <c r="F35" s="208">
        <f t="shared" si="4"/>
        <v>22952</v>
      </c>
      <c r="G35" s="208">
        <f t="shared" si="4"/>
        <v>49120</v>
      </c>
      <c r="H35" s="208">
        <f t="shared" si="3"/>
        <v>725910</v>
      </c>
      <c r="I35" s="208">
        <f t="shared" si="3"/>
        <v>502127</v>
      </c>
      <c r="J35" s="208">
        <f t="shared" si="3"/>
        <v>1228037</v>
      </c>
      <c r="K35" s="611" t="s">
        <v>5</v>
      </c>
    </row>
    <row r="36" spans="1:11">
      <c r="A36" s="665" t="s">
        <v>101</v>
      </c>
      <c r="B36" s="599"/>
      <c r="C36" s="602"/>
      <c r="D36" s="602"/>
      <c r="E36" s="602"/>
      <c r="F36" s="602"/>
      <c r="G36" s="602"/>
      <c r="H36" s="602"/>
      <c r="I36" s="602"/>
      <c r="K36" s="602" t="s">
        <v>102</v>
      </c>
    </row>
    <row r="37" spans="1:11">
      <c r="A37" s="663" t="s">
        <v>104</v>
      </c>
      <c r="B37" s="599"/>
      <c r="C37" s="602"/>
      <c r="D37" s="602"/>
      <c r="E37" s="602"/>
      <c r="F37" s="602"/>
      <c r="G37" s="602"/>
      <c r="H37" s="602"/>
      <c r="I37" s="602"/>
      <c r="K37" s="602" t="s">
        <v>103</v>
      </c>
    </row>
    <row r="38" spans="1:11">
      <c r="A38" s="663" t="s">
        <v>448</v>
      </c>
      <c r="B38" s="599"/>
      <c r="C38" s="610"/>
      <c r="D38" s="610"/>
      <c r="E38" s="599"/>
      <c r="F38" s="599"/>
      <c r="G38" s="599"/>
      <c r="H38" s="599"/>
      <c r="I38" s="614"/>
      <c r="K38" s="618" t="s">
        <v>449</v>
      </c>
    </row>
  </sheetData>
  <mergeCells count="10">
    <mergeCell ref="K9:K12"/>
    <mergeCell ref="A6:K6"/>
    <mergeCell ref="A7:K7"/>
    <mergeCell ref="A9:A12"/>
    <mergeCell ref="B9:D9"/>
    <mergeCell ref="E9:G9"/>
    <mergeCell ref="H9:J9"/>
    <mergeCell ref="B10:D10"/>
    <mergeCell ref="E10:G10"/>
    <mergeCell ref="H10:J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O25"/>
  <sheetViews>
    <sheetView showGridLines="0" rightToLeft="1" zoomScaleNormal="100" zoomScaleSheetLayoutView="70" workbookViewId="0">
      <selection activeCell="J2" sqref="J2:J3"/>
    </sheetView>
  </sheetViews>
  <sheetFormatPr defaultRowHeight="14.4"/>
  <cols>
    <col min="2" max="2" width="20.21875" customWidth="1"/>
    <col min="3" max="11" width="11.77734375" customWidth="1"/>
  </cols>
  <sheetData>
    <row r="2" spans="2:15">
      <c r="J2" s="561" t="s">
        <v>476</v>
      </c>
    </row>
    <row r="3" spans="2:15">
      <c r="B3" s="1"/>
      <c r="C3" s="1"/>
      <c r="D3" s="1"/>
      <c r="E3" s="1"/>
      <c r="F3" s="1"/>
      <c r="G3" s="1"/>
      <c r="H3" s="1"/>
      <c r="I3" s="1"/>
      <c r="J3" s="1" t="s">
        <v>477</v>
      </c>
      <c r="K3" s="193"/>
      <c r="L3" s="193"/>
      <c r="M3" s="193"/>
      <c r="N3" s="193"/>
      <c r="O3" s="193"/>
    </row>
    <row r="4" spans="2:15">
      <c r="B4" s="1"/>
      <c r="C4" s="1"/>
      <c r="D4" s="1"/>
      <c r="E4" s="1"/>
      <c r="F4" s="1"/>
      <c r="G4" s="1"/>
      <c r="H4" s="1"/>
      <c r="I4" s="1"/>
      <c r="J4" s="193"/>
      <c r="K4" s="1"/>
    </row>
    <row r="5" spans="2:15">
      <c r="B5" s="1"/>
      <c r="C5" s="1"/>
      <c r="D5" s="1"/>
      <c r="E5" s="1"/>
      <c r="F5" s="1"/>
      <c r="G5" s="1"/>
      <c r="H5" s="1"/>
      <c r="I5" s="1"/>
      <c r="J5" s="193"/>
      <c r="K5" s="1"/>
    </row>
    <row r="6" spans="2:15">
      <c r="B6" s="1"/>
      <c r="C6" s="1"/>
      <c r="D6" s="1"/>
      <c r="E6" s="1"/>
      <c r="F6" s="1"/>
      <c r="G6" s="1"/>
      <c r="H6" s="1"/>
      <c r="I6" s="1"/>
      <c r="J6" s="193"/>
      <c r="K6" s="1"/>
    </row>
    <row r="7" spans="2:15" ht="15">
      <c r="B7" s="762" t="s">
        <v>384</v>
      </c>
      <c r="C7" s="762"/>
      <c r="D7" s="762"/>
      <c r="E7" s="762"/>
      <c r="F7" s="762"/>
      <c r="G7" s="762"/>
      <c r="H7" s="762"/>
      <c r="I7" s="762"/>
      <c r="J7" s="762"/>
      <c r="K7" s="762"/>
    </row>
    <row r="8" spans="2:15" ht="15.6">
      <c r="B8" s="766" t="s">
        <v>383</v>
      </c>
      <c r="C8" s="766"/>
      <c r="D8" s="766"/>
      <c r="E8" s="766"/>
      <c r="F8" s="766"/>
      <c r="G8" s="766"/>
      <c r="H8" s="766"/>
      <c r="I8" s="766"/>
      <c r="J8" s="766"/>
      <c r="K8" s="766"/>
    </row>
    <row r="9" spans="2:15">
      <c r="B9" s="435" t="s">
        <v>130</v>
      </c>
      <c r="C9" s="168"/>
      <c r="D9" s="168"/>
      <c r="E9" s="168"/>
      <c r="F9" s="168"/>
      <c r="G9" s="168"/>
      <c r="H9" s="168"/>
      <c r="I9" s="168"/>
      <c r="J9" s="168"/>
      <c r="K9" s="168"/>
    </row>
    <row r="10" spans="2:15" ht="15">
      <c r="B10" s="751" t="s">
        <v>382</v>
      </c>
      <c r="C10" s="751" t="s">
        <v>12</v>
      </c>
      <c r="D10" s="752"/>
      <c r="E10" s="761"/>
      <c r="F10" s="751" t="s">
        <v>13</v>
      </c>
      <c r="G10" s="752"/>
      <c r="H10" s="752"/>
      <c r="I10" s="757" t="s">
        <v>14</v>
      </c>
      <c r="J10" s="757"/>
      <c r="K10" s="767"/>
    </row>
    <row r="11" spans="2:15" ht="15.6" thickBot="1">
      <c r="B11" s="751"/>
      <c r="C11" s="755" t="s">
        <v>15</v>
      </c>
      <c r="D11" s="756"/>
      <c r="E11" s="764"/>
      <c r="F11" s="753" t="s">
        <v>16</v>
      </c>
      <c r="G11" s="754"/>
      <c r="H11" s="754"/>
      <c r="I11" s="765" t="s">
        <v>5</v>
      </c>
      <c r="J11" s="765"/>
      <c r="K11" s="768"/>
    </row>
    <row r="12" spans="2:15" ht="15">
      <c r="B12" s="751" t="s">
        <v>381</v>
      </c>
      <c r="C12" s="7" t="s">
        <v>18</v>
      </c>
      <c r="D12" s="8" t="s">
        <v>19</v>
      </c>
      <c r="E12" s="8" t="s">
        <v>20</v>
      </c>
      <c r="F12" s="7" t="s">
        <v>18</v>
      </c>
      <c r="G12" s="7" t="s">
        <v>19</v>
      </c>
      <c r="H12" s="7" t="s">
        <v>20</v>
      </c>
      <c r="I12" s="11" t="s">
        <v>18</v>
      </c>
      <c r="J12" s="11" t="s">
        <v>19</v>
      </c>
      <c r="K12" s="26" t="s">
        <v>20</v>
      </c>
    </row>
    <row r="13" spans="2:15" ht="15">
      <c r="B13" s="751"/>
      <c r="C13" s="9" t="s">
        <v>21</v>
      </c>
      <c r="D13" s="9" t="s">
        <v>22</v>
      </c>
      <c r="E13" s="9" t="s">
        <v>5</v>
      </c>
      <c r="F13" s="9" t="s">
        <v>21</v>
      </c>
      <c r="G13" s="9" t="s">
        <v>22</v>
      </c>
      <c r="H13" s="9" t="s">
        <v>5</v>
      </c>
      <c r="I13" s="12" t="s">
        <v>21</v>
      </c>
      <c r="J13" s="12" t="s">
        <v>22</v>
      </c>
      <c r="K13" s="27" t="s">
        <v>5</v>
      </c>
    </row>
    <row r="14" spans="2:15" ht="31.2" customHeight="1">
      <c r="B14" s="10" t="s">
        <v>223</v>
      </c>
      <c r="C14" s="5">
        <v>180610</v>
      </c>
      <c r="D14" s="6">
        <v>52819</v>
      </c>
      <c r="E14" s="5">
        <v>233429</v>
      </c>
      <c r="F14" s="6">
        <v>22170</v>
      </c>
      <c r="G14" s="5">
        <v>8309</v>
      </c>
      <c r="H14" s="5">
        <v>30479</v>
      </c>
      <c r="I14" s="15">
        <v>202780</v>
      </c>
      <c r="J14" s="15">
        <v>61128</v>
      </c>
      <c r="K14" s="15">
        <v>263908</v>
      </c>
    </row>
    <row r="15" spans="2:15" ht="31.2" customHeight="1" thickBot="1">
      <c r="B15" s="133" t="s">
        <v>373</v>
      </c>
      <c r="C15" s="129">
        <v>1155790</v>
      </c>
      <c r="D15" s="129">
        <v>543893</v>
      </c>
      <c r="E15" s="129">
        <v>1699683</v>
      </c>
      <c r="F15" s="129">
        <v>6491437</v>
      </c>
      <c r="G15" s="129">
        <v>218479</v>
      </c>
      <c r="H15" s="130">
        <v>6709916</v>
      </c>
      <c r="I15" s="130">
        <v>7647227</v>
      </c>
      <c r="J15" s="130">
        <v>762372</v>
      </c>
      <c r="K15" s="129">
        <v>8409599</v>
      </c>
    </row>
    <row r="16" spans="2:15" ht="32.4" customHeight="1">
      <c r="B16" s="78" t="s">
        <v>20</v>
      </c>
      <c r="C16" s="208">
        <f>SUM(C14:C15)</f>
        <v>1336400</v>
      </c>
      <c r="D16" s="208">
        <f t="shared" ref="D16:K16" si="0">SUM(D14:D15)</f>
        <v>596712</v>
      </c>
      <c r="E16" s="208">
        <f t="shared" si="0"/>
        <v>1933112</v>
      </c>
      <c r="F16" s="208">
        <f t="shared" si="0"/>
        <v>6513607</v>
      </c>
      <c r="G16" s="208">
        <f t="shared" si="0"/>
        <v>226788</v>
      </c>
      <c r="H16" s="208">
        <f t="shared" si="0"/>
        <v>6740395</v>
      </c>
      <c r="I16" s="209">
        <f t="shared" si="0"/>
        <v>7850007</v>
      </c>
      <c r="J16" s="208">
        <f t="shared" si="0"/>
        <v>823500</v>
      </c>
      <c r="K16" s="208">
        <f t="shared" si="0"/>
        <v>8673507</v>
      </c>
    </row>
    <row r="17" spans="2:11">
      <c r="B17" s="36" t="s">
        <v>34</v>
      </c>
      <c r="C17" s="31"/>
      <c r="D17" s="31"/>
      <c r="E17" s="211"/>
      <c r="F17" s="31"/>
      <c r="G17" s="31"/>
      <c r="H17" s="211"/>
      <c r="I17" s="31"/>
      <c r="J17" s="31"/>
      <c r="K17" s="37" t="s">
        <v>33</v>
      </c>
    </row>
    <row r="18" spans="2:11">
      <c r="B18" s="489" t="s">
        <v>448</v>
      </c>
      <c r="D18" s="172"/>
      <c r="E18" s="172"/>
      <c r="J18" s="192"/>
      <c r="K18" s="416" t="s">
        <v>449</v>
      </c>
    </row>
    <row r="20" spans="2:11">
      <c r="C20" s="172"/>
      <c r="D20" s="172"/>
      <c r="E20" s="172"/>
      <c r="F20" s="172"/>
      <c r="G20" s="172"/>
      <c r="H20" s="172"/>
      <c r="I20" s="172"/>
      <c r="J20" s="172"/>
      <c r="K20" s="172"/>
    </row>
    <row r="22" spans="2:11">
      <c r="J22" s="172"/>
    </row>
    <row r="23" spans="2:11">
      <c r="C23" s="172"/>
      <c r="D23" s="172"/>
      <c r="E23" s="172"/>
      <c r="F23" s="172"/>
      <c r="G23" s="172"/>
      <c r="H23" s="172"/>
      <c r="I23" s="172"/>
      <c r="J23" s="172"/>
      <c r="K23" s="172"/>
    </row>
    <row r="24" spans="2:11">
      <c r="C24" s="172"/>
      <c r="D24" s="172"/>
      <c r="E24" s="172"/>
      <c r="F24" s="172"/>
      <c r="G24" s="172"/>
      <c r="H24" s="172"/>
      <c r="I24" s="172"/>
      <c r="J24" s="172"/>
      <c r="K24" s="172"/>
    </row>
    <row r="25" spans="2:11">
      <c r="C25" s="172"/>
      <c r="D25" s="172"/>
      <c r="E25" s="172"/>
      <c r="F25" s="172"/>
      <c r="G25" s="172"/>
      <c r="H25" s="172"/>
      <c r="I25" s="172"/>
      <c r="J25" s="172"/>
      <c r="K25" s="172"/>
    </row>
  </sheetData>
  <mergeCells count="10">
    <mergeCell ref="B12:B13"/>
    <mergeCell ref="B7:K7"/>
    <mergeCell ref="B8:K8"/>
    <mergeCell ref="B10:B11"/>
    <mergeCell ref="C10:E10"/>
    <mergeCell ref="F10:H10"/>
    <mergeCell ref="I10:K10"/>
    <mergeCell ref="C11:E11"/>
    <mergeCell ref="F11:H11"/>
    <mergeCell ref="I11:K11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2:M28"/>
  <sheetViews>
    <sheetView showGridLines="0" rightToLeft="1" zoomScaleNormal="100" zoomScaleSheetLayoutView="80" workbookViewId="0">
      <selection activeCell="L3" sqref="L3:L4"/>
    </sheetView>
  </sheetViews>
  <sheetFormatPr defaultRowHeight="14.4"/>
  <cols>
    <col min="2" max="2" width="19.109375" customWidth="1"/>
    <col min="3" max="3" width="10.33203125" customWidth="1"/>
    <col min="4" max="4" width="9.109375" customWidth="1"/>
    <col min="5" max="6" width="10.33203125" customWidth="1"/>
    <col min="7" max="7" width="9.109375" customWidth="1"/>
    <col min="8" max="9" width="10.33203125" customWidth="1"/>
    <col min="10" max="10" width="9.109375" customWidth="1"/>
    <col min="11" max="11" width="14.88671875" customWidth="1"/>
    <col min="12" max="12" width="18.33203125" customWidth="1"/>
  </cols>
  <sheetData>
    <row r="2" spans="2:13">
      <c r="K2" s="459"/>
      <c r="L2" s="599"/>
    </row>
    <row r="3" spans="2:13" ht="61.5" customHeight="1">
      <c r="B3" s="67"/>
      <c r="K3" s="1"/>
      <c r="L3" s="561" t="s">
        <v>476</v>
      </c>
    </row>
    <row r="4" spans="2:13">
      <c r="L4" s="1" t="s">
        <v>477</v>
      </c>
    </row>
    <row r="5" spans="2:13">
      <c r="B5" s="64"/>
    </row>
    <row r="6" spans="2:13" ht="27.75" customHeight="1">
      <c r="B6" s="822" t="s">
        <v>105</v>
      </c>
      <c r="C6" s="822"/>
      <c r="D6" s="822"/>
      <c r="E6" s="822"/>
      <c r="F6" s="822"/>
      <c r="G6" s="822"/>
      <c r="H6" s="822"/>
      <c r="I6" s="822"/>
      <c r="J6" s="822"/>
      <c r="K6" s="822"/>
      <c r="L6" s="822"/>
    </row>
    <row r="7" spans="2:13" ht="27.75" customHeight="1">
      <c r="B7" s="822" t="s">
        <v>106</v>
      </c>
      <c r="C7" s="822"/>
      <c r="D7" s="822"/>
      <c r="E7" s="822"/>
      <c r="F7" s="822"/>
      <c r="G7" s="822"/>
      <c r="H7" s="822"/>
      <c r="I7" s="822"/>
      <c r="J7" s="822"/>
      <c r="K7" s="822"/>
      <c r="L7" s="822"/>
    </row>
    <row r="8" spans="2:13">
      <c r="B8" s="823" t="s">
        <v>134</v>
      </c>
      <c r="C8" s="823"/>
      <c r="D8" s="69"/>
      <c r="E8" s="69"/>
      <c r="F8" s="69"/>
      <c r="G8" s="69"/>
      <c r="H8" s="69"/>
      <c r="I8" s="69"/>
      <c r="J8" s="69"/>
      <c r="K8" s="69"/>
    </row>
    <row r="9" spans="2:13" ht="15.75" customHeight="1">
      <c r="B9" s="803" t="s">
        <v>54</v>
      </c>
      <c r="C9" s="804" t="s">
        <v>12</v>
      </c>
      <c r="D9" s="805"/>
      <c r="E9" s="806"/>
      <c r="F9" s="804" t="s">
        <v>13</v>
      </c>
      <c r="G9" s="805"/>
      <c r="H9" s="805"/>
      <c r="I9" s="802" t="s">
        <v>14</v>
      </c>
      <c r="J9" s="805"/>
      <c r="K9" s="805"/>
      <c r="L9" s="802" t="s">
        <v>158</v>
      </c>
    </row>
    <row r="10" spans="2:13" ht="15" thickBot="1">
      <c r="B10" s="803"/>
      <c r="C10" s="807" t="s">
        <v>15</v>
      </c>
      <c r="D10" s="808"/>
      <c r="E10" s="809"/>
      <c r="F10" s="807" t="s">
        <v>16</v>
      </c>
      <c r="G10" s="808"/>
      <c r="H10" s="808"/>
      <c r="I10" s="810" t="s">
        <v>5</v>
      </c>
      <c r="J10" s="811"/>
      <c r="K10" s="811"/>
      <c r="L10" s="802"/>
    </row>
    <row r="11" spans="2:13">
      <c r="B11" s="803"/>
      <c r="C11" s="70" t="s">
        <v>0</v>
      </c>
      <c r="D11" s="71" t="s">
        <v>1</v>
      </c>
      <c r="E11" s="71" t="s">
        <v>37</v>
      </c>
      <c r="F11" s="70" t="s">
        <v>0</v>
      </c>
      <c r="G11" s="70" t="s">
        <v>1</v>
      </c>
      <c r="H11" s="70" t="s">
        <v>37</v>
      </c>
      <c r="I11" s="111" t="s">
        <v>0</v>
      </c>
      <c r="J11" s="70" t="s">
        <v>1</v>
      </c>
      <c r="K11" s="71" t="s">
        <v>37</v>
      </c>
      <c r="L11" s="802"/>
    </row>
    <row r="12" spans="2:13">
      <c r="B12" s="803"/>
      <c r="C12" s="70" t="s">
        <v>21</v>
      </c>
      <c r="D12" s="70" t="s">
        <v>22</v>
      </c>
      <c r="E12" s="72" t="s">
        <v>5</v>
      </c>
      <c r="F12" s="70" t="s">
        <v>21</v>
      </c>
      <c r="G12" s="70" t="s">
        <v>22</v>
      </c>
      <c r="H12" s="72" t="s">
        <v>5</v>
      </c>
      <c r="I12" s="111" t="s">
        <v>21</v>
      </c>
      <c r="J12" s="70" t="s">
        <v>22</v>
      </c>
      <c r="K12" s="72" t="s">
        <v>5</v>
      </c>
      <c r="L12" s="802"/>
    </row>
    <row r="13" spans="2:13">
      <c r="B13" s="73" t="s">
        <v>55</v>
      </c>
      <c r="C13" s="74">
        <v>526012</v>
      </c>
      <c r="D13" s="74">
        <v>267480</v>
      </c>
      <c r="E13" s="74">
        <f>SUM(C13:D13)</f>
        <v>793492</v>
      </c>
      <c r="F13" s="74">
        <v>2504748</v>
      </c>
      <c r="G13" s="74">
        <v>118199</v>
      </c>
      <c r="H13" s="74">
        <f>SUM(F13:G13)</f>
        <v>2622947</v>
      </c>
      <c r="I13" s="113">
        <f>C13+F13</f>
        <v>3030760</v>
      </c>
      <c r="J13" s="113">
        <f>D13+G13</f>
        <v>385679</v>
      </c>
      <c r="K13" s="113">
        <f>SUM(I13:J13)</f>
        <v>3416439</v>
      </c>
      <c r="L13" s="173" t="s">
        <v>159</v>
      </c>
      <c r="M13" s="217"/>
    </row>
    <row r="14" spans="2:13">
      <c r="B14" s="75" t="s">
        <v>56</v>
      </c>
      <c r="C14" s="22">
        <v>273576</v>
      </c>
      <c r="D14" s="22">
        <v>151987</v>
      </c>
      <c r="E14" s="22">
        <f t="shared" ref="E14:E25" si="0">SUM(C14:D14)</f>
        <v>425563</v>
      </c>
      <c r="F14" s="22">
        <v>1468903</v>
      </c>
      <c r="G14" s="22">
        <v>42766</v>
      </c>
      <c r="H14" s="22">
        <f t="shared" ref="H14:H25" si="1">SUM(F14:G14)</f>
        <v>1511669</v>
      </c>
      <c r="I14" s="114">
        <f t="shared" ref="I14:I25" si="2">C14+F14</f>
        <v>1742479</v>
      </c>
      <c r="J14" s="22">
        <f t="shared" ref="J14:J25" si="3">D14+G14</f>
        <v>194753</v>
      </c>
      <c r="K14" s="22">
        <f>SUM(I14:J14)</f>
        <v>1937232</v>
      </c>
      <c r="L14" s="174" t="s">
        <v>160</v>
      </c>
      <c r="M14" s="217"/>
    </row>
    <row r="15" spans="2:13">
      <c r="B15" s="73" t="s">
        <v>57</v>
      </c>
      <c r="C15" s="74">
        <v>45123</v>
      </c>
      <c r="D15" s="74">
        <v>20059</v>
      </c>
      <c r="E15" s="74">
        <f t="shared" si="0"/>
        <v>65182</v>
      </c>
      <c r="F15" s="74">
        <v>237324</v>
      </c>
      <c r="G15" s="74">
        <v>6337</v>
      </c>
      <c r="H15" s="74">
        <f t="shared" si="1"/>
        <v>243661</v>
      </c>
      <c r="I15" s="113">
        <f t="shared" si="2"/>
        <v>282447</v>
      </c>
      <c r="J15" s="74">
        <f t="shared" si="3"/>
        <v>26396</v>
      </c>
      <c r="K15" s="74">
        <f t="shared" ref="K15:K25" si="4">SUM(I15:J15)</f>
        <v>308843</v>
      </c>
      <c r="L15" s="173" t="s">
        <v>161</v>
      </c>
      <c r="M15" s="217"/>
    </row>
    <row r="16" spans="2:13">
      <c r="B16" s="75" t="s">
        <v>58</v>
      </c>
      <c r="C16" s="22">
        <v>31759</v>
      </c>
      <c r="D16" s="22">
        <v>13875</v>
      </c>
      <c r="E16" s="22">
        <f t="shared" si="0"/>
        <v>45634</v>
      </c>
      <c r="F16" s="22">
        <v>259846</v>
      </c>
      <c r="G16" s="22">
        <v>6976</v>
      </c>
      <c r="H16" s="22">
        <f t="shared" si="1"/>
        <v>266822</v>
      </c>
      <c r="I16" s="114">
        <f t="shared" si="2"/>
        <v>291605</v>
      </c>
      <c r="J16" s="22">
        <f t="shared" si="3"/>
        <v>20851</v>
      </c>
      <c r="K16" s="22">
        <f t="shared" si="4"/>
        <v>312456</v>
      </c>
      <c r="L16" s="174" t="s">
        <v>162</v>
      </c>
      <c r="M16" s="217"/>
    </row>
    <row r="17" spans="2:13">
      <c r="B17" s="73" t="s">
        <v>59</v>
      </c>
      <c r="C17" s="74">
        <v>355149</v>
      </c>
      <c r="D17" s="74">
        <v>98484</v>
      </c>
      <c r="E17" s="74">
        <f t="shared" si="0"/>
        <v>453633</v>
      </c>
      <c r="F17" s="74">
        <v>1345621</v>
      </c>
      <c r="G17" s="74">
        <v>35577</v>
      </c>
      <c r="H17" s="74">
        <f t="shared" si="1"/>
        <v>1381198</v>
      </c>
      <c r="I17" s="113">
        <f t="shared" si="2"/>
        <v>1700770</v>
      </c>
      <c r="J17" s="74">
        <f t="shared" si="3"/>
        <v>134061</v>
      </c>
      <c r="K17" s="74">
        <f>SUM(I17:J17)</f>
        <v>1834831</v>
      </c>
      <c r="L17" s="173" t="s">
        <v>163</v>
      </c>
      <c r="M17" s="217"/>
    </row>
    <row r="18" spans="2:13">
      <c r="B18" s="75" t="s">
        <v>60</v>
      </c>
      <c r="C18" s="22">
        <v>40126</v>
      </c>
      <c r="D18" s="22">
        <v>13230</v>
      </c>
      <c r="E18" s="22">
        <f t="shared" si="0"/>
        <v>53356</v>
      </c>
      <c r="F18" s="22">
        <v>224942</v>
      </c>
      <c r="G18" s="22">
        <v>7842</v>
      </c>
      <c r="H18" s="22">
        <f t="shared" si="1"/>
        <v>232784</v>
      </c>
      <c r="I18" s="114">
        <f t="shared" si="2"/>
        <v>265068</v>
      </c>
      <c r="J18" s="22">
        <f t="shared" si="3"/>
        <v>21072</v>
      </c>
      <c r="K18" s="22">
        <f t="shared" si="4"/>
        <v>286140</v>
      </c>
      <c r="L18" s="174" t="s">
        <v>164</v>
      </c>
      <c r="M18" s="217"/>
    </row>
    <row r="19" spans="2:13">
      <c r="B19" s="73" t="s">
        <v>61</v>
      </c>
      <c r="C19" s="74">
        <v>12778</v>
      </c>
      <c r="D19" s="74">
        <v>6911</v>
      </c>
      <c r="E19" s="74">
        <f t="shared" si="0"/>
        <v>19689</v>
      </c>
      <c r="F19" s="74">
        <v>75691</v>
      </c>
      <c r="G19" s="74">
        <v>1402</v>
      </c>
      <c r="H19" s="74">
        <f t="shared" si="1"/>
        <v>77093</v>
      </c>
      <c r="I19" s="113">
        <f t="shared" si="2"/>
        <v>88469</v>
      </c>
      <c r="J19" s="74">
        <f t="shared" si="3"/>
        <v>8313</v>
      </c>
      <c r="K19" s="74">
        <f t="shared" si="4"/>
        <v>96782</v>
      </c>
      <c r="L19" s="173" t="s">
        <v>165</v>
      </c>
      <c r="M19" s="217"/>
    </row>
    <row r="20" spans="2:13">
      <c r="B20" s="75" t="s">
        <v>62</v>
      </c>
      <c r="C20" s="22">
        <v>9741</v>
      </c>
      <c r="D20" s="22">
        <v>6406</v>
      </c>
      <c r="E20" s="22">
        <f t="shared" si="0"/>
        <v>16147</v>
      </c>
      <c r="F20" s="22">
        <v>87470</v>
      </c>
      <c r="G20" s="22">
        <v>2268</v>
      </c>
      <c r="H20" s="22">
        <f t="shared" si="1"/>
        <v>89738</v>
      </c>
      <c r="I20" s="114">
        <f t="shared" si="2"/>
        <v>97211</v>
      </c>
      <c r="J20" s="22">
        <f t="shared" si="3"/>
        <v>8674</v>
      </c>
      <c r="K20" s="22">
        <f t="shared" si="4"/>
        <v>105885</v>
      </c>
      <c r="L20" s="174" t="s">
        <v>166</v>
      </c>
      <c r="M20" s="217"/>
    </row>
    <row r="21" spans="2:13">
      <c r="B21" s="73" t="s">
        <v>63</v>
      </c>
      <c r="C21" s="74">
        <v>4311</v>
      </c>
      <c r="D21" s="74">
        <v>1894</v>
      </c>
      <c r="E21" s="74">
        <f t="shared" si="0"/>
        <v>6205</v>
      </c>
      <c r="F21" s="74">
        <v>31836</v>
      </c>
      <c r="G21" s="76">
        <v>507</v>
      </c>
      <c r="H21" s="74">
        <f t="shared" si="1"/>
        <v>32343</v>
      </c>
      <c r="I21" s="113">
        <f t="shared" si="2"/>
        <v>36147</v>
      </c>
      <c r="J21" s="74">
        <f t="shared" si="3"/>
        <v>2401</v>
      </c>
      <c r="K21" s="74">
        <f t="shared" si="4"/>
        <v>38548</v>
      </c>
      <c r="L21" s="173" t="s">
        <v>167</v>
      </c>
      <c r="M21" s="217"/>
    </row>
    <row r="22" spans="2:13">
      <c r="B22" s="75" t="s">
        <v>64</v>
      </c>
      <c r="C22" s="22">
        <v>13203</v>
      </c>
      <c r="D22" s="22">
        <v>7476</v>
      </c>
      <c r="E22" s="22">
        <f t="shared" si="0"/>
        <v>20679</v>
      </c>
      <c r="F22" s="22">
        <v>100960</v>
      </c>
      <c r="G22" s="22">
        <v>1895</v>
      </c>
      <c r="H22" s="22">
        <f t="shared" si="1"/>
        <v>102855</v>
      </c>
      <c r="I22" s="114">
        <f t="shared" si="2"/>
        <v>114163</v>
      </c>
      <c r="J22" s="22">
        <f t="shared" si="3"/>
        <v>9371</v>
      </c>
      <c r="K22" s="22">
        <f t="shared" si="4"/>
        <v>123534</v>
      </c>
      <c r="L22" s="174" t="s">
        <v>168</v>
      </c>
      <c r="M22" s="217"/>
    </row>
    <row r="23" spans="2:13">
      <c r="B23" s="73" t="s">
        <v>65</v>
      </c>
      <c r="C23" s="74">
        <v>11510</v>
      </c>
      <c r="D23" s="74">
        <v>5074</v>
      </c>
      <c r="E23" s="74">
        <f t="shared" si="0"/>
        <v>16584</v>
      </c>
      <c r="F23" s="74">
        <v>94968</v>
      </c>
      <c r="G23" s="74">
        <v>1617</v>
      </c>
      <c r="H23" s="74">
        <f t="shared" si="1"/>
        <v>96585</v>
      </c>
      <c r="I23" s="113">
        <f t="shared" si="2"/>
        <v>106478</v>
      </c>
      <c r="J23" s="74">
        <f t="shared" si="3"/>
        <v>6691</v>
      </c>
      <c r="K23" s="74">
        <f t="shared" si="4"/>
        <v>113169</v>
      </c>
      <c r="L23" s="173" t="s">
        <v>169</v>
      </c>
      <c r="M23" s="217"/>
    </row>
    <row r="24" spans="2:13">
      <c r="B24" s="75" t="s">
        <v>66</v>
      </c>
      <c r="C24" s="22">
        <v>6184</v>
      </c>
      <c r="D24" s="22">
        <v>1670</v>
      </c>
      <c r="E24" s="22">
        <f t="shared" si="0"/>
        <v>7854</v>
      </c>
      <c r="F24" s="22">
        <v>33161</v>
      </c>
      <c r="G24" s="77">
        <v>539</v>
      </c>
      <c r="H24" s="22">
        <f t="shared" si="1"/>
        <v>33700</v>
      </c>
      <c r="I24" s="114">
        <f t="shared" si="2"/>
        <v>39345</v>
      </c>
      <c r="J24" s="22">
        <f t="shared" si="3"/>
        <v>2209</v>
      </c>
      <c r="K24" s="22">
        <f t="shared" si="4"/>
        <v>41554</v>
      </c>
      <c r="L24" s="174" t="s">
        <v>170</v>
      </c>
      <c r="M24" s="217"/>
    </row>
    <row r="25" spans="2:13">
      <c r="B25" s="73" t="s">
        <v>67</v>
      </c>
      <c r="C25" s="74">
        <v>6928</v>
      </c>
      <c r="D25" s="74">
        <v>2166</v>
      </c>
      <c r="E25" s="74">
        <f t="shared" si="0"/>
        <v>9094</v>
      </c>
      <c r="F25" s="74">
        <v>48137</v>
      </c>
      <c r="G25" s="76">
        <v>863</v>
      </c>
      <c r="H25" s="74">
        <f t="shared" si="1"/>
        <v>49000</v>
      </c>
      <c r="I25" s="113">
        <f t="shared" si="2"/>
        <v>55065</v>
      </c>
      <c r="J25" s="74">
        <f t="shared" si="3"/>
        <v>3029</v>
      </c>
      <c r="K25" s="74">
        <f t="shared" si="4"/>
        <v>58094</v>
      </c>
      <c r="L25" s="173" t="s">
        <v>171</v>
      </c>
      <c r="M25" s="217"/>
    </row>
    <row r="26" spans="2:13">
      <c r="B26" s="78" t="s">
        <v>24</v>
      </c>
      <c r="C26" s="212">
        <f>SUM(C13:C25)</f>
        <v>1336400</v>
      </c>
      <c r="D26" s="212">
        <f>SUM(D13:D25)</f>
        <v>596712</v>
      </c>
      <c r="E26" s="212">
        <f t="shared" ref="E26:K26" si="5">SUM(E13:E25)</f>
        <v>1933112</v>
      </c>
      <c r="F26" s="212">
        <f>SUM(F13:F25)</f>
        <v>6513607</v>
      </c>
      <c r="G26" s="212">
        <f>SUM(G13:G25)</f>
        <v>226788</v>
      </c>
      <c r="H26" s="212">
        <f t="shared" si="5"/>
        <v>6740395</v>
      </c>
      <c r="I26" s="413">
        <f t="shared" si="5"/>
        <v>7850007</v>
      </c>
      <c r="J26" s="212">
        <f t="shared" si="5"/>
        <v>823500</v>
      </c>
      <c r="K26" s="212">
        <f t="shared" si="5"/>
        <v>8673507</v>
      </c>
      <c r="L26" s="175" t="s">
        <v>5</v>
      </c>
      <c r="M26" s="217"/>
    </row>
    <row r="27" spans="2:13">
      <c r="B27" s="666" t="s">
        <v>564</v>
      </c>
      <c r="L27" t="s">
        <v>108</v>
      </c>
    </row>
    <row r="28" spans="2:13">
      <c r="B28" s="489" t="s">
        <v>448</v>
      </c>
      <c r="D28" s="172"/>
      <c r="E28" s="172"/>
      <c r="J28" s="192"/>
      <c r="L28" s="416" t="s">
        <v>449</v>
      </c>
    </row>
  </sheetData>
  <mergeCells count="11">
    <mergeCell ref="B6:L6"/>
    <mergeCell ref="B7:L7"/>
    <mergeCell ref="L9:L12"/>
    <mergeCell ref="B9:B12"/>
    <mergeCell ref="B8:C8"/>
    <mergeCell ref="C9:E9"/>
    <mergeCell ref="F9:H9"/>
    <mergeCell ref="I9:K9"/>
    <mergeCell ref="C10:E10"/>
    <mergeCell ref="F10:H10"/>
    <mergeCell ref="I10:K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1:L24"/>
  <sheetViews>
    <sheetView showGridLines="0" rightToLeft="1" zoomScaleNormal="100" zoomScaleSheetLayoutView="100" workbookViewId="0">
      <selection activeCell="J1" sqref="J1:J2"/>
    </sheetView>
  </sheetViews>
  <sheetFormatPr defaultRowHeight="14.4"/>
  <cols>
    <col min="2" max="2" width="22.109375" customWidth="1"/>
    <col min="3" max="3" width="12" customWidth="1"/>
    <col min="4" max="4" width="9.88671875" customWidth="1"/>
    <col min="5" max="6" width="12.109375" customWidth="1"/>
    <col min="7" max="7" width="9.88671875" customWidth="1"/>
    <col min="8" max="8" width="12.109375" customWidth="1"/>
    <col min="9" max="9" width="12" customWidth="1"/>
    <col min="10" max="10" width="9.88671875" customWidth="1"/>
    <col min="11" max="11" width="13.33203125" customWidth="1"/>
  </cols>
  <sheetData>
    <row r="1" spans="2:12">
      <c r="I1" s="599"/>
      <c r="J1" s="561" t="s">
        <v>476</v>
      </c>
      <c r="K1" s="599"/>
    </row>
    <row r="2" spans="2:12" ht="61.5" customHeight="1">
      <c r="B2" s="67"/>
      <c r="I2" s="1"/>
      <c r="J2" s="1" t="s">
        <v>477</v>
      </c>
      <c r="K2" s="1"/>
    </row>
    <row r="3" spans="2:12">
      <c r="B3" s="118"/>
    </row>
    <row r="4" spans="2:12">
      <c r="B4" s="824" t="s">
        <v>109</v>
      </c>
      <c r="C4" s="824"/>
      <c r="D4" s="824"/>
      <c r="E4" s="824"/>
      <c r="F4" s="824"/>
      <c r="G4" s="824"/>
      <c r="H4" s="824"/>
      <c r="I4" s="824"/>
      <c r="J4" s="824"/>
      <c r="K4" s="824"/>
    </row>
    <row r="5" spans="2:12">
      <c r="B5" s="824" t="s">
        <v>110</v>
      </c>
      <c r="C5" s="824"/>
      <c r="D5" s="824"/>
      <c r="E5" s="824"/>
      <c r="F5" s="824"/>
      <c r="G5" s="824"/>
      <c r="H5" s="824"/>
      <c r="I5" s="824"/>
      <c r="J5" s="824"/>
      <c r="K5" s="824"/>
    </row>
    <row r="6" spans="2:12">
      <c r="B6" s="825" t="s">
        <v>139</v>
      </c>
      <c r="C6" s="825"/>
    </row>
    <row r="7" spans="2:12">
      <c r="B7" s="65" t="s">
        <v>35</v>
      </c>
      <c r="C7" s="790" t="s">
        <v>12</v>
      </c>
      <c r="D7" s="781"/>
      <c r="E7" s="791"/>
      <c r="F7" s="790" t="s">
        <v>13</v>
      </c>
      <c r="G7" s="781"/>
      <c r="H7" s="781"/>
      <c r="I7" s="780" t="s">
        <v>14</v>
      </c>
      <c r="J7" s="781"/>
      <c r="K7" s="781"/>
    </row>
    <row r="8" spans="2:12" ht="15" thickBot="1">
      <c r="B8" s="65" t="s">
        <v>36</v>
      </c>
      <c r="C8" s="792" t="s">
        <v>15</v>
      </c>
      <c r="D8" s="784"/>
      <c r="E8" s="793"/>
      <c r="F8" s="792" t="s">
        <v>16</v>
      </c>
      <c r="G8" s="784"/>
      <c r="H8" s="784"/>
      <c r="I8" s="786" t="s">
        <v>5</v>
      </c>
      <c r="J8" s="787"/>
      <c r="K8" s="787"/>
    </row>
    <row r="9" spans="2:12">
      <c r="B9" s="116"/>
      <c r="C9" s="65" t="s">
        <v>0</v>
      </c>
      <c r="D9" s="50" t="s">
        <v>1</v>
      </c>
      <c r="E9" s="50" t="s">
        <v>37</v>
      </c>
      <c r="F9" s="65" t="s">
        <v>0</v>
      </c>
      <c r="G9" s="65" t="s">
        <v>1</v>
      </c>
      <c r="H9" s="65" t="s">
        <v>37</v>
      </c>
      <c r="I9" s="107" t="s">
        <v>0</v>
      </c>
      <c r="J9" s="65" t="s">
        <v>1</v>
      </c>
      <c r="K9" s="50" t="s">
        <v>37</v>
      </c>
    </row>
    <row r="10" spans="2:12">
      <c r="B10" s="116"/>
      <c r="C10" s="65" t="s">
        <v>21</v>
      </c>
      <c r="D10" s="65" t="s">
        <v>22</v>
      </c>
      <c r="E10" s="119" t="s">
        <v>5</v>
      </c>
      <c r="F10" s="65" t="s">
        <v>21</v>
      </c>
      <c r="G10" s="65" t="s">
        <v>22</v>
      </c>
      <c r="H10" s="119" t="s">
        <v>5</v>
      </c>
      <c r="I10" s="107" t="s">
        <v>21</v>
      </c>
      <c r="J10" s="65" t="s">
        <v>22</v>
      </c>
      <c r="K10" s="119" t="s">
        <v>5</v>
      </c>
    </row>
    <row r="11" spans="2:12" ht="15" thickBot="1">
      <c r="B11" s="120" t="s">
        <v>38</v>
      </c>
      <c r="C11" s="121">
        <v>41785</v>
      </c>
      <c r="D11" s="121">
        <v>11110</v>
      </c>
      <c r="E11" s="121">
        <f>SUM(C11:D11)</f>
        <v>52895</v>
      </c>
      <c r="F11" s="121">
        <v>868</v>
      </c>
      <c r="G11" s="122">
        <v>144</v>
      </c>
      <c r="H11" s="121">
        <f>SUM(F11:G11)</f>
        <v>1012</v>
      </c>
      <c r="I11" s="125">
        <f>C11+F11</f>
        <v>42653</v>
      </c>
      <c r="J11" s="125">
        <f>D11+G11</f>
        <v>11254</v>
      </c>
      <c r="K11" s="125">
        <f>SUM(I11:J11)</f>
        <v>53907</v>
      </c>
      <c r="L11" s="217"/>
    </row>
    <row r="12" spans="2:12" ht="15" thickBot="1">
      <c r="B12" s="117" t="s">
        <v>39</v>
      </c>
      <c r="C12" s="123">
        <v>250666</v>
      </c>
      <c r="D12" s="123">
        <v>76409</v>
      </c>
      <c r="E12" s="123">
        <f t="shared" ref="E12:E21" si="0">SUM(C12:D12)</f>
        <v>327075</v>
      </c>
      <c r="F12" s="123">
        <v>203530</v>
      </c>
      <c r="G12" s="123">
        <v>7311</v>
      </c>
      <c r="H12" s="123">
        <f t="shared" ref="H12:H21" si="1">SUM(F12:G12)</f>
        <v>210841</v>
      </c>
      <c r="I12" s="126">
        <f t="shared" ref="I12:I21" si="2">C12+F12</f>
        <v>454196</v>
      </c>
      <c r="J12" s="123">
        <f>D12+G12</f>
        <v>83720</v>
      </c>
      <c r="K12" s="123">
        <f t="shared" ref="K12:K21" si="3">SUM(I12:J12)</f>
        <v>537916</v>
      </c>
      <c r="L12" s="217"/>
    </row>
    <row r="13" spans="2:12" ht="15" thickBot="1">
      <c r="B13" s="120" t="s">
        <v>40</v>
      </c>
      <c r="C13" s="121">
        <v>309314</v>
      </c>
      <c r="D13" s="121">
        <v>147912</v>
      </c>
      <c r="E13" s="121">
        <f t="shared" si="0"/>
        <v>457226</v>
      </c>
      <c r="F13" s="121">
        <v>993201</v>
      </c>
      <c r="G13" s="121">
        <v>38495</v>
      </c>
      <c r="H13" s="121">
        <f t="shared" si="1"/>
        <v>1031696</v>
      </c>
      <c r="I13" s="125">
        <f t="shared" si="2"/>
        <v>1302515</v>
      </c>
      <c r="J13" s="121">
        <f t="shared" ref="J13:J21" si="4">D13+G13</f>
        <v>186407</v>
      </c>
      <c r="K13" s="121">
        <f t="shared" si="3"/>
        <v>1488922</v>
      </c>
      <c r="L13" s="217"/>
    </row>
    <row r="14" spans="2:12" ht="15" thickBot="1">
      <c r="B14" s="117" t="s">
        <v>41</v>
      </c>
      <c r="C14" s="123">
        <v>245223</v>
      </c>
      <c r="D14" s="123">
        <v>126417</v>
      </c>
      <c r="E14" s="123">
        <f t="shared" si="0"/>
        <v>371640</v>
      </c>
      <c r="F14" s="123">
        <v>1347960</v>
      </c>
      <c r="G14" s="123">
        <v>53651</v>
      </c>
      <c r="H14" s="123">
        <f t="shared" si="1"/>
        <v>1401611</v>
      </c>
      <c r="I14" s="126">
        <f t="shared" si="2"/>
        <v>1593183</v>
      </c>
      <c r="J14" s="123">
        <f t="shared" si="4"/>
        <v>180068</v>
      </c>
      <c r="K14" s="123">
        <f t="shared" si="3"/>
        <v>1773251</v>
      </c>
      <c r="L14" s="217"/>
    </row>
    <row r="15" spans="2:12" ht="15" thickBot="1">
      <c r="B15" s="120" t="s">
        <v>42</v>
      </c>
      <c r="C15" s="121">
        <v>178892</v>
      </c>
      <c r="D15" s="121">
        <v>87901</v>
      </c>
      <c r="E15" s="121">
        <f t="shared" si="0"/>
        <v>266793</v>
      </c>
      <c r="F15" s="121">
        <v>1198990</v>
      </c>
      <c r="G15" s="121">
        <v>47768</v>
      </c>
      <c r="H15" s="121">
        <f t="shared" si="1"/>
        <v>1246758</v>
      </c>
      <c r="I15" s="125">
        <f t="shared" si="2"/>
        <v>1377882</v>
      </c>
      <c r="J15" s="121">
        <f t="shared" si="4"/>
        <v>135669</v>
      </c>
      <c r="K15" s="121">
        <f t="shared" si="3"/>
        <v>1513551</v>
      </c>
      <c r="L15" s="217"/>
    </row>
    <row r="16" spans="2:12" ht="15" thickBot="1">
      <c r="B16" s="117" t="s">
        <v>43</v>
      </c>
      <c r="C16" s="123">
        <v>112225</v>
      </c>
      <c r="D16" s="123">
        <v>53306</v>
      </c>
      <c r="E16" s="123">
        <f t="shared" si="0"/>
        <v>165531</v>
      </c>
      <c r="F16" s="123">
        <v>936087</v>
      </c>
      <c r="G16" s="123">
        <v>34442</v>
      </c>
      <c r="H16" s="123">
        <f t="shared" si="1"/>
        <v>970529</v>
      </c>
      <c r="I16" s="126">
        <f t="shared" si="2"/>
        <v>1048312</v>
      </c>
      <c r="J16" s="123">
        <f t="shared" si="4"/>
        <v>87748</v>
      </c>
      <c r="K16" s="123">
        <f t="shared" si="3"/>
        <v>1136060</v>
      </c>
      <c r="L16" s="217"/>
    </row>
    <row r="17" spans="2:12" ht="15" thickBot="1">
      <c r="B17" s="120" t="s">
        <v>44</v>
      </c>
      <c r="C17" s="121">
        <v>70826</v>
      </c>
      <c r="D17" s="121">
        <v>36172</v>
      </c>
      <c r="E17" s="121">
        <f t="shared" si="0"/>
        <v>106998</v>
      </c>
      <c r="F17" s="121">
        <v>691164</v>
      </c>
      <c r="G17" s="121">
        <v>20514</v>
      </c>
      <c r="H17" s="121">
        <f t="shared" si="1"/>
        <v>711678</v>
      </c>
      <c r="I17" s="125">
        <f t="shared" si="2"/>
        <v>761990</v>
      </c>
      <c r="J17" s="121">
        <f t="shared" si="4"/>
        <v>56686</v>
      </c>
      <c r="K17" s="121">
        <f t="shared" si="3"/>
        <v>818676</v>
      </c>
      <c r="L17" s="217"/>
    </row>
    <row r="18" spans="2:12" ht="15" thickBot="1">
      <c r="B18" s="117" t="s">
        <v>45</v>
      </c>
      <c r="C18" s="123">
        <v>56720</v>
      </c>
      <c r="D18" s="123">
        <v>27667</v>
      </c>
      <c r="E18" s="123">
        <f t="shared" si="0"/>
        <v>84387</v>
      </c>
      <c r="F18" s="123">
        <v>528113</v>
      </c>
      <c r="G18" s="123">
        <v>11812</v>
      </c>
      <c r="H18" s="123">
        <f t="shared" si="1"/>
        <v>539925</v>
      </c>
      <c r="I18" s="126">
        <f t="shared" si="2"/>
        <v>584833</v>
      </c>
      <c r="J18" s="123">
        <f t="shared" si="4"/>
        <v>39479</v>
      </c>
      <c r="K18" s="123">
        <f>SUM(I18:J18)</f>
        <v>624312</v>
      </c>
      <c r="L18" s="217"/>
    </row>
    <row r="19" spans="2:12" ht="15" thickBot="1">
      <c r="B19" s="120" t="s">
        <v>46</v>
      </c>
      <c r="C19" s="121">
        <v>44113</v>
      </c>
      <c r="D19" s="121">
        <v>18623</v>
      </c>
      <c r="E19" s="121">
        <f t="shared" si="0"/>
        <v>62736</v>
      </c>
      <c r="F19" s="121">
        <v>320446</v>
      </c>
      <c r="G19" s="121">
        <v>6707</v>
      </c>
      <c r="H19" s="121">
        <f t="shared" si="1"/>
        <v>327153</v>
      </c>
      <c r="I19" s="125">
        <f t="shared" si="2"/>
        <v>364559</v>
      </c>
      <c r="J19" s="121">
        <f t="shared" si="4"/>
        <v>25330</v>
      </c>
      <c r="K19" s="121">
        <f t="shared" si="3"/>
        <v>389889</v>
      </c>
      <c r="L19" s="217"/>
    </row>
    <row r="20" spans="2:12" ht="15" thickBot="1">
      <c r="B20" s="117" t="s">
        <v>47</v>
      </c>
      <c r="C20" s="123">
        <v>16679</v>
      </c>
      <c r="D20" s="123">
        <v>8030</v>
      </c>
      <c r="E20" s="123">
        <f t="shared" si="0"/>
        <v>24709</v>
      </c>
      <c r="F20" s="123">
        <v>181287</v>
      </c>
      <c r="G20" s="123">
        <v>3893</v>
      </c>
      <c r="H20" s="123">
        <f t="shared" si="1"/>
        <v>185180</v>
      </c>
      <c r="I20" s="126">
        <f t="shared" si="2"/>
        <v>197966</v>
      </c>
      <c r="J20" s="123">
        <f t="shared" si="4"/>
        <v>11923</v>
      </c>
      <c r="K20" s="123">
        <f t="shared" si="3"/>
        <v>209889</v>
      </c>
      <c r="L20" s="217"/>
    </row>
    <row r="21" spans="2:12" ht="15" thickBot="1">
      <c r="B21" s="117" t="s">
        <v>48</v>
      </c>
      <c r="C21" s="123">
        <v>9957</v>
      </c>
      <c r="D21" s="123">
        <v>3165</v>
      </c>
      <c r="E21" s="123">
        <f t="shared" si="0"/>
        <v>13122</v>
      </c>
      <c r="F21" s="123">
        <v>111961</v>
      </c>
      <c r="G21" s="123">
        <v>2051</v>
      </c>
      <c r="H21" s="123">
        <f t="shared" si="1"/>
        <v>114012</v>
      </c>
      <c r="I21" s="126">
        <f t="shared" si="2"/>
        <v>121918</v>
      </c>
      <c r="J21" s="123">
        <f t="shared" si="4"/>
        <v>5216</v>
      </c>
      <c r="K21" s="123">
        <f t="shared" si="3"/>
        <v>127134</v>
      </c>
      <c r="L21" s="217"/>
    </row>
    <row r="22" spans="2:12">
      <c r="B22" s="124" t="s">
        <v>24</v>
      </c>
      <c r="C22" s="414">
        <f t="shared" ref="C22:K22" si="5">SUM(C11:C21)</f>
        <v>1336400</v>
      </c>
      <c r="D22" s="414">
        <f t="shared" si="5"/>
        <v>596712</v>
      </c>
      <c r="E22" s="414">
        <f t="shared" si="5"/>
        <v>1933112</v>
      </c>
      <c r="F22" s="414">
        <f t="shared" si="5"/>
        <v>6513607</v>
      </c>
      <c r="G22" s="414">
        <f t="shared" si="5"/>
        <v>226788</v>
      </c>
      <c r="H22" s="414">
        <f t="shared" si="5"/>
        <v>6740395</v>
      </c>
      <c r="I22" s="415">
        <f t="shared" si="5"/>
        <v>7850007</v>
      </c>
      <c r="J22" s="414">
        <f t="shared" si="5"/>
        <v>823500</v>
      </c>
      <c r="K22" s="414">
        <f t="shared" si="5"/>
        <v>8673507</v>
      </c>
      <c r="L22" s="217"/>
    </row>
    <row r="23" spans="2:12" ht="18.75" customHeight="1">
      <c r="B23" s="667" t="s">
        <v>565</v>
      </c>
      <c r="K23" t="s">
        <v>112</v>
      </c>
    </row>
    <row r="24" spans="2:12">
      <c r="B24" s="489" t="s">
        <v>448</v>
      </c>
      <c r="D24" s="172"/>
      <c r="E24" s="172"/>
      <c r="J24" s="192"/>
      <c r="K24" s="416" t="s">
        <v>449</v>
      </c>
    </row>
  </sheetData>
  <mergeCells count="9">
    <mergeCell ref="C8:E8"/>
    <mergeCell ref="F8:H8"/>
    <mergeCell ref="I8:K8"/>
    <mergeCell ref="B4:K4"/>
    <mergeCell ref="B5:K5"/>
    <mergeCell ref="B6:C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N27"/>
  <sheetViews>
    <sheetView showGridLines="0" rightToLeft="1" zoomScaleNormal="100" zoomScaleSheetLayoutView="90" workbookViewId="0">
      <selection activeCell="L10" sqref="L10:L19"/>
    </sheetView>
  </sheetViews>
  <sheetFormatPr defaultRowHeight="14.4"/>
  <cols>
    <col min="2" max="2" width="20.6640625" customWidth="1"/>
    <col min="3" max="3" width="10.33203125" customWidth="1"/>
    <col min="4" max="4" width="9.109375" customWidth="1"/>
    <col min="5" max="6" width="10.33203125" customWidth="1"/>
    <col min="7" max="7" width="9.109375" customWidth="1"/>
    <col min="8" max="9" width="10.33203125" customWidth="1"/>
    <col min="10" max="10" width="9.109375" customWidth="1"/>
    <col min="11" max="11" width="11.6640625" customWidth="1"/>
    <col min="12" max="12" width="20.88671875" style="106" customWidth="1"/>
    <col min="14" max="14" width="34.109375" bestFit="1" customWidth="1"/>
    <col min="15" max="16" width="8.77734375" bestFit="1" customWidth="1"/>
  </cols>
  <sheetData>
    <row r="1" spans="2:14">
      <c r="I1" s="1"/>
      <c r="J1" s="561" t="s">
        <v>476</v>
      </c>
      <c r="L1" s="648"/>
      <c r="M1" s="599"/>
      <c r="N1" s="599"/>
    </row>
    <row r="2" spans="2:14" ht="61.5" customHeight="1">
      <c r="B2" s="67"/>
      <c r="I2" s="1"/>
      <c r="J2" s="1" t="s">
        <v>477</v>
      </c>
      <c r="L2" s="1"/>
      <c r="M2" s="1"/>
      <c r="N2" s="1"/>
    </row>
    <row r="3" spans="2:14" ht="15">
      <c r="B3" s="762" t="s">
        <v>113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</row>
    <row r="4" spans="2:14" ht="15">
      <c r="B4" s="763" t="s">
        <v>114</v>
      </c>
      <c r="C4" s="763"/>
      <c r="D4" s="763"/>
      <c r="E4" s="763"/>
      <c r="F4" s="763"/>
      <c r="G4" s="763"/>
      <c r="H4" s="763"/>
      <c r="I4" s="763"/>
      <c r="J4" s="763"/>
      <c r="K4" s="763"/>
      <c r="L4" s="763"/>
    </row>
    <row r="5" spans="2:14">
      <c r="B5" s="99" t="s">
        <v>144</v>
      </c>
      <c r="C5" s="69"/>
      <c r="D5" s="69"/>
      <c r="E5" s="69"/>
      <c r="F5" s="69"/>
      <c r="G5" s="69"/>
      <c r="H5" s="69"/>
      <c r="I5" s="69"/>
      <c r="J5" s="69"/>
      <c r="K5" s="69"/>
    </row>
    <row r="6" spans="2:14" ht="15.75" customHeight="1">
      <c r="B6" s="826" t="s">
        <v>116</v>
      </c>
      <c r="C6" s="804" t="s">
        <v>12</v>
      </c>
      <c r="D6" s="805"/>
      <c r="E6" s="806"/>
      <c r="F6" s="804" t="s">
        <v>13</v>
      </c>
      <c r="G6" s="805"/>
      <c r="H6" s="805"/>
      <c r="I6" s="802" t="s">
        <v>14</v>
      </c>
      <c r="J6" s="805"/>
      <c r="K6" s="805"/>
      <c r="L6" s="826" t="s">
        <v>195</v>
      </c>
    </row>
    <row r="7" spans="2:14" ht="19.5" customHeight="1" thickBot="1">
      <c r="B7" s="826"/>
      <c r="C7" s="807" t="s">
        <v>15</v>
      </c>
      <c r="D7" s="808"/>
      <c r="E7" s="809"/>
      <c r="F7" s="807" t="s">
        <v>16</v>
      </c>
      <c r="G7" s="808"/>
      <c r="H7" s="808"/>
      <c r="I7" s="827" t="s">
        <v>5</v>
      </c>
      <c r="J7" s="828"/>
      <c r="K7" s="828"/>
      <c r="L7" s="826"/>
    </row>
    <row r="8" spans="2:14">
      <c r="B8" s="826"/>
      <c r="C8" s="70" t="s">
        <v>0</v>
      </c>
      <c r="D8" s="71" t="s">
        <v>1</v>
      </c>
      <c r="E8" s="71" t="s">
        <v>37</v>
      </c>
      <c r="F8" s="70" t="s">
        <v>0</v>
      </c>
      <c r="G8" s="70" t="s">
        <v>1</v>
      </c>
      <c r="H8" s="70" t="s">
        <v>37</v>
      </c>
      <c r="I8" s="111" t="s">
        <v>0</v>
      </c>
      <c r="J8" s="111" t="s">
        <v>1</v>
      </c>
      <c r="K8" s="70" t="s">
        <v>37</v>
      </c>
      <c r="L8" s="826"/>
    </row>
    <row r="9" spans="2:14">
      <c r="B9" s="826"/>
      <c r="C9" s="70" t="s">
        <v>21</v>
      </c>
      <c r="D9" s="70" t="s">
        <v>22</v>
      </c>
      <c r="E9" s="138" t="s">
        <v>5</v>
      </c>
      <c r="F9" s="70" t="s">
        <v>21</v>
      </c>
      <c r="G9" s="70" t="s">
        <v>22</v>
      </c>
      <c r="H9" s="138" t="s">
        <v>5</v>
      </c>
      <c r="I9" s="111" t="s">
        <v>21</v>
      </c>
      <c r="J9" s="111" t="s">
        <v>22</v>
      </c>
      <c r="K9" s="70" t="s">
        <v>5</v>
      </c>
      <c r="L9" s="826"/>
    </row>
    <row r="10" spans="2:14" ht="36" customHeight="1">
      <c r="B10" s="136" t="s">
        <v>117</v>
      </c>
      <c r="C10" s="100">
        <v>112241</v>
      </c>
      <c r="D10" s="100">
        <v>43318</v>
      </c>
      <c r="E10" s="100">
        <f>SUM(C10:D10)</f>
        <v>155559</v>
      </c>
      <c r="F10" s="100">
        <v>59221</v>
      </c>
      <c r="G10" s="100">
        <v>2020</v>
      </c>
      <c r="H10" s="100">
        <f>SUM(F10:G10)</f>
        <v>61241</v>
      </c>
      <c r="I10" s="49">
        <f>C10+F10</f>
        <v>171462</v>
      </c>
      <c r="J10" s="49">
        <f>D10+G10</f>
        <v>45338</v>
      </c>
      <c r="K10" s="49">
        <f t="shared" ref="K10:K19" si="0">SUM(I10:J10)</f>
        <v>216800</v>
      </c>
      <c r="L10" s="151" t="s">
        <v>186</v>
      </c>
      <c r="M10" s="217"/>
      <c r="N10" s="217"/>
    </row>
    <row r="11" spans="2:14" ht="39.6">
      <c r="B11" s="137" t="s">
        <v>118</v>
      </c>
      <c r="C11" s="102">
        <v>120116</v>
      </c>
      <c r="D11" s="102">
        <v>58077</v>
      </c>
      <c r="E11" s="102">
        <f t="shared" ref="E11:E19" si="1">SUM(C11:D11)</f>
        <v>178193</v>
      </c>
      <c r="F11" s="102">
        <v>246749</v>
      </c>
      <c r="G11" s="102">
        <v>23100</v>
      </c>
      <c r="H11" s="102">
        <f>SUM(F11:G11)</f>
        <v>269849</v>
      </c>
      <c r="I11" s="47">
        <f t="shared" ref="I11:I19" si="2">C11+F11</f>
        <v>366865</v>
      </c>
      <c r="J11" s="102">
        <f t="shared" ref="J11:J19" si="3">D11+G11</f>
        <v>81177</v>
      </c>
      <c r="K11" s="141">
        <f>SUM(I11:J11)</f>
        <v>448042</v>
      </c>
      <c r="L11" s="152" t="s">
        <v>187</v>
      </c>
      <c r="M11" s="217"/>
      <c r="N11" s="217"/>
    </row>
    <row r="12" spans="2:14" ht="39.6">
      <c r="B12" s="136" t="s">
        <v>119</v>
      </c>
      <c r="C12" s="100">
        <v>137269</v>
      </c>
      <c r="D12" s="100">
        <v>76627</v>
      </c>
      <c r="E12" s="100">
        <f t="shared" si="1"/>
        <v>213896</v>
      </c>
      <c r="F12" s="100">
        <v>386698</v>
      </c>
      <c r="G12" s="100">
        <v>54646</v>
      </c>
      <c r="H12" s="100">
        <f t="shared" ref="H12:H19" si="4">SUM(F12:G12)</f>
        <v>441344</v>
      </c>
      <c r="I12" s="49">
        <f t="shared" si="2"/>
        <v>523967</v>
      </c>
      <c r="J12" s="100">
        <f t="shared" si="3"/>
        <v>131273</v>
      </c>
      <c r="K12" s="140">
        <f t="shared" si="0"/>
        <v>655240</v>
      </c>
      <c r="L12" s="151" t="s">
        <v>188</v>
      </c>
      <c r="M12" s="217"/>
      <c r="N12" s="217"/>
    </row>
    <row r="13" spans="2:14">
      <c r="B13" s="137" t="s">
        <v>120</v>
      </c>
      <c r="C13" s="102">
        <v>296649</v>
      </c>
      <c r="D13" s="102">
        <v>213749</v>
      </c>
      <c r="E13" s="102">
        <f t="shared" si="1"/>
        <v>510398</v>
      </c>
      <c r="F13" s="102">
        <v>57922</v>
      </c>
      <c r="G13" s="102">
        <v>7469</v>
      </c>
      <c r="H13" s="102">
        <f t="shared" si="4"/>
        <v>65391</v>
      </c>
      <c r="I13" s="47">
        <f t="shared" si="2"/>
        <v>354571</v>
      </c>
      <c r="J13" s="102">
        <f t="shared" si="3"/>
        <v>221218</v>
      </c>
      <c r="K13" s="141">
        <f t="shared" si="0"/>
        <v>575789</v>
      </c>
      <c r="L13" s="152" t="s">
        <v>189</v>
      </c>
      <c r="M13" s="217"/>
      <c r="N13" s="217"/>
    </row>
    <row r="14" spans="2:14">
      <c r="B14" s="136" t="s">
        <v>121</v>
      </c>
      <c r="C14" s="100">
        <v>143214</v>
      </c>
      <c r="D14" s="100">
        <v>126624</v>
      </c>
      <c r="E14" s="100">
        <f t="shared" si="1"/>
        <v>269838</v>
      </c>
      <c r="F14" s="100">
        <v>251773</v>
      </c>
      <c r="G14" s="100">
        <v>6683</v>
      </c>
      <c r="H14" s="100">
        <f t="shared" si="4"/>
        <v>258456</v>
      </c>
      <c r="I14" s="49">
        <f t="shared" si="2"/>
        <v>394987</v>
      </c>
      <c r="J14" s="100">
        <f t="shared" si="3"/>
        <v>133307</v>
      </c>
      <c r="K14" s="140">
        <f t="shared" si="0"/>
        <v>528294</v>
      </c>
      <c r="L14" s="151" t="s">
        <v>190</v>
      </c>
      <c r="M14" s="217"/>
      <c r="N14" s="217"/>
    </row>
    <row r="15" spans="2:14" ht="26.4">
      <c r="B15" s="137" t="s">
        <v>122</v>
      </c>
      <c r="C15" s="102">
        <v>285653</v>
      </c>
      <c r="D15" s="102">
        <v>52017</v>
      </c>
      <c r="E15" s="102">
        <f t="shared" si="1"/>
        <v>337670</v>
      </c>
      <c r="F15" s="102">
        <v>3146861</v>
      </c>
      <c r="G15" s="102">
        <v>121498</v>
      </c>
      <c r="H15" s="102">
        <f t="shared" si="4"/>
        <v>3268359</v>
      </c>
      <c r="I15" s="47">
        <f t="shared" si="2"/>
        <v>3432514</v>
      </c>
      <c r="J15" s="102">
        <f t="shared" si="3"/>
        <v>173515</v>
      </c>
      <c r="K15" s="141">
        <f t="shared" si="0"/>
        <v>3606029</v>
      </c>
      <c r="L15" s="152" t="s">
        <v>191</v>
      </c>
      <c r="M15" s="217"/>
      <c r="N15" s="217"/>
    </row>
    <row r="16" spans="2:14" ht="39.6">
      <c r="B16" s="136" t="s">
        <v>123</v>
      </c>
      <c r="C16" s="100">
        <v>3507</v>
      </c>
      <c r="D16" s="101">
        <v>534</v>
      </c>
      <c r="E16" s="100">
        <f t="shared" si="1"/>
        <v>4041</v>
      </c>
      <c r="F16" s="100">
        <v>71972</v>
      </c>
      <c r="G16" s="101">
        <v>75</v>
      </c>
      <c r="H16" s="100">
        <f t="shared" si="4"/>
        <v>72047</v>
      </c>
      <c r="I16" s="49">
        <f t="shared" si="2"/>
        <v>75479</v>
      </c>
      <c r="J16" s="101">
        <f t="shared" si="3"/>
        <v>609</v>
      </c>
      <c r="K16" s="140">
        <f t="shared" si="0"/>
        <v>76088</v>
      </c>
      <c r="L16" s="151" t="s">
        <v>192</v>
      </c>
      <c r="M16" s="217"/>
      <c r="N16" s="217"/>
    </row>
    <row r="17" spans="2:14" ht="52.8">
      <c r="B17" s="137" t="s">
        <v>124</v>
      </c>
      <c r="C17" s="102">
        <v>25400</v>
      </c>
      <c r="D17" s="102">
        <v>6357</v>
      </c>
      <c r="E17" s="102">
        <f t="shared" si="1"/>
        <v>31757</v>
      </c>
      <c r="F17" s="102">
        <v>138771</v>
      </c>
      <c r="G17" s="102">
        <v>4852</v>
      </c>
      <c r="H17" s="102">
        <f t="shared" si="4"/>
        <v>143623</v>
      </c>
      <c r="I17" s="47">
        <f t="shared" si="2"/>
        <v>164171</v>
      </c>
      <c r="J17" s="102">
        <f t="shared" si="3"/>
        <v>11209</v>
      </c>
      <c r="K17" s="141">
        <f t="shared" si="0"/>
        <v>175380</v>
      </c>
      <c r="L17" s="152" t="s">
        <v>193</v>
      </c>
      <c r="M17" s="217"/>
      <c r="N17" s="217"/>
    </row>
    <row r="18" spans="2:14" ht="39.6">
      <c r="B18" s="136" t="s">
        <v>125</v>
      </c>
      <c r="C18" s="100">
        <v>179652</v>
      </c>
      <c r="D18" s="100">
        <v>18277</v>
      </c>
      <c r="E18" s="100">
        <f t="shared" si="1"/>
        <v>197929</v>
      </c>
      <c r="F18" s="100">
        <v>1782953</v>
      </c>
      <c r="G18" s="100">
        <v>2015</v>
      </c>
      <c r="H18" s="100">
        <f t="shared" si="4"/>
        <v>1784968</v>
      </c>
      <c r="I18" s="49">
        <f t="shared" si="2"/>
        <v>1962605</v>
      </c>
      <c r="J18" s="100">
        <f t="shared" si="3"/>
        <v>20292</v>
      </c>
      <c r="K18" s="140">
        <f t="shared" si="0"/>
        <v>1982897</v>
      </c>
      <c r="L18" s="151" t="s">
        <v>194</v>
      </c>
      <c r="M18" s="217"/>
      <c r="N18" s="217"/>
    </row>
    <row r="19" spans="2:14">
      <c r="B19" s="137" t="s">
        <v>126</v>
      </c>
      <c r="C19" s="102">
        <v>32699</v>
      </c>
      <c r="D19" s="102">
        <v>1132</v>
      </c>
      <c r="E19" s="102">
        <f t="shared" si="1"/>
        <v>33831</v>
      </c>
      <c r="F19" s="102">
        <v>370687</v>
      </c>
      <c r="G19" s="102">
        <v>4430</v>
      </c>
      <c r="H19" s="102">
        <f t="shared" si="4"/>
        <v>375117</v>
      </c>
      <c r="I19" s="47">
        <f t="shared" si="2"/>
        <v>403386</v>
      </c>
      <c r="J19" s="102">
        <f t="shared" si="3"/>
        <v>5562</v>
      </c>
      <c r="K19" s="141">
        <f t="shared" si="0"/>
        <v>408948</v>
      </c>
      <c r="L19" s="152" t="s">
        <v>197</v>
      </c>
      <c r="M19" s="217"/>
      <c r="N19" s="217"/>
    </row>
    <row r="20" spans="2:14">
      <c r="B20" s="70" t="s">
        <v>174</v>
      </c>
      <c r="C20" s="208">
        <f>SUM(C10:C19)</f>
        <v>1336400</v>
      </c>
      <c r="D20" s="208">
        <f t="shared" ref="D20:J20" si="5">SUM(D10:D19)</f>
        <v>596712</v>
      </c>
      <c r="E20" s="208">
        <f t="shared" si="5"/>
        <v>1933112</v>
      </c>
      <c r="F20" s="208">
        <f t="shared" si="5"/>
        <v>6513607</v>
      </c>
      <c r="G20" s="208">
        <f t="shared" si="5"/>
        <v>226788</v>
      </c>
      <c r="H20" s="208">
        <f t="shared" si="5"/>
        <v>6740395</v>
      </c>
      <c r="I20" s="209">
        <f t="shared" si="5"/>
        <v>7850007</v>
      </c>
      <c r="J20" s="208">
        <f t="shared" si="5"/>
        <v>823500</v>
      </c>
      <c r="K20" s="210">
        <f>SUM(K10:K19)</f>
        <v>8673507</v>
      </c>
      <c r="L20" s="70" t="s">
        <v>196</v>
      </c>
    </row>
    <row r="21" spans="2:14" ht="18">
      <c r="B21" s="542" t="s">
        <v>475</v>
      </c>
      <c r="C21" s="69"/>
      <c r="D21" s="69"/>
      <c r="E21" s="69"/>
      <c r="F21" s="69"/>
      <c r="G21" s="69"/>
      <c r="H21" s="69"/>
      <c r="I21" s="69" t="s">
        <v>374</v>
      </c>
      <c r="J21" s="69"/>
      <c r="K21" s="69" t="s">
        <v>127</v>
      </c>
    </row>
    <row r="22" spans="2:14">
      <c r="B22" s="489" t="s">
        <v>448</v>
      </c>
      <c r="D22" s="172"/>
      <c r="E22" s="172"/>
      <c r="J22" s="192"/>
      <c r="K22" s="416" t="s">
        <v>449</v>
      </c>
    </row>
    <row r="27" spans="2:14">
      <c r="E27" s="403"/>
    </row>
  </sheetData>
  <mergeCells count="10">
    <mergeCell ref="B3:L3"/>
    <mergeCell ref="B4:L4"/>
    <mergeCell ref="L6:L9"/>
    <mergeCell ref="B6:B9"/>
    <mergeCell ref="C6:E6"/>
    <mergeCell ref="F6:H6"/>
    <mergeCell ref="I6:K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1:R24"/>
  <sheetViews>
    <sheetView showGridLines="0" rightToLeft="1" zoomScale="70" zoomScaleNormal="70" zoomScaleSheetLayoutView="80" workbookViewId="0">
      <selection activeCell="M1" sqref="M1:M2"/>
    </sheetView>
  </sheetViews>
  <sheetFormatPr defaultRowHeight="14.4"/>
  <cols>
    <col min="2" max="2" width="14.33203125" customWidth="1"/>
    <col min="3" max="13" width="15.88671875" style="106" customWidth="1"/>
    <col min="14" max="14" width="18.6640625" customWidth="1"/>
  </cols>
  <sheetData>
    <row r="1" spans="2:18" ht="28.5" customHeight="1">
      <c r="J1" s="1"/>
      <c r="K1" s="1"/>
      <c r="L1" s="1"/>
      <c r="M1" s="561" t="s">
        <v>476</v>
      </c>
      <c r="N1" s="1"/>
    </row>
    <row r="2" spans="2:18" ht="61.5" customHeight="1">
      <c r="B2" s="67"/>
      <c r="I2" s="127"/>
      <c r="J2" s="1"/>
      <c r="K2" s="1"/>
      <c r="L2" s="1"/>
      <c r="M2" s="1" t="s">
        <v>477</v>
      </c>
      <c r="N2" s="1"/>
    </row>
    <row r="3" spans="2:18">
      <c r="B3" s="64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2:18" ht="17.399999999999999">
      <c r="B4" s="830" t="s">
        <v>128</v>
      </c>
      <c r="C4" s="830"/>
      <c r="D4" s="830"/>
      <c r="E4" s="830"/>
      <c r="F4" s="830"/>
      <c r="G4" s="830"/>
      <c r="H4" s="830"/>
      <c r="I4" s="830"/>
      <c r="J4" s="830"/>
      <c r="K4" s="830"/>
      <c r="L4" s="830"/>
      <c r="M4" s="830"/>
      <c r="N4" s="830"/>
    </row>
    <row r="5" spans="2:18" ht="17.399999999999999">
      <c r="B5" s="831" t="s">
        <v>129</v>
      </c>
      <c r="C5" s="831"/>
      <c r="D5" s="831"/>
      <c r="E5" s="831"/>
      <c r="F5" s="831"/>
      <c r="G5" s="831"/>
      <c r="H5" s="831"/>
      <c r="I5" s="831"/>
      <c r="J5" s="831"/>
      <c r="K5" s="831"/>
      <c r="L5" s="831"/>
      <c r="M5" s="831"/>
      <c r="N5" s="831"/>
    </row>
    <row r="6" spans="2:18">
      <c r="B6" s="823" t="s">
        <v>147</v>
      </c>
      <c r="C6" s="823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2:18" ht="98.25" customHeight="1">
      <c r="B7" s="829" t="s">
        <v>131</v>
      </c>
      <c r="C7" s="543" t="s">
        <v>117</v>
      </c>
      <c r="D7" s="543" t="s">
        <v>118</v>
      </c>
      <c r="E7" s="543" t="s">
        <v>119</v>
      </c>
      <c r="F7" s="543" t="s">
        <v>120</v>
      </c>
      <c r="G7" s="543" t="s">
        <v>121</v>
      </c>
      <c r="H7" s="543" t="s">
        <v>122</v>
      </c>
      <c r="I7" s="543" t="s">
        <v>123</v>
      </c>
      <c r="J7" s="543" t="s">
        <v>124</v>
      </c>
      <c r="K7" s="543" t="s">
        <v>125</v>
      </c>
      <c r="L7" s="544" t="s">
        <v>126</v>
      </c>
      <c r="M7" s="545" t="s">
        <v>14</v>
      </c>
      <c r="N7" s="829" t="s">
        <v>158</v>
      </c>
    </row>
    <row r="8" spans="2:18" ht="121.8">
      <c r="B8" s="829"/>
      <c r="C8" s="543" t="s">
        <v>186</v>
      </c>
      <c r="D8" s="543" t="s">
        <v>187</v>
      </c>
      <c r="E8" s="543" t="s">
        <v>188</v>
      </c>
      <c r="F8" s="543" t="s">
        <v>189</v>
      </c>
      <c r="G8" s="543" t="s">
        <v>190</v>
      </c>
      <c r="H8" s="543" t="s">
        <v>191</v>
      </c>
      <c r="I8" s="543" t="s">
        <v>192</v>
      </c>
      <c r="J8" s="543" t="s">
        <v>193</v>
      </c>
      <c r="K8" s="543" t="s">
        <v>194</v>
      </c>
      <c r="L8" s="543" t="s">
        <v>197</v>
      </c>
      <c r="M8" s="545" t="s">
        <v>5</v>
      </c>
      <c r="N8" s="829"/>
      <c r="R8" s="501"/>
    </row>
    <row r="9" spans="2:18" ht="22.95" customHeight="1">
      <c r="B9" s="546" t="s">
        <v>55</v>
      </c>
      <c r="C9" s="547">
        <v>93004</v>
      </c>
      <c r="D9" s="547">
        <v>197205</v>
      </c>
      <c r="E9" s="547">
        <v>247504</v>
      </c>
      <c r="F9" s="547">
        <v>267415</v>
      </c>
      <c r="G9" s="547">
        <v>235922</v>
      </c>
      <c r="H9" s="547">
        <v>1424797</v>
      </c>
      <c r="I9" s="547">
        <v>26848</v>
      </c>
      <c r="J9" s="547">
        <v>52804</v>
      </c>
      <c r="K9" s="547">
        <v>697108</v>
      </c>
      <c r="L9" s="547">
        <v>173832</v>
      </c>
      <c r="M9" s="548">
        <f>SUM(C9:L9)</f>
        <v>3416439</v>
      </c>
      <c r="N9" s="549" t="s">
        <v>159</v>
      </c>
      <c r="O9" s="172"/>
      <c r="P9" s="172"/>
    </row>
    <row r="10" spans="2:18" ht="22.95" customHeight="1">
      <c r="B10" s="550" t="s">
        <v>56</v>
      </c>
      <c r="C10" s="551">
        <v>59022</v>
      </c>
      <c r="D10" s="551">
        <v>100941</v>
      </c>
      <c r="E10" s="551">
        <v>142854</v>
      </c>
      <c r="F10" s="551">
        <v>135967</v>
      </c>
      <c r="G10" s="551">
        <v>160606</v>
      </c>
      <c r="H10" s="551">
        <v>854460</v>
      </c>
      <c r="I10" s="551">
        <v>11318</v>
      </c>
      <c r="J10" s="551">
        <v>34269</v>
      </c>
      <c r="K10" s="551">
        <v>375186</v>
      </c>
      <c r="L10" s="551">
        <v>62609</v>
      </c>
      <c r="M10" s="552">
        <f t="shared" ref="M10:M21" si="0">SUM(C10:L10)</f>
        <v>1937232</v>
      </c>
      <c r="N10" s="553" t="s">
        <v>160</v>
      </c>
      <c r="O10" s="172"/>
      <c r="P10" s="172"/>
    </row>
    <row r="11" spans="2:18" ht="22.95" customHeight="1">
      <c r="B11" s="546" t="s">
        <v>57</v>
      </c>
      <c r="C11" s="547">
        <v>7913</v>
      </c>
      <c r="D11" s="547">
        <v>13500</v>
      </c>
      <c r="E11" s="547">
        <v>23470</v>
      </c>
      <c r="F11" s="547">
        <v>17816</v>
      </c>
      <c r="G11" s="547">
        <v>14061</v>
      </c>
      <c r="H11" s="547">
        <v>138275</v>
      </c>
      <c r="I11" s="547">
        <v>3674</v>
      </c>
      <c r="J11" s="547">
        <v>8245</v>
      </c>
      <c r="K11" s="547">
        <v>66538</v>
      </c>
      <c r="L11" s="547">
        <v>15351</v>
      </c>
      <c r="M11" s="548">
        <f t="shared" si="0"/>
        <v>308843</v>
      </c>
      <c r="N11" s="549" t="s">
        <v>161</v>
      </c>
      <c r="O11" s="172"/>
      <c r="P11" s="172"/>
    </row>
    <row r="12" spans="2:18" ht="22.95" customHeight="1">
      <c r="B12" s="550" t="s">
        <v>58</v>
      </c>
      <c r="C12" s="551">
        <v>5762</v>
      </c>
      <c r="D12" s="551">
        <v>10635</v>
      </c>
      <c r="E12" s="551">
        <v>14142</v>
      </c>
      <c r="F12" s="551">
        <v>12521</v>
      </c>
      <c r="G12" s="551">
        <v>11521</v>
      </c>
      <c r="H12" s="551">
        <v>135397</v>
      </c>
      <c r="I12" s="551">
        <v>4826</v>
      </c>
      <c r="J12" s="551">
        <v>6042</v>
      </c>
      <c r="K12" s="551">
        <v>91006</v>
      </c>
      <c r="L12" s="551">
        <v>20604</v>
      </c>
      <c r="M12" s="552">
        <f t="shared" si="0"/>
        <v>312456</v>
      </c>
      <c r="N12" s="553" t="s">
        <v>162</v>
      </c>
      <c r="O12" s="172"/>
      <c r="P12" s="172"/>
    </row>
    <row r="13" spans="2:18" ht="41.25" customHeight="1">
      <c r="B13" s="546" t="s">
        <v>59</v>
      </c>
      <c r="C13" s="547">
        <v>34784</v>
      </c>
      <c r="D13" s="547">
        <v>97711</v>
      </c>
      <c r="E13" s="547">
        <v>175980</v>
      </c>
      <c r="F13" s="547">
        <v>105637</v>
      </c>
      <c r="G13" s="547">
        <v>71672</v>
      </c>
      <c r="H13" s="547">
        <v>690736</v>
      </c>
      <c r="I13" s="547">
        <v>12626</v>
      </c>
      <c r="J13" s="547">
        <v>52055</v>
      </c>
      <c r="K13" s="547">
        <v>524121</v>
      </c>
      <c r="L13" s="547">
        <v>69509</v>
      </c>
      <c r="M13" s="548">
        <f t="shared" si="0"/>
        <v>1834831</v>
      </c>
      <c r="N13" s="549" t="s">
        <v>163</v>
      </c>
      <c r="O13" s="172"/>
      <c r="P13" s="172"/>
    </row>
    <row r="14" spans="2:18" ht="22.95" customHeight="1">
      <c r="B14" s="550" t="s">
        <v>60</v>
      </c>
      <c r="C14" s="551">
        <v>5245</v>
      </c>
      <c r="D14" s="551">
        <v>9856</v>
      </c>
      <c r="E14" s="551">
        <v>18245</v>
      </c>
      <c r="F14" s="551">
        <v>11804</v>
      </c>
      <c r="G14" s="551">
        <v>12226</v>
      </c>
      <c r="H14" s="551">
        <v>119510</v>
      </c>
      <c r="I14" s="551">
        <v>4494</v>
      </c>
      <c r="J14" s="551">
        <v>7421</v>
      </c>
      <c r="K14" s="551">
        <v>81544</v>
      </c>
      <c r="L14" s="551">
        <v>15795</v>
      </c>
      <c r="M14" s="552">
        <f t="shared" si="0"/>
        <v>286140</v>
      </c>
      <c r="N14" s="553" t="s">
        <v>164</v>
      </c>
      <c r="O14" s="172"/>
      <c r="P14" s="172"/>
    </row>
    <row r="15" spans="2:18" ht="22.95" customHeight="1">
      <c r="B15" s="546" t="s">
        <v>61</v>
      </c>
      <c r="C15" s="547">
        <v>2069</v>
      </c>
      <c r="D15" s="547">
        <v>3986</v>
      </c>
      <c r="E15" s="547">
        <v>7681</v>
      </c>
      <c r="F15" s="547">
        <v>4660</v>
      </c>
      <c r="G15" s="547">
        <v>3844</v>
      </c>
      <c r="H15" s="547">
        <v>39793</v>
      </c>
      <c r="I15" s="547">
        <v>2645</v>
      </c>
      <c r="J15" s="547">
        <v>2593</v>
      </c>
      <c r="K15" s="547">
        <v>21408</v>
      </c>
      <c r="L15" s="547">
        <v>8103</v>
      </c>
      <c r="M15" s="548">
        <f t="shared" si="0"/>
        <v>96782</v>
      </c>
      <c r="N15" s="549" t="s">
        <v>165</v>
      </c>
      <c r="O15" s="172"/>
      <c r="P15" s="172"/>
    </row>
    <row r="16" spans="2:18" ht="22.95" customHeight="1">
      <c r="B16" s="550" t="s">
        <v>62</v>
      </c>
      <c r="C16" s="551">
        <v>2015</v>
      </c>
      <c r="D16" s="551">
        <v>3198</v>
      </c>
      <c r="E16" s="551">
        <v>5321</v>
      </c>
      <c r="F16" s="551">
        <v>4957</v>
      </c>
      <c r="G16" s="551">
        <v>3270</v>
      </c>
      <c r="H16" s="551">
        <v>41605</v>
      </c>
      <c r="I16" s="551">
        <v>3425</v>
      </c>
      <c r="J16" s="551">
        <v>2790</v>
      </c>
      <c r="K16" s="551">
        <v>28710</v>
      </c>
      <c r="L16" s="551">
        <v>10594</v>
      </c>
      <c r="M16" s="552">
        <f t="shared" si="0"/>
        <v>105885</v>
      </c>
      <c r="N16" s="553" t="s">
        <v>166</v>
      </c>
      <c r="O16" s="172"/>
      <c r="P16" s="172"/>
    </row>
    <row r="17" spans="2:16" ht="22.95" customHeight="1">
      <c r="B17" s="546" t="s">
        <v>63</v>
      </c>
      <c r="C17" s="554">
        <v>699</v>
      </c>
      <c r="D17" s="547">
        <v>1304</v>
      </c>
      <c r="E17" s="547">
        <v>2017</v>
      </c>
      <c r="F17" s="547">
        <v>1520</v>
      </c>
      <c r="G17" s="547">
        <v>1465</v>
      </c>
      <c r="H17" s="547">
        <v>15177</v>
      </c>
      <c r="I17" s="554">
        <v>169</v>
      </c>
      <c r="J17" s="547">
        <v>1200</v>
      </c>
      <c r="K17" s="547">
        <v>11751</v>
      </c>
      <c r="L17" s="547">
        <v>3246</v>
      </c>
      <c r="M17" s="548">
        <f t="shared" si="0"/>
        <v>38548</v>
      </c>
      <c r="N17" s="549" t="s">
        <v>167</v>
      </c>
      <c r="O17" s="172"/>
      <c r="P17" s="172"/>
    </row>
    <row r="18" spans="2:16" ht="22.95" customHeight="1">
      <c r="B18" s="550" t="s">
        <v>64</v>
      </c>
      <c r="C18" s="551">
        <v>2600</v>
      </c>
      <c r="D18" s="551">
        <v>3679</v>
      </c>
      <c r="E18" s="551">
        <v>6076</v>
      </c>
      <c r="F18" s="551">
        <v>4420</v>
      </c>
      <c r="G18" s="551">
        <v>5156</v>
      </c>
      <c r="H18" s="551">
        <v>56149</v>
      </c>
      <c r="I18" s="551">
        <v>2652</v>
      </c>
      <c r="J18" s="551">
        <v>2802</v>
      </c>
      <c r="K18" s="551">
        <v>25070</v>
      </c>
      <c r="L18" s="551">
        <v>14930</v>
      </c>
      <c r="M18" s="552">
        <f t="shared" si="0"/>
        <v>123534</v>
      </c>
      <c r="N18" s="553" t="s">
        <v>168</v>
      </c>
      <c r="O18" s="172"/>
      <c r="P18" s="172"/>
    </row>
    <row r="19" spans="2:16" ht="22.95" customHeight="1">
      <c r="B19" s="546" t="s">
        <v>65</v>
      </c>
      <c r="C19" s="547">
        <v>1753</v>
      </c>
      <c r="D19" s="547">
        <v>3095</v>
      </c>
      <c r="E19" s="547">
        <v>5763</v>
      </c>
      <c r="F19" s="547">
        <v>6180</v>
      </c>
      <c r="G19" s="547">
        <v>3965</v>
      </c>
      <c r="H19" s="547">
        <v>49306</v>
      </c>
      <c r="I19" s="547">
        <v>1221</v>
      </c>
      <c r="J19" s="547">
        <v>2157</v>
      </c>
      <c r="K19" s="547">
        <v>32465</v>
      </c>
      <c r="L19" s="547">
        <v>7264</v>
      </c>
      <c r="M19" s="548">
        <f t="shared" si="0"/>
        <v>113169</v>
      </c>
      <c r="N19" s="549" t="s">
        <v>169</v>
      </c>
      <c r="O19" s="172"/>
      <c r="P19" s="172"/>
    </row>
    <row r="20" spans="2:16" ht="22.95" customHeight="1">
      <c r="B20" s="550" t="s">
        <v>66</v>
      </c>
      <c r="C20" s="555">
        <v>973</v>
      </c>
      <c r="D20" s="551">
        <v>1101</v>
      </c>
      <c r="E20" s="551">
        <v>2014</v>
      </c>
      <c r="F20" s="551">
        <v>1469</v>
      </c>
      <c r="G20" s="551">
        <v>1808</v>
      </c>
      <c r="H20" s="551">
        <v>18070</v>
      </c>
      <c r="I20" s="555">
        <v>450</v>
      </c>
      <c r="J20" s="551">
        <v>1246</v>
      </c>
      <c r="K20" s="551">
        <v>12244</v>
      </c>
      <c r="L20" s="551">
        <v>2179</v>
      </c>
      <c r="M20" s="552">
        <f t="shared" si="0"/>
        <v>41554</v>
      </c>
      <c r="N20" s="553" t="s">
        <v>170</v>
      </c>
      <c r="O20" s="172"/>
      <c r="P20" s="172"/>
    </row>
    <row r="21" spans="2:16" ht="22.95" customHeight="1">
      <c r="B21" s="546" t="s">
        <v>67</v>
      </c>
      <c r="C21" s="547">
        <v>961</v>
      </c>
      <c r="D21" s="547">
        <v>1831</v>
      </c>
      <c r="E21" s="547">
        <v>4173</v>
      </c>
      <c r="F21" s="547">
        <v>1423</v>
      </c>
      <c r="G21" s="547">
        <v>2778</v>
      </c>
      <c r="H21" s="547">
        <v>22754</v>
      </c>
      <c r="I21" s="547">
        <v>1740</v>
      </c>
      <c r="J21" s="547">
        <v>1756</v>
      </c>
      <c r="K21" s="547">
        <v>15746</v>
      </c>
      <c r="L21" s="547">
        <v>4932</v>
      </c>
      <c r="M21" s="548">
        <f t="shared" si="0"/>
        <v>58094</v>
      </c>
      <c r="N21" s="549" t="s">
        <v>171</v>
      </c>
      <c r="O21" s="172"/>
      <c r="P21" s="172"/>
    </row>
    <row r="22" spans="2:16" ht="34.799999999999997">
      <c r="B22" s="556" t="s">
        <v>24</v>
      </c>
      <c r="C22" s="557">
        <f>SUM(C9:C21)</f>
        <v>216800</v>
      </c>
      <c r="D22" s="557">
        <f t="shared" ref="D22:M22" si="1">SUM(D9:D21)</f>
        <v>448042</v>
      </c>
      <c r="E22" s="557">
        <f t="shared" si="1"/>
        <v>655240</v>
      </c>
      <c r="F22" s="557">
        <f t="shared" si="1"/>
        <v>575789</v>
      </c>
      <c r="G22" s="557">
        <f>SUM(G9:G21)</f>
        <v>528294</v>
      </c>
      <c r="H22" s="557">
        <f t="shared" si="1"/>
        <v>3606029</v>
      </c>
      <c r="I22" s="557">
        <f t="shared" si="1"/>
        <v>76088</v>
      </c>
      <c r="J22" s="557">
        <f t="shared" si="1"/>
        <v>175380</v>
      </c>
      <c r="K22" s="557">
        <f>SUM(K9:K21)</f>
        <v>1982897</v>
      </c>
      <c r="L22" s="557">
        <f>SUM(L9:L21)</f>
        <v>408948</v>
      </c>
      <c r="M22" s="557">
        <f t="shared" si="1"/>
        <v>8673507</v>
      </c>
      <c r="N22" s="558" t="s">
        <v>5</v>
      </c>
      <c r="O22" s="172"/>
      <c r="P22" s="172"/>
    </row>
    <row r="23" spans="2:16" ht="18">
      <c r="B23" s="668" t="s">
        <v>566</v>
      </c>
      <c r="C23" s="668"/>
      <c r="D23" s="669"/>
      <c r="E23" s="669"/>
      <c r="F23" s="669"/>
      <c r="G23" s="669"/>
      <c r="H23" s="669"/>
      <c r="I23" s="669"/>
      <c r="J23" s="669"/>
      <c r="K23" s="669"/>
      <c r="L23" s="669"/>
      <c r="M23" s="669" t="s">
        <v>108</v>
      </c>
      <c r="N23" s="670"/>
    </row>
    <row r="24" spans="2:16" ht="18">
      <c r="B24" s="671" t="s">
        <v>448</v>
      </c>
      <c r="C24" s="670"/>
      <c r="D24" s="672"/>
      <c r="E24" s="672"/>
      <c r="F24" s="670"/>
      <c r="G24" s="670"/>
      <c r="H24" s="670"/>
      <c r="I24" s="670"/>
      <c r="J24" s="673"/>
      <c r="K24" s="669"/>
      <c r="L24" s="669"/>
      <c r="M24" s="674" t="s">
        <v>449</v>
      </c>
      <c r="N24" s="670"/>
    </row>
  </sheetData>
  <mergeCells count="5">
    <mergeCell ref="N7:N8"/>
    <mergeCell ref="B7:B8"/>
    <mergeCell ref="B4:N4"/>
    <mergeCell ref="B5:N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X31"/>
  <sheetViews>
    <sheetView showGridLines="0" rightToLeft="1" zoomScaleNormal="100" zoomScaleSheetLayoutView="90" workbookViewId="0">
      <selection activeCell="B17" sqref="B17:C17"/>
    </sheetView>
  </sheetViews>
  <sheetFormatPr defaultRowHeight="14.4"/>
  <cols>
    <col min="2" max="2" width="52.44140625" customWidth="1"/>
    <col min="3" max="5" width="11.88671875" customWidth="1"/>
    <col min="6" max="6" width="12.33203125" customWidth="1"/>
    <col min="7" max="7" width="11.88671875" customWidth="1"/>
    <col min="8" max="8" width="15.88671875" customWidth="1"/>
    <col min="9" max="9" width="15.33203125" customWidth="1"/>
    <col min="10" max="10" width="15.109375" customWidth="1"/>
    <col min="11" max="11" width="13.88671875" customWidth="1"/>
    <col min="13" max="13" width="10.33203125" customWidth="1"/>
    <col min="14" max="14" width="9.33203125" customWidth="1"/>
    <col min="15" max="15" width="10.33203125" customWidth="1"/>
  </cols>
  <sheetData>
    <row r="2" spans="2:24" ht="24.75" customHeight="1">
      <c r="I2" s="747" t="s">
        <v>476</v>
      </c>
      <c r="J2" s="747"/>
      <c r="K2" s="747"/>
      <c r="L2" s="1"/>
    </row>
    <row r="3" spans="2:24" s="1" customFormat="1" ht="43.5" customHeight="1">
      <c r="H3" s="760" t="s">
        <v>477</v>
      </c>
      <c r="I3" s="760"/>
      <c r="J3" s="760"/>
      <c r="K3" s="760"/>
    </row>
    <row r="4" spans="2:24" s="2" customFormat="1" ht="29.25" customHeight="1">
      <c r="B4" s="750" t="s">
        <v>25</v>
      </c>
      <c r="C4" s="750"/>
      <c r="D4" s="750"/>
      <c r="E4" s="750"/>
      <c r="F4" s="750"/>
      <c r="G4" s="750"/>
      <c r="H4" s="750"/>
      <c r="I4" s="750"/>
      <c r="J4" s="750"/>
      <c r="K4" s="750"/>
    </row>
    <row r="5" spans="2:24" ht="31.5" customHeight="1">
      <c r="B5" s="750" t="s">
        <v>26</v>
      </c>
      <c r="C5" s="750"/>
      <c r="D5" s="750"/>
      <c r="E5" s="750"/>
      <c r="F5" s="750"/>
      <c r="G5" s="750"/>
      <c r="H5" s="750"/>
      <c r="I5" s="750"/>
      <c r="J5" s="750"/>
      <c r="K5" s="750"/>
    </row>
    <row r="6" spans="2:24">
      <c r="B6" s="21" t="s">
        <v>199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24" ht="18" customHeight="1">
      <c r="B7" s="749" t="s">
        <v>11</v>
      </c>
      <c r="C7" s="751" t="s">
        <v>12</v>
      </c>
      <c r="D7" s="752"/>
      <c r="E7" s="752"/>
      <c r="F7" s="751" t="s">
        <v>13</v>
      </c>
      <c r="G7" s="752"/>
      <c r="H7" s="752"/>
      <c r="I7" s="757" t="s">
        <v>14</v>
      </c>
      <c r="J7" s="757"/>
      <c r="K7" s="757"/>
    </row>
    <row r="8" spans="2:24" ht="15.6" thickBot="1">
      <c r="B8" s="749"/>
      <c r="C8" s="755" t="s">
        <v>15</v>
      </c>
      <c r="D8" s="756"/>
      <c r="E8" s="756"/>
      <c r="F8" s="753" t="s">
        <v>16</v>
      </c>
      <c r="G8" s="754"/>
      <c r="H8" s="754"/>
      <c r="I8" s="758" t="s">
        <v>5</v>
      </c>
      <c r="J8" s="758"/>
      <c r="K8" s="758"/>
    </row>
    <row r="9" spans="2:24" ht="15.75" customHeight="1">
      <c r="B9" s="749" t="s">
        <v>17</v>
      </c>
      <c r="C9" s="7" t="s">
        <v>18</v>
      </c>
      <c r="D9" s="8" t="s">
        <v>19</v>
      </c>
      <c r="E9" s="8" t="s">
        <v>20</v>
      </c>
      <c r="F9" s="7" t="s">
        <v>18</v>
      </c>
      <c r="G9" s="7" t="s">
        <v>19</v>
      </c>
      <c r="H9" s="8" t="s">
        <v>20</v>
      </c>
      <c r="I9" s="11" t="s">
        <v>18</v>
      </c>
      <c r="J9" s="11" t="s">
        <v>19</v>
      </c>
      <c r="K9" s="11" t="s">
        <v>20</v>
      </c>
    </row>
    <row r="10" spans="2:24" ht="15.75" customHeight="1">
      <c r="B10" s="749"/>
      <c r="C10" s="9" t="s">
        <v>21</v>
      </c>
      <c r="D10" s="9" t="s">
        <v>22</v>
      </c>
      <c r="E10" s="9" t="s">
        <v>5</v>
      </c>
      <c r="F10" s="9" t="s">
        <v>21</v>
      </c>
      <c r="G10" s="9" t="s">
        <v>22</v>
      </c>
      <c r="H10" s="9" t="s">
        <v>5</v>
      </c>
      <c r="I10" s="12" t="s">
        <v>21</v>
      </c>
      <c r="J10" s="12" t="s">
        <v>22</v>
      </c>
      <c r="K10" s="12" t="s">
        <v>5</v>
      </c>
      <c r="M10" s="172"/>
      <c r="N10" s="172"/>
      <c r="O10" s="172"/>
      <c r="P10" s="172"/>
      <c r="Q10" s="172"/>
    </row>
    <row r="11" spans="2:24" ht="15">
      <c r="B11" s="207" t="s">
        <v>220</v>
      </c>
      <c r="C11" s="200">
        <v>699742</v>
      </c>
      <c r="D11" s="201">
        <v>479175</v>
      </c>
      <c r="E11" s="5">
        <f>SUM(C11:D11)</f>
        <v>1178917</v>
      </c>
      <c r="F11" s="201">
        <v>26168</v>
      </c>
      <c r="G11" s="200">
        <v>22952</v>
      </c>
      <c r="H11" s="5">
        <f>SUM(F11:G11)</f>
        <v>49120</v>
      </c>
      <c r="I11" s="15">
        <f>C11+F11</f>
        <v>725910</v>
      </c>
      <c r="J11" s="15">
        <f>D11+G11</f>
        <v>502127</v>
      </c>
      <c r="K11" s="15">
        <f>SUM(I11:J11)</f>
        <v>1228037</v>
      </c>
      <c r="L11" s="499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2:24" ht="30">
      <c r="B12" s="199" t="s">
        <v>219</v>
      </c>
      <c r="C12" s="202">
        <v>1336400</v>
      </c>
      <c r="D12" s="203">
        <v>596712</v>
      </c>
      <c r="E12" s="16">
        <f>SUM(C12:D12)</f>
        <v>1933112</v>
      </c>
      <c r="F12" s="203">
        <v>6513607</v>
      </c>
      <c r="G12" s="202">
        <v>226788</v>
      </c>
      <c r="H12" s="16">
        <f>SUM(F12:G12)</f>
        <v>6740395</v>
      </c>
      <c r="I12" s="17">
        <f>C12+F12</f>
        <v>7850007</v>
      </c>
      <c r="J12" s="17">
        <f>D12+G12</f>
        <v>823500</v>
      </c>
      <c r="K12" s="17">
        <f>SUM(I12:J12)</f>
        <v>8673507</v>
      </c>
      <c r="L12" s="217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spans="2:24" ht="15">
      <c r="B13" s="10" t="s">
        <v>23</v>
      </c>
      <c r="C13" s="5">
        <f>SUM(C11:C12)</f>
        <v>2036142</v>
      </c>
      <c r="D13" s="5">
        <f>SUM(D11:D12)</f>
        <v>1075887</v>
      </c>
      <c r="E13" s="5">
        <f t="shared" ref="E13:K13" si="0">E11+E12</f>
        <v>3112029</v>
      </c>
      <c r="F13" s="5">
        <f t="shared" si="0"/>
        <v>6539775</v>
      </c>
      <c r="G13" s="5">
        <f t="shared" si="0"/>
        <v>249740</v>
      </c>
      <c r="H13" s="5">
        <f t="shared" si="0"/>
        <v>6789515</v>
      </c>
      <c r="I13" s="5">
        <f t="shared" si="0"/>
        <v>8575917</v>
      </c>
      <c r="J13" s="5">
        <f t="shared" si="0"/>
        <v>1325627</v>
      </c>
      <c r="K13" s="5">
        <f t="shared" si="0"/>
        <v>9901544</v>
      </c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</row>
    <row r="14" spans="2:24" ht="30">
      <c r="B14" s="199" t="s">
        <v>453</v>
      </c>
      <c r="C14" s="204">
        <v>0</v>
      </c>
      <c r="D14" s="205">
        <v>0</v>
      </c>
      <c r="E14" s="204">
        <v>0</v>
      </c>
      <c r="F14" s="18">
        <v>1918424</v>
      </c>
      <c r="G14" s="16">
        <v>945273</v>
      </c>
      <c r="H14" s="16">
        <f>SUM(F14+G14)</f>
        <v>2863697</v>
      </c>
      <c r="I14" s="17">
        <f>C14+F14</f>
        <v>1918424</v>
      </c>
      <c r="J14" s="17">
        <f>D14+G14</f>
        <v>945273</v>
      </c>
      <c r="K14" s="17">
        <f>I14+J14</f>
        <v>2863697</v>
      </c>
      <c r="L14" s="217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spans="2:24" ht="15.6">
      <c r="B15" s="13" t="s">
        <v>24</v>
      </c>
      <c r="C15" s="206">
        <f>SUM(C13:C14)</f>
        <v>2036142</v>
      </c>
      <c r="D15" s="206">
        <f>SUM(D13:D14)</f>
        <v>1075887</v>
      </c>
      <c r="E15" s="206">
        <f t="shared" ref="E15:J15" si="1">SUM(E13:E14)</f>
        <v>3112029</v>
      </c>
      <c r="F15" s="206">
        <f t="shared" si="1"/>
        <v>8458199</v>
      </c>
      <c r="G15" s="206">
        <f t="shared" si="1"/>
        <v>1195013</v>
      </c>
      <c r="H15" s="206">
        <f t="shared" si="1"/>
        <v>9653212</v>
      </c>
      <c r="I15" s="206">
        <f t="shared" si="1"/>
        <v>10494341</v>
      </c>
      <c r="J15" s="206">
        <f t="shared" si="1"/>
        <v>2270900</v>
      </c>
      <c r="K15" s="206">
        <f>SUM(K13:K14)</f>
        <v>12765241</v>
      </c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</row>
    <row r="16" spans="2:24">
      <c r="B16" s="745" t="s">
        <v>27</v>
      </c>
      <c r="C16" s="745"/>
      <c r="D16" s="745"/>
      <c r="E16" s="190"/>
      <c r="F16" s="190"/>
      <c r="G16" s="190"/>
      <c r="H16" s="190"/>
      <c r="I16" s="190"/>
      <c r="J16" s="759" t="s">
        <v>28</v>
      </c>
      <c r="K16" s="759"/>
    </row>
    <row r="17" spans="2:12">
      <c r="B17" s="745" t="s">
        <v>617</v>
      </c>
      <c r="C17" s="745"/>
      <c r="D17" s="190"/>
      <c r="E17" s="190"/>
      <c r="F17" s="190"/>
      <c r="G17" s="190"/>
      <c r="H17" s="190"/>
      <c r="I17" s="190"/>
      <c r="J17" s="190"/>
      <c r="K17" s="489" t="s">
        <v>618</v>
      </c>
    </row>
    <row r="18" spans="2:12">
      <c r="B18" s="745" t="s">
        <v>73</v>
      </c>
      <c r="C18" s="745"/>
      <c r="D18" s="745"/>
      <c r="E18" s="745"/>
      <c r="F18" s="745"/>
      <c r="G18" s="745"/>
      <c r="H18" s="190"/>
      <c r="I18" s="401"/>
      <c r="J18" s="401"/>
      <c r="K18" s="401"/>
    </row>
    <row r="19" spans="2:12" ht="18">
      <c r="B19" s="748" t="s">
        <v>74</v>
      </c>
      <c r="C19" s="748"/>
      <c r="D19" s="748"/>
      <c r="E19" s="748"/>
      <c r="F19" s="748"/>
      <c r="G19" s="748"/>
      <c r="H19" s="748"/>
      <c r="I19" s="748"/>
      <c r="J19" s="748"/>
      <c r="K19" s="748"/>
      <c r="L19" s="4"/>
    </row>
    <row r="20" spans="2:12">
      <c r="B20" s="745" t="s">
        <v>446</v>
      </c>
      <c r="C20" s="745"/>
      <c r="D20" s="745"/>
      <c r="E20" s="745"/>
      <c r="F20" s="745"/>
      <c r="G20" s="490"/>
      <c r="H20" s="490"/>
      <c r="I20" s="746" t="s">
        <v>447</v>
      </c>
      <c r="J20" s="746"/>
      <c r="K20" s="746"/>
    </row>
    <row r="22" spans="2:12">
      <c r="C22" s="400"/>
      <c r="D22" s="400"/>
      <c r="E22" s="400"/>
      <c r="I22" s="617"/>
      <c r="J22" s="617"/>
    </row>
    <row r="23" spans="2:12" ht="60">
      <c r="D23" s="217"/>
      <c r="H23" s="207" t="s">
        <v>220</v>
      </c>
      <c r="I23" s="217">
        <f>K11/$K$15*100</f>
        <v>9.6201630662515498</v>
      </c>
    </row>
    <row r="24" spans="2:12" ht="75">
      <c r="C24" s="172"/>
      <c r="D24" s="499"/>
      <c r="E24" s="172"/>
      <c r="F24" s="172"/>
      <c r="G24" s="172"/>
      <c r="H24" s="199" t="s">
        <v>219</v>
      </c>
      <c r="I24" s="617">
        <f t="shared" ref="I24:I25" si="2">K12/$K$15*100</f>
        <v>67.946284758744468</v>
      </c>
      <c r="J24" s="172"/>
      <c r="K24" s="172"/>
    </row>
    <row r="25" spans="2:12" ht="45">
      <c r="E25" s="217"/>
      <c r="H25" s="199" t="s">
        <v>453</v>
      </c>
      <c r="I25" s="617">
        <f t="shared" si="2"/>
        <v>77.566447824996018</v>
      </c>
    </row>
    <row r="29" spans="2:12">
      <c r="F29" s="217"/>
    </row>
    <row r="30" spans="2:12">
      <c r="F30" s="217"/>
    </row>
    <row r="31" spans="2:12">
      <c r="F31" s="217"/>
    </row>
  </sheetData>
  <mergeCells count="20">
    <mergeCell ref="B17:C17"/>
    <mergeCell ref="J16:K16"/>
    <mergeCell ref="B18:G18"/>
    <mergeCell ref="H3:K3"/>
    <mergeCell ref="B20:D20"/>
    <mergeCell ref="E20:F20"/>
    <mergeCell ref="I20:K20"/>
    <mergeCell ref="I2:K2"/>
    <mergeCell ref="B19:K19"/>
    <mergeCell ref="B9:B10"/>
    <mergeCell ref="B4:K4"/>
    <mergeCell ref="B5:K5"/>
    <mergeCell ref="F7:H7"/>
    <mergeCell ref="F8:H8"/>
    <mergeCell ref="C7:E7"/>
    <mergeCell ref="C8:E8"/>
    <mergeCell ref="I7:K7"/>
    <mergeCell ref="I8:K8"/>
    <mergeCell ref="B7:B8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AA43"/>
  <sheetViews>
    <sheetView showGridLines="0" rightToLeft="1" topLeftCell="A2" zoomScaleNormal="100" zoomScaleSheetLayoutView="90" workbookViewId="0">
      <selection activeCell="J1" sqref="J1:J2"/>
    </sheetView>
  </sheetViews>
  <sheetFormatPr defaultRowHeight="14.4"/>
  <cols>
    <col min="2" max="2" width="14.109375" customWidth="1"/>
    <col min="3" max="3" width="16.109375" customWidth="1"/>
    <col min="4" max="4" width="14.33203125" style="106" customWidth="1"/>
    <col min="5" max="5" width="11.77734375" customWidth="1"/>
    <col min="6" max="6" width="10.77734375" customWidth="1"/>
    <col min="7" max="7" width="13" customWidth="1"/>
    <col min="8" max="8" width="14" customWidth="1"/>
    <col min="9" max="9" width="12.77734375" customWidth="1"/>
    <col min="10" max="10" width="14.88671875" style="106" customWidth="1"/>
    <col min="11" max="11" width="13.6640625" customWidth="1"/>
    <col min="12" max="12" width="14.6640625" customWidth="1"/>
  </cols>
  <sheetData>
    <row r="1" spans="1:27">
      <c r="I1" s="599"/>
      <c r="J1" s="561" t="s">
        <v>476</v>
      </c>
      <c r="K1" s="1"/>
      <c r="L1" s="1"/>
    </row>
    <row r="2" spans="1:27" ht="61.5" customHeight="1">
      <c r="A2" s="67"/>
      <c r="H2" s="1"/>
      <c r="I2" s="1"/>
      <c r="J2" s="1" t="s">
        <v>477</v>
      </c>
      <c r="K2" s="1"/>
      <c r="L2" s="1"/>
    </row>
    <row r="3" spans="1:27" ht="15">
      <c r="A3" s="832" t="s">
        <v>132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</row>
    <row r="4" spans="1:27" ht="15">
      <c r="A4" s="832" t="s">
        <v>133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</row>
    <row r="5" spans="1:27">
      <c r="A5" s="833" t="s">
        <v>149</v>
      </c>
      <c r="B5" s="833"/>
      <c r="C5" s="69"/>
      <c r="D5" s="128"/>
      <c r="E5" s="69"/>
      <c r="F5" s="69"/>
      <c r="G5" s="69"/>
      <c r="H5" s="69"/>
      <c r="I5" s="69"/>
      <c r="J5" s="128"/>
      <c r="K5" s="69"/>
      <c r="L5" s="69"/>
    </row>
    <row r="6" spans="1:27" ht="52.8">
      <c r="A6" s="70" t="s">
        <v>35</v>
      </c>
      <c r="B6" s="170" t="s">
        <v>117</v>
      </c>
      <c r="C6" s="170" t="s">
        <v>118</v>
      </c>
      <c r="D6" s="170" t="s">
        <v>119</v>
      </c>
      <c r="E6" s="170" t="s">
        <v>120</v>
      </c>
      <c r="F6" s="170" t="s">
        <v>121</v>
      </c>
      <c r="G6" s="170" t="s">
        <v>122</v>
      </c>
      <c r="H6" s="170" t="s">
        <v>123</v>
      </c>
      <c r="I6" s="170" t="s">
        <v>124</v>
      </c>
      <c r="J6" s="170" t="s">
        <v>125</v>
      </c>
      <c r="K6" s="180" t="s">
        <v>126</v>
      </c>
      <c r="L6" s="182" t="s">
        <v>14</v>
      </c>
    </row>
    <row r="7" spans="1:27" ht="79.2">
      <c r="A7" s="70" t="s">
        <v>135</v>
      </c>
      <c r="B7" s="170" t="s">
        <v>186</v>
      </c>
      <c r="C7" s="170" t="s">
        <v>187</v>
      </c>
      <c r="D7" s="170" t="s">
        <v>188</v>
      </c>
      <c r="E7" s="170" t="s">
        <v>189</v>
      </c>
      <c r="F7" s="170" t="s">
        <v>190</v>
      </c>
      <c r="G7" s="170" t="s">
        <v>191</v>
      </c>
      <c r="H7" s="170" t="s">
        <v>192</v>
      </c>
      <c r="I7" s="170" t="s">
        <v>193</v>
      </c>
      <c r="J7" s="170" t="s">
        <v>194</v>
      </c>
      <c r="K7" s="170" t="s">
        <v>197</v>
      </c>
      <c r="L7" s="181" t="s">
        <v>5</v>
      </c>
    </row>
    <row r="8" spans="1:27" ht="15" thickBot="1">
      <c r="A8" s="132" t="s">
        <v>38</v>
      </c>
      <c r="B8" s="491">
        <v>2780</v>
      </c>
      <c r="C8" s="491">
        <v>1350</v>
      </c>
      <c r="D8" s="492">
        <v>2831</v>
      </c>
      <c r="E8" s="491">
        <v>13489</v>
      </c>
      <c r="F8" s="491">
        <v>15976</v>
      </c>
      <c r="G8" s="492">
        <v>8891</v>
      </c>
      <c r="H8" s="493">
        <v>79</v>
      </c>
      <c r="I8" s="493">
        <v>484</v>
      </c>
      <c r="J8" s="492">
        <v>7278</v>
      </c>
      <c r="K8" s="494">
        <v>749</v>
      </c>
      <c r="L8" s="134">
        <f>SUM(B8:K8)</f>
        <v>53907</v>
      </c>
    </row>
    <row r="9" spans="1:27" ht="15" thickBot="1">
      <c r="A9" s="133" t="s">
        <v>39</v>
      </c>
      <c r="B9" s="495">
        <v>15234</v>
      </c>
      <c r="C9" s="495">
        <v>14687</v>
      </c>
      <c r="D9" s="496">
        <v>35088</v>
      </c>
      <c r="E9" s="495">
        <v>85902</v>
      </c>
      <c r="F9" s="495">
        <v>79528</v>
      </c>
      <c r="G9" s="496">
        <v>194592</v>
      </c>
      <c r="H9" s="496">
        <v>2162</v>
      </c>
      <c r="I9" s="496">
        <v>8004</v>
      </c>
      <c r="J9" s="496">
        <v>78411</v>
      </c>
      <c r="K9" s="495">
        <v>24308</v>
      </c>
      <c r="L9" s="135">
        <f t="shared" ref="L9:L18" si="0">SUM(B9:K9)</f>
        <v>537916</v>
      </c>
    </row>
    <row r="10" spans="1:27" ht="15" thickBot="1">
      <c r="A10" s="132" t="s">
        <v>40</v>
      </c>
      <c r="B10" s="491">
        <v>23638</v>
      </c>
      <c r="C10" s="491">
        <v>86083</v>
      </c>
      <c r="D10" s="492">
        <v>117488</v>
      </c>
      <c r="E10" s="491">
        <v>132819</v>
      </c>
      <c r="F10" s="491">
        <v>86944</v>
      </c>
      <c r="G10" s="492">
        <v>671230</v>
      </c>
      <c r="H10" s="492">
        <v>7096</v>
      </c>
      <c r="I10" s="492">
        <v>22506</v>
      </c>
      <c r="J10" s="492">
        <v>273024</v>
      </c>
      <c r="K10" s="491">
        <v>68094</v>
      </c>
      <c r="L10" s="134">
        <f t="shared" si="0"/>
        <v>1488922</v>
      </c>
    </row>
    <row r="11" spans="1:27" ht="15" thickBot="1">
      <c r="A11" s="133" t="s">
        <v>41</v>
      </c>
      <c r="B11" s="495">
        <v>34614</v>
      </c>
      <c r="C11" s="495">
        <v>104536</v>
      </c>
      <c r="D11" s="496">
        <v>155308</v>
      </c>
      <c r="E11" s="495">
        <v>118155</v>
      </c>
      <c r="F11" s="495">
        <v>90245</v>
      </c>
      <c r="G11" s="496">
        <v>733061</v>
      </c>
      <c r="H11" s="496">
        <v>12814</v>
      </c>
      <c r="I11" s="496">
        <v>32498</v>
      </c>
      <c r="J11" s="496">
        <v>412882</v>
      </c>
      <c r="K11" s="495">
        <v>79138</v>
      </c>
      <c r="L11" s="135">
        <f t="shared" si="0"/>
        <v>1773251</v>
      </c>
    </row>
    <row r="12" spans="1:27" ht="15" thickBot="1">
      <c r="A12" s="132" t="s">
        <v>42</v>
      </c>
      <c r="B12" s="491">
        <v>37784</v>
      </c>
      <c r="C12" s="491">
        <v>84567</v>
      </c>
      <c r="D12" s="492">
        <v>116768</v>
      </c>
      <c r="E12" s="491">
        <v>85824</v>
      </c>
      <c r="F12" s="491">
        <v>78064</v>
      </c>
      <c r="G12" s="492">
        <v>619255</v>
      </c>
      <c r="H12" s="492">
        <v>14748</v>
      </c>
      <c r="I12" s="492">
        <v>31713</v>
      </c>
      <c r="J12" s="492">
        <v>377675</v>
      </c>
      <c r="K12" s="491">
        <v>67153</v>
      </c>
      <c r="L12" s="134">
        <f t="shared" si="0"/>
        <v>1513551</v>
      </c>
    </row>
    <row r="13" spans="1:27" ht="15" thickBot="1">
      <c r="A13" s="133" t="s">
        <v>43</v>
      </c>
      <c r="B13" s="495">
        <v>30345</v>
      </c>
      <c r="C13" s="495">
        <v>54882</v>
      </c>
      <c r="D13" s="496">
        <v>81664</v>
      </c>
      <c r="E13" s="495">
        <v>51679</v>
      </c>
      <c r="F13" s="495">
        <v>56520</v>
      </c>
      <c r="G13" s="496">
        <v>477256</v>
      </c>
      <c r="H13" s="496">
        <v>13589</v>
      </c>
      <c r="I13" s="496">
        <v>25453</v>
      </c>
      <c r="J13" s="496">
        <v>292058</v>
      </c>
      <c r="K13" s="495">
        <v>52614</v>
      </c>
      <c r="L13" s="135">
        <f t="shared" si="0"/>
        <v>1136060</v>
      </c>
    </row>
    <row r="14" spans="1:27" ht="15" thickBot="1">
      <c r="A14" s="132" t="s">
        <v>44</v>
      </c>
      <c r="B14" s="491">
        <v>23059</v>
      </c>
      <c r="C14" s="491">
        <v>34777</v>
      </c>
      <c r="D14" s="492">
        <v>58578</v>
      </c>
      <c r="E14" s="491">
        <v>32178</v>
      </c>
      <c r="F14" s="491">
        <v>40761</v>
      </c>
      <c r="G14" s="492">
        <v>348932</v>
      </c>
      <c r="H14" s="492">
        <v>10310</v>
      </c>
      <c r="I14" s="492">
        <v>20185</v>
      </c>
      <c r="J14" s="492">
        <v>210957</v>
      </c>
      <c r="K14" s="491">
        <v>38939</v>
      </c>
      <c r="L14" s="134">
        <f t="shared" si="0"/>
        <v>818676</v>
      </c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</row>
    <row r="15" spans="1:27" ht="15" thickBot="1">
      <c r="A15" s="133" t="s">
        <v>45</v>
      </c>
      <c r="B15" s="495">
        <v>18697</v>
      </c>
      <c r="C15" s="495">
        <v>26172</v>
      </c>
      <c r="D15" s="496">
        <v>41542</v>
      </c>
      <c r="E15" s="495">
        <v>24601</v>
      </c>
      <c r="F15" s="495">
        <v>34784</v>
      </c>
      <c r="G15" s="496">
        <v>261849</v>
      </c>
      <c r="H15" s="496">
        <v>7786</v>
      </c>
      <c r="I15" s="496">
        <v>16680</v>
      </c>
      <c r="J15" s="496">
        <v>161031</v>
      </c>
      <c r="K15" s="495">
        <v>31170</v>
      </c>
      <c r="L15" s="135">
        <f t="shared" si="0"/>
        <v>624312</v>
      </c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</row>
    <row r="16" spans="1:27" ht="15" thickBot="1">
      <c r="A16" s="132" t="s">
        <v>46</v>
      </c>
      <c r="B16" s="491">
        <v>14918</v>
      </c>
      <c r="C16" s="491">
        <v>19456</v>
      </c>
      <c r="D16" s="492">
        <v>24703</v>
      </c>
      <c r="E16" s="491">
        <v>18025</v>
      </c>
      <c r="F16" s="491">
        <v>23307</v>
      </c>
      <c r="G16" s="492">
        <v>158252</v>
      </c>
      <c r="H16" s="492">
        <v>4176</v>
      </c>
      <c r="I16" s="492">
        <v>10336</v>
      </c>
      <c r="J16" s="492">
        <v>95359</v>
      </c>
      <c r="K16" s="491">
        <v>21357</v>
      </c>
      <c r="L16" s="134">
        <f t="shared" si="0"/>
        <v>389889</v>
      </c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</row>
    <row r="17" spans="1:27" ht="15" thickBot="1">
      <c r="A17" s="133" t="s">
        <v>47</v>
      </c>
      <c r="B17" s="495">
        <v>8950</v>
      </c>
      <c r="C17" s="495">
        <v>12261</v>
      </c>
      <c r="D17" s="496">
        <v>13858</v>
      </c>
      <c r="E17" s="495">
        <v>8494</v>
      </c>
      <c r="F17" s="495">
        <v>13625</v>
      </c>
      <c r="G17" s="496">
        <v>82740</v>
      </c>
      <c r="H17" s="496">
        <v>2215</v>
      </c>
      <c r="I17" s="496">
        <v>5070</v>
      </c>
      <c r="J17" s="496">
        <v>49673</v>
      </c>
      <c r="K17" s="495">
        <v>13003</v>
      </c>
      <c r="L17" s="135">
        <f t="shared" si="0"/>
        <v>209889</v>
      </c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</row>
    <row r="18" spans="1:27" ht="15" thickBot="1">
      <c r="A18" s="132" t="s">
        <v>48</v>
      </c>
      <c r="B18" s="491">
        <v>6781</v>
      </c>
      <c r="C18" s="491">
        <v>9271</v>
      </c>
      <c r="D18" s="492">
        <v>7412</v>
      </c>
      <c r="E18" s="491">
        <v>4623</v>
      </c>
      <c r="F18" s="491">
        <v>8540</v>
      </c>
      <c r="G18" s="492">
        <v>49971</v>
      </c>
      <c r="H18" s="492">
        <v>1113</v>
      </c>
      <c r="I18" s="492">
        <v>2451</v>
      </c>
      <c r="J18" s="492">
        <v>24549</v>
      </c>
      <c r="K18" s="491">
        <v>12423</v>
      </c>
      <c r="L18" s="134">
        <f t="shared" si="0"/>
        <v>127134</v>
      </c>
      <c r="N18" s="599"/>
      <c r="O18" s="599"/>
      <c r="P18" s="599"/>
      <c r="Q18" s="599"/>
      <c r="R18" s="599"/>
      <c r="S18" s="599"/>
      <c r="T18" s="599"/>
      <c r="U18" s="599"/>
      <c r="V18" s="599"/>
      <c r="W18" s="599"/>
      <c r="X18" s="599"/>
      <c r="Y18" s="599"/>
      <c r="Z18" s="599"/>
      <c r="AA18" s="599"/>
    </row>
    <row r="19" spans="1:27" ht="26.4">
      <c r="A19" s="70" t="s">
        <v>24</v>
      </c>
      <c r="B19" s="104">
        <f>SUM(B8:B18)</f>
        <v>216800</v>
      </c>
      <c r="C19" s="104">
        <f>SUM(C8:C18)</f>
        <v>448042</v>
      </c>
      <c r="D19" s="131">
        <f>SUM(D8:D18)</f>
        <v>655240</v>
      </c>
      <c r="E19" s="104">
        <f t="shared" ref="E19:K19" si="1">SUM(E8:E18)</f>
        <v>575789</v>
      </c>
      <c r="F19" s="104">
        <f t="shared" si="1"/>
        <v>528294</v>
      </c>
      <c r="G19" s="131">
        <f t="shared" si="1"/>
        <v>3606029</v>
      </c>
      <c r="H19" s="131">
        <f>SUM(H8:H18)</f>
        <v>76088</v>
      </c>
      <c r="I19" s="131">
        <f t="shared" si="1"/>
        <v>175380</v>
      </c>
      <c r="J19" s="131">
        <f t="shared" si="1"/>
        <v>1982897</v>
      </c>
      <c r="K19" s="104">
        <f t="shared" si="1"/>
        <v>408948</v>
      </c>
      <c r="L19" s="112">
        <f>SUM(L8:L18)</f>
        <v>8673507</v>
      </c>
      <c r="N19" s="599"/>
      <c r="O19" s="599"/>
      <c r="P19" s="599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</row>
    <row r="20" spans="1:27" ht="15.6">
      <c r="A20" s="406" t="s">
        <v>567</v>
      </c>
      <c r="B20" s="406"/>
      <c r="C20" s="406"/>
      <c r="D20" s="675"/>
      <c r="E20" s="406"/>
      <c r="F20" s="406"/>
      <c r="G20" s="406"/>
      <c r="H20" s="406"/>
      <c r="I20" s="406"/>
      <c r="J20" s="675"/>
      <c r="K20" s="406"/>
      <c r="L20" s="406" t="s">
        <v>136</v>
      </c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</row>
    <row r="21" spans="1:27" ht="15.6">
      <c r="A21" s="664" t="s">
        <v>448</v>
      </c>
      <c r="B21" s="406"/>
      <c r="C21" s="676"/>
      <c r="D21" s="676"/>
      <c r="E21" s="406"/>
      <c r="F21" s="406"/>
      <c r="G21" s="406"/>
      <c r="H21" s="406"/>
      <c r="I21" s="677"/>
      <c r="J21" s="675"/>
      <c r="K21" s="406"/>
      <c r="L21" s="678" t="s">
        <v>449</v>
      </c>
      <c r="N21" s="599"/>
      <c r="O21" s="599"/>
      <c r="P21" s="599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599"/>
    </row>
    <row r="22" spans="1:27">
      <c r="N22" s="599"/>
      <c r="O22" s="599"/>
      <c r="P22" s="599"/>
      <c r="Q22" s="599"/>
      <c r="R22" s="599"/>
      <c r="S22" s="599"/>
      <c r="T22" s="599"/>
      <c r="U22" s="599"/>
      <c r="V22" s="599"/>
      <c r="W22" s="599"/>
      <c r="X22" s="599"/>
      <c r="Y22" s="599"/>
      <c r="Z22" s="599"/>
      <c r="AA22" s="599"/>
    </row>
    <row r="23" spans="1:27">
      <c r="N23" s="599"/>
      <c r="O23" s="599"/>
      <c r="P23" s="599"/>
      <c r="Q23" s="599"/>
      <c r="R23" s="599"/>
      <c r="S23" s="599"/>
      <c r="T23" s="599"/>
      <c r="U23" s="599"/>
      <c r="V23" s="599"/>
      <c r="W23" s="599"/>
      <c r="X23" s="599"/>
      <c r="Y23" s="599"/>
      <c r="Z23" s="599"/>
      <c r="AA23" s="599"/>
    </row>
    <row r="24" spans="1:27"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599"/>
      <c r="Y24" s="599"/>
      <c r="Z24" s="599"/>
      <c r="AA24" s="599"/>
    </row>
    <row r="25" spans="1:27">
      <c r="N25" s="599"/>
      <c r="O25" s="599"/>
      <c r="P25" s="599"/>
      <c r="Q25" s="599"/>
      <c r="R25" s="599"/>
      <c r="S25" s="599"/>
      <c r="T25" s="599"/>
      <c r="U25" s="599"/>
      <c r="V25" s="599"/>
      <c r="W25" s="599"/>
      <c r="X25" s="599"/>
      <c r="Y25" s="599"/>
      <c r="Z25" s="599"/>
      <c r="AA25" s="599"/>
    </row>
    <row r="26" spans="1:27"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599"/>
      <c r="AA26" s="599"/>
    </row>
    <row r="27" spans="1:27">
      <c r="N27" s="599"/>
      <c r="O27" s="599"/>
      <c r="P27" s="599"/>
      <c r="Q27" s="599"/>
      <c r="R27" s="599"/>
      <c r="S27" s="599"/>
      <c r="T27" s="599"/>
      <c r="U27" s="599"/>
      <c r="V27" s="599"/>
      <c r="W27" s="599"/>
      <c r="X27" s="599"/>
      <c r="Y27" s="599"/>
      <c r="Z27" s="599"/>
      <c r="AA27" s="599"/>
    </row>
    <row r="28" spans="1:27"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</row>
    <row r="29" spans="1:27"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</row>
    <row r="30" spans="1:27"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</row>
    <row r="31" spans="1:27"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</row>
    <row r="32" spans="1:27"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</row>
    <row r="33" spans="14:27"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</row>
    <row r="34" spans="14:27"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</row>
    <row r="35" spans="14:27"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</row>
    <row r="36" spans="14:27"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</row>
    <row r="37" spans="14:27"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</row>
    <row r="38" spans="14:27"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</row>
    <row r="39" spans="14:27"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</row>
    <row r="40" spans="14:27"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</row>
    <row r="41" spans="14:27"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</row>
    <row r="42" spans="14:27"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599"/>
      <c r="Y42" s="599"/>
      <c r="Z42" s="599"/>
      <c r="AA42" s="599"/>
    </row>
    <row r="43" spans="14:27">
      <c r="N43" s="599"/>
      <c r="O43" s="599"/>
      <c r="P43" s="599"/>
      <c r="Q43" s="599"/>
      <c r="R43" s="599"/>
      <c r="S43" s="599"/>
      <c r="T43" s="599"/>
      <c r="U43" s="599"/>
      <c r="V43" s="599"/>
      <c r="W43" s="599"/>
      <c r="X43" s="599"/>
      <c r="Y43" s="599"/>
      <c r="Z43" s="599"/>
      <c r="AA43" s="599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M34"/>
  <sheetViews>
    <sheetView showGridLines="0" rightToLeft="1" topLeftCell="A2" zoomScaleNormal="100" zoomScaleSheetLayoutView="90" workbookViewId="0">
      <selection activeCell="M19" sqref="L1:M1048576"/>
    </sheetView>
  </sheetViews>
  <sheetFormatPr defaultRowHeight="14.4"/>
  <cols>
    <col min="1" max="1" width="20.88671875" customWidth="1"/>
    <col min="2" max="2" width="10.33203125" customWidth="1"/>
    <col min="3" max="3" width="9.109375" customWidth="1"/>
    <col min="4" max="5" width="10.33203125" customWidth="1"/>
    <col min="6" max="6" width="9.109375" customWidth="1"/>
    <col min="7" max="8" width="10.33203125" customWidth="1"/>
    <col min="9" max="9" width="9.109375" customWidth="1"/>
    <col min="10" max="10" width="11.6640625" customWidth="1"/>
    <col min="11" max="11" width="21.44140625" customWidth="1"/>
  </cols>
  <sheetData>
    <row r="1" spans="1:13" ht="18.75" customHeight="1">
      <c r="I1" s="561" t="s">
        <v>476</v>
      </c>
      <c r="K1" s="769"/>
    </row>
    <row r="2" spans="1:13" ht="61.5" customHeight="1">
      <c r="A2" s="67"/>
      <c r="H2" s="1"/>
      <c r="I2" s="1" t="s">
        <v>477</v>
      </c>
      <c r="K2" s="769"/>
    </row>
    <row r="3" spans="1:13" ht="15">
      <c r="A3" s="832" t="s">
        <v>526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</row>
    <row r="4" spans="1:13" ht="15">
      <c r="A4" s="832" t="s">
        <v>138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</row>
    <row r="5" spans="1:13">
      <c r="A5" s="460" t="s">
        <v>372</v>
      </c>
      <c r="B5" s="69"/>
      <c r="C5" s="69"/>
      <c r="D5" s="69"/>
      <c r="E5" s="69"/>
      <c r="F5" s="69"/>
      <c r="G5" s="69"/>
      <c r="H5" s="69"/>
      <c r="I5" s="69"/>
      <c r="J5" s="69"/>
    </row>
    <row r="6" spans="1:13" ht="15.75" customHeight="1">
      <c r="A6" s="826" t="s">
        <v>140</v>
      </c>
      <c r="B6" s="804" t="s">
        <v>12</v>
      </c>
      <c r="C6" s="805"/>
      <c r="D6" s="806"/>
      <c r="E6" s="804" t="s">
        <v>13</v>
      </c>
      <c r="F6" s="805"/>
      <c r="G6" s="805"/>
      <c r="H6" s="802" t="s">
        <v>14</v>
      </c>
      <c r="I6" s="805"/>
      <c r="J6" s="834"/>
      <c r="K6" s="805" t="s">
        <v>213</v>
      </c>
    </row>
    <row r="7" spans="1:13" ht="19.5" customHeight="1" thickBot="1">
      <c r="A7" s="826"/>
      <c r="B7" s="807" t="s">
        <v>15</v>
      </c>
      <c r="C7" s="808"/>
      <c r="D7" s="809"/>
      <c r="E7" s="807" t="s">
        <v>16</v>
      </c>
      <c r="F7" s="808"/>
      <c r="G7" s="808"/>
      <c r="H7" s="827" t="s">
        <v>5</v>
      </c>
      <c r="I7" s="828"/>
      <c r="J7" s="835"/>
      <c r="K7" s="805"/>
    </row>
    <row r="8" spans="1:13">
      <c r="A8" s="826"/>
      <c r="B8" s="70" t="s">
        <v>0</v>
      </c>
      <c r="C8" s="71" t="s">
        <v>1</v>
      </c>
      <c r="D8" s="71" t="s">
        <v>37</v>
      </c>
      <c r="E8" s="70" t="s">
        <v>0</v>
      </c>
      <c r="F8" s="70" t="s">
        <v>1</v>
      </c>
      <c r="G8" s="70" t="s">
        <v>37</v>
      </c>
      <c r="H8" s="111" t="s">
        <v>0</v>
      </c>
      <c r="I8" s="70" t="s">
        <v>1</v>
      </c>
      <c r="J8" s="183" t="s">
        <v>37</v>
      </c>
      <c r="K8" s="805"/>
    </row>
    <row r="9" spans="1:13">
      <c r="A9" s="826"/>
      <c r="B9" s="70" t="s">
        <v>21</v>
      </c>
      <c r="C9" s="70" t="s">
        <v>22</v>
      </c>
      <c r="D9" s="138" t="s">
        <v>5</v>
      </c>
      <c r="E9" s="70" t="s">
        <v>21</v>
      </c>
      <c r="F9" s="70" t="s">
        <v>22</v>
      </c>
      <c r="G9" s="138" t="s">
        <v>5</v>
      </c>
      <c r="H9" s="111" t="s">
        <v>21</v>
      </c>
      <c r="I9" s="70" t="s">
        <v>22</v>
      </c>
      <c r="J9" s="184" t="s">
        <v>5</v>
      </c>
      <c r="K9" s="805"/>
    </row>
    <row r="10" spans="1:13" s="599" customFormat="1" ht="26.4">
      <c r="A10" s="607" t="s">
        <v>485</v>
      </c>
      <c r="B10" s="603">
        <v>11710</v>
      </c>
      <c r="C10" s="603">
        <v>3730</v>
      </c>
      <c r="D10" s="603">
        <f>SUM(B10:C10)</f>
        <v>15440</v>
      </c>
      <c r="E10" s="603">
        <v>78415</v>
      </c>
      <c r="F10" s="604">
        <v>216</v>
      </c>
      <c r="G10" s="603">
        <f>SUM(E10:F10)</f>
        <v>78631</v>
      </c>
      <c r="H10" s="601">
        <f>B10+E10</f>
        <v>90125</v>
      </c>
      <c r="I10" s="601">
        <f>C10+F10</f>
        <v>3946</v>
      </c>
      <c r="J10" s="612">
        <f>SUM(H10:I10)</f>
        <v>94071</v>
      </c>
      <c r="K10" s="621" t="s">
        <v>206</v>
      </c>
      <c r="L10" s="718"/>
      <c r="M10" s="718"/>
    </row>
    <row r="11" spans="1:13" s="599" customFormat="1" ht="27.6" customHeight="1">
      <c r="A11" s="608" t="s">
        <v>486</v>
      </c>
      <c r="B11" s="605">
        <v>106220</v>
      </c>
      <c r="C11" s="605">
        <v>4636</v>
      </c>
      <c r="D11" s="605">
        <f>SUM(B11:C11)</f>
        <v>110856</v>
      </c>
      <c r="E11" s="605">
        <v>67513</v>
      </c>
      <c r="F11" s="605">
        <v>911</v>
      </c>
      <c r="G11" s="605">
        <f t="shared" ref="G11:G19" si="0">SUM(E11:F11)</f>
        <v>68424</v>
      </c>
      <c r="H11" s="600">
        <f t="shared" ref="H11:H19" si="1">B11+E11</f>
        <v>173733</v>
      </c>
      <c r="I11" s="605">
        <f t="shared" ref="I11:I19" si="2">C11+F11</f>
        <v>5547</v>
      </c>
      <c r="J11" s="613">
        <f t="shared" ref="J11:J19" si="3">SUM(H11:I11)</f>
        <v>179280</v>
      </c>
      <c r="K11" s="622" t="s">
        <v>207</v>
      </c>
      <c r="L11" s="718"/>
      <c r="M11" s="718"/>
    </row>
    <row r="12" spans="1:13" s="599" customFormat="1" ht="27.6" customHeight="1">
      <c r="A12" s="607" t="s">
        <v>141</v>
      </c>
      <c r="B12" s="603">
        <v>142523</v>
      </c>
      <c r="C12" s="603">
        <v>53504</v>
      </c>
      <c r="D12" s="603">
        <f t="shared" ref="D12:D19" si="4">SUM(B12:C12)</f>
        <v>196027</v>
      </c>
      <c r="E12" s="603">
        <v>634792</v>
      </c>
      <c r="F12" s="603">
        <v>16663</v>
      </c>
      <c r="G12" s="603">
        <f t="shared" si="0"/>
        <v>651455</v>
      </c>
      <c r="H12" s="601">
        <f t="shared" si="1"/>
        <v>777315</v>
      </c>
      <c r="I12" s="603">
        <f t="shared" si="2"/>
        <v>70167</v>
      </c>
      <c r="J12" s="612">
        <f t="shared" si="3"/>
        <v>847482</v>
      </c>
      <c r="K12" s="623" t="s">
        <v>505</v>
      </c>
      <c r="L12" s="718"/>
      <c r="M12" s="718"/>
    </row>
    <row r="13" spans="1:13" s="599" customFormat="1" ht="39.6">
      <c r="A13" s="608" t="s">
        <v>487</v>
      </c>
      <c r="B13" s="605">
        <v>40567</v>
      </c>
      <c r="C13" s="605">
        <v>2028</v>
      </c>
      <c r="D13" s="605">
        <f t="shared" si="4"/>
        <v>42595</v>
      </c>
      <c r="E13" s="605">
        <v>47293</v>
      </c>
      <c r="F13" s="605">
        <v>88</v>
      </c>
      <c r="G13" s="605">
        <f t="shared" si="0"/>
        <v>47381</v>
      </c>
      <c r="H13" s="600">
        <f t="shared" si="1"/>
        <v>87860</v>
      </c>
      <c r="I13" s="605">
        <f t="shared" si="2"/>
        <v>2116</v>
      </c>
      <c r="J13" s="613">
        <f t="shared" si="3"/>
        <v>89976</v>
      </c>
      <c r="K13" s="622" t="s">
        <v>506</v>
      </c>
      <c r="L13" s="718"/>
      <c r="M13" s="718"/>
    </row>
    <row r="14" spans="1:13" s="599" customFormat="1" ht="52.8">
      <c r="A14" s="607" t="s">
        <v>488</v>
      </c>
      <c r="B14" s="603">
        <v>3400</v>
      </c>
      <c r="C14" s="603">
        <v>761</v>
      </c>
      <c r="D14" s="603">
        <f t="shared" si="4"/>
        <v>4161</v>
      </c>
      <c r="E14" s="603">
        <v>12728</v>
      </c>
      <c r="F14" s="603">
        <v>28</v>
      </c>
      <c r="G14" s="603">
        <f t="shared" si="0"/>
        <v>12756</v>
      </c>
      <c r="H14" s="601">
        <f t="shared" si="1"/>
        <v>16128</v>
      </c>
      <c r="I14" s="603">
        <f t="shared" si="2"/>
        <v>789</v>
      </c>
      <c r="J14" s="612">
        <f t="shared" si="3"/>
        <v>16917</v>
      </c>
      <c r="K14" s="623" t="s">
        <v>507</v>
      </c>
      <c r="L14" s="718"/>
      <c r="M14" s="718"/>
    </row>
    <row r="15" spans="1:13" s="599" customFormat="1" ht="27.6" customHeight="1">
      <c r="A15" s="608" t="s">
        <v>489</v>
      </c>
      <c r="B15" s="605">
        <v>213959</v>
      </c>
      <c r="C15" s="605">
        <v>88385</v>
      </c>
      <c r="D15" s="605">
        <f t="shared" si="4"/>
        <v>302344</v>
      </c>
      <c r="E15" s="605">
        <v>2156612</v>
      </c>
      <c r="F15" s="606">
        <v>15416</v>
      </c>
      <c r="G15" s="605">
        <f t="shared" si="0"/>
        <v>2172028</v>
      </c>
      <c r="H15" s="600">
        <f t="shared" si="1"/>
        <v>2370571</v>
      </c>
      <c r="I15" s="605">
        <f t="shared" si="2"/>
        <v>103801</v>
      </c>
      <c r="J15" s="613">
        <f t="shared" si="3"/>
        <v>2474372</v>
      </c>
      <c r="K15" s="624" t="s">
        <v>508</v>
      </c>
      <c r="L15" s="718"/>
      <c r="M15" s="718"/>
    </row>
    <row r="16" spans="1:13" s="599" customFormat="1" ht="34.5" customHeight="1">
      <c r="A16" s="607" t="s">
        <v>490</v>
      </c>
      <c r="B16" s="603">
        <v>273709</v>
      </c>
      <c r="C16" s="603">
        <v>166135</v>
      </c>
      <c r="D16" s="603">
        <f t="shared" si="4"/>
        <v>439844</v>
      </c>
      <c r="E16" s="603">
        <v>1580881</v>
      </c>
      <c r="F16" s="603">
        <v>28520</v>
      </c>
      <c r="G16" s="603">
        <f t="shared" si="0"/>
        <v>1609401</v>
      </c>
      <c r="H16" s="601">
        <f t="shared" si="1"/>
        <v>1854590</v>
      </c>
      <c r="I16" s="603">
        <f t="shared" si="2"/>
        <v>194655</v>
      </c>
      <c r="J16" s="612">
        <f t="shared" si="3"/>
        <v>2049245</v>
      </c>
      <c r="K16" s="623" t="s">
        <v>509</v>
      </c>
      <c r="L16" s="718"/>
      <c r="M16" s="718"/>
    </row>
    <row r="17" spans="1:13" s="599" customFormat="1" ht="26.4">
      <c r="A17" s="608" t="s">
        <v>491</v>
      </c>
      <c r="B17" s="605">
        <v>47577</v>
      </c>
      <c r="C17" s="605">
        <v>9225</v>
      </c>
      <c r="D17" s="605">
        <f t="shared" si="4"/>
        <v>56802</v>
      </c>
      <c r="E17" s="605">
        <v>184614</v>
      </c>
      <c r="F17" s="606">
        <v>735</v>
      </c>
      <c r="G17" s="605">
        <f t="shared" si="0"/>
        <v>185349</v>
      </c>
      <c r="H17" s="600">
        <f t="shared" si="1"/>
        <v>232191</v>
      </c>
      <c r="I17" s="605">
        <f t="shared" si="2"/>
        <v>9960</v>
      </c>
      <c r="J17" s="613">
        <f t="shared" si="3"/>
        <v>242151</v>
      </c>
      <c r="K17" s="622" t="s">
        <v>510</v>
      </c>
      <c r="L17" s="718"/>
      <c r="M17" s="718"/>
    </row>
    <row r="18" spans="1:13" s="599" customFormat="1" ht="36.75" customHeight="1">
      <c r="A18" s="607" t="s">
        <v>492</v>
      </c>
      <c r="B18" s="603">
        <v>45747</v>
      </c>
      <c r="C18" s="603">
        <v>28173</v>
      </c>
      <c r="D18" s="603">
        <f t="shared" si="4"/>
        <v>73920</v>
      </c>
      <c r="E18" s="603">
        <v>331229</v>
      </c>
      <c r="F18" s="603">
        <v>2808</v>
      </c>
      <c r="G18" s="603">
        <f t="shared" si="0"/>
        <v>334037</v>
      </c>
      <c r="H18" s="601">
        <f t="shared" si="1"/>
        <v>376976</v>
      </c>
      <c r="I18" s="603">
        <f t="shared" si="2"/>
        <v>30981</v>
      </c>
      <c r="J18" s="612">
        <f t="shared" si="3"/>
        <v>407957</v>
      </c>
      <c r="K18" s="621" t="s">
        <v>511</v>
      </c>
      <c r="L18" s="718"/>
      <c r="M18" s="718"/>
    </row>
    <row r="19" spans="1:13" s="599" customFormat="1" ht="26.4">
      <c r="A19" s="608" t="s">
        <v>493</v>
      </c>
      <c r="B19" s="605">
        <v>27719</v>
      </c>
      <c r="C19" s="606">
        <v>6257</v>
      </c>
      <c r="D19" s="605">
        <f t="shared" si="4"/>
        <v>33976</v>
      </c>
      <c r="E19" s="606">
        <v>36110</v>
      </c>
      <c r="F19" s="606">
        <v>469</v>
      </c>
      <c r="G19" s="606">
        <f t="shared" si="0"/>
        <v>36579</v>
      </c>
      <c r="H19" s="600">
        <f t="shared" si="1"/>
        <v>63829</v>
      </c>
      <c r="I19" s="606">
        <f t="shared" si="2"/>
        <v>6726</v>
      </c>
      <c r="J19" s="613">
        <f t="shared" si="3"/>
        <v>70555</v>
      </c>
      <c r="K19" s="622" t="s">
        <v>512</v>
      </c>
      <c r="L19" s="718"/>
      <c r="M19" s="718"/>
    </row>
    <row r="20" spans="1:13" ht="22.8">
      <c r="A20" s="136" t="s">
        <v>494</v>
      </c>
      <c r="B20" s="100">
        <v>49536</v>
      </c>
      <c r="C20" s="100">
        <v>11224</v>
      </c>
      <c r="D20" s="100">
        <f>SUM(B20:C20)</f>
        <v>60760</v>
      </c>
      <c r="E20" s="100">
        <v>13283</v>
      </c>
      <c r="F20" s="101">
        <v>358</v>
      </c>
      <c r="G20" s="100">
        <f>SUM(E20:F20)</f>
        <v>13641</v>
      </c>
      <c r="H20" s="49">
        <f>B20+E20</f>
        <v>62819</v>
      </c>
      <c r="I20" s="49">
        <f>C20+F20</f>
        <v>11582</v>
      </c>
      <c r="J20" s="185">
        <f>SUM(H20:I20)</f>
        <v>74401</v>
      </c>
      <c r="K20" s="621" t="s">
        <v>208</v>
      </c>
      <c r="L20" s="718"/>
      <c r="M20" s="718"/>
    </row>
    <row r="21" spans="1:13" ht="27.6" customHeight="1">
      <c r="A21" s="137" t="s">
        <v>495</v>
      </c>
      <c r="B21" s="102">
        <v>7154</v>
      </c>
      <c r="C21" s="102">
        <v>2711</v>
      </c>
      <c r="D21" s="102">
        <f>SUM(B21:C21)</f>
        <v>9865</v>
      </c>
      <c r="E21" s="102">
        <v>26081</v>
      </c>
      <c r="F21" s="102">
        <v>206</v>
      </c>
      <c r="G21" s="102">
        <f t="shared" ref="G21:G29" si="5">SUM(E21:F21)</f>
        <v>26287</v>
      </c>
      <c r="H21" s="47">
        <f t="shared" ref="H21:H29" si="6">B21+E21</f>
        <v>33235</v>
      </c>
      <c r="I21" s="102">
        <f t="shared" ref="I21:I29" si="7">C21+F21</f>
        <v>2917</v>
      </c>
      <c r="J21" s="186">
        <f t="shared" ref="J21:J29" si="8">SUM(H21:I21)</f>
        <v>36152</v>
      </c>
      <c r="K21" s="622" t="s">
        <v>513</v>
      </c>
      <c r="L21" s="718"/>
      <c r="M21" s="718"/>
    </row>
    <row r="22" spans="1:13" ht="26.4">
      <c r="A22" s="136" t="s">
        <v>496</v>
      </c>
      <c r="B22" s="100">
        <v>25055</v>
      </c>
      <c r="C22" s="100">
        <v>9378</v>
      </c>
      <c r="D22" s="100">
        <f t="shared" ref="D22:D29" si="9">SUM(B22:C22)</f>
        <v>34433</v>
      </c>
      <c r="E22" s="100">
        <v>102386</v>
      </c>
      <c r="F22" s="100">
        <v>1535</v>
      </c>
      <c r="G22" s="100">
        <f t="shared" si="5"/>
        <v>103921</v>
      </c>
      <c r="H22" s="49">
        <f t="shared" si="6"/>
        <v>127441</v>
      </c>
      <c r="I22" s="100">
        <f t="shared" si="7"/>
        <v>10913</v>
      </c>
      <c r="J22" s="185">
        <f t="shared" si="8"/>
        <v>138354</v>
      </c>
      <c r="K22" s="623" t="s">
        <v>514</v>
      </c>
      <c r="L22" s="718"/>
      <c r="M22" s="718"/>
    </row>
    <row r="23" spans="1:13" ht="26.4">
      <c r="A23" s="137" t="s">
        <v>497</v>
      </c>
      <c r="B23" s="102">
        <v>79427</v>
      </c>
      <c r="C23" s="102">
        <v>33653</v>
      </c>
      <c r="D23" s="102">
        <f t="shared" si="9"/>
        <v>113080</v>
      </c>
      <c r="E23" s="102">
        <v>828440</v>
      </c>
      <c r="F23" s="102">
        <v>69173</v>
      </c>
      <c r="G23" s="102">
        <f t="shared" si="5"/>
        <v>897613</v>
      </c>
      <c r="H23" s="47">
        <f t="shared" si="6"/>
        <v>907867</v>
      </c>
      <c r="I23" s="102">
        <f t="shared" si="7"/>
        <v>102826</v>
      </c>
      <c r="J23" s="186">
        <f t="shared" si="8"/>
        <v>1010693</v>
      </c>
      <c r="K23" s="622" t="s">
        <v>515</v>
      </c>
      <c r="L23" s="718"/>
      <c r="M23" s="718"/>
    </row>
    <row r="24" spans="1:13" ht="52.8">
      <c r="A24" s="136" t="s">
        <v>498</v>
      </c>
      <c r="B24" s="100">
        <v>114552</v>
      </c>
      <c r="C24" s="100">
        <v>32444</v>
      </c>
      <c r="D24" s="100">
        <f t="shared" si="9"/>
        <v>146996</v>
      </c>
      <c r="E24" s="100">
        <v>39699</v>
      </c>
      <c r="F24" s="100">
        <v>5249</v>
      </c>
      <c r="G24" s="100">
        <f t="shared" si="5"/>
        <v>44948</v>
      </c>
      <c r="H24" s="49">
        <f t="shared" si="6"/>
        <v>154251</v>
      </c>
      <c r="I24" s="100">
        <f t="shared" si="7"/>
        <v>37693</v>
      </c>
      <c r="J24" s="185">
        <f t="shared" si="8"/>
        <v>191944</v>
      </c>
      <c r="K24" s="623" t="s">
        <v>516</v>
      </c>
      <c r="L24" s="718"/>
      <c r="M24" s="718"/>
    </row>
    <row r="25" spans="1:13" ht="27.6" customHeight="1">
      <c r="A25" s="137" t="s">
        <v>499</v>
      </c>
      <c r="B25" s="102">
        <v>29685</v>
      </c>
      <c r="C25" s="102">
        <v>54416</v>
      </c>
      <c r="D25" s="102">
        <f t="shared" si="9"/>
        <v>84101</v>
      </c>
      <c r="E25" s="102">
        <v>59677</v>
      </c>
      <c r="F25" s="103">
        <v>10266</v>
      </c>
      <c r="G25" s="102">
        <f t="shared" si="5"/>
        <v>69943</v>
      </c>
      <c r="H25" s="47">
        <f t="shared" si="6"/>
        <v>89362</v>
      </c>
      <c r="I25" s="102">
        <f t="shared" si="7"/>
        <v>64682</v>
      </c>
      <c r="J25" s="186">
        <f t="shared" si="8"/>
        <v>154044</v>
      </c>
      <c r="K25" s="624" t="s">
        <v>517</v>
      </c>
      <c r="L25" s="718"/>
      <c r="M25" s="718"/>
    </row>
    <row r="26" spans="1:13" ht="26.4">
      <c r="A26" s="136" t="s">
        <v>500</v>
      </c>
      <c r="B26" s="100">
        <v>89267</v>
      </c>
      <c r="C26" s="100">
        <v>70282</v>
      </c>
      <c r="D26" s="100">
        <f t="shared" si="9"/>
        <v>159549</v>
      </c>
      <c r="E26" s="100">
        <v>112778</v>
      </c>
      <c r="F26" s="100">
        <v>63346</v>
      </c>
      <c r="G26" s="100">
        <f t="shared" si="5"/>
        <v>176124</v>
      </c>
      <c r="H26" s="49">
        <f t="shared" si="6"/>
        <v>202045</v>
      </c>
      <c r="I26" s="100">
        <f t="shared" si="7"/>
        <v>133628</v>
      </c>
      <c r="J26" s="185">
        <f t="shared" si="8"/>
        <v>335673</v>
      </c>
      <c r="K26" s="623" t="s">
        <v>518</v>
      </c>
      <c r="L26" s="718"/>
      <c r="M26" s="718"/>
    </row>
    <row r="27" spans="1:13" ht="26.4">
      <c r="A27" s="137" t="s">
        <v>501</v>
      </c>
      <c r="B27" s="102">
        <v>3023</v>
      </c>
      <c r="C27" s="102">
        <v>2824</v>
      </c>
      <c r="D27" s="102">
        <f t="shared" si="9"/>
        <v>5847</v>
      </c>
      <c r="E27" s="102">
        <v>16486</v>
      </c>
      <c r="F27" s="103">
        <v>490</v>
      </c>
      <c r="G27" s="102">
        <f t="shared" si="5"/>
        <v>16976</v>
      </c>
      <c r="H27" s="47">
        <f t="shared" si="6"/>
        <v>19509</v>
      </c>
      <c r="I27" s="102">
        <f t="shared" si="7"/>
        <v>3314</v>
      </c>
      <c r="J27" s="186">
        <f t="shared" si="8"/>
        <v>22823</v>
      </c>
      <c r="K27" s="622" t="s">
        <v>519</v>
      </c>
      <c r="L27" s="718"/>
      <c r="M27" s="718"/>
    </row>
    <row r="28" spans="1:13" ht="36.75" customHeight="1">
      <c r="A28" s="136" t="s">
        <v>502</v>
      </c>
      <c r="B28" s="100">
        <v>23649</v>
      </c>
      <c r="C28" s="100">
        <v>16395</v>
      </c>
      <c r="D28" s="100">
        <f t="shared" si="9"/>
        <v>40044</v>
      </c>
      <c r="E28" s="100">
        <v>167741</v>
      </c>
      <c r="F28" s="100">
        <v>10251</v>
      </c>
      <c r="G28" s="100">
        <f t="shared" si="5"/>
        <v>177992</v>
      </c>
      <c r="H28" s="49">
        <f t="shared" si="6"/>
        <v>191390</v>
      </c>
      <c r="I28" s="100">
        <f t="shared" si="7"/>
        <v>26646</v>
      </c>
      <c r="J28" s="185">
        <f t="shared" si="8"/>
        <v>218036</v>
      </c>
      <c r="K28" s="621" t="s">
        <v>520</v>
      </c>
      <c r="L28" s="718"/>
      <c r="M28" s="718"/>
    </row>
    <row r="29" spans="1:13" ht="79.2">
      <c r="A29" s="137" t="s">
        <v>503</v>
      </c>
      <c r="B29" s="102">
        <v>0</v>
      </c>
      <c r="C29" s="103">
        <v>0</v>
      </c>
      <c r="D29" s="102">
        <f t="shared" si="9"/>
        <v>0</v>
      </c>
      <c r="E29" s="103">
        <v>0</v>
      </c>
      <c r="F29" s="103">
        <v>0</v>
      </c>
      <c r="G29" s="103">
        <f t="shared" si="5"/>
        <v>0</v>
      </c>
      <c r="H29" s="47">
        <f t="shared" si="6"/>
        <v>0</v>
      </c>
      <c r="I29" s="103">
        <f t="shared" si="7"/>
        <v>0</v>
      </c>
      <c r="J29" s="186">
        <f t="shared" si="8"/>
        <v>0</v>
      </c>
      <c r="K29" s="622" t="s">
        <v>521</v>
      </c>
      <c r="L29" s="718"/>
      <c r="M29" s="718"/>
    </row>
    <row r="30" spans="1:13" s="599" customFormat="1" ht="26.4">
      <c r="A30" s="607" t="s">
        <v>504</v>
      </c>
      <c r="B30" s="603">
        <v>582</v>
      </c>
      <c r="C30" s="603">
        <v>153</v>
      </c>
      <c r="D30" s="603">
        <f>SUM(B30:C30)</f>
        <v>735</v>
      </c>
      <c r="E30" s="603">
        <v>195</v>
      </c>
      <c r="F30" s="603">
        <v>22</v>
      </c>
      <c r="G30" s="603">
        <f>SUM(E30:F30)</f>
        <v>217</v>
      </c>
      <c r="H30" s="601">
        <f>B30+E30</f>
        <v>777</v>
      </c>
      <c r="I30" s="603">
        <f>C30+F30</f>
        <v>175</v>
      </c>
      <c r="J30" s="612">
        <f>SUM(H30:I30)</f>
        <v>952</v>
      </c>
      <c r="K30" s="621" t="s">
        <v>522</v>
      </c>
      <c r="L30" s="718"/>
      <c r="M30" s="718"/>
    </row>
    <row r="31" spans="1:13" s="599" customFormat="1" ht="27" customHeight="1">
      <c r="A31" s="608" t="s">
        <v>525</v>
      </c>
      <c r="B31" s="605">
        <v>1339</v>
      </c>
      <c r="C31" s="606">
        <v>398</v>
      </c>
      <c r="D31" s="605">
        <f>SUM(B31:C31)</f>
        <v>1737</v>
      </c>
      <c r="E31" s="606">
        <v>16654</v>
      </c>
      <c r="F31" s="606">
        <v>38</v>
      </c>
      <c r="G31" s="606">
        <f>SUM(E31:F31)</f>
        <v>16692</v>
      </c>
      <c r="H31" s="600">
        <f>B31+E31</f>
        <v>17993</v>
      </c>
      <c r="I31" s="606">
        <f>C31+F31</f>
        <v>436</v>
      </c>
      <c r="J31" s="613">
        <f>SUM(H31:I31)</f>
        <v>18429</v>
      </c>
      <c r="K31" s="622" t="s">
        <v>214</v>
      </c>
      <c r="L31" s="619"/>
      <c r="M31" s="617"/>
    </row>
    <row r="32" spans="1:13">
      <c r="A32" s="70" t="s">
        <v>20</v>
      </c>
      <c r="B32" s="208">
        <f>SUM(B10:B31)</f>
        <v>1336400</v>
      </c>
      <c r="C32" s="616">
        <f t="shared" ref="C32:J32" si="10">SUM(C10:C31)</f>
        <v>596712</v>
      </c>
      <c r="D32" s="616">
        <f t="shared" si="10"/>
        <v>1933112</v>
      </c>
      <c r="E32" s="616">
        <f t="shared" si="10"/>
        <v>6513607</v>
      </c>
      <c r="F32" s="616">
        <f t="shared" si="10"/>
        <v>226788</v>
      </c>
      <c r="G32" s="616">
        <f t="shared" si="10"/>
        <v>6740395</v>
      </c>
      <c r="H32" s="616">
        <f t="shared" si="10"/>
        <v>7850007</v>
      </c>
      <c r="I32" s="616">
        <f t="shared" si="10"/>
        <v>823500</v>
      </c>
      <c r="J32" s="620">
        <f t="shared" si="10"/>
        <v>8673507</v>
      </c>
      <c r="K32" s="139" t="s">
        <v>5</v>
      </c>
      <c r="L32" s="217"/>
      <c r="M32" s="217"/>
    </row>
    <row r="33" spans="1:11">
      <c r="A33" s="667" t="s">
        <v>570</v>
      </c>
      <c r="B33" s="69"/>
      <c r="C33" s="69"/>
      <c r="D33" s="69"/>
      <c r="E33" s="69"/>
      <c r="F33" s="69"/>
      <c r="G33" s="69"/>
      <c r="H33" s="69"/>
      <c r="I33" s="69"/>
      <c r="K33" s="69" t="s">
        <v>33</v>
      </c>
    </row>
    <row r="34" spans="1:11">
      <c r="A34" s="682" t="s">
        <v>448</v>
      </c>
      <c r="C34" s="172"/>
      <c r="D34" s="172"/>
      <c r="I34" s="192"/>
      <c r="J34" s="416"/>
      <c r="K34" s="618" t="s">
        <v>449</v>
      </c>
    </row>
  </sheetData>
  <mergeCells count="11">
    <mergeCell ref="K1:K2"/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Q32"/>
  <sheetViews>
    <sheetView showGridLines="0" rightToLeft="1" topLeftCell="A27" zoomScaleNormal="100" zoomScaleSheetLayoutView="100" workbookViewId="0">
      <selection activeCell="A31" sqref="A31:P32"/>
    </sheetView>
  </sheetViews>
  <sheetFormatPr defaultRowHeight="14.4"/>
  <cols>
    <col min="1" max="1" width="21" customWidth="1"/>
    <col min="2" max="2" width="11" bestFit="1" customWidth="1"/>
    <col min="3" max="5" width="10.6640625" customWidth="1"/>
    <col min="6" max="6" width="11.21875" customWidth="1"/>
    <col min="7" max="9" width="10.6640625" customWidth="1"/>
    <col min="10" max="10" width="11.33203125" customWidth="1"/>
    <col min="11" max="12" width="10.6640625" style="599" customWidth="1"/>
    <col min="13" max="14" width="10.6640625" customWidth="1"/>
    <col min="15" max="15" width="11.21875" style="599" bestFit="1" customWidth="1"/>
    <col min="16" max="16" width="21.44140625" customWidth="1"/>
  </cols>
  <sheetData>
    <row r="1" spans="1:17" ht="23.25" customHeight="1">
      <c r="L1" s="561" t="s">
        <v>476</v>
      </c>
      <c r="M1" s="1"/>
      <c r="N1" s="1"/>
      <c r="O1" s="1"/>
      <c r="P1" s="1"/>
      <c r="Q1" s="1"/>
    </row>
    <row r="2" spans="1:17" ht="61.5" customHeight="1">
      <c r="A2" s="67"/>
      <c r="L2" s="1" t="s">
        <v>477</v>
      </c>
      <c r="M2" s="1"/>
      <c r="N2" s="1"/>
      <c r="O2" s="1"/>
      <c r="P2" s="1"/>
      <c r="Q2" s="1"/>
    </row>
    <row r="3" spans="1:17" ht="19.2" customHeight="1">
      <c r="A3" s="762" t="s">
        <v>142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</row>
    <row r="4" spans="1:17" ht="19.2" customHeight="1">
      <c r="A4" s="763" t="s">
        <v>143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</row>
    <row r="5" spans="1:17">
      <c r="A5" s="745" t="s">
        <v>380</v>
      </c>
      <c r="B5" s="745"/>
    </row>
    <row r="6" spans="1:17" ht="53.25" customHeight="1">
      <c r="A6" s="836" t="s">
        <v>481</v>
      </c>
      <c r="B6" s="693" t="s">
        <v>55</v>
      </c>
      <c r="C6" s="693" t="s">
        <v>56</v>
      </c>
      <c r="D6" s="693" t="s">
        <v>57</v>
      </c>
      <c r="E6" s="693" t="s">
        <v>58</v>
      </c>
      <c r="F6" s="693" t="s">
        <v>59</v>
      </c>
      <c r="G6" s="693" t="s">
        <v>60</v>
      </c>
      <c r="H6" s="693" t="s">
        <v>61</v>
      </c>
      <c r="I6" s="693" t="s">
        <v>62</v>
      </c>
      <c r="J6" s="693" t="s">
        <v>63</v>
      </c>
      <c r="K6" s="693" t="s">
        <v>64</v>
      </c>
      <c r="L6" s="693" t="s">
        <v>65</v>
      </c>
      <c r="M6" s="693" t="s">
        <v>66</v>
      </c>
      <c r="N6" s="693" t="s">
        <v>67</v>
      </c>
      <c r="O6" s="693" t="s">
        <v>37</v>
      </c>
      <c r="P6" s="836" t="s">
        <v>524</v>
      </c>
    </row>
    <row r="7" spans="1:17" ht="31.5" customHeight="1">
      <c r="A7" s="836"/>
      <c r="B7" s="694" t="s">
        <v>159</v>
      </c>
      <c r="C7" s="694" t="s">
        <v>160</v>
      </c>
      <c r="D7" s="694" t="s">
        <v>161</v>
      </c>
      <c r="E7" s="694" t="s">
        <v>162</v>
      </c>
      <c r="F7" s="694" t="s">
        <v>163</v>
      </c>
      <c r="G7" s="694" t="s">
        <v>164</v>
      </c>
      <c r="H7" s="694" t="s">
        <v>165</v>
      </c>
      <c r="I7" s="694" t="s">
        <v>166</v>
      </c>
      <c r="J7" s="694" t="s">
        <v>167</v>
      </c>
      <c r="K7" s="694" t="s">
        <v>168</v>
      </c>
      <c r="L7" s="694" t="s">
        <v>169</v>
      </c>
      <c r="M7" s="694" t="s">
        <v>170</v>
      </c>
      <c r="N7" s="694" t="s">
        <v>171</v>
      </c>
      <c r="O7" s="694" t="s">
        <v>5</v>
      </c>
      <c r="P7" s="836"/>
    </row>
    <row r="8" spans="1:17" s="599" customFormat="1" ht="56.25" customHeight="1">
      <c r="A8" s="695" t="s">
        <v>485</v>
      </c>
      <c r="B8" s="696">
        <v>35220</v>
      </c>
      <c r="C8" s="696">
        <v>14358</v>
      </c>
      <c r="D8" s="696">
        <v>2449</v>
      </c>
      <c r="E8" s="696">
        <v>11506</v>
      </c>
      <c r="F8" s="696">
        <v>12459</v>
      </c>
      <c r="G8" s="696">
        <v>1493</v>
      </c>
      <c r="H8" s="696">
        <v>3665</v>
      </c>
      <c r="I8" s="696">
        <v>6607</v>
      </c>
      <c r="J8" s="696">
        <v>130</v>
      </c>
      <c r="K8" s="696">
        <v>2902</v>
      </c>
      <c r="L8" s="696">
        <v>827</v>
      </c>
      <c r="M8" s="696">
        <v>130</v>
      </c>
      <c r="N8" s="696">
        <v>2325</v>
      </c>
      <c r="O8" s="696">
        <f>SUM(B8:N8)</f>
        <v>94071</v>
      </c>
      <c r="P8" s="697" t="s">
        <v>206</v>
      </c>
      <c r="Q8" s="610"/>
    </row>
    <row r="9" spans="1:17" s="599" customFormat="1" ht="30">
      <c r="A9" s="698" t="s">
        <v>486</v>
      </c>
      <c r="B9" s="699">
        <v>8568</v>
      </c>
      <c r="C9" s="699">
        <v>13653</v>
      </c>
      <c r="D9" s="699">
        <v>2447</v>
      </c>
      <c r="E9" s="699">
        <v>522</v>
      </c>
      <c r="F9" s="699">
        <v>149966</v>
      </c>
      <c r="G9" s="699">
        <v>1546</v>
      </c>
      <c r="H9" s="699">
        <v>111</v>
      </c>
      <c r="I9" s="699">
        <v>336</v>
      </c>
      <c r="J9" s="699">
        <v>889</v>
      </c>
      <c r="K9" s="699">
        <v>555</v>
      </c>
      <c r="L9" s="699">
        <v>440</v>
      </c>
      <c r="M9" s="699">
        <v>187</v>
      </c>
      <c r="N9" s="699">
        <v>60</v>
      </c>
      <c r="O9" s="699">
        <f t="shared" ref="O9:O30" si="0">SUM(B9:N9)</f>
        <v>179280</v>
      </c>
      <c r="P9" s="700" t="s">
        <v>207</v>
      </c>
      <c r="Q9" s="610"/>
    </row>
    <row r="10" spans="1:17" s="599" customFormat="1" ht="27" customHeight="1">
      <c r="A10" s="695" t="s">
        <v>141</v>
      </c>
      <c r="B10" s="696">
        <v>287654</v>
      </c>
      <c r="C10" s="696">
        <v>212203</v>
      </c>
      <c r="D10" s="696">
        <v>36602</v>
      </c>
      <c r="E10" s="696">
        <v>27151</v>
      </c>
      <c r="F10" s="696">
        <v>205300</v>
      </c>
      <c r="G10" s="696">
        <v>25945</v>
      </c>
      <c r="H10" s="696">
        <v>10039</v>
      </c>
      <c r="I10" s="696">
        <v>10033</v>
      </c>
      <c r="J10" s="696">
        <v>3686</v>
      </c>
      <c r="K10" s="696">
        <v>13695</v>
      </c>
      <c r="L10" s="696">
        <v>6069</v>
      </c>
      <c r="M10" s="696">
        <v>3522</v>
      </c>
      <c r="N10" s="696">
        <v>5583</v>
      </c>
      <c r="O10" s="696">
        <f t="shared" si="0"/>
        <v>847482</v>
      </c>
      <c r="P10" s="697" t="s">
        <v>505</v>
      </c>
      <c r="Q10" s="610"/>
    </row>
    <row r="11" spans="1:17" s="599" customFormat="1" ht="71.25" customHeight="1">
      <c r="A11" s="698" t="s">
        <v>487</v>
      </c>
      <c r="B11" s="699">
        <v>45232</v>
      </c>
      <c r="C11" s="699">
        <v>19749</v>
      </c>
      <c r="D11" s="699">
        <v>516</v>
      </c>
      <c r="E11" s="699">
        <v>124</v>
      </c>
      <c r="F11" s="699">
        <v>18325</v>
      </c>
      <c r="G11" s="699">
        <v>5366</v>
      </c>
      <c r="H11" s="699">
        <v>75</v>
      </c>
      <c r="I11" s="699">
        <v>329</v>
      </c>
      <c r="J11" s="699">
        <v>32</v>
      </c>
      <c r="K11" s="699">
        <v>139</v>
      </c>
      <c r="L11" s="699">
        <v>35</v>
      </c>
      <c r="M11" s="699">
        <v>4</v>
      </c>
      <c r="N11" s="699">
        <v>50</v>
      </c>
      <c r="O11" s="699">
        <f t="shared" si="0"/>
        <v>89976</v>
      </c>
      <c r="P11" s="700" t="s">
        <v>506</v>
      </c>
      <c r="Q11" s="610"/>
    </row>
    <row r="12" spans="1:17" s="599" customFormat="1" ht="75">
      <c r="A12" s="695" t="s">
        <v>488</v>
      </c>
      <c r="B12" s="696">
        <v>5598</v>
      </c>
      <c r="C12" s="696">
        <v>4853</v>
      </c>
      <c r="D12" s="696">
        <v>929</v>
      </c>
      <c r="E12" s="696">
        <v>132</v>
      </c>
      <c r="F12" s="696">
        <v>3405</v>
      </c>
      <c r="G12" s="696">
        <v>1113</v>
      </c>
      <c r="H12" s="696">
        <v>110</v>
      </c>
      <c r="I12" s="696">
        <v>238</v>
      </c>
      <c r="J12" s="696">
        <v>73</v>
      </c>
      <c r="K12" s="696">
        <v>236</v>
      </c>
      <c r="L12" s="696">
        <v>104</v>
      </c>
      <c r="M12" s="696">
        <v>86</v>
      </c>
      <c r="N12" s="696">
        <v>40</v>
      </c>
      <c r="O12" s="696">
        <f t="shared" si="0"/>
        <v>16917</v>
      </c>
      <c r="P12" s="697" t="s">
        <v>507</v>
      </c>
      <c r="Q12" s="610"/>
    </row>
    <row r="13" spans="1:17" s="599" customFormat="1" ht="22.5" customHeight="1">
      <c r="A13" s="698" t="s">
        <v>489</v>
      </c>
      <c r="B13" s="699">
        <v>742456</v>
      </c>
      <c r="C13" s="699">
        <v>553418</v>
      </c>
      <c r="D13" s="699">
        <v>91367</v>
      </c>
      <c r="E13" s="699">
        <v>141446</v>
      </c>
      <c r="F13" s="699">
        <v>642347</v>
      </c>
      <c r="G13" s="699">
        <v>109041</v>
      </c>
      <c r="H13" s="699">
        <v>27361</v>
      </c>
      <c r="I13" s="699">
        <v>45690</v>
      </c>
      <c r="J13" s="699">
        <v>15216</v>
      </c>
      <c r="K13" s="699">
        <v>28388</v>
      </c>
      <c r="L13" s="699">
        <v>51930</v>
      </c>
      <c r="M13" s="699">
        <v>9421</v>
      </c>
      <c r="N13" s="699">
        <v>16291</v>
      </c>
      <c r="O13" s="699">
        <f t="shared" si="0"/>
        <v>2474372</v>
      </c>
      <c r="P13" s="700" t="s">
        <v>508</v>
      </c>
      <c r="Q13" s="610"/>
    </row>
    <row r="14" spans="1:17" s="599" customFormat="1" ht="93" customHeight="1">
      <c r="A14" s="695" t="s">
        <v>490</v>
      </c>
      <c r="B14" s="696">
        <v>877201</v>
      </c>
      <c r="C14" s="696">
        <v>548631</v>
      </c>
      <c r="D14" s="696">
        <v>68229</v>
      </c>
      <c r="E14" s="696">
        <v>56946</v>
      </c>
      <c r="F14" s="696">
        <v>316868</v>
      </c>
      <c r="G14" s="696">
        <v>53039</v>
      </c>
      <c r="H14" s="696">
        <v>16722</v>
      </c>
      <c r="I14" s="696">
        <v>15683</v>
      </c>
      <c r="J14" s="696">
        <v>6375</v>
      </c>
      <c r="K14" s="696">
        <v>38160</v>
      </c>
      <c r="L14" s="696">
        <v>23002</v>
      </c>
      <c r="M14" s="696">
        <v>17091</v>
      </c>
      <c r="N14" s="696">
        <v>11298</v>
      </c>
      <c r="O14" s="696">
        <f t="shared" si="0"/>
        <v>2049245</v>
      </c>
      <c r="P14" s="697" t="s">
        <v>509</v>
      </c>
      <c r="Q14" s="610"/>
    </row>
    <row r="15" spans="1:17" s="599" customFormat="1" ht="42.75" customHeight="1">
      <c r="A15" s="698" t="s">
        <v>491</v>
      </c>
      <c r="B15" s="699">
        <v>79759</v>
      </c>
      <c r="C15" s="699">
        <v>65243</v>
      </c>
      <c r="D15" s="699">
        <v>7247</v>
      </c>
      <c r="E15" s="699">
        <v>9368</v>
      </c>
      <c r="F15" s="699">
        <v>55734</v>
      </c>
      <c r="G15" s="699">
        <v>9481</v>
      </c>
      <c r="H15" s="699">
        <v>2971</v>
      </c>
      <c r="I15" s="699">
        <v>1951</v>
      </c>
      <c r="J15" s="699">
        <v>2074</v>
      </c>
      <c r="K15" s="699">
        <v>1711</v>
      </c>
      <c r="L15" s="699">
        <v>3442</v>
      </c>
      <c r="M15" s="699">
        <v>637</v>
      </c>
      <c r="N15" s="699">
        <v>2533</v>
      </c>
      <c r="O15" s="699">
        <f t="shared" si="0"/>
        <v>242151</v>
      </c>
      <c r="P15" s="700" t="s">
        <v>510</v>
      </c>
      <c r="Q15" s="610"/>
    </row>
    <row r="16" spans="1:17" s="599" customFormat="1" ht="54" customHeight="1">
      <c r="A16" s="695" t="s">
        <v>492</v>
      </c>
      <c r="B16" s="696">
        <v>119879</v>
      </c>
      <c r="C16" s="696">
        <v>119983</v>
      </c>
      <c r="D16" s="696">
        <v>31609</v>
      </c>
      <c r="E16" s="696">
        <v>12589</v>
      </c>
      <c r="F16" s="696">
        <v>68296</v>
      </c>
      <c r="G16" s="696">
        <v>18045</v>
      </c>
      <c r="H16" s="696">
        <v>8022</v>
      </c>
      <c r="I16" s="696">
        <v>5074</v>
      </c>
      <c r="J16" s="696">
        <v>2267</v>
      </c>
      <c r="K16" s="696">
        <v>11386</v>
      </c>
      <c r="L16" s="696">
        <v>4321</v>
      </c>
      <c r="M16" s="696">
        <v>3034</v>
      </c>
      <c r="N16" s="696">
        <v>3452</v>
      </c>
      <c r="O16" s="696">
        <f t="shared" si="0"/>
        <v>407957</v>
      </c>
      <c r="P16" s="697" t="s">
        <v>511</v>
      </c>
      <c r="Q16" s="610"/>
    </row>
    <row r="17" spans="1:17" s="599" customFormat="1" ht="53.25" customHeight="1">
      <c r="A17" s="698" t="s">
        <v>493</v>
      </c>
      <c r="B17" s="699">
        <v>52211</v>
      </c>
      <c r="C17" s="699">
        <v>10912</v>
      </c>
      <c r="D17" s="699">
        <v>942</v>
      </c>
      <c r="E17" s="699">
        <v>1068</v>
      </c>
      <c r="F17" s="699">
        <v>3564</v>
      </c>
      <c r="G17" s="699">
        <v>595</v>
      </c>
      <c r="H17" s="699">
        <v>209</v>
      </c>
      <c r="I17" s="699">
        <v>129</v>
      </c>
      <c r="J17" s="699">
        <v>112</v>
      </c>
      <c r="K17" s="699">
        <v>333</v>
      </c>
      <c r="L17" s="699">
        <v>217</v>
      </c>
      <c r="M17" s="699">
        <v>85</v>
      </c>
      <c r="N17" s="699">
        <v>178</v>
      </c>
      <c r="O17" s="699">
        <f t="shared" si="0"/>
        <v>70555</v>
      </c>
      <c r="P17" s="700" t="s">
        <v>512</v>
      </c>
      <c r="Q17" s="610"/>
    </row>
    <row r="18" spans="1:17" s="599" customFormat="1" ht="47.25" customHeight="1">
      <c r="A18" s="695" t="s">
        <v>494</v>
      </c>
      <c r="B18" s="696">
        <v>51759</v>
      </c>
      <c r="C18" s="696">
        <v>16963</v>
      </c>
      <c r="D18" s="696">
        <v>257</v>
      </c>
      <c r="E18" s="696">
        <v>171</v>
      </c>
      <c r="F18" s="696">
        <v>4070</v>
      </c>
      <c r="G18" s="696">
        <v>339</v>
      </c>
      <c r="H18" s="696">
        <v>118</v>
      </c>
      <c r="I18" s="696">
        <v>86</v>
      </c>
      <c r="J18" s="696">
        <v>80</v>
      </c>
      <c r="K18" s="696">
        <v>328</v>
      </c>
      <c r="L18" s="696">
        <v>135</v>
      </c>
      <c r="M18" s="696">
        <v>38</v>
      </c>
      <c r="N18" s="696">
        <v>57</v>
      </c>
      <c r="O18" s="696">
        <f t="shared" si="0"/>
        <v>74401</v>
      </c>
      <c r="P18" s="697" t="s">
        <v>208</v>
      </c>
      <c r="Q18" s="610"/>
    </row>
    <row r="19" spans="1:17" s="599" customFormat="1" ht="30">
      <c r="A19" s="698" t="s">
        <v>495</v>
      </c>
      <c r="B19" s="699">
        <v>17762</v>
      </c>
      <c r="C19" s="699">
        <v>11322</v>
      </c>
      <c r="D19" s="699">
        <v>1165</v>
      </c>
      <c r="E19" s="699">
        <v>189</v>
      </c>
      <c r="F19" s="699">
        <v>4290</v>
      </c>
      <c r="G19" s="699">
        <v>588</v>
      </c>
      <c r="H19" s="699">
        <v>210</v>
      </c>
      <c r="I19" s="699">
        <v>135</v>
      </c>
      <c r="J19" s="699">
        <v>30</v>
      </c>
      <c r="K19" s="699">
        <v>245</v>
      </c>
      <c r="L19" s="699">
        <v>62</v>
      </c>
      <c r="M19" s="699">
        <v>40</v>
      </c>
      <c r="N19" s="699">
        <v>114</v>
      </c>
      <c r="O19" s="699">
        <f t="shared" si="0"/>
        <v>36152</v>
      </c>
      <c r="P19" s="700" t="s">
        <v>513</v>
      </c>
      <c r="Q19" s="610"/>
    </row>
    <row r="20" spans="1:17" s="599" customFormat="1" ht="45">
      <c r="A20" s="695" t="s">
        <v>496</v>
      </c>
      <c r="B20" s="696">
        <v>69354</v>
      </c>
      <c r="C20" s="696">
        <v>24181</v>
      </c>
      <c r="D20" s="696">
        <v>3024</v>
      </c>
      <c r="E20" s="696">
        <v>2756</v>
      </c>
      <c r="F20" s="696">
        <v>28849</v>
      </c>
      <c r="G20" s="696">
        <v>2660</v>
      </c>
      <c r="H20" s="696">
        <v>806</v>
      </c>
      <c r="I20" s="696">
        <v>1181</v>
      </c>
      <c r="J20" s="696">
        <v>1345</v>
      </c>
      <c r="K20" s="696">
        <v>647</v>
      </c>
      <c r="L20" s="696">
        <v>638</v>
      </c>
      <c r="M20" s="696">
        <v>1545</v>
      </c>
      <c r="N20" s="696">
        <v>1368</v>
      </c>
      <c r="O20" s="696">
        <f t="shared" si="0"/>
        <v>138354</v>
      </c>
      <c r="P20" s="697" t="s">
        <v>514</v>
      </c>
      <c r="Q20" s="610"/>
    </row>
    <row r="21" spans="1:17" ht="45">
      <c r="A21" s="698" t="s">
        <v>497</v>
      </c>
      <c r="B21" s="701">
        <v>627704</v>
      </c>
      <c r="C21" s="701">
        <v>115431</v>
      </c>
      <c r="D21" s="701">
        <v>20737</v>
      </c>
      <c r="E21" s="701">
        <v>15505</v>
      </c>
      <c r="F21" s="701">
        <v>172740</v>
      </c>
      <c r="G21" s="702">
        <v>22445</v>
      </c>
      <c r="H21" s="702">
        <v>4278</v>
      </c>
      <c r="I21" s="702">
        <v>4906</v>
      </c>
      <c r="J21" s="701">
        <v>1298</v>
      </c>
      <c r="K21" s="701">
        <v>6854</v>
      </c>
      <c r="L21" s="701">
        <v>12181</v>
      </c>
      <c r="M21" s="701">
        <v>734</v>
      </c>
      <c r="N21" s="699">
        <v>5880</v>
      </c>
      <c r="O21" s="703">
        <f t="shared" si="0"/>
        <v>1010693</v>
      </c>
      <c r="P21" s="700" t="s">
        <v>515</v>
      </c>
      <c r="Q21" s="172"/>
    </row>
    <row r="22" spans="1:17" ht="75">
      <c r="A22" s="695" t="s">
        <v>498</v>
      </c>
      <c r="B22" s="704">
        <v>88258</v>
      </c>
      <c r="C22" s="704">
        <v>37513</v>
      </c>
      <c r="D22" s="704">
        <v>2074</v>
      </c>
      <c r="E22" s="704">
        <v>8282</v>
      </c>
      <c r="F22" s="704">
        <v>27087</v>
      </c>
      <c r="G22" s="705">
        <v>9889</v>
      </c>
      <c r="H22" s="705">
        <v>4743</v>
      </c>
      <c r="I22" s="705">
        <v>2304</v>
      </c>
      <c r="J22" s="704">
        <v>1178</v>
      </c>
      <c r="K22" s="704">
        <v>4441</v>
      </c>
      <c r="L22" s="704">
        <v>3107</v>
      </c>
      <c r="M22" s="704">
        <v>1321</v>
      </c>
      <c r="N22" s="696">
        <v>1747</v>
      </c>
      <c r="O22" s="706">
        <f t="shared" si="0"/>
        <v>191944</v>
      </c>
      <c r="P22" s="697" t="s">
        <v>516</v>
      </c>
      <c r="Q22" s="172"/>
    </row>
    <row r="23" spans="1:17" ht="24.75" customHeight="1">
      <c r="A23" s="698" t="s">
        <v>499</v>
      </c>
      <c r="B23" s="701">
        <v>68096</v>
      </c>
      <c r="C23" s="701">
        <v>36763</v>
      </c>
      <c r="D23" s="701">
        <v>9140</v>
      </c>
      <c r="E23" s="701">
        <v>3748</v>
      </c>
      <c r="F23" s="701">
        <v>22884</v>
      </c>
      <c r="G23" s="702">
        <v>3436</v>
      </c>
      <c r="H23" s="702">
        <v>3726</v>
      </c>
      <c r="I23" s="702">
        <v>1374</v>
      </c>
      <c r="J23" s="701">
        <v>763</v>
      </c>
      <c r="K23" s="701">
        <v>997</v>
      </c>
      <c r="L23" s="701">
        <v>749</v>
      </c>
      <c r="M23" s="701">
        <v>585</v>
      </c>
      <c r="N23" s="699">
        <v>1783</v>
      </c>
      <c r="O23" s="703">
        <f t="shared" si="0"/>
        <v>154044</v>
      </c>
      <c r="P23" s="700" t="s">
        <v>517</v>
      </c>
      <c r="Q23" s="172"/>
    </row>
    <row r="24" spans="1:17" ht="30">
      <c r="A24" s="695" t="s">
        <v>500</v>
      </c>
      <c r="B24" s="704">
        <v>128923</v>
      </c>
      <c r="C24" s="704">
        <v>79082</v>
      </c>
      <c r="D24" s="704">
        <v>18694</v>
      </c>
      <c r="E24" s="704">
        <v>13292</v>
      </c>
      <c r="F24" s="704">
        <v>57181</v>
      </c>
      <c r="G24" s="705">
        <v>11788</v>
      </c>
      <c r="H24" s="705">
        <v>7564</v>
      </c>
      <c r="I24" s="705">
        <v>5186</v>
      </c>
      <c r="J24" s="704">
        <v>901</v>
      </c>
      <c r="K24" s="704">
        <v>5563</v>
      </c>
      <c r="L24" s="704">
        <v>3237</v>
      </c>
      <c r="M24" s="704">
        <v>1626</v>
      </c>
      <c r="N24" s="696">
        <v>2636</v>
      </c>
      <c r="O24" s="706">
        <f t="shared" si="0"/>
        <v>335673</v>
      </c>
      <c r="P24" s="697" t="s">
        <v>518</v>
      </c>
      <c r="Q24" s="172"/>
    </row>
    <row r="25" spans="1:17" ht="30">
      <c r="A25" s="698" t="s">
        <v>501</v>
      </c>
      <c r="B25" s="701">
        <v>7254</v>
      </c>
      <c r="C25" s="701">
        <v>6718</v>
      </c>
      <c r="D25" s="701">
        <v>1349</v>
      </c>
      <c r="E25" s="701">
        <v>631</v>
      </c>
      <c r="F25" s="701">
        <v>3374</v>
      </c>
      <c r="G25" s="702">
        <v>1026</v>
      </c>
      <c r="H25" s="702">
        <v>473</v>
      </c>
      <c r="I25" s="702">
        <v>323</v>
      </c>
      <c r="J25" s="701">
        <v>276</v>
      </c>
      <c r="K25" s="701">
        <v>558</v>
      </c>
      <c r="L25" s="701">
        <v>479</v>
      </c>
      <c r="M25" s="701">
        <v>138</v>
      </c>
      <c r="N25" s="699">
        <v>224</v>
      </c>
      <c r="O25" s="703">
        <f t="shared" si="0"/>
        <v>22823</v>
      </c>
      <c r="P25" s="700" t="s">
        <v>519</v>
      </c>
      <c r="Q25" s="172"/>
    </row>
    <row r="26" spans="1:17" ht="35.25" customHeight="1">
      <c r="A26" s="695" t="s">
        <v>502</v>
      </c>
      <c r="B26" s="704">
        <v>97424</v>
      </c>
      <c r="C26" s="704">
        <v>42033</v>
      </c>
      <c r="D26" s="704">
        <v>9309</v>
      </c>
      <c r="E26" s="704">
        <v>6050</v>
      </c>
      <c r="F26" s="704">
        <v>34857</v>
      </c>
      <c r="G26" s="705">
        <v>7390</v>
      </c>
      <c r="H26" s="705">
        <v>4984</v>
      </c>
      <c r="I26" s="705">
        <v>3850</v>
      </c>
      <c r="J26" s="704">
        <v>1675</v>
      </c>
      <c r="K26" s="704">
        <v>4916</v>
      </c>
      <c r="L26" s="704">
        <v>2011</v>
      </c>
      <c r="M26" s="704">
        <v>1268</v>
      </c>
      <c r="N26" s="696">
        <v>2269</v>
      </c>
      <c r="O26" s="706">
        <f t="shared" si="0"/>
        <v>218036</v>
      </c>
      <c r="P26" s="697" t="s">
        <v>520</v>
      </c>
      <c r="Q26" s="172"/>
    </row>
    <row r="27" spans="1:17" ht="135">
      <c r="A27" s="698" t="s">
        <v>503</v>
      </c>
      <c r="B27" s="701">
        <v>0</v>
      </c>
      <c r="C27" s="701">
        <v>0</v>
      </c>
      <c r="D27" s="701">
        <v>0</v>
      </c>
      <c r="E27" s="701">
        <v>0</v>
      </c>
      <c r="F27" s="701">
        <v>0</v>
      </c>
      <c r="G27" s="702">
        <v>0</v>
      </c>
      <c r="H27" s="702">
        <v>0</v>
      </c>
      <c r="I27" s="702">
        <v>0</v>
      </c>
      <c r="J27" s="701">
        <v>0</v>
      </c>
      <c r="K27" s="701">
        <v>0</v>
      </c>
      <c r="L27" s="701">
        <v>0</v>
      </c>
      <c r="M27" s="701">
        <v>0</v>
      </c>
      <c r="N27" s="699">
        <v>0</v>
      </c>
      <c r="O27" s="703">
        <f t="shared" si="0"/>
        <v>0</v>
      </c>
      <c r="P27" s="700" t="s">
        <v>521</v>
      </c>
      <c r="Q27" s="172"/>
    </row>
    <row r="28" spans="1:17" ht="62.25" customHeight="1">
      <c r="A28" s="695" t="s">
        <v>504</v>
      </c>
      <c r="B28" s="704">
        <v>826</v>
      </c>
      <c r="C28" s="704">
        <v>20</v>
      </c>
      <c r="D28" s="704">
        <v>4</v>
      </c>
      <c r="E28" s="704">
        <v>9</v>
      </c>
      <c r="F28" s="704">
        <v>21</v>
      </c>
      <c r="G28" s="705">
        <v>0</v>
      </c>
      <c r="H28" s="705">
        <v>0</v>
      </c>
      <c r="I28" s="705">
        <v>0</v>
      </c>
      <c r="J28" s="704">
        <v>0</v>
      </c>
      <c r="K28" s="704">
        <v>64</v>
      </c>
      <c r="L28" s="704">
        <v>1</v>
      </c>
      <c r="M28" s="704">
        <v>7</v>
      </c>
      <c r="N28" s="696">
        <v>0</v>
      </c>
      <c r="O28" s="706">
        <f t="shared" si="0"/>
        <v>952</v>
      </c>
      <c r="P28" s="697" t="s">
        <v>522</v>
      </c>
      <c r="Q28" s="172"/>
    </row>
    <row r="29" spans="1:17" ht="29.25" customHeight="1">
      <c r="A29" s="698" t="s">
        <v>525</v>
      </c>
      <c r="B29" s="701">
        <v>5301</v>
      </c>
      <c r="C29" s="701">
        <v>4203</v>
      </c>
      <c r="D29" s="701">
        <v>753</v>
      </c>
      <c r="E29" s="701">
        <v>971</v>
      </c>
      <c r="F29" s="701">
        <v>3214</v>
      </c>
      <c r="G29" s="702">
        <v>915</v>
      </c>
      <c r="H29" s="702">
        <v>595</v>
      </c>
      <c r="I29" s="702">
        <v>470</v>
      </c>
      <c r="J29" s="701">
        <v>148</v>
      </c>
      <c r="K29" s="701">
        <v>1416</v>
      </c>
      <c r="L29" s="701">
        <v>182</v>
      </c>
      <c r="M29" s="701">
        <v>55</v>
      </c>
      <c r="N29" s="699">
        <v>206</v>
      </c>
      <c r="O29" s="703">
        <f t="shared" si="0"/>
        <v>18429</v>
      </c>
      <c r="P29" s="700" t="s">
        <v>214</v>
      </c>
      <c r="Q29" s="172"/>
    </row>
    <row r="30" spans="1:17" ht="37.5" customHeight="1">
      <c r="A30" s="707" t="s">
        <v>2</v>
      </c>
      <c r="B30" s="708">
        <f>SUM(B8:B29)</f>
        <v>3416439</v>
      </c>
      <c r="C30" s="708">
        <f t="shared" ref="C30:N30" si="1">SUM(C8:C29)</f>
        <v>1937232</v>
      </c>
      <c r="D30" s="708">
        <f t="shared" si="1"/>
        <v>308843</v>
      </c>
      <c r="E30" s="708">
        <f t="shared" si="1"/>
        <v>312456</v>
      </c>
      <c r="F30" s="708">
        <f t="shared" si="1"/>
        <v>1834831</v>
      </c>
      <c r="G30" s="708">
        <f t="shared" si="1"/>
        <v>286140</v>
      </c>
      <c r="H30" s="708">
        <f t="shared" si="1"/>
        <v>96782</v>
      </c>
      <c r="I30" s="708">
        <f t="shared" si="1"/>
        <v>105885</v>
      </c>
      <c r="J30" s="708">
        <f t="shared" si="1"/>
        <v>38548</v>
      </c>
      <c r="K30" s="708">
        <f t="shared" si="1"/>
        <v>123534</v>
      </c>
      <c r="L30" s="708">
        <f t="shared" si="1"/>
        <v>113169</v>
      </c>
      <c r="M30" s="708">
        <f t="shared" si="1"/>
        <v>41554</v>
      </c>
      <c r="N30" s="708">
        <f t="shared" si="1"/>
        <v>58094</v>
      </c>
      <c r="O30" s="708">
        <f t="shared" si="0"/>
        <v>8673507</v>
      </c>
      <c r="P30" s="707" t="s">
        <v>5</v>
      </c>
      <c r="Q30" s="172"/>
    </row>
    <row r="31" spans="1:17" ht="15">
      <c r="A31" s="683" t="s">
        <v>571</v>
      </c>
      <c r="B31" s="69"/>
      <c r="C31" s="69"/>
      <c r="D31" s="69"/>
      <c r="E31" s="69"/>
      <c r="F31" s="69"/>
      <c r="G31" s="69"/>
      <c r="H31" s="69"/>
      <c r="I31" s="69"/>
      <c r="J31" s="69"/>
      <c r="K31" s="602"/>
      <c r="L31" s="602"/>
      <c r="M31" s="69"/>
      <c r="O31" s="602"/>
      <c r="P31" s="69" t="s">
        <v>145</v>
      </c>
      <c r="Q31" s="172"/>
    </row>
    <row r="32" spans="1:17">
      <c r="A32" s="489" t="s">
        <v>448</v>
      </c>
      <c r="C32" s="172"/>
      <c r="D32" s="172"/>
      <c r="I32" s="192"/>
      <c r="K32" s="618"/>
      <c r="L32" s="618"/>
      <c r="O32" s="618"/>
      <c r="P32" s="416" t="s">
        <v>449</v>
      </c>
    </row>
  </sheetData>
  <mergeCells count="5">
    <mergeCell ref="P6:P7"/>
    <mergeCell ref="A6:A7"/>
    <mergeCell ref="A5:B5"/>
    <mergeCell ref="A3:P3"/>
    <mergeCell ref="A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N31"/>
  <sheetViews>
    <sheetView showGridLines="0" rightToLeft="1" zoomScaleNormal="100" zoomScaleSheetLayoutView="90" workbookViewId="0">
      <selection activeCell="A30" sqref="A30"/>
    </sheetView>
  </sheetViews>
  <sheetFormatPr defaultRowHeight="14.4"/>
  <cols>
    <col min="1" max="1" width="23.6640625" customWidth="1"/>
    <col min="2" max="12" width="10.6640625" customWidth="1"/>
    <col min="13" max="13" width="10.6640625" style="599" customWidth="1"/>
    <col min="14" max="14" width="25.6640625" customWidth="1"/>
  </cols>
  <sheetData>
    <row r="1" spans="1:14">
      <c r="J1" s="1"/>
      <c r="K1" s="1"/>
      <c r="L1" s="1"/>
      <c r="N1" s="561" t="s">
        <v>476</v>
      </c>
    </row>
    <row r="2" spans="1:14" ht="61.5" customHeight="1">
      <c r="A2" s="67"/>
      <c r="H2" s="1"/>
      <c r="J2" s="1"/>
      <c r="K2" s="1"/>
      <c r="L2" s="1"/>
      <c r="N2" s="1" t="s">
        <v>477</v>
      </c>
    </row>
    <row r="3" spans="1:14" ht="15">
      <c r="A3" s="762" t="s">
        <v>146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</row>
    <row r="4" spans="1:14" ht="15">
      <c r="A4" s="763" t="s">
        <v>133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</row>
    <row r="5" spans="1:14">
      <c r="A5" s="745" t="s">
        <v>378</v>
      </c>
      <c r="B5" s="745"/>
    </row>
    <row r="6" spans="1:14" ht="39.75" customHeight="1">
      <c r="A6" s="709" t="s">
        <v>481</v>
      </c>
      <c r="B6" s="692" t="s">
        <v>38</v>
      </c>
      <c r="C6" s="692" t="s">
        <v>39</v>
      </c>
      <c r="D6" s="692" t="s">
        <v>40</v>
      </c>
      <c r="E6" s="692" t="s">
        <v>41</v>
      </c>
      <c r="F6" s="692" t="s">
        <v>42</v>
      </c>
      <c r="G6" s="692" t="s">
        <v>43</v>
      </c>
      <c r="H6" s="692" t="s">
        <v>44</v>
      </c>
      <c r="I6" s="692" t="s">
        <v>45</v>
      </c>
      <c r="J6" s="692" t="s">
        <v>46</v>
      </c>
      <c r="K6" s="692" t="s">
        <v>47</v>
      </c>
      <c r="L6" s="692" t="s">
        <v>48</v>
      </c>
      <c r="M6" s="692" t="s">
        <v>37</v>
      </c>
      <c r="N6" s="710" t="s">
        <v>524</v>
      </c>
    </row>
    <row r="7" spans="1:14" ht="26.4">
      <c r="A7" s="711" t="s">
        <v>485</v>
      </c>
      <c r="B7" s="684">
        <v>301</v>
      </c>
      <c r="C7" s="684">
        <v>4436</v>
      </c>
      <c r="D7" s="684">
        <v>13772</v>
      </c>
      <c r="E7" s="684">
        <v>17970</v>
      </c>
      <c r="F7" s="684">
        <v>16613</v>
      </c>
      <c r="G7" s="684">
        <v>13349</v>
      </c>
      <c r="H7" s="684">
        <v>10460</v>
      </c>
      <c r="I7" s="684">
        <v>8248</v>
      </c>
      <c r="J7" s="684">
        <v>4888</v>
      </c>
      <c r="K7" s="684">
        <v>2609</v>
      </c>
      <c r="L7" s="684">
        <v>1425</v>
      </c>
      <c r="M7" s="684">
        <f>SUM(B7:L7)</f>
        <v>94071</v>
      </c>
      <c r="N7" s="712" t="s">
        <v>206</v>
      </c>
    </row>
    <row r="8" spans="1:14">
      <c r="A8" s="713" t="s">
        <v>486</v>
      </c>
      <c r="B8" s="685">
        <v>1679</v>
      </c>
      <c r="C8" s="685">
        <v>19268</v>
      </c>
      <c r="D8" s="685">
        <v>34743</v>
      </c>
      <c r="E8" s="685">
        <v>34268</v>
      </c>
      <c r="F8" s="685">
        <v>26521</v>
      </c>
      <c r="G8" s="685">
        <v>20942</v>
      </c>
      <c r="H8" s="685">
        <v>15902</v>
      </c>
      <c r="I8" s="685">
        <v>12794</v>
      </c>
      <c r="J8" s="685">
        <v>8845</v>
      </c>
      <c r="K8" s="685">
        <v>3330</v>
      </c>
      <c r="L8" s="685">
        <v>988</v>
      </c>
      <c r="M8" s="685">
        <f t="shared" ref="M8:M29" si="0">SUM(B8:L8)</f>
        <v>179280</v>
      </c>
      <c r="N8" s="714" t="s">
        <v>207</v>
      </c>
    </row>
    <row r="9" spans="1:14">
      <c r="A9" s="711" t="s">
        <v>141</v>
      </c>
      <c r="B9" s="684">
        <v>5273</v>
      </c>
      <c r="C9" s="684">
        <v>49767</v>
      </c>
      <c r="D9" s="684">
        <v>131419</v>
      </c>
      <c r="E9" s="684">
        <v>162245</v>
      </c>
      <c r="F9" s="684">
        <v>145736</v>
      </c>
      <c r="G9" s="684">
        <v>114022</v>
      </c>
      <c r="H9" s="684">
        <v>88034</v>
      </c>
      <c r="I9" s="684">
        <v>70350</v>
      </c>
      <c r="J9" s="684">
        <v>44281</v>
      </c>
      <c r="K9" s="684">
        <v>23269</v>
      </c>
      <c r="L9" s="684">
        <v>13086</v>
      </c>
      <c r="M9" s="684">
        <f t="shared" si="0"/>
        <v>847482</v>
      </c>
      <c r="N9" s="712" t="s">
        <v>505</v>
      </c>
    </row>
    <row r="10" spans="1:14" ht="26.4">
      <c r="A10" s="713" t="s">
        <v>487</v>
      </c>
      <c r="B10" s="685">
        <v>211</v>
      </c>
      <c r="C10" s="685">
        <v>5796</v>
      </c>
      <c r="D10" s="685">
        <v>19265</v>
      </c>
      <c r="E10" s="685">
        <v>20806</v>
      </c>
      <c r="F10" s="685">
        <v>15830</v>
      </c>
      <c r="G10" s="685">
        <v>10811</v>
      </c>
      <c r="H10" s="685">
        <v>7578</v>
      </c>
      <c r="I10" s="685">
        <v>5050</v>
      </c>
      <c r="J10" s="685">
        <v>3053</v>
      </c>
      <c r="K10" s="685">
        <v>1062</v>
      </c>
      <c r="L10" s="685">
        <v>514</v>
      </c>
      <c r="M10" s="685">
        <f t="shared" si="0"/>
        <v>89976</v>
      </c>
      <c r="N10" s="714" t="s">
        <v>506</v>
      </c>
    </row>
    <row r="11" spans="1:14" ht="39.6">
      <c r="A11" s="711" t="s">
        <v>488</v>
      </c>
      <c r="B11" s="684">
        <v>88</v>
      </c>
      <c r="C11" s="684">
        <v>1022</v>
      </c>
      <c r="D11" s="684">
        <v>2667</v>
      </c>
      <c r="E11" s="684">
        <v>3378</v>
      </c>
      <c r="F11" s="684">
        <v>3054</v>
      </c>
      <c r="G11" s="684">
        <v>2447</v>
      </c>
      <c r="H11" s="684">
        <v>1704</v>
      </c>
      <c r="I11" s="684">
        <v>1203</v>
      </c>
      <c r="J11" s="684">
        <v>745</v>
      </c>
      <c r="K11" s="684">
        <v>401</v>
      </c>
      <c r="L11" s="684">
        <v>208</v>
      </c>
      <c r="M11" s="684">
        <f t="shared" si="0"/>
        <v>16917</v>
      </c>
      <c r="N11" s="712" t="s">
        <v>507</v>
      </c>
    </row>
    <row r="12" spans="1:14">
      <c r="A12" s="713" t="s">
        <v>489</v>
      </c>
      <c r="B12" s="685">
        <v>13732</v>
      </c>
      <c r="C12" s="685">
        <v>140186</v>
      </c>
      <c r="D12" s="685">
        <v>399540</v>
      </c>
      <c r="E12" s="685">
        <v>501924</v>
      </c>
      <c r="F12" s="685">
        <v>443734</v>
      </c>
      <c r="G12" s="685">
        <v>339191</v>
      </c>
      <c r="H12" s="685">
        <v>245317</v>
      </c>
      <c r="I12" s="685">
        <v>185801</v>
      </c>
      <c r="J12" s="685">
        <v>110468</v>
      </c>
      <c r="K12" s="685">
        <v>58945</v>
      </c>
      <c r="L12" s="685">
        <v>35534</v>
      </c>
      <c r="M12" s="685">
        <f t="shared" si="0"/>
        <v>2474372</v>
      </c>
      <c r="N12" s="714" t="s">
        <v>508</v>
      </c>
    </row>
    <row r="13" spans="1:14" ht="39.6">
      <c r="A13" s="711" t="s">
        <v>490</v>
      </c>
      <c r="B13" s="684">
        <v>17793</v>
      </c>
      <c r="C13" s="684">
        <v>134075</v>
      </c>
      <c r="D13" s="684">
        <v>322459</v>
      </c>
      <c r="E13" s="684">
        <v>396959</v>
      </c>
      <c r="F13" s="684">
        <v>346216</v>
      </c>
      <c r="G13" s="684">
        <v>266903</v>
      </c>
      <c r="H13" s="684">
        <v>198684</v>
      </c>
      <c r="I13" s="684">
        <v>160055</v>
      </c>
      <c r="J13" s="684">
        <v>104767</v>
      </c>
      <c r="K13" s="684">
        <v>60865</v>
      </c>
      <c r="L13" s="684">
        <v>40469</v>
      </c>
      <c r="M13" s="684">
        <f t="shared" si="0"/>
        <v>2049245</v>
      </c>
      <c r="N13" s="712" t="s">
        <v>509</v>
      </c>
    </row>
    <row r="14" spans="1:14">
      <c r="A14" s="713" t="s">
        <v>491</v>
      </c>
      <c r="B14" s="685">
        <v>1178</v>
      </c>
      <c r="C14" s="685">
        <v>11733</v>
      </c>
      <c r="D14" s="685">
        <v>35925</v>
      </c>
      <c r="E14" s="685">
        <v>49422</v>
      </c>
      <c r="F14" s="685">
        <v>43085</v>
      </c>
      <c r="G14" s="685">
        <v>33109</v>
      </c>
      <c r="H14" s="685">
        <v>24483</v>
      </c>
      <c r="I14" s="685">
        <v>19940</v>
      </c>
      <c r="J14" s="685">
        <v>12848</v>
      </c>
      <c r="K14" s="685">
        <v>6907</v>
      </c>
      <c r="L14" s="685">
        <v>3521</v>
      </c>
      <c r="M14" s="685">
        <f t="shared" si="0"/>
        <v>242151</v>
      </c>
      <c r="N14" s="714" t="s">
        <v>510</v>
      </c>
    </row>
    <row r="15" spans="1:14" ht="26.4">
      <c r="A15" s="711" t="s">
        <v>492</v>
      </c>
      <c r="B15" s="684">
        <v>3966</v>
      </c>
      <c r="C15" s="684">
        <v>34874</v>
      </c>
      <c r="D15" s="684">
        <v>82661</v>
      </c>
      <c r="E15" s="684">
        <v>82307</v>
      </c>
      <c r="F15" s="684">
        <v>65369</v>
      </c>
      <c r="G15" s="684">
        <v>48906</v>
      </c>
      <c r="H15" s="684">
        <v>34731</v>
      </c>
      <c r="I15" s="684">
        <v>26373</v>
      </c>
      <c r="J15" s="684">
        <v>16324</v>
      </c>
      <c r="K15" s="684">
        <v>7979</v>
      </c>
      <c r="L15" s="684">
        <v>4467</v>
      </c>
      <c r="M15" s="684">
        <f t="shared" si="0"/>
        <v>407957</v>
      </c>
      <c r="N15" s="712" t="s">
        <v>511</v>
      </c>
    </row>
    <row r="16" spans="1:14" ht="26.4">
      <c r="A16" s="713" t="s">
        <v>493</v>
      </c>
      <c r="B16" s="685">
        <v>399</v>
      </c>
      <c r="C16" s="685">
        <v>3924</v>
      </c>
      <c r="D16" s="685">
        <v>11645</v>
      </c>
      <c r="E16" s="685">
        <v>13775</v>
      </c>
      <c r="F16" s="685">
        <v>13618</v>
      </c>
      <c r="G16" s="685">
        <v>10498</v>
      </c>
      <c r="H16" s="685">
        <v>7921</v>
      </c>
      <c r="I16" s="685">
        <v>4577</v>
      </c>
      <c r="J16" s="685">
        <v>2288</v>
      </c>
      <c r="K16" s="685">
        <v>1197</v>
      </c>
      <c r="L16" s="685">
        <v>713</v>
      </c>
      <c r="M16" s="685">
        <f t="shared" si="0"/>
        <v>70555</v>
      </c>
      <c r="N16" s="714" t="s">
        <v>512</v>
      </c>
    </row>
    <row r="17" spans="1:14" ht="26.4">
      <c r="A17" s="711" t="s">
        <v>494</v>
      </c>
      <c r="B17" s="684">
        <v>63</v>
      </c>
      <c r="C17" s="684">
        <v>2415</v>
      </c>
      <c r="D17" s="684">
        <v>17497</v>
      </c>
      <c r="E17" s="684">
        <v>19729</v>
      </c>
      <c r="F17" s="684">
        <v>14863</v>
      </c>
      <c r="G17" s="684">
        <v>8544</v>
      </c>
      <c r="H17" s="684">
        <v>5148</v>
      </c>
      <c r="I17" s="684">
        <v>3138</v>
      </c>
      <c r="J17" s="684">
        <v>1733</v>
      </c>
      <c r="K17" s="684">
        <v>819</v>
      </c>
      <c r="L17" s="684">
        <v>452</v>
      </c>
      <c r="M17" s="684">
        <f t="shared" si="0"/>
        <v>74401</v>
      </c>
      <c r="N17" s="712" t="s">
        <v>208</v>
      </c>
    </row>
    <row r="18" spans="1:14">
      <c r="A18" s="713" t="s">
        <v>495</v>
      </c>
      <c r="B18" s="685">
        <v>224</v>
      </c>
      <c r="C18" s="685">
        <v>1834</v>
      </c>
      <c r="D18" s="685">
        <v>5378</v>
      </c>
      <c r="E18" s="685">
        <v>7133</v>
      </c>
      <c r="F18" s="685">
        <v>6456</v>
      </c>
      <c r="G18" s="685">
        <v>4989</v>
      </c>
      <c r="H18" s="685">
        <v>3578</v>
      </c>
      <c r="I18" s="685">
        <v>2861</v>
      </c>
      <c r="J18" s="685">
        <v>1865</v>
      </c>
      <c r="K18" s="685">
        <v>1096</v>
      </c>
      <c r="L18" s="685">
        <v>738</v>
      </c>
      <c r="M18" s="685">
        <f t="shared" si="0"/>
        <v>36152</v>
      </c>
      <c r="N18" s="714" t="s">
        <v>513</v>
      </c>
    </row>
    <row r="19" spans="1:14" ht="26.4">
      <c r="A19" s="711" t="s">
        <v>496</v>
      </c>
      <c r="B19" s="684">
        <v>784</v>
      </c>
      <c r="C19" s="684">
        <v>8136</v>
      </c>
      <c r="D19" s="684">
        <v>23466</v>
      </c>
      <c r="E19" s="684">
        <v>29398</v>
      </c>
      <c r="F19" s="684">
        <v>24832</v>
      </c>
      <c r="G19" s="684">
        <v>17642</v>
      </c>
      <c r="H19" s="684">
        <v>12164</v>
      </c>
      <c r="I19" s="684">
        <v>9062</v>
      </c>
      <c r="J19" s="684">
        <v>6032</v>
      </c>
      <c r="K19" s="684">
        <v>4050</v>
      </c>
      <c r="L19" s="684">
        <v>2788</v>
      </c>
      <c r="M19" s="684">
        <f t="shared" si="0"/>
        <v>138354</v>
      </c>
      <c r="N19" s="712" t="s">
        <v>514</v>
      </c>
    </row>
    <row r="20" spans="1:14" ht="26.4">
      <c r="A20" s="713" t="s">
        <v>497</v>
      </c>
      <c r="B20" s="686">
        <v>4292</v>
      </c>
      <c r="C20" s="686">
        <v>72535</v>
      </c>
      <c r="D20" s="686">
        <v>205572</v>
      </c>
      <c r="E20" s="686">
        <v>222618</v>
      </c>
      <c r="F20" s="686">
        <v>184110</v>
      </c>
      <c r="G20" s="687">
        <v>129503</v>
      </c>
      <c r="H20" s="687">
        <v>81865</v>
      </c>
      <c r="I20" s="687">
        <v>54138</v>
      </c>
      <c r="J20" s="686">
        <v>31070</v>
      </c>
      <c r="K20" s="686">
        <v>15990</v>
      </c>
      <c r="L20" s="686">
        <v>9000</v>
      </c>
      <c r="M20" s="688">
        <f t="shared" si="0"/>
        <v>1010693</v>
      </c>
      <c r="N20" s="714" t="s">
        <v>515</v>
      </c>
    </row>
    <row r="21" spans="1:14" ht="39.6">
      <c r="A21" s="711" t="s">
        <v>498</v>
      </c>
      <c r="B21" s="689">
        <v>427</v>
      </c>
      <c r="C21" s="689">
        <v>7426</v>
      </c>
      <c r="D21" s="689">
        <v>38970</v>
      </c>
      <c r="E21" s="689">
        <v>45609</v>
      </c>
      <c r="F21" s="689">
        <v>34889</v>
      </c>
      <c r="G21" s="690">
        <v>23206</v>
      </c>
      <c r="H21" s="690">
        <v>15273</v>
      </c>
      <c r="I21" s="690">
        <v>11694</v>
      </c>
      <c r="J21" s="689">
        <v>8808</v>
      </c>
      <c r="K21" s="689">
        <v>3672</v>
      </c>
      <c r="L21" s="689">
        <v>1970</v>
      </c>
      <c r="M21" s="691">
        <f t="shared" si="0"/>
        <v>191944</v>
      </c>
      <c r="N21" s="712" t="s">
        <v>516</v>
      </c>
    </row>
    <row r="22" spans="1:14">
      <c r="A22" s="713" t="s">
        <v>499</v>
      </c>
      <c r="B22" s="686">
        <v>320</v>
      </c>
      <c r="C22" s="686">
        <v>6959</v>
      </c>
      <c r="D22" s="686">
        <v>29483</v>
      </c>
      <c r="E22" s="686">
        <v>32593</v>
      </c>
      <c r="F22" s="686">
        <v>25321</v>
      </c>
      <c r="G22" s="687">
        <v>18760</v>
      </c>
      <c r="H22" s="687">
        <v>14799</v>
      </c>
      <c r="I22" s="687">
        <v>10823</v>
      </c>
      <c r="J22" s="686">
        <v>7862</v>
      </c>
      <c r="K22" s="686">
        <v>4261</v>
      </c>
      <c r="L22" s="686">
        <v>2863</v>
      </c>
      <c r="M22" s="688">
        <f t="shared" si="0"/>
        <v>154044</v>
      </c>
      <c r="N22" s="714" t="s">
        <v>517</v>
      </c>
    </row>
    <row r="23" spans="1:14" ht="26.4">
      <c r="A23" s="711" t="s">
        <v>500</v>
      </c>
      <c r="B23" s="689">
        <v>1329</v>
      </c>
      <c r="C23" s="689">
        <v>16058</v>
      </c>
      <c r="D23" s="689">
        <v>70311</v>
      </c>
      <c r="E23" s="689">
        <v>82483</v>
      </c>
      <c r="F23" s="689">
        <v>57980</v>
      </c>
      <c r="G23" s="690">
        <v>38438</v>
      </c>
      <c r="H23" s="690">
        <v>26284</v>
      </c>
      <c r="I23" s="690">
        <v>18557</v>
      </c>
      <c r="J23" s="689">
        <v>12041</v>
      </c>
      <c r="K23" s="689">
        <v>7328</v>
      </c>
      <c r="L23" s="689">
        <v>4864</v>
      </c>
      <c r="M23" s="691">
        <f t="shared" si="0"/>
        <v>335673</v>
      </c>
      <c r="N23" s="712" t="s">
        <v>518</v>
      </c>
    </row>
    <row r="24" spans="1:14" ht="26.4">
      <c r="A24" s="713" t="s">
        <v>501</v>
      </c>
      <c r="B24" s="686">
        <v>230</v>
      </c>
      <c r="C24" s="686">
        <v>1829</v>
      </c>
      <c r="D24" s="686">
        <v>4144</v>
      </c>
      <c r="E24" s="686">
        <v>4557</v>
      </c>
      <c r="F24" s="686">
        <v>3724</v>
      </c>
      <c r="G24" s="687">
        <v>2695</v>
      </c>
      <c r="H24" s="687">
        <v>1953</v>
      </c>
      <c r="I24" s="687">
        <v>1664</v>
      </c>
      <c r="J24" s="686">
        <v>1034</v>
      </c>
      <c r="K24" s="686">
        <v>610</v>
      </c>
      <c r="L24" s="686">
        <v>383</v>
      </c>
      <c r="M24" s="688">
        <f t="shared" si="0"/>
        <v>22823</v>
      </c>
      <c r="N24" s="714" t="s">
        <v>519</v>
      </c>
    </row>
    <row r="25" spans="1:14">
      <c r="A25" s="711" t="s">
        <v>502</v>
      </c>
      <c r="B25" s="689">
        <v>1471</v>
      </c>
      <c r="C25" s="689">
        <v>14234</v>
      </c>
      <c r="D25" s="689">
        <v>36587</v>
      </c>
      <c r="E25" s="689">
        <v>42129</v>
      </c>
      <c r="F25" s="689">
        <v>38296</v>
      </c>
      <c r="G25" s="690">
        <v>29562</v>
      </c>
      <c r="H25" s="690">
        <v>21053</v>
      </c>
      <c r="I25" s="690">
        <v>16644</v>
      </c>
      <c r="J25" s="689">
        <v>10102</v>
      </c>
      <c r="K25" s="689">
        <v>5068</v>
      </c>
      <c r="L25" s="689">
        <v>2890</v>
      </c>
      <c r="M25" s="691">
        <f t="shared" si="0"/>
        <v>218036</v>
      </c>
      <c r="N25" s="712" t="s">
        <v>520</v>
      </c>
    </row>
    <row r="26" spans="1:14" ht="66">
      <c r="A26" s="713" t="s">
        <v>503</v>
      </c>
      <c r="B26" s="686">
        <v>0</v>
      </c>
      <c r="C26" s="686">
        <v>0</v>
      </c>
      <c r="D26" s="686">
        <v>0</v>
      </c>
      <c r="E26" s="686">
        <v>0</v>
      </c>
      <c r="F26" s="686">
        <v>0</v>
      </c>
      <c r="G26" s="687">
        <v>0</v>
      </c>
      <c r="H26" s="687">
        <v>0</v>
      </c>
      <c r="I26" s="687">
        <v>0</v>
      </c>
      <c r="J26" s="686">
        <v>0</v>
      </c>
      <c r="K26" s="686">
        <v>0</v>
      </c>
      <c r="L26" s="686">
        <v>0</v>
      </c>
      <c r="M26" s="688">
        <f t="shared" si="0"/>
        <v>0</v>
      </c>
      <c r="N26" s="714" t="s">
        <v>521</v>
      </c>
    </row>
    <row r="27" spans="1:14" ht="26.4">
      <c r="A27" s="711" t="s">
        <v>504</v>
      </c>
      <c r="B27" s="689"/>
      <c r="C27" s="689">
        <v>21</v>
      </c>
      <c r="D27" s="689">
        <v>226</v>
      </c>
      <c r="E27" s="689">
        <v>265</v>
      </c>
      <c r="F27" s="689">
        <v>186</v>
      </c>
      <c r="G27" s="690">
        <v>116</v>
      </c>
      <c r="H27" s="690">
        <v>58</v>
      </c>
      <c r="I27" s="690">
        <v>24</v>
      </c>
      <c r="J27" s="689">
        <v>29</v>
      </c>
      <c r="K27" s="689">
        <v>15</v>
      </c>
      <c r="L27" s="689">
        <v>12</v>
      </c>
      <c r="M27" s="691">
        <f t="shared" si="0"/>
        <v>952</v>
      </c>
      <c r="N27" s="712" t="s">
        <v>522</v>
      </c>
    </row>
    <row r="28" spans="1:14">
      <c r="A28" s="713" t="s">
        <v>525</v>
      </c>
      <c r="B28" s="686">
        <v>147</v>
      </c>
      <c r="C28" s="686">
        <v>1388</v>
      </c>
      <c r="D28" s="686">
        <v>3192</v>
      </c>
      <c r="E28" s="686">
        <v>3683</v>
      </c>
      <c r="F28" s="686">
        <v>3118</v>
      </c>
      <c r="G28" s="687">
        <v>2427</v>
      </c>
      <c r="H28" s="687">
        <v>1687</v>
      </c>
      <c r="I28" s="687">
        <v>1316</v>
      </c>
      <c r="J28" s="686">
        <v>806</v>
      </c>
      <c r="K28" s="686">
        <v>416</v>
      </c>
      <c r="L28" s="686">
        <v>249</v>
      </c>
      <c r="M28" s="688">
        <f t="shared" si="0"/>
        <v>18429</v>
      </c>
      <c r="N28" s="714" t="s">
        <v>214</v>
      </c>
    </row>
    <row r="29" spans="1:14">
      <c r="A29" s="715" t="s">
        <v>2</v>
      </c>
      <c r="B29" s="716">
        <f>SUM(B7:B28)</f>
        <v>53907</v>
      </c>
      <c r="C29" s="716">
        <f t="shared" ref="C29:L29" si="1">SUM(C7:C28)</f>
        <v>537916</v>
      </c>
      <c r="D29" s="716">
        <f t="shared" si="1"/>
        <v>1488922</v>
      </c>
      <c r="E29" s="716">
        <f t="shared" si="1"/>
        <v>1773251</v>
      </c>
      <c r="F29" s="716">
        <f t="shared" si="1"/>
        <v>1513551</v>
      </c>
      <c r="G29" s="716">
        <f t="shared" si="1"/>
        <v>1136060</v>
      </c>
      <c r="H29" s="716">
        <f t="shared" si="1"/>
        <v>818676</v>
      </c>
      <c r="I29" s="716">
        <f t="shared" si="1"/>
        <v>624312</v>
      </c>
      <c r="J29" s="716">
        <f t="shared" si="1"/>
        <v>389889</v>
      </c>
      <c r="K29" s="716">
        <f t="shared" si="1"/>
        <v>209889</v>
      </c>
      <c r="L29" s="716">
        <f t="shared" si="1"/>
        <v>127134</v>
      </c>
      <c r="M29" s="716">
        <f t="shared" si="0"/>
        <v>8673507</v>
      </c>
      <c r="N29" s="717" t="s">
        <v>5</v>
      </c>
    </row>
    <row r="30" spans="1:14" ht="16.2">
      <c r="A30" s="143" t="s">
        <v>137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N30" s="69" t="s">
        <v>33</v>
      </c>
    </row>
    <row r="31" spans="1:14">
      <c r="A31" s="489" t="s">
        <v>448</v>
      </c>
      <c r="C31" s="172"/>
      <c r="D31" s="172"/>
      <c r="I31" s="192"/>
      <c r="K31" s="172"/>
      <c r="L31" s="172"/>
      <c r="N31" s="416" t="s">
        <v>449</v>
      </c>
    </row>
  </sheetData>
  <mergeCells count="3">
    <mergeCell ref="A3:N3"/>
    <mergeCell ref="A4:N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300" r:id="rId1"/>
  <headerFooter>
    <oddFooter>&amp;Lstats.gov.sa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29"/>
  <sheetViews>
    <sheetView showGridLines="0" rightToLeft="1" zoomScaleNormal="100" zoomScaleSheetLayoutView="100" workbookViewId="0">
      <selection activeCell="A29" sqref="A29"/>
    </sheetView>
  </sheetViews>
  <sheetFormatPr defaultRowHeight="14.4"/>
  <cols>
    <col min="1" max="1" width="31.88671875" customWidth="1"/>
    <col min="2" max="2" width="16.88671875" customWidth="1"/>
    <col min="4" max="4" width="14.33203125" customWidth="1"/>
    <col min="5" max="5" width="32.88671875" customWidth="1"/>
    <col min="6" max="6" width="9.33203125" bestFit="1" customWidth="1"/>
  </cols>
  <sheetData>
    <row r="1" spans="1:8">
      <c r="E1" s="561" t="s">
        <v>476</v>
      </c>
    </row>
    <row r="2" spans="1:8" ht="61.5" customHeight="1">
      <c r="A2" s="67"/>
      <c r="E2" s="1" t="s">
        <v>477</v>
      </c>
    </row>
    <row r="3" spans="1:8" ht="21" customHeight="1">
      <c r="A3" s="762" t="s">
        <v>377</v>
      </c>
      <c r="B3" s="762"/>
      <c r="C3" s="762"/>
      <c r="D3" s="762"/>
      <c r="E3" s="762"/>
    </row>
    <row r="4" spans="1:8" ht="15">
      <c r="A4" s="763" t="s">
        <v>148</v>
      </c>
      <c r="B4" s="763"/>
      <c r="C4" s="763"/>
      <c r="D4" s="763"/>
      <c r="E4" s="763"/>
    </row>
    <row r="5" spans="1:8" ht="15" thickBot="1">
      <c r="A5" s="21" t="s">
        <v>379</v>
      </c>
    </row>
    <row r="6" spans="1:8" ht="18" customHeight="1">
      <c r="A6" s="838" t="s">
        <v>150</v>
      </c>
      <c r="B6" s="145" t="s">
        <v>0</v>
      </c>
      <c r="C6" s="145" t="s">
        <v>1</v>
      </c>
      <c r="D6" s="145" t="s">
        <v>14</v>
      </c>
      <c r="E6" s="837" t="s">
        <v>212</v>
      </c>
    </row>
    <row r="7" spans="1:8">
      <c r="A7" s="838"/>
      <c r="B7" s="138" t="s">
        <v>21</v>
      </c>
      <c r="C7" s="138" t="s">
        <v>22</v>
      </c>
      <c r="D7" s="138" t="s">
        <v>5</v>
      </c>
      <c r="E7" s="802"/>
    </row>
    <row r="8" spans="1:8">
      <c r="A8" s="146" t="s">
        <v>151</v>
      </c>
      <c r="B8" s="100">
        <v>1461</v>
      </c>
      <c r="C8" s="100">
        <v>643</v>
      </c>
      <c r="D8" s="100">
        <f>SUM(B8:C8)</f>
        <v>2104</v>
      </c>
      <c r="E8" s="188" t="s">
        <v>215</v>
      </c>
      <c r="F8" s="217"/>
    </row>
    <row r="9" spans="1:8">
      <c r="A9" s="147" t="s">
        <v>152</v>
      </c>
      <c r="B9" s="102">
        <v>1538870</v>
      </c>
      <c r="C9" s="103">
        <v>459</v>
      </c>
      <c r="D9" s="102">
        <f>SUM(B9:C9)</f>
        <v>1539329</v>
      </c>
      <c r="E9" s="189" t="s">
        <v>209</v>
      </c>
      <c r="F9" s="617"/>
    </row>
    <row r="10" spans="1:8" ht="18" customHeight="1">
      <c r="A10" s="146" t="s">
        <v>153</v>
      </c>
      <c r="B10" s="100">
        <v>324348</v>
      </c>
      <c r="C10" s="100">
        <v>932436</v>
      </c>
      <c r="D10" s="100">
        <f t="shared" ref="D10:D15" si="0">SUM(B10:C10)</f>
        <v>1256784</v>
      </c>
      <c r="E10" s="188" t="s">
        <v>210</v>
      </c>
      <c r="F10" s="617"/>
      <c r="H10" s="617"/>
    </row>
    <row r="11" spans="1:8">
      <c r="A11" s="147" t="s">
        <v>154</v>
      </c>
      <c r="B11" s="102">
        <v>18872</v>
      </c>
      <c r="C11" s="102">
        <v>4615</v>
      </c>
      <c r="D11" s="102">
        <f t="shared" si="0"/>
        <v>23487</v>
      </c>
      <c r="E11" s="189" t="s">
        <v>216</v>
      </c>
      <c r="F11" s="617"/>
    </row>
    <row r="12" spans="1:8">
      <c r="A12" s="146" t="s">
        <v>155</v>
      </c>
      <c r="B12" s="100">
        <v>30825</v>
      </c>
      <c r="C12" s="101">
        <v>17</v>
      </c>
      <c r="D12" s="100">
        <f t="shared" si="0"/>
        <v>30842</v>
      </c>
      <c r="E12" s="188" t="s">
        <v>217</v>
      </c>
      <c r="F12" s="617"/>
    </row>
    <row r="13" spans="1:8">
      <c r="A13" s="147" t="s">
        <v>156</v>
      </c>
      <c r="B13" s="102">
        <v>2636</v>
      </c>
      <c r="C13" s="103">
        <v>1</v>
      </c>
      <c r="D13" s="102">
        <f t="shared" si="0"/>
        <v>2637</v>
      </c>
      <c r="E13" s="189" t="s">
        <v>218</v>
      </c>
      <c r="F13" s="617"/>
    </row>
    <row r="14" spans="1:8">
      <c r="A14" s="146" t="s">
        <v>157</v>
      </c>
      <c r="B14" s="101">
        <v>702</v>
      </c>
      <c r="C14" s="100">
        <v>833</v>
      </c>
      <c r="D14" s="100">
        <f t="shared" si="0"/>
        <v>1535</v>
      </c>
      <c r="E14" s="188" t="s">
        <v>211</v>
      </c>
      <c r="F14" s="617"/>
    </row>
    <row r="15" spans="1:8">
      <c r="A15" s="147" t="s">
        <v>395</v>
      </c>
      <c r="B15" s="103">
        <v>674</v>
      </c>
      <c r="C15" s="102">
        <v>1856</v>
      </c>
      <c r="D15" s="102">
        <f t="shared" si="0"/>
        <v>2530</v>
      </c>
      <c r="E15" s="189" t="s">
        <v>397</v>
      </c>
      <c r="F15" s="617"/>
    </row>
    <row r="16" spans="1:8">
      <c r="A16" s="146" t="s">
        <v>396</v>
      </c>
      <c r="B16" s="101">
        <v>36</v>
      </c>
      <c r="C16" s="100">
        <v>4413</v>
      </c>
      <c r="D16" s="100">
        <f>SUM(B16:C16)</f>
        <v>4449</v>
      </c>
      <c r="E16" s="188" t="s">
        <v>398</v>
      </c>
      <c r="F16" s="617"/>
    </row>
    <row r="17" spans="1:6">
      <c r="A17" s="147" t="s">
        <v>68</v>
      </c>
      <c r="B17" s="103">
        <v>0</v>
      </c>
      <c r="C17" s="102">
        <v>0</v>
      </c>
      <c r="D17" s="102">
        <f>SUM(B17:C17)</f>
        <v>0</v>
      </c>
      <c r="E17" s="189" t="s">
        <v>214</v>
      </c>
      <c r="F17" s="617"/>
    </row>
    <row r="18" spans="1:6">
      <c r="A18" s="148" t="s">
        <v>24</v>
      </c>
      <c r="B18" s="104">
        <f>SUM(B8:B17)</f>
        <v>1918424</v>
      </c>
      <c r="C18" s="104">
        <f>SUM(C8:C17)</f>
        <v>945273</v>
      </c>
      <c r="D18" s="104">
        <f>SUM(D8:D17)</f>
        <v>2863697</v>
      </c>
      <c r="E18" s="187" t="s">
        <v>5</v>
      </c>
      <c r="F18" s="617"/>
    </row>
    <row r="19" spans="1:6" ht="18">
      <c r="A19" s="66" t="s">
        <v>574</v>
      </c>
      <c r="B19" s="66"/>
      <c r="E19" t="s">
        <v>575</v>
      </c>
    </row>
    <row r="20" spans="1:6">
      <c r="A20" s="144"/>
      <c r="B20" s="172"/>
      <c r="C20" s="172"/>
      <c r="D20" s="172"/>
    </row>
    <row r="21" spans="1:6">
      <c r="A21" s="146" t="s">
        <v>582</v>
      </c>
      <c r="B21" s="617">
        <v>7.3471460144002659E-2</v>
      </c>
      <c r="C21" s="617">
        <f t="shared" ref="C21:C29" si="1">D8/$D$18*100</f>
        <v>7.3471460144002659E-2</v>
      </c>
      <c r="D21" s="723" t="s">
        <v>215</v>
      </c>
    </row>
    <row r="22" spans="1:6">
      <c r="A22" s="147" t="s">
        <v>583</v>
      </c>
      <c r="B22" s="617">
        <v>53.753207828900898</v>
      </c>
      <c r="C22" s="617">
        <f t="shared" si="1"/>
        <v>53.753207828900898</v>
      </c>
      <c r="D22" s="723" t="s">
        <v>209</v>
      </c>
    </row>
    <row r="23" spans="1:6">
      <c r="A23" s="146" t="s">
        <v>584</v>
      </c>
      <c r="B23" s="617">
        <v>43.886765953241564</v>
      </c>
      <c r="C23" s="617">
        <f t="shared" si="1"/>
        <v>43.886765953241564</v>
      </c>
      <c r="D23" s="723" t="s">
        <v>210</v>
      </c>
    </row>
    <row r="24" spans="1:6">
      <c r="A24" s="147" t="s">
        <v>585</v>
      </c>
      <c r="B24" s="617">
        <v>0.82016358574248605</v>
      </c>
      <c r="C24" s="617">
        <f t="shared" si="1"/>
        <v>0.82016358574248605</v>
      </c>
      <c r="D24" s="723" t="s">
        <v>216</v>
      </c>
    </row>
    <row r="25" spans="1:6">
      <c r="A25" s="146" t="s">
        <v>586</v>
      </c>
      <c r="B25" s="617">
        <v>1.0769994171869439</v>
      </c>
      <c r="C25" s="617">
        <f t="shared" si="1"/>
        <v>1.0769994171869439</v>
      </c>
      <c r="D25" s="723" t="s">
        <v>217</v>
      </c>
    </row>
    <row r="26" spans="1:6">
      <c r="A26" s="147" t="s">
        <v>587</v>
      </c>
      <c r="B26" s="617">
        <v>9.208376444854327E-2</v>
      </c>
      <c r="C26" s="617">
        <f t="shared" si="1"/>
        <v>9.208376444854327E-2</v>
      </c>
      <c r="D26" s="723" t="s">
        <v>218</v>
      </c>
    </row>
    <row r="27" spans="1:6">
      <c r="A27" s="146" t="s">
        <v>588</v>
      </c>
      <c r="B27" s="617">
        <v>5.3602039601256694E-2</v>
      </c>
      <c r="C27" s="617">
        <f t="shared" si="1"/>
        <v>5.3602039601256694E-2</v>
      </c>
      <c r="D27" s="723" t="s">
        <v>211</v>
      </c>
    </row>
    <row r="28" spans="1:6">
      <c r="A28" s="147" t="s">
        <v>589</v>
      </c>
      <c r="B28" s="617">
        <v>8.8347335629432866E-2</v>
      </c>
      <c r="C28" s="617">
        <f t="shared" si="1"/>
        <v>8.8347335629432866E-2</v>
      </c>
      <c r="D28" s="723" t="s">
        <v>397</v>
      </c>
    </row>
    <row r="29" spans="1:6">
      <c r="A29" s="146" t="s">
        <v>590</v>
      </c>
      <c r="B29" s="617">
        <v>0.15535861510488017</v>
      </c>
      <c r="C29" s="617">
        <f t="shared" si="1"/>
        <v>0.15535861510488017</v>
      </c>
      <c r="D29" s="723" t="s">
        <v>398</v>
      </c>
    </row>
  </sheetData>
  <mergeCells count="4"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E11"/>
  <sheetViews>
    <sheetView showGridLines="0" showRowColHeaders="0" rightToLeft="1" view="pageBreakPreview" zoomScale="115" zoomScaleNormal="100" zoomScaleSheetLayoutView="115" workbookViewId="0">
      <selection activeCell="C6" sqref="C6:D7"/>
    </sheetView>
  </sheetViews>
  <sheetFormatPr defaultColWidth="9" defaultRowHeight="14.4"/>
  <cols>
    <col min="1" max="1" width="29.6640625" style="599" customWidth="1"/>
    <col min="2" max="5" width="14.88671875" style="599" customWidth="1"/>
    <col min="6" max="16384" width="9" style="599"/>
  </cols>
  <sheetData>
    <row r="1" spans="1:5">
      <c r="D1" s="1" t="s">
        <v>476</v>
      </c>
      <c r="E1" s="1"/>
    </row>
    <row r="2" spans="1:5" ht="61.5" customHeight="1">
      <c r="A2" s="67"/>
      <c r="D2" s="1" t="s">
        <v>477</v>
      </c>
      <c r="E2" s="1"/>
    </row>
    <row r="3" spans="1:5" ht="15">
      <c r="A3" s="762" t="s">
        <v>224</v>
      </c>
      <c r="B3" s="762"/>
      <c r="C3" s="762"/>
      <c r="D3" s="762"/>
      <c r="E3" s="762"/>
    </row>
    <row r="4" spans="1:5" ht="15">
      <c r="A4" s="776" t="s">
        <v>225</v>
      </c>
      <c r="B4" s="776"/>
      <c r="C4" s="776"/>
      <c r="D4" s="776"/>
      <c r="E4" s="776"/>
    </row>
    <row r="5" spans="1:5">
      <c r="A5" s="450" t="s">
        <v>226</v>
      </c>
    </row>
    <row r="6" spans="1:5" ht="15.75" customHeight="1">
      <c r="A6" s="839" t="s">
        <v>227</v>
      </c>
      <c r="B6" s="840"/>
      <c r="C6" s="567" t="s">
        <v>0</v>
      </c>
      <c r="D6" s="567" t="s">
        <v>1</v>
      </c>
      <c r="E6" s="213" t="s">
        <v>14</v>
      </c>
    </row>
    <row r="7" spans="1:5" ht="15.75" customHeight="1">
      <c r="A7" s="804" t="s">
        <v>228</v>
      </c>
      <c r="B7" s="806"/>
      <c r="C7" s="566" t="s">
        <v>21</v>
      </c>
      <c r="D7" s="566" t="s">
        <v>22</v>
      </c>
      <c r="E7" s="213" t="s">
        <v>5</v>
      </c>
    </row>
    <row r="8" spans="1:5" ht="24.6" customHeight="1">
      <c r="A8" s="214" t="s">
        <v>12</v>
      </c>
      <c r="B8" s="215" t="s">
        <v>15</v>
      </c>
      <c r="C8" s="418">
        <v>93.448593739473623</v>
      </c>
      <c r="D8" s="421">
        <v>68.333424507658648</v>
      </c>
      <c r="E8" s="421">
        <v>87.479400279148564</v>
      </c>
    </row>
    <row r="9" spans="1:5" ht="24.6" customHeight="1">
      <c r="A9" s="218" t="s">
        <v>13</v>
      </c>
      <c r="B9" s="219" t="s">
        <v>16</v>
      </c>
      <c r="C9" s="422">
        <v>99.600919448020548</v>
      </c>
      <c r="D9" s="220">
        <v>97.545184045604429</v>
      </c>
      <c r="E9" s="220">
        <v>99.390142203553481</v>
      </c>
    </row>
    <row r="10" spans="1:5" ht="24.6" customHeight="1">
      <c r="A10" s="213" t="s">
        <v>14</v>
      </c>
      <c r="B10" s="142" t="s">
        <v>5</v>
      </c>
      <c r="C10" s="222">
        <v>97.202120294255707</v>
      </c>
      <c r="D10" s="222">
        <v>78.978971409200255</v>
      </c>
      <c r="E10" s="222">
        <v>94.276327927200725</v>
      </c>
    </row>
    <row r="11" spans="1:5">
      <c r="A11" s="433" t="s">
        <v>229</v>
      </c>
      <c r="B11" s="433"/>
      <c r="C11" s="433"/>
      <c r="D11" s="433"/>
      <c r="E11" s="432" t="s">
        <v>230</v>
      </c>
    </row>
  </sheetData>
  <mergeCells count="4">
    <mergeCell ref="A7:B7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11"/>
  <sheetViews>
    <sheetView showGridLines="0" showRowColHeaders="0" rightToLeft="1" view="pageBreakPreview" zoomScaleNormal="100" zoomScaleSheetLayoutView="100" workbookViewId="0">
      <selection activeCell="H26" sqref="H26"/>
    </sheetView>
  </sheetViews>
  <sheetFormatPr defaultColWidth="9" defaultRowHeight="14.4"/>
  <cols>
    <col min="1" max="1" width="25.77734375" style="599" customWidth="1"/>
    <col min="2" max="2" width="8.6640625" style="599" customWidth="1"/>
    <col min="3" max="3" width="21.109375" style="599" customWidth="1"/>
    <col min="4" max="4" width="19.33203125" style="599" customWidth="1"/>
    <col min="5" max="5" width="23.88671875" style="599" customWidth="1"/>
    <col min="6" max="16384" width="9" style="599"/>
  </cols>
  <sheetData>
    <row r="1" spans="1:5">
      <c r="D1" s="769" t="s">
        <v>476</v>
      </c>
      <c r="E1" s="769"/>
    </row>
    <row r="2" spans="1:5" ht="61.5" customHeight="1">
      <c r="A2" s="67"/>
      <c r="D2" s="769" t="s">
        <v>477</v>
      </c>
      <c r="E2" s="769"/>
    </row>
    <row r="3" spans="1:5" ht="15">
      <c r="A3" s="762" t="s">
        <v>527</v>
      </c>
      <c r="B3" s="762"/>
      <c r="C3" s="762"/>
      <c r="D3" s="762"/>
      <c r="E3" s="762"/>
    </row>
    <row r="4" spans="1:5" ht="15">
      <c r="A4" s="776" t="s">
        <v>528</v>
      </c>
      <c r="B4" s="776"/>
      <c r="C4" s="776"/>
      <c r="D4" s="776"/>
      <c r="E4" s="776"/>
    </row>
    <row r="5" spans="1:5">
      <c r="A5" s="450" t="s">
        <v>231</v>
      </c>
    </row>
    <row r="6" spans="1:5" ht="24" customHeight="1">
      <c r="A6" s="839" t="s">
        <v>29</v>
      </c>
      <c r="B6" s="840"/>
      <c r="C6" s="567" t="s">
        <v>0</v>
      </c>
      <c r="D6" s="567" t="s">
        <v>1</v>
      </c>
      <c r="E6" s="213" t="s">
        <v>14</v>
      </c>
    </row>
    <row r="7" spans="1:5" ht="24" customHeight="1">
      <c r="A7" s="804" t="s">
        <v>30</v>
      </c>
      <c r="B7" s="806"/>
      <c r="C7" s="566" t="s">
        <v>21</v>
      </c>
      <c r="D7" s="566" t="s">
        <v>22</v>
      </c>
      <c r="E7" s="213" t="s">
        <v>5</v>
      </c>
    </row>
    <row r="8" spans="1:5" ht="24" customHeight="1">
      <c r="A8" s="418" t="s">
        <v>469</v>
      </c>
      <c r="B8" s="418" t="s">
        <v>470</v>
      </c>
      <c r="C8" s="418">
        <v>93.448593739473623</v>
      </c>
      <c r="D8" s="421">
        <v>68.333424507658648</v>
      </c>
      <c r="E8" s="216">
        <v>87.479400279148564</v>
      </c>
    </row>
    <row r="9" spans="1:5" ht="28.95" customHeight="1">
      <c r="A9" s="422" t="s">
        <v>451</v>
      </c>
      <c r="B9" s="422" t="s">
        <v>450</v>
      </c>
      <c r="C9" s="422">
        <v>93.372011856294009</v>
      </c>
      <c r="D9" s="422">
        <v>67.489492298979485</v>
      </c>
      <c r="E9" s="422">
        <v>87.252326259159972</v>
      </c>
    </row>
    <row r="10" spans="1:5">
      <c r="A10" s="428" t="s">
        <v>229</v>
      </c>
      <c r="B10" s="428"/>
      <c r="C10" s="428"/>
      <c r="E10" s="599" t="s">
        <v>230</v>
      </c>
    </row>
    <row r="11" spans="1:5">
      <c r="C11" s="400"/>
      <c r="D11" s="400"/>
      <c r="E11" s="400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E12"/>
  <sheetViews>
    <sheetView showGridLines="0" rightToLeft="1" view="pageBreakPreview" zoomScaleNormal="100" zoomScaleSheetLayoutView="100" workbookViewId="0">
      <selection activeCell="A8" sqref="A8:E9"/>
    </sheetView>
  </sheetViews>
  <sheetFormatPr defaultColWidth="9" defaultRowHeight="14.4"/>
  <cols>
    <col min="1" max="1" width="22.77734375" style="223" customWidth="1"/>
    <col min="2" max="2" width="24" style="223" customWidth="1"/>
    <col min="3" max="3" width="24.6640625" style="223" customWidth="1"/>
    <col min="4" max="4" width="20.6640625" style="223" customWidth="1"/>
    <col min="5" max="5" width="19.109375" style="223" customWidth="1"/>
    <col min="6" max="16384" width="9" style="599"/>
  </cols>
  <sheetData>
    <row r="1" spans="1:5">
      <c r="D1" s="769" t="s">
        <v>476</v>
      </c>
      <c r="E1" s="769"/>
    </row>
    <row r="2" spans="1:5" ht="61.5" customHeight="1">
      <c r="A2" s="224"/>
      <c r="D2" s="769" t="s">
        <v>477</v>
      </c>
      <c r="E2" s="769"/>
    </row>
    <row r="3" spans="1:5" ht="15">
      <c r="A3" s="762" t="s">
        <v>529</v>
      </c>
      <c r="B3" s="762"/>
      <c r="C3" s="762"/>
      <c r="D3" s="762"/>
      <c r="E3" s="762"/>
    </row>
    <row r="4" spans="1:5" ht="15">
      <c r="A4" s="841" t="s">
        <v>614</v>
      </c>
      <c r="B4" s="841"/>
      <c r="C4" s="841"/>
      <c r="D4" s="841"/>
      <c r="E4" s="841"/>
    </row>
    <row r="5" spans="1:5">
      <c r="A5" s="562" t="s">
        <v>232</v>
      </c>
    </row>
    <row r="6" spans="1:5" ht="15.75" customHeight="1">
      <c r="A6" s="819" t="s">
        <v>29</v>
      </c>
      <c r="B6" s="821"/>
      <c r="C6" s="565" t="s">
        <v>0</v>
      </c>
      <c r="D6" s="565" t="s">
        <v>1</v>
      </c>
      <c r="E6" s="568" t="s">
        <v>14</v>
      </c>
    </row>
    <row r="7" spans="1:5" ht="15.75" customHeight="1">
      <c r="A7" s="819" t="s">
        <v>30</v>
      </c>
      <c r="B7" s="821"/>
      <c r="C7" s="565" t="s">
        <v>21</v>
      </c>
      <c r="D7" s="565" t="s">
        <v>22</v>
      </c>
      <c r="E7" s="568" t="s">
        <v>5</v>
      </c>
    </row>
    <row r="8" spans="1:5" ht="24.6" customHeight="1">
      <c r="A8" s="225" t="s">
        <v>469</v>
      </c>
      <c r="B8" s="226" t="s">
        <v>470</v>
      </c>
      <c r="C8" s="418">
        <v>43.771408449103923</v>
      </c>
      <c r="D8" s="421">
        <v>41.461625431635262</v>
      </c>
      <c r="E8" s="216">
        <v>43.459713354098085</v>
      </c>
    </row>
    <row r="9" spans="1:5">
      <c r="A9" s="422" t="s">
        <v>451</v>
      </c>
      <c r="B9" s="422" t="s">
        <v>450</v>
      </c>
      <c r="C9" s="422">
        <v>43.368708263841057</v>
      </c>
      <c r="D9" s="422">
        <v>40.743954256785663</v>
      </c>
      <c r="E9" s="422">
        <v>43.025737061944163</v>
      </c>
    </row>
    <row r="10" spans="1:5">
      <c r="A10" s="599" t="s">
        <v>229</v>
      </c>
      <c r="B10" s="599"/>
      <c r="C10" s="599"/>
      <c r="D10" s="599"/>
      <c r="E10" s="599" t="s">
        <v>230</v>
      </c>
    </row>
    <row r="12" spans="1:5">
      <c r="C12" s="227"/>
      <c r="D12" s="227"/>
      <c r="E12" s="227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B1:F13"/>
  <sheetViews>
    <sheetView showGridLines="0" rightToLeft="1" view="pageBreakPreview" zoomScaleNormal="100" zoomScaleSheetLayoutView="100" workbookViewId="0">
      <selection activeCell="D10" sqref="D10:F10"/>
    </sheetView>
  </sheetViews>
  <sheetFormatPr defaultColWidth="9" defaultRowHeight="14.4"/>
  <cols>
    <col min="1" max="1" width="9" style="599"/>
    <col min="2" max="6" width="22.88671875" style="599" customWidth="1"/>
    <col min="7" max="16384" width="9" style="599"/>
  </cols>
  <sheetData>
    <row r="1" spans="2:6">
      <c r="E1" s="769" t="s">
        <v>476</v>
      </c>
      <c r="F1" s="769"/>
    </row>
    <row r="2" spans="2:6" ht="61.5" customHeight="1">
      <c r="B2" s="67"/>
      <c r="E2" s="769" t="s">
        <v>477</v>
      </c>
      <c r="F2" s="769"/>
    </row>
    <row r="3" spans="2:6" ht="15">
      <c r="B3" s="832" t="s">
        <v>233</v>
      </c>
      <c r="C3" s="832"/>
      <c r="D3" s="832"/>
      <c r="E3" s="832"/>
      <c r="F3" s="832"/>
    </row>
    <row r="4" spans="2:6" ht="15">
      <c r="B4" s="832" t="s">
        <v>234</v>
      </c>
      <c r="C4" s="832"/>
      <c r="D4" s="832"/>
      <c r="E4" s="832"/>
      <c r="F4" s="832"/>
    </row>
    <row r="5" spans="2:6">
      <c r="B5" s="461" t="s">
        <v>235</v>
      </c>
    </row>
    <row r="6" spans="2:6" ht="19.2" customHeight="1">
      <c r="B6" s="804" t="s">
        <v>227</v>
      </c>
      <c r="C6" s="806"/>
      <c r="D6" s="566" t="s">
        <v>0</v>
      </c>
      <c r="E6" s="566" t="s">
        <v>1</v>
      </c>
      <c r="F6" s="564" t="s">
        <v>14</v>
      </c>
    </row>
    <row r="7" spans="2:6" ht="19.2" customHeight="1">
      <c r="B7" s="804" t="s">
        <v>228</v>
      </c>
      <c r="C7" s="806"/>
      <c r="D7" s="566" t="s">
        <v>21</v>
      </c>
      <c r="E7" s="566" t="s">
        <v>22</v>
      </c>
      <c r="F7" s="564" t="s">
        <v>5</v>
      </c>
    </row>
    <row r="8" spans="2:6" ht="28.2" customHeight="1">
      <c r="B8" s="228" t="s">
        <v>12</v>
      </c>
      <c r="C8" s="215" t="s">
        <v>15</v>
      </c>
      <c r="D8" s="52">
        <v>10503.191005929473</v>
      </c>
      <c r="E8" s="229">
        <v>9441.8371821562996</v>
      </c>
      <c r="F8" s="230">
        <v>10299.107645815449</v>
      </c>
    </row>
    <row r="9" spans="2:6" ht="28.2" customHeight="1">
      <c r="B9" s="231" t="s">
        <v>13</v>
      </c>
      <c r="C9" s="219" t="s">
        <v>16</v>
      </c>
      <c r="D9" s="54">
        <v>3980.1103350214553</v>
      </c>
      <c r="E9" s="232">
        <v>2899.958658180723</v>
      </c>
      <c r="F9" s="233">
        <v>3872.1218137586711</v>
      </c>
    </row>
    <row r="10" spans="2:6" ht="29.4" customHeight="1">
      <c r="B10" s="213" t="s">
        <v>14</v>
      </c>
      <c r="C10" s="142" t="s">
        <v>5</v>
      </c>
      <c r="D10" s="131">
        <v>6268.2549669740774</v>
      </c>
      <c r="E10" s="131">
        <v>6410.3054908383065</v>
      </c>
      <c r="F10" s="234">
        <v>6287.3842937687468</v>
      </c>
    </row>
    <row r="11" spans="2:6">
      <c r="B11" s="599" t="s">
        <v>229</v>
      </c>
      <c r="F11" s="599" t="s">
        <v>230</v>
      </c>
    </row>
    <row r="13" spans="2:6">
      <c r="C13" s="398"/>
      <c r="D13" s="398"/>
      <c r="E13" s="398"/>
      <c r="F13" s="398"/>
    </row>
  </sheetData>
  <mergeCells count="6">
    <mergeCell ref="B7:C7"/>
    <mergeCell ref="E1:F1"/>
    <mergeCell ref="E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B1:L16"/>
  <sheetViews>
    <sheetView showGridLines="0" rightToLeft="1" view="pageBreakPreview" zoomScale="70" zoomScaleNormal="70" zoomScaleSheetLayoutView="70" workbookViewId="0">
      <selection activeCell="L6" sqref="B6:L15"/>
    </sheetView>
  </sheetViews>
  <sheetFormatPr defaultColWidth="9" defaultRowHeight="14.4"/>
  <cols>
    <col min="1" max="1" width="9" style="599"/>
    <col min="2" max="2" width="17.33203125" style="599" customWidth="1"/>
    <col min="3" max="11" width="9" style="599"/>
    <col min="12" max="12" width="24.77734375" style="599" customWidth="1"/>
    <col min="13" max="16384" width="9" style="599"/>
  </cols>
  <sheetData>
    <row r="1" spans="2:12">
      <c r="J1" s="769" t="s">
        <v>530</v>
      </c>
      <c r="K1" s="769"/>
      <c r="L1" s="769"/>
    </row>
    <row r="2" spans="2:12" ht="61.5" customHeight="1">
      <c r="B2" s="67"/>
      <c r="I2" s="1"/>
      <c r="J2" s="769" t="s">
        <v>477</v>
      </c>
      <c r="K2" s="769"/>
      <c r="L2" s="769"/>
    </row>
    <row r="3" spans="2:12" ht="15">
      <c r="B3" s="762" t="s">
        <v>236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</row>
    <row r="4" spans="2:12" ht="15">
      <c r="B4" s="763" t="s">
        <v>237</v>
      </c>
      <c r="C4" s="763"/>
      <c r="D4" s="763"/>
      <c r="E4" s="763"/>
      <c r="F4" s="763"/>
      <c r="G4" s="763"/>
      <c r="H4" s="763"/>
      <c r="I4" s="763"/>
      <c r="J4" s="763"/>
      <c r="K4" s="763"/>
      <c r="L4" s="763"/>
    </row>
    <row r="5" spans="2:12">
      <c r="B5" s="435" t="s">
        <v>238</v>
      </c>
    </row>
    <row r="6" spans="2:12" ht="15.75" customHeight="1">
      <c r="B6" s="803" t="s">
        <v>221</v>
      </c>
      <c r="C6" s="819" t="s">
        <v>12</v>
      </c>
      <c r="D6" s="820"/>
      <c r="E6" s="821"/>
      <c r="F6" s="819" t="s">
        <v>13</v>
      </c>
      <c r="G6" s="820"/>
      <c r="H6" s="820"/>
      <c r="I6" s="842" t="s">
        <v>14</v>
      </c>
      <c r="J6" s="820"/>
      <c r="K6" s="820"/>
      <c r="L6" s="842" t="s">
        <v>222</v>
      </c>
    </row>
    <row r="7" spans="2:12" ht="18" customHeight="1" thickBot="1">
      <c r="B7" s="803"/>
      <c r="C7" s="814" t="s">
        <v>15</v>
      </c>
      <c r="D7" s="815"/>
      <c r="E7" s="816"/>
      <c r="F7" s="814" t="s">
        <v>16</v>
      </c>
      <c r="G7" s="815"/>
      <c r="H7" s="815"/>
      <c r="I7" s="810" t="s">
        <v>5</v>
      </c>
      <c r="J7" s="811"/>
      <c r="K7" s="811"/>
      <c r="L7" s="842"/>
    </row>
    <row r="8" spans="2:12">
      <c r="B8" s="803"/>
      <c r="C8" s="565" t="s">
        <v>0</v>
      </c>
      <c r="D8" s="89" t="s">
        <v>1</v>
      </c>
      <c r="E8" s="89" t="s">
        <v>37</v>
      </c>
      <c r="F8" s="565" t="s">
        <v>0</v>
      </c>
      <c r="G8" s="565" t="s">
        <v>1</v>
      </c>
      <c r="H8" s="565" t="s">
        <v>37</v>
      </c>
      <c r="I8" s="568" t="s">
        <v>0</v>
      </c>
      <c r="J8" s="565" t="s">
        <v>1</v>
      </c>
      <c r="K8" s="89" t="s">
        <v>37</v>
      </c>
      <c r="L8" s="842"/>
    </row>
    <row r="9" spans="2:12">
      <c r="B9" s="803"/>
      <c r="C9" s="565" t="s">
        <v>21</v>
      </c>
      <c r="D9" s="565" t="s">
        <v>22</v>
      </c>
      <c r="E9" s="72" t="s">
        <v>5</v>
      </c>
      <c r="F9" s="565" t="s">
        <v>21</v>
      </c>
      <c r="G9" s="565" t="s">
        <v>22</v>
      </c>
      <c r="H9" s="72" t="s">
        <v>5</v>
      </c>
      <c r="I9" s="568" t="s">
        <v>21</v>
      </c>
      <c r="J9" s="565" t="s">
        <v>22</v>
      </c>
      <c r="K9" s="72" t="s">
        <v>5</v>
      </c>
      <c r="L9" s="842"/>
    </row>
    <row r="10" spans="2:12" ht="21.6" customHeight="1">
      <c r="B10" s="235" t="s">
        <v>223</v>
      </c>
      <c r="C10" s="74">
        <v>11637.436994607518</v>
      </c>
      <c r="D10" s="74">
        <v>11099.431356597206</v>
      </c>
      <c r="E10" s="74">
        <v>11536.913452346213</v>
      </c>
      <c r="F10" s="74">
        <v>10282.148818530259</v>
      </c>
      <c r="G10" s="74">
        <v>8668.4097478189396</v>
      </c>
      <c r="H10" s="74">
        <v>9882.7741464455048</v>
      </c>
      <c r="I10" s="113">
        <v>11537.066788109378</v>
      </c>
      <c r="J10" s="74">
        <v>10849.723808304587</v>
      </c>
      <c r="K10" s="74">
        <v>11405.32465084178</v>
      </c>
      <c r="L10" s="236" t="s">
        <v>239</v>
      </c>
    </row>
    <row r="11" spans="2:12" ht="35.25" customHeight="1">
      <c r="B11" s="237" t="s">
        <v>240</v>
      </c>
      <c r="C11" s="22">
        <v>7486.3735363351898</v>
      </c>
      <c r="D11" s="22">
        <v>5569.9567917138065</v>
      </c>
      <c r="E11" s="22">
        <v>7099.1908783057452</v>
      </c>
      <c r="F11" s="22">
        <v>4030.1899198104561</v>
      </c>
      <c r="G11" s="22">
        <v>5369.6068286552154</v>
      </c>
      <c r="H11" s="22">
        <v>4060.0698459733776</v>
      </c>
      <c r="I11" s="114">
        <v>4543.2711902775054</v>
      </c>
      <c r="J11" s="22">
        <v>5501.6820178947237</v>
      </c>
      <c r="K11" s="22">
        <v>4594.9686636937131</v>
      </c>
      <c r="L11" s="397" t="s">
        <v>241</v>
      </c>
    </row>
    <row r="12" spans="2:12" ht="21.6" customHeight="1">
      <c r="B12" s="235" t="s">
        <v>242</v>
      </c>
      <c r="C12" s="74">
        <v>5649.1531982699753</v>
      </c>
      <c r="D12" s="74">
        <v>4421.3747153656977</v>
      </c>
      <c r="E12" s="74">
        <v>5091.1690951237688</v>
      </c>
      <c r="F12" s="74">
        <v>3590.9156061620897</v>
      </c>
      <c r="G12" s="74">
        <v>2533.1943286071728</v>
      </c>
      <c r="H12" s="74">
        <v>3471.8872168689777</v>
      </c>
      <c r="I12" s="113">
        <v>4243.8187310451067</v>
      </c>
      <c r="J12" s="74">
        <v>3955.4180159165753</v>
      </c>
      <c r="K12" s="74">
        <v>4168.9153273226184</v>
      </c>
      <c r="L12" s="396" t="s">
        <v>243</v>
      </c>
    </row>
    <row r="13" spans="2:12" ht="21.6" customHeight="1">
      <c r="B13" s="237" t="s">
        <v>244</v>
      </c>
      <c r="C13" s="22">
        <v>0</v>
      </c>
      <c r="D13" s="77">
        <v>0</v>
      </c>
      <c r="E13" s="22">
        <v>0</v>
      </c>
      <c r="F13" s="22">
        <v>2077.3930127649992</v>
      </c>
      <c r="G13" s="22">
        <v>1590.2730514596008</v>
      </c>
      <c r="H13" s="22">
        <v>1890.3709224262666</v>
      </c>
      <c r="I13" s="114">
        <v>2077.3930127649992</v>
      </c>
      <c r="J13" s="22">
        <v>1590.2730514596008</v>
      </c>
      <c r="K13" s="22">
        <v>1890.3709224262666</v>
      </c>
      <c r="L13" s="238" t="s">
        <v>245</v>
      </c>
    </row>
    <row r="14" spans="2:12" ht="53.4" customHeight="1">
      <c r="B14" s="235" t="s">
        <v>246</v>
      </c>
      <c r="C14" s="74">
        <v>11817.210045662101</v>
      </c>
      <c r="D14" s="74">
        <v>9400</v>
      </c>
      <c r="E14" s="74">
        <v>11417.412347560976</v>
      </c>
      <c r="F14" s="74">
        <v>7996.9430633520451</v>
      </c>
      <c r="G14" s="74">
        <v>2902</v>
      </c>
      <c r="H14" s="74">
        <v>7880.5915146087536</v>
      </c>
      <c r="I14" s="113">
        <v>8422.7566164495111</v>
      </c>
      <c r="J14" s="74">
        <v>6251.3254156769599</v>
      </c>
      <c r="K14" s="74">
        <v>8333.5255246461693</v>
      </c>
      <c r="L14" s="396" t="s">
        <v>369</v>
      </c>
    </row>
    <row r="15" spans="2:12" ht="21.6" customHeight="1">
      <c r="B15" s="567" t="s">
        <v>5</v>
      </c>
      <c r="C15" s="79">
        <v>10503.191005929473</v>
      </c>
      <c r="D15" s="79">
        <v>9441.8371821562996</v>
      </c>
      <c r="E15" s="79">
        <v>10299.107645815449</v>
      </c>
      <c r="F15" s="79">
        <v>3980.1103350214553</v>
      </c>
      <c r="G15" s="79">
        <v>2899.958658180723</v>
      </c>
      <c r="H15" s="79">
        <v>3872.1218137586711</v>
      </c>
      <c r="I15" s="115">
        <v>6268.2549669740774</v>
      </c>
      <c r="J15" s="79">
        <v>6410.3054908383065</v>
      </c>
      <c r="K15" s="79">
        <v>6287.3842937687468</v>
      </c>
      <c r="L15" s="213" t="s">
        <v>248</v>
      </c>
    </row>
    <row r="16" spans="2:12" ht="16.2">
      <c r="B16" s="153" t="s">
        <v>229</v>
      </c>
      <c r="C16" s="153"/>
      <c r="D16" s="153"/>
      <c r="E16" s="153"/>
      <c r="F16" s="153"/>
      <c r="G16" s="153"/>
      <c r="H16" s="153"/>
      <c r="I16" s="153"/>
      <c r="J16" s="153"/>
      <c r="L16" s="599" t="s">
        <v>230</v>
      </c>
    </row>
  </sheetData>
  <mergeCells count="12">
    <mergeCell ref="F7:H7"/>
    <mergeCell ref="I7:K7"/>
    <mergeCell ref="J1:L1"/>
    <mergeCell ref="J2:L2"/>
    <mergeCell ref="B3:L3"/>
    <mergeCell ref="B4:L4"/>
    <mergeCell ref="B6:B9"/>
    <mergeCell ref="C6:E6"/>
    <mergeCell ref="F6:H6"/>
    <mergeCell ref="I6:K6"/>
    <mergeCell ref="L6:L9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42"/>
  <sheetViews>
    <sheetView showGridLines="0" rightToLeft="1" zoomScaleNormal="100" zoomScaleSheetLayoutView="90" workbookViewId="0">
      <selection activeCell="C23" sqref="C23"/>
    </sheetView>
  </sheetViews>
  <sheetFormatPr defaultRowHeight="14.4"/>
  <cols>
    <col min="1" max="1" width="27.88671875" customWidth="1"/>
    <col min="2" max="4" width="11.88671875" customWidth="1"/>
    <col min="5" max="5" width="12.33203125" customWidth="1"/>
    <col min="6" max="6" width="11.88671875" customWidth="1"/>
    <col min="7" max="7" width="16.21875" customWidth="1"/>
    <col min="8" max="8" width="15.33203125" customWidth="1"/>
    <col min="9" max="9" width="15.109375" customWidth="1"/>
    <col min="10" max="10" width="13.88671875" customWidth="1"/>
  </cols>
  <sheetData>
    <row r="1" spans="1:10">
      <c r="A1" t="s">
        <v>454</v>
      </c>
      <c r="H1" s="747" t="s">
        <v>476</v>
      </c>
      <c r="I1" s="747"/>
      <c r="J1" s="747"/>
    </row>
    <row r="2" spans="1:10">
      <c r="A2" s="1"/>
      <c r="B2" s="1"/>
      <c r="C2" s="1"/>
      <c r="D2" s="1"/>
      <c r="E2" s="1"/>
      <c r="F2" s="1"/>
      <c r="G2" s="760" t="s">
        <v>477</v>
      </c>
      <c r="H2" s="760"/>
      <c r="I2" s="760"/>
      <c r="J2" s="760"/>
    </row>
    <row r="3" spans="1:10" ht="15">
      <c r="A3" s="750" t="s">
        <v>399</v>
      </c>
      <c r="B3" s="750"/>
      <c r="C3" s="750"/>
      <c r="D3" s="750"/>
      <c r="E3" s="750"/>
      <c r="F3" s="750"/>
      <c r="G3" s="750"/>
      <c r="H3" s="750"/>
      <c r="I3" s="750"/>
      <c r="J3" s="750"/>
    </row>
    <row r="4" spans="1:10" ht="15">
      <c r="A4" s="750" t="s">
        <v>401</v>
      </c>
      <c r="B4" s="750"/>
      <c r="C4" s="750"/>
      <c r="D4" s="750"/>
      <c r="E4" s="750"/>
      <c r="F4" s="750"/>
      <c r="G4" s="750"/>
      <c r="H4" s="750"/>
      <c r="I4" s="750"/>
      <c r="J4" s="750"/>
    </row>
    <row r="5" spans="1:10">
      <c r="A5" s="21" t="s">
        <v>200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ht="21" customHeight="1">
      <c r="A6" s="749" t="s">
        <v>221</v>
      </c>
      <c r="B6" s="751" t="s">
        <v>12</v>
      </c>
      <c r="C6" s="752"/>
      <c r="D6" s="752"/>
      <c r="E6" s="751" t="s">
        <v>13</v>
      </c>
      <c r="F6" s="752"/>
      <c r="G6" s="752"/>
      <c r="H6" s="757" t="s">
        <v>14</v>
      </c>
      <c r="I6" s="757"/>
      <c r="J6" s="757"/>
    </row>
    <row r="7" spans="1:10" ht="15.6" thickBot="1">
      <c r="A7" s="749"/>
      <c r="B7" s="755" t="s">
        <v>15</v>
      </c>
      <c r="C7" s="756"/>
      <c r="D7" s="756"/>
      <c r="E7" s="753" t="s">
        <v>16</v>
      </c>
      <c r="F7" s="754"/>
      <c r="G7" s="754"/>
      <c r="H7" s="758" t="s">
        <v>5</v>
      </c>
      <c r="I7" s="758"/>
      <c r="J7" s="758"/>
    </row>
    <row r="8" spans="1:10" ht="15">
      <c r="A8" s="749" t="s">
        <v>222</v>
      </c>
      <c r="B8" s="7" t="s">
        <v>18</v>
      </c>
      <c r="C8" s="8" t="s">
        <v>19</v>
      </c>
      <c r="D8" s="8" t="s">
        <v>20</v>
      </c>
      <c r="E8" s="7" t="s">
        <v>18</v>
      </c>
      <c r="F8" s="7" t="s">
        <v>19</v>
      </c>
      <c r="G8" s="8" t="s">
        <v>20</v>
      </c>
      <c r="H8" s="11" t="s">
        <v>18</v>
      </c>
      <c r="I8" s="11" t="s">
        <v>19</v>
      </c>
      <c r="J8" s="11" t="s">
        <v>20</v>
      </c>
    </row>
    <row r="9" spans="1:10" ht="15">
      <c r="A9" s="749"/>
      <c r="B9" s="9" t="s">
        <v>21</v>
      </c>
      <c r="C9" s="9" t="s">
        <v>22</v>
      </c>
      <c r="D9" s="9" t="s">
        <v>5</v>
      </c>
      <c r="E9" s="9" t="s">
        <v>21</v>
      </c>
      <c r="F9" s="9" t="s">
        <v>22</v>
      </c>
      <c r="G9" s="9" t="s">
        <v>5</v>
      </c>
      <c r="H9" s="12" t="s">
        <v>21</v>
      </c>
      <c r="I9" s="12" t="s">
        <v>22</v>
      </c>
      <c r="J9" s="12" t="s">
        <v>5</v>
      </c>
    </row>
    <row r="10" spans="1:10" ht="30">
      <c r="A10" s="472" t="s">
        <v>404</v>
      </c>
      <c r="B10" s="200">
        <v>880352</v>
      </c>
      <c r="C10" s="201">
        <v>531994</v>
      </c>
      <c r="D10" s="5">
        <f>SUM(B10:C10)</f>
        <v>1412346</v>
      </c>
      <c r="E10" s="201">
        <v>48338</v>
      </c>
      <c r="F10" s="200">
        <v>31261</v>
      </c>
      <c r="G10" s="5">
        <f>SUM(E10:F10)</f>
        <v>79599</v>
      </c>
      <c r="H10" s="15">
        <f>B10+E10</f>
        <v>928690</v>
      </c>
      <c r="I10" s="15">
        <f>C10+F10</f>
        <v>563255</v>
      </c>
      <c r="J10" s="15">
        <f>SUM(H10:I10)</f>
        <v>1491945</v>
      </c>
    </row>
    <row r="11" spans="1:10" ht="30">
      <c r="A11" s="473" t="s">
        <v>406</v>
      </c>
      <c r="B11" s="202">
        <v>1155790</v>
      </c>
      <c r="C11" s="203">
        <v>543893</v>
      </c>
      <c r="D11" s="16">
        <f>SUM(B11:C11)</f>
        <v>1699683</v>
      </c>
      <c r="E11" s="203">
        <v>6491437</v>
      </c>
      <c r="F11" s="202">
        <v>218479</v>
      </c>
      <c r="G11" s="16">
        <f>SUM(E11:F11)</f>
        <v>6709916</v>
      </c>
      <c r="H11" s="17">
        <f>B11+E11</f>
        <v>7647227</v>
      </c>
      <c r="I11" s="17">
        <f>C11+F11</f>
        <v>762372</v>
      </c>
      <c r="J11" s="17">
        <f>SUM(H11:I11)</f>
        <v>8409599</v>
      </c>
    </row>
    <row r="12" spans="1:10" ht="15">
      <c r="A12" s="10" t="s">
        <v>23</v>
      </c>
      <c r="B12" s="5">
        <f t="shared" ref="B12:J12" si="0">B10+B11</f>
        <v>2036142</v>
      </c>
      <c r="C12" s="5">
        <f t="shared" si="0"/>
        <v>1075887</v>
      </c>
      <c r="D12" s="5">
        <f t="shared" si="0"/>
        <v>3112029</v>
      </c>
      <c r="E12" s="5">
        <f t="shared" si="0"/>
        <v>6539775</v>
      </c>
      <c r="F12" s="5">
        <f t="shared" si="0"/>
        <v>249740</v>
      </c>
      <c r="G12" s="5">
        <f t="shared" si="0"/>
        <v>6789515</v>
      </c>
      <c r="H12" s="5">
        <f t="shared" si="0"/>
        <v>8575917</v>
      </c>
      <c r="I12" s="5">
        <f t="shared" si="0"/>
        <v>1325627</v>
      </c>
      <c r="J12" s="5">
        <f t="shared" si="0"/>
        <v>9901544</v>
      </c>
    </row>
    <row r="13" spans="1:10" ht="30">
      <c r="A13" s="473" t="s">
        <v>405</v>
      </c>
      <c r="B13" s="204">
        <v>0</v>
      </c>
      <c r="C13" s="205">
        <v>0</v>
      </c>
      <c r="D13" s="204">
        <f>SUM(B13+C13)</f>
        <v>0</v>
      </c>
      <c r="E13" s="18">
        <v>1918424</v>
      </c>
      <c r="F13" s="16">
        <v>945273</v>
      </c>
      <c r="G13" s="16">
        <f>SUM(E13+F13)</f>
        <v>2863697</v>
      </c>
      <c r="H13" s="17">
        <f>B13+E13</f>
        <v>1918424</v>
      </c>
      <c r="I13" s="17">
        <f>C13+F13</f>
        <v>945273</v>
      </c>
      <c r="J13" s="17">
        <f>H13+I13</f>
        <v>2863697</v>
      </c>
    </row>
    <row r="14" spans="1:10" ht="15.6">
      <c r="A14" s="13" t="s">
        <v>24</v>
      </c>
      <c r="B14" s="206">
        <f>SUM(B12:B13)</f>
        <v>2036142</v>
      </c>
      <c r="C14" s="206">
        <f>SUM(C12:C13)</f>
        <v>1075887</v>
      </c>
      <c r="D14" s="206">
        <f t="shared" ref="D14:J14" si="1">SUM(D12:D13)</f>
        <v>3112029</v>
      </c>
      <c r="E14" s="206">
        <f t="shared" si="1"/>
        <v>8458199</v>
      </c>
      <c r="F14" s="206">
        <f t="shared" si="1"/>
        <v>1195013</v>
      </c>
      <c r="G14" s="206">
        <f t="shared" si="1"/>
        <v>9653212</v>
      </c>
      <c r="H14" s="206">
        <f t="shared" si="1"/>
        <v>10494341</v>
      </c>
      <c r="I14" s="206">
        <f t="shared" si="1"/>
        <v>2270900</v>
      </c>
      <c r="J14" s="206">
        <f t="shared" si="1"/>
        <v>12765241</v>
      </c>
    </row>
    <row r="15" spans="1:10">
      <c r="A15" s="745" t="s">
        <v>402</v>
      </c>
      <c r="B15" s="745"/>
      <c r="C15" s="745"/>
      <c r="D15" s="31"/>
      <c r="E15" s="31"/>
      <c r="F15" s="31"/>
      <c r="G15" s="31"/>
      <c r="H15" s="31"/>
      <c r="I15" s="31"/>
      <c r="J15" s="31" t="s">
        <v>28</v>
      </c>
    </row>
    <row r="16" spans="1:10">
      <c r="A16" s="435" t="s">
        <v>400</v>
      </c>
      <c r="B16" s="471"/>
      <c r="C16" s="471"/>
      <c r="D16" s="31"/>
      <c r="E16" s="31"/>
      <c r="F16" s="31"/>
      <c r="G16" s="31"/>
      <c r="H16" s="31"/>
      <c r="I16" s="31"/>
      <c r="J16" s="31"/>
    </row>
    <row r="17" spans="1:10">
      <c r="A17" s="471"/>
      <c r="B17" s="471"/>
      <c r="C17" s="471"/>
      <c r="D17" s="31"/>
      <c r="E17" s="31"/>
      <c r="F17" s="31"/>
      <c r="G17" s="31"/>
      <c r="H17" s="31"/>
      <c r="I17" s="31"/>
      <c r="J17" s="38" t="s">
        <v>403</v>
      </c>
    </row>
    <row r="18" spans="1:10">
      <c r="A18" s="745" t="s">
        <v>619</v>
      </c>
      <c r="B18" s="745"/>
      <c r="C18" s="190"/>
      <c r="D18" s="31"/>
      <c r="E18" s="31"/>
      <c r="F18" s="31"/>
      <c r="G18" s="31"/>
      <c r="H18" s="31"/>
      <c r="I18" s="31"/>
      <c r="J18" s="33" t="s">
        <v>620</v>
      </c>
    </row>
    <row r="19" spans="1:10">
      <c r="A19" s="456" t="s">
        <v>73</v>
      </c>
      <c r="B19" s="456"/>
      <c r="C19" s="456"/>
      <c r="D19" s="456"/>
      <c r="E19" s="456"/>
      <c r="F19" s="456"/>
      <c r="G19" s="31"/>
      <c r="H19" s="401"/>
      <c r="I19" s="401"/>
      <c r="J19" s="401"/>
    </row>
    <row r="20" spans="1:10" ht="18">
      <c r="A20" s="748" t="s">
        <v>74</v>
      </c>
      <c r="B20" s="748"/>
      <c r="C20" s="748"/>
      <c r="D20" s="748"/>
      <c r="E20" s="748"/>
      <c r="F20" s="748"/>
      <c r="G20" s="748"/>
      <c r="H20" s="748"/>
      <c r="I20" s="748"/>
      <c r="J20" s="748"/>
    </row>
    <row r="22" spans="1:10">
      <c r="A22" s="745" t="s">
        <v>446</v>
      </c>
      <c r="B22" s="745"/>
      <c r="C22" s="745"/>
      <c r="D22" s="745"/>
      <c r="E22" s="745"/>
      <c r="F22" s="490"/>
      <c r="G22" s="490"/>
      <c r="H22" s="746" t="s">
        <v>447</v>
      </c>
      <c r="I22" s="746"/>
      <c r="J22" s="746"/>
    </row>
    <row r="24" spans="1:10">
      <c r="A24" s="497"/>
      <c r="B24" s="497"/>
      <c r="C24" s="497"/>
      <c r="D24" s="497"/>
      <c r="E24" s="497"/>
      <c r="F24" s="497"/>
      <c r="G24" s="497"/>
      <c r="H24" s="497"/>
      <c r="I24" s="497"/>
      <c r="J24" s="497"/>
    </row>
    <row r="25" spans="1:10">
      <c r="A25" s="497"/>
      <c r="B25" s="497"/>
      <c r="C25" s="497"/>
      <c r="D25" s="497"/>
      <c r="E25" s="497"/>
      <c r="F25" s="497"/>
      <c r="G25" s="497"/>
      <c r="H25" s="497"/>
      <c r="I25" s="497"/>
      <c r="J25" s="497"/>
    </row>
    <row r="26" spans="1:10">
      <c r="A26" s="497"/>
      <c r="B26" s="500"/>
      <c r="C26" s="500"/>
      <c r="D26" s="500"/>
      <c r="E26" s="500"/>
      <c r="F26" s="500"/>
      <c r="G26" s="500"/>
      <c r="H26" s="500"/>
      <c r="I26" s="500"/>
      <c r="J26" s="500"/>
    </row>
    <row r="27" spans="1:10">
      <c r="A27" s="497"/>
      <c r="B27" s="497"/>
      <c r="C27" s="497"/>
      <c r="D27" s="497"/>
      <c r="E27" s="497"/>
      <c r="F27" s="497"/>
      <c r="G27" s="497"/>
      <c r="H27" s="497"/>
      <c r="I27" s="497"/>
      <c r="J27" s="497"/>
    </row>
    <row r="28" spans="1:10">
      <c r="A28" s="497"/>
      <c r="B28" s="497"/>
      <c r="C28" s="497"/>
      <c r="D28" s="497"/>
      <c r="E28" s="497"/>
      <c r="F28" s="497"/>
      <c r="G28" s="497"/>
      <c r="H28" s="497"/>
      <c r="I28" s="497"/>
      <c r="J28" s="497"/>
    </row>
    <row r="29" spans="1:10">
      <c r="A29" s="497"/>
      <c r="B29" s="497"/>
      <c r="C29" s="497"/>
      <c r="D29" s="497"/>
      <c r="E29" s="497"/>
      <c r="F29" s="497"/>
      <c r="G29" s="497"/>
      <c r="H29" s="497"/>
      <c r="I29" s="497"/>
      <c r="J29" s="497"/>
    </row>
    <row r="30" spans="1:10">
      <c r="A30" s="497"/>
      <c r="B30" s="497"/>
      <c r="C30" s="497"/>
      <c r="D30" s="497"/>
      <c r="E30" s="497"/>
      <c r="F30" s="497"/>
      <c r="G30" s="497"/>
      <c r="H30" s="497"/>
      <c r="I30" s="497"/>
      <c r="J30" s="497"/>
    </row>
    <row r="31" spans="1:10">
      <c r="A31" s="497"/>
      <c r="B31" s="497"/>
      <c r="C31" s="497"/>
      <c r="D31" s="497"/>
      <c r="E31" s="497"/>
      <c r="F31" s="497"/>
      <c r="G31" s="497"/>
      <c r="H31" s="497"/>
      <c r="I31" s="497"/>
      <c r="J31" s="497"/>
    </row>
    <row r="32" spans="1:10">
      <c r="A32" s="497"/>
      <c r="B32" s="497"/>
      <c r="C32" s="497"/>
      <c r="D32" s="497"/>
      <c r="E32" s="497"/>
      <c r="F32" s="497"/>
      <c r="G32" s="497"/>
      <c r="H32" s="497"/>
      <c r="I32" s="497"/>
      <c r="J32" s="497"/>
    </row>
    <row r="33" spans="1:10">
      <c r="A33" s="497"/>
      <c r="B33" s="497"/>
      <c r="C33" s="497"/>
      <c r="D33" s="497"/>
      <c r="E33" s="497"/>
      <c r="F33" s="497"/>
      <c r="G33" s="497"/>
      <c r="H33" s="497"/>
      <c r="I33" s="497"/>
      <c r="J33" s="497"/>
    </row>
    <row r="34" spans="1:10">
      <c r="A34" s="497"/>
      <c r="B34" s="497"/>
      <c r="C34" s="497"/>
      <c r="D34" s="497"/>
      <c r="E34" s="497"/>
      <c r="F34" s="497"/>
      <c r="G34" s="497"/>
      <c r="H34" s="497"/>
      <c r="I34" s="497"/>
      <c r="J34" s="497"/>
    </row>
    <row r="35" spans="1:10">
      <c r="A35" s="497"/>
      <c r="B35" s="497"/>
      <c r="C35" s="497"/>
      <c r="D35" s="497"/>
      <c r="E35" s="497"/>
      <c r="F35" s="497"/>
      <c r="G35" s="497"/>
      <c r="H35" s="497"/>
      <c r="I35" s="497"/>
      <c r="J35" s="497"/>
    </row>
    <row r="36" spans="1:10">
      <c r="A36" s="497"/>
      <c r="B36" s="497"/>
      <c r="C36" s="497"/>
      <c r="D36" s="497"/>
      <c r="E36" s="497"/>
      <c r="F36" s="497"/>
      <c r="G36" s="497"/>
      <c r="H36" s="497"/>
      <c r="I36" s="497"/>
      <c r="J36" s="497"/>
    </row>
    <row r="37" spans="1:10">
      <c r="A37" s="497"/>
      <c r="B37" s="497"/>
      <c r="C37" s="497"/>
      <c r="D37" s="497"/>
      <c r="E37" s="497"/>
      <c r="F37" s="497"/>
      <c r="G37" s="497"/>
      <c r="H37" s="497"/>
      <c r="I37" s="497"/>
      <c r="J37" s="497"/>
    </row>
    <row r="38" spans="1:10">
      <c r="A38" s="497"/>
      <c r="B38" s="497"/>
      <c r="C38" s="497"/>
      <c r="D38" s="497"/>
      <c r="E38" s="497"/>
      <c r="F38" s="497"/>
      <c r="G38" s="497"/>
      <c r="H38" s="497"/>
      <c r="I38" s="497"/>
      <c r="J38" s="497"/>
    </row>
    <row r="39" spans="1:10">
      <c r="A39" s="497"/>
      <c r="B39" s="497"/>
      <c r="C39" s="497"/>
      <c r="D39" s="497"/>
      <c r="E39" s="497"/>
      <c r="F39" s="497"/>
      <c r="G39" s="497"/>
      <c r="H39" s="497"/>
      <c r="I39" s="497"/>
      <c r="J39" s="497"/>
    </row>
    <row r="40" spans="1:10">
      <c r="A40" s="497"/>
      <c r="B40" s="497"/>
      <c r="C40" s="497"/>
      <c r="D40" s="497"/>
      <c r="E40" s="497"/>
      <c r="F40" s="497"/>
      <c r="G40" s="497"/>
      <c r="H40" s="497"/>
      <c r="I40" s="497"/>
      <c r="J40" s="497"/>
    </row>
    <row r="41" spans="1:10">
      <c r="A41" s="497"/>
      <c r="B41" s="497"/>
      <c r="C41" s="497"/>
      <c r="D41" s="497"/>
      <c r="E41" s="497"/>
      <c r="F41" s="497"/>
      <c r="G41" s="497"/>
      <c r="H41" s="497"/>
      <c r="I41" s="497"/>
      <c r="J41" s="497"/>
    </row>
    <row r="42" spans="1:10">
      <c r="A42" s="497"/>
      <c r="B42" s="497"/>
      <c r="C42" s="497"/>
      <c r="D42" s="497"/>
      <c r="E42" s="497"/>
      <c r="F42" s="497"/>
      <c r="G42" s="497"/>
      <c r="H42" s="497"/>
      <c r="I42" s="497"/>
      <c r="J42" s="497"/>
    </row>
  </sheetData>
  <mergeCells count="18">
    <mergeCell ref="A15:C15"/>
    <mergeCell ref="A18:B18"/>
    <mergeCell ref="A22:C22"/>
    <mergeCell ref="D22:E22"/>
    <mergeCell ref="H22:J22"/>
    <mergeCell ref="A20:J20"/>
    <mergeCell ref="H1:J1"/>
    <mergeCell ref="G2:J2"/>
    <mergeCell ref="A8:A9"/>
    <mergeCell ref="A3:J3"/>
    <mergeCell ref="A4:J4"/>
    <mergeCell ref="A6:A7"/>
    <mergeCell ref="B6:D6"/>
    <mergeCell ref="E6:G6"/>
    <mergeCell ref="H6:J6"/>
    <mergeCell ref="B7:D7"/>
    <mergeCell ref="E7:G7"/>
    <mergeCell ref="H7:J7"/>
  </mergeCells>
  <pageMargins left="0.23622047244094488" right="0.23622047244094488" top="0.74803149606299213" bottom="0.74803149606299213" header="0" footer="0"/>
  <pageSetup scale="58"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1:K24"/>
  <sheetViews>
    <sheetView showGridLines="0" rightToLeft="1" view="pageBreakPreview" zoomScale="90" zoomScaleNormal="70" zoomScaleSheetLayoutView="90" workbookViewId="0">
      <selection activeCell="A6" sqref="A6:K20"/>
    </sheetView>
  </sheetViews>
  <sheetFormatPr defaultColWidth="9" defaultRowHeight="14.4"/>
  <cols>
    <col min="1" max="1" width="21.77734375" style="599" customWidth="1"/>
    <col min="2" max="10" width="9" style="599"/>
    <col min="11" max="11" width="25" style="599" customWidth="1"/>
    <col min="12" max="16384" width="9" style="599"/>
  </cols>
  <sheetData>
    <row r="1" spans="1:11">
      <c r="I1" s="769" t="s">
        <v>530</v>
      </c>
      <c r="J1" s="769"/>
      <c r="K1" s="769"/>
    </row>
    <row r="2" spans="1:11" ht="61.5" customHeight="1">
      <c r="A2" s="67"/>
      <c r="H2" s="1"/>
      <c r="I2" s="769" t="s">
        <v>477</v>
      </c>
      <c r="J2" s="769"/>
      <c r="K2" s="769"/>
    </row>
    <row r="3" spans="1:11" ht="15">
      <c r="A3" s="762" t="s">
        <v>249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1" ht="15">
      <c r="A4" s="763" t="s">
        <v>250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</row>
    <row r="5" spans="1:11">
      <c r="A5" s="458" t="s">
        <v>251</v>
      </c>
    </row>
    <row r="6" spans="1:11" ht="15.75" customHeight="1">
      <c r="A6" s="803" t="s">
        <v>90</v>
      </c>
      <c r="B6" s="819" t="s">
        <v>12</v>
      </c>
      <c r="C6" s="820"/>
      <c r="D6" s="821"/>
      <c r="E6" s="819" t="s">
        <v>13</v>
      </c>
      <c r="F6" s="820"/>
      <c r="G6" s="820"/>
      <c r="H6" s="842" t="s">
        <v>14</v>
      </c>
      <c r="I6" s="820"/>
      <c r="J6" s="820"/>
      <c r="K6" s="843" t="s">
        <v>252</v>
      </c>
    </row>
    <row r="7" spans="1:11" ht="18.75" customHeight="1" thickBot="1">
      <c r="A7" s="803"/>
      <c r="B7" s="814" t="s">
        <v>15</v>
      </c>
      <c r="C7" s="815"/>
      <c r="D7" s="816"/>
      <c r="E7" s="814" t="s">
        <v>16</v>
      </c>
      <c r="F7" s="815"/>
      <c r="G7" s="815"/>
      <c r="H7" s="810" t="s">
        <v>5</v>
      </c>
      <c r="I7" s="811"/>
      <c r="J7" s="811"/>
      <c r="K7" s="843"/>
    </row>
    <row r="8" spans="1:11" ht="18" customHeight="1">
      <c r="A8" s="803"/>
      <c r="B8" s="565" t="s">
        <v>0</v>
      </c>
      <c r="C8" s="89" t="s">
        <v>1</v>
      </c>
      <c r="D8" s="89" t="s">
        <v>37</v>
      </c>
      <c r="E8" s="565" t="s">
        <v>0</v>
      </c>
      <c r="F8" s="565" t="s">
        <v>1</v>
      </c>
      <c r="G8" s="565" t="s">
        <v>37</v>
      </c>
      <c r="H8" s="568" t="s">
        <v>0</v>
      </c>
      <c r="I8" s="565" t="s">
        <v>1</v>
      </c>
      <c r="J8" s="89" t="s">
        <v>37</v>
      </c>
      <c r="K8" s="843"/>
    </row>
    <row r="9" spans="1:11" ht="18" customHeight="1">
      <c r="A9" s="803"/>
      <c r="B9" s="565" t="s">
        <v>21</v>
      </c>
      <c r="C9" s="565" t="s">
        <v>22</v>
      </c>
      <c r="D9" s="72" t="s">
        <v>5</v>
      </c>
      <c r="E9" s="565" t="s">
        <v>21</v>
      </c>
      <c r="F9" s="565" t="s">
        <v>22</v>
      </c>
      <c r="G9" s="72" t="s">
        <v>5</v>
      </c>
      <c r="H9" s="568" t="s">
        <v>21</v>
      </c>
      <c r="I9" s="565" t="s">
        <v>22</v>
      </c>
      <c r="J9" s="72" t="s">
        <v>5</v>
      </c>
      <c r="K9" s="843"/>
    </row>
    <row r="10" spans="1:11" ht="21" customHeight="1">
      <c r="A10" s="625" t="s">
        <v>253</v>
      </c>
      <c r="B10" s="74">
        <v>4129.1490810074883</v>
      </c>
      <c r="C10" s="74">
        <v>4358.4070796460173</v>
      </c>
      <c r="D10" s="74">
        <v>4192.8318584070794</v>
      </c>
      <c r="E10" s="74">
        <v>1605.4880725725166</v>
      </c>
      <c r="F10" s="74">
        <v>1247.3489583333333</v>
      </c>
      <c r="G10" s="74">
        <v>1551.0648051413557</v>
      </c>
      <c r="H10" s="113">
        <v>1736.6905789920725</v>
      </c>
      <c r="I10" s="74">
        <v>1574.9813606710159</v>
      </c>
      <c r="J10" s="74">
        <v>1710.8861723327682</v>
      </c>
      <c r="K10" s="239" t="s">
        <v>177</v>
      </c>
    </row>
    <row r="11" spans="1:11" ht="21" customHeight="1">
      <c r="A11" s="626" t="s">
        <v>254</v>
      </c>
      <c r="B11" s="22">
        <v>5574.155736985339</v>
      </c>
      <c r="C11" s="22">
        <v>4460.5608130623123</v>
      </c>
      <c r="D11" s="22">
        <v>5189.8748921980105</v>
      </c>
      <c r="E11" s="22">
        <v>2145.6657204357293</v>
      </c>
      <c r="F11" s="22">
        <v>1427.5736752136752</v>
      </c>
      <c r="G11" s="22">
        <v>2069.0307390880798</v>
      </c>
      <c r="H11" s="114">
        <v>2298.0879549765436</v>
      </c>
      <c r="I11" s="22">
        <v>1943.9695903778509</v>
      </c>
      <c r="J11" s="22">
        <v>2255.2595017051262</v>
      </c>
      <c r="K11" s="240" t="s">
        <v>255</v>
      </c>
    </row>
    <row r="12" spans="1:11" ht="30" customHeight="1">
      <c r="A12" s="625" t="s">
        <v>409</v>
      </c>
      <c r="B12" s="74">
        <v>5138.6737611523167</v>
      </c>
      <c r="C12" s="74">
        <v>4224.0484429065746</v>
      </c>
      <c r="D12" s="74">
        <v>4921.8881325350612</v>
      </c>
      <c r="E12" s="74">
        <v>2127.9773521067864</v>
      </c>
      <c r="F12" s="74">
        <v>1515.9473217166828</v>
      </c>
      <c r="G12" s="74">
        <v>2063.4728926034409</v>
      </c>
      <c r="H12" s="113">
        <v>2255.4382321085636</v>
      </c>
      <c r="I12" s="74">
        <v>1798.6730005057439</v>
      </c>
      <c r="J12" s="74">
        <v>2204.3349634635283</v>
      </c>
      <c r="K12" s="239" t="s">
        <v>429</v>
      </c>
    </row>
    <row r="13" spans="1:11" ht="21" customHeight="1">
      <c r="A13" s="626" t="s">
        <v>256</v>
      </c>
      <c r="B13" s="22">
        <v>6276.4910772119774</v>
      </c>
      <c r="C13" s="22">
        <v>4584.3840504660575</v>
      </c>
      <c r="D13" s="22">
        <v>6086.8333781837173</v>
      </c>
      <c r="E13" s="22">
        <v>2233.5710653035371</v>
      </c>
      <c r="F13" s="22">
        <v>1566.1226988896358</v>
      </c>
      <c r="G13" s="22">
        <v>2128.8929807815052</v>
      </c>
      <c r="H13" s="114">
        <v>2688.3653780847485</v>
      </c>
      <c r="I13" s="22">
        <v>1805.1859963905918</v>
      </c>
      <c r="J13" s="22">
        <v>2554.0993789453637</v>
      </c>
      <c r="K13" s="240" t="s">
        <v>178</v>
      </c>
    </row>
    <row r="14" spans="1:11" ht="21" customHeight="1">
      <c r="A14" s="625" t="s">
        <v>257</v>
      </c>
      <c r="B14" s="74">
        <v>7956.3185674486622</v>
      </c>
      <c r="C14" s="74">
        <v>4452.7414688427298</v>
      </c>
      <c r="D14" s="74">
        <v>7759.639684097805</v>
      </c>
      <c r="E14" s="74">
        <v>2413.1475474816557</v>
      </c>
      <c r="F14" s="74">
        <v>1644.4801330448176</v>
      </c>
      <c r="G14" s="74">
        <v>2338.3253388496037</v>
      </c>
      <c r="H14" s="113">
        <v>3184.5693001869245</v>
      </c>
      <c r="I14" s="74">
        <v>1874.3743243829435</v>
      </c>
      <c r="J14" s="74">
        <v>3064.2635051597308</v>
      </c>
      <c r="K14" s="239" t="s">
        <v>179</v>
      </c>
    </row>
    <row r="15" spans="1:11" ht="21" customHeight="1">
      <c r="A15" s="626" t="s">
        <v>258</v>
      </c>
      <c r="B15" s="22">
        <v>9082.2138593005075</v>
      </c>
      <c r="C15" s="22">
        <v>5355.1751080939775</v>
      </c>
      <c r="D15" s="22">
        <v>8828.5781706932758</v>
      </c>
      <c r="E15" s="22">
        <v>3029.1850265640596</v>
      </c>
      <c r="F15" s="22">
        <v>2045.7717286953928</v>
      </c>
      <c r="G15" s="22">
        <v>2965.9815815862589</v>
      </c>
      <c r="H15" s="114">
        <v>6138.6761909387105</v>
      </c>
      <c r="I15" s="22">
        <v>3796.4200521542148</v>
      </c>
      <c r="J15" s="22">
        <v>5983.5793430232561</v>
      </c>
      <c r="K15" s="240" t="s">
        <v>259</v>
      </c>
    </row>
    <row r="16" spans="1:11" ht="21" customHeight="1">
      <c r="A16" s="625" t="s">
        <v>260</v>
      </c>
      <c r="B16" s="74">
        <v>10154.529618666045</v>
      </c>
      <c r="C16" s="74">
        <v>9411.8381660281466</v>
      </c>
      <c r="D16" s="74">
        <v>10012.206190795279</v>
      </c>
      <c r="E16" s="74">
        <v>4769.3395579822263</v>
      </c>
      <c r="F16" s="74">
        <v>5451.92590026368</v>
      </c>
      <c r="G16" s="74">
        <v>4833.3382633708316</v>
      </c>
      <c r="H16" s="113">
        <v>7288.8394788317792</v>
      </c>
      <c r="I16" s="74">
        <v>8098.2301980514094</v>
      </c>
      <c r="J16" s="74">
        <v>7404.0495486898735</v>
      </c>
      <c r="K16" s="239" t="s">
        <v>261</v>
      </c>
    </row>
    <row r="17" spans="1:11" ht="21" customHeight="1">
      <c r="A17" s="626" t="s">
        <v>262</v>
      </c>
      <c r="B17" s="22">
        <v>13075.597360066751</v>
      </c>
      <c r="C17" s="22">
        <v>10279.391848166897</v>
      </c>
      <c r="D17" s="22">
        <v>12138.360459598258</v>
      </c>
      <c r="E17" s="22">
        <v>8378.8373203609062</v>
      </c>
      <c r="F17" s="22">
        <v>6614.6348400203151</v>
      </c>
      <c r="G17" s="22">
        <v>8250.9048180247319</v>
      </c>
      <c r="H17" s="114">
        <v>10720.753935227509</v>
      </c>
      <c r="I17" s="22">
        <v>9785.0224492563757</v>
      </c>
      <c r="J17" s="22">
        <v>10510.063133196472</v>
      </c>
      <c r="K17" s="240" t="s">
        <v>180</v>
      </c>
    </row>
    <row r="18" spans="1:11" ht="26.4">
      <c r="A18" s="625" t="s">
        <v>263</v>
      </c>
      <c r="B18" s="74">
        <v>17102.466784930675</v>
      </c>
      <c r="C18" s="74">
        <v>12378.139027973495</v>
      </c>
      <c r="D18" s="74">
        <v>15778.756479077934</v>
      </c>
      <c r="E18" s="74">
        <v>13373.794153730005</v>
      </c>
      <c r="F18" s="74">
        <v>9751.0891862688059</v>
      </c>
      <c r="G18" s="74">
        <v>13060.660476043366</v>
      </c>
      <c r="H18" s="113">
        <v>14874.849329549619</v>
      </c>
      <c r="I18" s="74">
        <v>11681.725387801869</v>
      </c>
      <c r="J18" s="74">
        <v>14313.648145423002</v>
      </c>
      <c r="K18" s="239" t="s">
        <v>181</v>
      </c>
    </row>
    <row r="19" spans="1:11" ht="22.95" customHeight="1">
      <c r="A19" s="626" t="s">
        <v>99</v>
      </c>
      <c r="B19" s="22">
        <v>26262.554560443677</v>
      </c>
      <c r="C19" s="22">
        <v>21363.991863075196</v>
      </c>
      <c r="D19" s="22">
        <v>24861.317673497779</v>
      </c>
      <c r="E19" s="22">
        <v>16061.314921404781</v>
      </c>
      <c r="F19" s="22">
        <v>13167.996769383697</v>
      </c>
      <c r="G19" s="22">
        <v>15404.069276972406</v>
      </c>
      <c r="H19" s="114">
        <v>18922.740229981711</v>
      </c>
      <c r="I19" s="22">
        <v>16012.069842918343</v>
      </c>
      <c r="J19" s="22">
        <v>18210.683255260024</v>
      </c>
      <c r="K19" s="240" t="s">
        <v>182</v>
      </c>
    </row>
    <row r="20" spans="1:11" ht="21.6">
      <c r="A20" s="78" t="s">
        <v>14</v>
      </c>
      <c r="B20" s="79">
        <v>10503.191005929473</v>
      </c>
      <c r="C20" s="79">
        <v>9441.8371821562996</v>
      </c>
      <c r="D20" s="79">
        <v>10299.107645815449</v>
      </c>
      <c r="E20" s="79">
        <v>3980.1103350214553</v>
      </c>
      <c r="F20" s="79">
        <v>2899.958658180723</v>
      </c>
      <c r="G20" s="79">
        <v>3872.1218137586711</v>
      </c>
      <c r="H20" s="115">
        <v>6268.2549669740774</v>
      </c>
      <c r="I20" s="79">
        <v>6410.3054908383065</v>
      </c>
      <c r="J20" s="79">
        <v>6287.3842937687468</v>
      </c>
      <c r="K20" s="569" t="s">
        <v>5</v>
      </c>
    </row>
    <row r="21" spans="1:11" ht="16.2">
      <c r="A21" s="153" t="s">
        <v>229</v>
      </c>
      <c r="B21" s="153"/>
      <c r="C21" s="153"/>
      <c r="D21" s="153"/>
      <c r="E21" s="153"/>
      <c r="F21" s="153"/>
      <c r="G21" s="153"/>
      <c r="H21" s="153"/>
      <c r="I21" s="153"/>
      <c r="K21" s="599" t="s">
        <v>230</v>
      </c>
    </row>
    <row r="24" spans="1:11">
      <c r="B24" s="610"/>
      <c r="C24" s="610"/>
      <c r="D24" s="610"/>
      <c r="E24" s="610"/>
      <c r="F24" s="610"/>
      <c r="G24" s="610"/>
      <c r="H24" s="610"/>
      <c r="I24" s="610"/>
      <c r="J24" s="610"/>
    </row>
  </sheetData>
  <mergeCells count="12">
    <mergeCell ref="E7:G7"/>
    <mergeCell ref="H7:J7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</sheetPr>
  <dimension ref="A1:J22"/>
  <sheetViews>
    <sheetView showGridLines="0" rightToLeft="1" view="pageBreakPreview" zoomScale="115" zoomScaleNormal="70" zoomScaleSheetLayoutView="115" workbookViewId="0">
      <selection activeCell="H6" sqref="A6:J21"/>
    </sheetView>
  </sheetViews>
  <sheetFormatPr defaultColWidth="9" defaultRowHeight="14.4"/>
  <cols>
    <col min="1" max="1" width="15" style="599" customWidth="1"/>
    <col min="2" max="16384" width="9" style="599"/>
  </cols>
  <sheetData>
    <row r="1" spans="1:10">
      <c r="G1" s="769" t="s">
        <v>476</v>
      </c>
      <c r="H1" s="769"/>
      <c r="I1" s="769"/>
      <c r="J1" s="769"/>
    </row>
    <row r="2" spans="1:10" ht="61.5" customHeight="1">
      <c r="A2" s="67"/>
      <c r="G2" s="769" t="s">
        <v>477</v>
      </c>
      <c r="H2" s="769"/>
      <c r="I2" s="769"/>
      <c r="J2" s="769"/>
    </row>
    <row r="3" spans="1:10" ht="15">
      <c r="A3" s="762" t="s">
        <v>264</v>
      </c>
      <c r="B3" s="762"/>
      <c r="C3" s="762"/>
      <c r="D3" s="762"/>
      <c r="E3" s="762"/>
      <c r="F3" s="762"/>
      <c r="G3" s="762"/>
      <c r="H3" s="762"/>
      <c r="I3" s="762"/>
      <c r="J3" s="762"/>
    </row>
    <row r="4" spans="1:10" ht="15">
      <c r="A4" s="763" t="s">
        <v>265</v>
      </c>
      <c r="B4" s="763"/>
      <c r="C4" s="763"/>
      <c r="D4" s="763"/>
      <c r="E4" s="763"/>
      <c r="F4" s="763"/>
      <c r="G4" s="763"/>
      <c r="H4" s="763"/>
      <c r="I4" s="763"/>
      <c r="J4" s="763"/>
    </row>
    <row r="5" spans="1:10">
      <c r="A5" s="745" t="s">
        <v>266</v>
      </c>
      <c r="B5" s="745"/>
    </row>
    <row r="6" spans="1:10" ht="15.75" customHeight="1">
      <c r="A6" s="803" t="s">
        <v>35</v>
      </c>
      <c r="B6" s="819" t="s">
        <v>12</v>
      </c>
      <c r="C6" s="820"/>
      <c r="D6" s="821"/>
      <c r="E6" s="819" t="s">
        <v>13</v>
      </c>
      <c r="F6" s="820"/>
      <c r="G6" s="820"/>
      <c r="H6" s="846" t="s">
        <v>14</v>
      </c>
      <c r="I6" s="820"/>
      <c r="J6" s="820"/>
    </row>
    <row r="7" spans="1:10" ht="18" customHeight="1" thickBot="1">
      <c r="A7" s="803"/>
      <c r="B7" s="814" t="s">
        <v>15</v>
      </c>
      <c r="C7" s="815"/>
      <c r="D7" s="816"/>
      <c r="E7" s="814" t="s">
        <v>16</v>
      </c>
      <c r="F7" s="815"/>
      <c r="G7" s="815"/>
      <c r="H7" s="844" t="s">
        <v>5</v>
      </c>
      <c r="I7" s="811"/>
      <c r="J7" s="811"/>
    </row>
    <row r="8" spans="1:10" ht="15.75" customHeight="1">
      <c r="A8" s="845" t="s">
        <v>267</v>
      </c>
      <c r="B8" s="565" t="s">
        <v>0</v>
      </c>
      <c r="C8" s="89" t="s">
        <v>1</v>
      </c>
      <c r="D8" s="89" t="s">
        <v>37</v>
      </c>
      <c r="E8" s="565" t="s">
        <v>0</v>
      </c>
      <c r="F8" s="565" t="s">
        <v>1</v>
      </c>
      <c r="G8" s="565" t="s">
        <v>37</v>
      </c>
      <c r="H8" s="570" t="s">
        <v>0</v>
      </c>
      <c r="I8" s="565" t="s">
        <v>1</v>
      </c>
      <c r="J8" s="89" t="s">
        <v>37</v>
      </c>
    </row>
    <row r="9" spans="1:10">
      <c r="A9" s="845"/>
      <c r="B9" s="565" t="s">
        <v>21</v>
      </c>
      <c r="C9" s="565" t="s">
        <v>22</v>
      </c>
      <c r="D9" s="72" t="s">
        <v>5</v>
      </c>
      <c r="E9" s="565" t="s">
        <v>21</v>
      </c>
      <c r="F9" s="565" t="s">
        <v>22</v>
      </c>
      <c r="G9" s="72" t="s">
        <v>5</v>
      </c>
      <c r="H9" s="570" t="s">
        <v>21</v>
      </c>
      <c r="I9" s="565" t="s">
        <v>22</v>
      </c>
      <c r="J9" s="72" t="s">
        <v>5</v>
      </c>
    </row>
    <row r="10" spans="1:10">
      <c r="A10" s="243" t="s">
        <v>38</v>
      </c>
      <c r="B10" s="439">
        <v>5453.5839544807968</v>
      </c>
      <c r="C10" s="439">
        <v>3505.5208833413344</v>
      </c>
      <c r="D10" s="439">
        <v>5080.2970424543491</v>
      </c>
      <c r="E10" s="439">
        <v>2318.0297005248535</v>
      </c>
      <c r="F10" s="439">
        <v>2806.2751677852348</v>
      </c>
      <c r="G10" s="439">
        <v>2335.3600738490859</v>
      </c>
      <c r="H10" s="440">
        <v>3949.8735267989341</v>
      </c>
      <c r="I10" s="439">
        <v>3418.0050398992021</v>
      </c>
      <c r="J10" s="439">
        <v>3884.1422454064154</v>
      </c>
    </row>
    <row r="11" spans="1:10">
      <c r="A11" s="244" t="s">
        <v>39</v>
      </c>
      <c r="B11" s="441">
        <v>6531.7425414630952</v>
      </c>
      <c r="C11" s="441">
        <v>5556.7579394144268</v>
      </c>
      <c r="D11" s="441">
        <v>6380.6889486333457</v>
      </c>
      <c r="E11" s="441">
        <v>2343.6798092612389</v>
      </c>
      <c r="F11" s="441">
        <v>1788.3198332110728</v>
      </c>
      <c r="G11" s="441">
        <v>2283.5386638347331</v>
      </c>
      <c r="H11" s="442">
        <v>4758.4912639091554</v>
      </c>
      <c r="I11" s="441">
        <v>4323.5452822560264</v>
      </c>
      <c r="J11" s="441">
        <v>4699.4291780401227</v>
      </c>
    </row>
    <row r="12" spans="1:10">
      <c r="A12" s="243" t="s">
        <v>40</v>
      </c>
      <c r="B12" s="439">
        <v>8184.9190197855951</v>
      </c>
      <c r="C12" s="439">
        <v>7380.7099773763075</v>
      </c>
      <c r="D12" s="439">
        <v>8045.468759594195</v>
      </c>
      <c r="E12" s="439">
        <v>2706.2313860498671</v>
      </c>
      <c r="F12" s="439">
        <v>2466.5719589483583</v>
      </c>
      <c r="G12" s="439">
        <v>2672.3626105537596</v>
      </c>
      <c r="H12" s="440">
        <v>5415.6186585902615</v>
      </c>
      <c r="I12" s="439">
        <v>5193.777276366548</v>
      </c>
      <c r="J12" s="439">
        <v>5380.6807652253256</v>
      </c>
    </row>
    <row r="13" spans="1:10">
      <c r="A13" s="244" t="s">
        <v>41</v>
      </c>
      <c r="B13" s="441">
        <v>9581.9735587596551</v>
      </c>
      <c r="C13" s="441">
        <v>8751.5986065657889</v>
      </c>
      <c r="D13" s="441">
        <v>9430.4834059877194</v>
      </c>
      <c r="E13" s="441">
        <v>3379.1362969747956</v>
      </c>
      <c r="F13" s="441">
        <v>2648.417574122574</v>
      </c>
      <c r="G13" s="441">
        <v>3282.8969676955317</v>
      </c>
      <c r="H13" s="442">
        <v>6102.2529532473709</v>
      </c>
      <c r="I13" s="441">
        <v>5914.5783586529687</v>
      </c>
      <c r="J13" s="441">
        <v>6073.2138484381385</v>
      </c>
    </row>
    <row r="14" spans="1:10">
      <c r="A14" s="243" t="s">
        <v>42</v>
      </c>
      <c r="B14" s="439">
        <v>10523.545717751582</v>
      </c>
      <c r="C14" s="439">
        <v>9661.8479749441049</v>
      </c>
      <c r="D14" s="439">
        <v>10323.754602714227</v>
      </c>
      <c r="E14" s="439">
        <v>3945.6489278757695</v>
      </c>
      <c r="F14" s="439">
        <v>3008.3816131097396</v>
      </c>
      <c r="G14" s="439">
        <v>3822.1879853314249</v>
      </c>
      <c r="H14" s="440">
        <v>6075.1697435235492</v>
      </c>
      <c r="I14" s="439">
        <v>6254.1305248728859</v>
      </c>
      <c r="J14" s="439">
        <v>6105.0353254426182</v>
      </c>
    </row>
    <row r="15" spans="1:10">
      <c r="A15" s="244" t="s">
        <v>43</v>
      </c>
      <c r="B15" s="441">
        <v>12251.527966289948</v>
      </c>
      <c r="C15" s="441">
        <v>10457.339125821149</v>
      </c>
      <c r="D15" s="441">
        <v>11821.925081855568</v>
      </c>
      <c r="E15" s="441">
        <v>4119.8252689767623</v>
      </c>
      <c r="F15" s="441">
        <v>2896.9672044687668</v>
      </c>
      <c r="G15" s="441">
        <v>3982.8886803116802</v>
      </c>
      <c r="H15" s="442">
        <v>6505.9021753629986</v>
      </c>
      <c r="I15" s="441">
        <v>6745.4402324325229</v>
      </c>
      <c r="J15" s="441">
        <v>6542.6958224811078</v>
      </c>
    </row>
    <row r="16" spans="1:10">
      <c r="A16" s="243" t="s">
        <v>44</v>
      </c>
      <c r="B16" s="439">
        <v>13696.618381451599</v>
      </c>
      <c r="C16" s="439">
        <v>12359.926191398683</v>
      </c>
      <c r="D16" s="439">
        <v>13451.724358998308</v>
      </c>
      <c r="E16" s="439">
        <v>4170.6708078457286</v>
      </c>
      <c r="F16" s="439">
        <v>3274.9592793552124</v>
      </c>
      <c r="G16" s="439">
        <v>4109.1219336722088</v>
      </c>
      <c r="H16" s="440">
        <v>7011.244266891079</v>
      </c>
      <c r="I16" s="439">
        <v>8395.5580081604512</v>
      </c>
      <c r="J16" s="439">
        <v>7158.0926948397337</v>
      </c>
    </row>
    <row r="17" spans="1:10">
      <c r="A17" s="244" t="s">
        <v>45</v>
      </c>
      <c r="B17" s="441">
        <v>14220.968991200039</v>
      </c>
      <c r="C17" s="441">
        <v>12316.351626887714</v>
      </c>
      <c r="D17" s="441">
        <v>13941.462128679992</v>
      </c>
      <c r="E17" s="441">
        <v>4714.977073625083</v>
      </c>
      <c r="F17" s="441">
        <v>4787.7031056599526</v>
      </c>
      <c r="G17" s="441">
        <v>4716.7806453683306</v>
      </c>
      <c r="H17" s="442">
        <v>7175.5020641022238</v>
      </c>
      <c r="I17" s="441">
        <v>10077.008317156437</v>
      </c>
      <c r="J17" s="441">
        <v>7348.4036324980234</v>
      </c>
    </row>
    <row r="18" spans="1:10">
      <c r="A18" s="243" t="s">
        <v>46</v>
      </c>
      <c r="B18" s="439">
        <v>13240.057816307779</v>
      </c>
      <c r="C18" s="439">
        <v>11860.865243162179</v>
      </c>
      <c r="D18" s="439">
        <v>13101.274321275097</v>
      </c>
      <c r="E18" s="439">
        <v>5288.2418587050579</v>
      </c>
      <c r="F18" s="439">
        <v>5730.3571644345984</v>
      </c>
      <c r="G18" s="439">
        <v>5298.5771217121528</v>
      </c>
      <c r="H18" s="440">
        <v>7131.0654814589871</v>
      </c>
      <c r="I18" s="439">
        <v>9317.1167794768953</v>
      </c>
      <c r="J18" s="439">
        <v>7223.8364161849713</v>
      </c>
    </row>
    <row r="19" spans="1:10">
      <c r="A19" s="244" t="s">
        <v>47</v>
      </c>
      <c r="B19" s="441">
        <v>10152.687125748504</v>
      </c>
      <c r="C19" s="441">
        <v>5460.3296969696967</v>
      </c>
      <c r="D19" s="441">
        <v>9612.8468135545954</v>
      </c>
      <c r="E19" s="441">
        <v>5865.0848281708259</v>
      </c>
      <c r="F19" s="441">
        <v>4863.632490769668</v>
      </c>
      <c r="G19" s="441">
        <v>5848.1959354928322</v>
      </c>
      <c r="H19" s="442">
        <v>6114.7625049322332</v>
      </c>
      <c r="I19" s="441">
        <v>5054.0309417907565</v>
      </c>
      <c r="J19" s="441">
        <v>6090.1796795518203</v>
      </c>
    </row>
    <row r="20" spans="1:10">
      <c r="A20" s="243" t="s">
        <v>394</v>
      </c>
      <c r="B20" s="439">
        <v>8458.4160732451674</v>
      </c>
      <c r="C20" s="439">
        <v>0</v>
      </c>
      <c r="D20" s="439">
        <v>8458.4160732451674</v>
      </c>
      <c r="E20" s="439">
        <v>5616.4192069492483</v>
      </c>
      <c r="F20" s="439">
        <v>1591.3732394366198</v>
      </c>
      <c r="G20" s="439">
        <v>5590.3204374479164</v>
      </c>
      <c r="H20" s="440">
        <v>5904.8410609017046</v>
      </c>
      <c r="I20" s="439">
        <v>1591.3732394366198</v>
      </c>
      <c r="J20" s="439">
        <v>5879.6940336039579</v>
      </c>
    </row>
    <row r="21" spans="1:10">
      <c r="A21" s="78" t="s">
        <v>24</v>
      </c>
      <c r="B21" s="443">
        <v>10503.191005929473</v>
      </c>
      <c r="C21" s="443">
        <v>9441.8371821562996</v>
      </c>
      <c r="D21" s="443">
        <v>10299.107645815449</v>
      </c>
      <c r="E21" s="443">
        <v>3980.1103350214553</v>
      </c>
      <c r="F21" s="443">
        <v>2899.958658180723</v>
      </c>
      <c r="G21" s="443">
        <v>3872.1218137586711</v>
      </c>
      <c r="H21" s="444">
        <v>6268.2549669740774</v>
      </c>
      <c r="I21" s="443">
        <v>6410.3054908383065</v>
      </c>
      <c r="J21" s="443">
        <v>6287.3842937687468</v>
      </c>
    </row>
    <row r="22" spans="1:10" ht="16.2">
      <c r="A22" s="153" t="s">
        <v>229</v>
      </c>
      <c r="B22" s="153"/>
      <c r="C22" s="153"/>
      <c r="D22" s="153"/>
      <c r="E22" s="153"/>
      <c r="F22" s="153"/>
      <c r="G22" s="153"/>
      <c r="H22" s="153"/>
      <c r="I22" s="153"/>
      <c r="J22" s="599" t="s">
        <v>230</v>
      </c>
    </row>
  </sheetData>
  <mergeCells count="13">
    <mergeCell ref="E7:G7"/>
    <mergeCell ref="H7:J7"/>
    <mergeCell ref="A8:A9"/>
    <mergeCell ref="G1:J1"/>
    <mergeCell ref="G2:J2"/>
    <mergeCell ref="A3:J3"/>
    <mergeCell ref="A4:J4"/>
    <mergeCell ref="A5:B5"/>
    <mergeCell ref="A6:A7"/>
    <mergeCell ref="B6:D6"/>
    <mergeCell ref="E6:G6"/>
    <mergeCell ref="H6:J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</sheetPr>
  <dimension ref="A1:H15"/>
  <sheetViews>
    <sheetView showGridLines="0" rightToLeft="1" view="pageBreakPreview" zoomScale="130" zoomScaleNormal="120" zoomScaleSheetLayoutView="130" workbookViewId="0">
      <selection activeCell="A4" sqref="A4:E4"/>
    </sheetView>
  </sheetViews>
  <sheetFormatPr defaultColWidth="9" defaultRowHeight="14.4"/>
  <cols>
    <col min="1" max="1" width="9" style="599"/>
    <col min="2" max="2" width="13.109375" style="599" customWidth="1"/>
    <col min="3" max="3" width="19.77734375" style="599" customWidth="1"/>
    <col min="4" max="4" width="18.6640625" style="599" customWidth="1"/>
    <col min="5" max="5" width="21.109375" style="599" customWidth="1"/>
    <col min="6" max="6" width="27.6640625" style="599" customWidth="1"/>
    <col min="7" max="16384" width="9" style="599"/>
  </cols>
  <sheetData>
    <row r="1" spans="1:8">
      <c r="E1" s="769" t="s">
        <v>531</v>
      </c>
      <c r="F1" s="769"/>
    </row>
    <row r="2" spans="1:8" ht="61.5" customHeight="1">
      <c r="B2" s="67"/>
      <c r="E2" s="849" t="s">
        <v>477</v>
      </c>
      <c r="F2" s="849"/>
      <c r="G2" s="849"/>
      <c r="H2" s="849"/>
    </row>
    <row r="3" spans="1:8" ht="15">
      <c r="A3" s="762" t="s">
        <v>612</v>
      </c>
      <c r="B3" s="762"/>
      <c r="C3" s="762"/>
      <c r="D3" s="762"/>
      <c r="E3" s="762"/>
      <c r="F3" s="726"/>
    </row>
    <row r="4" spans="1:8" ht="15">
      <c r="A4" s="776" t="s">
        <v>613</v>
      </c>
      <c r="B4" s="776"/>
      <c r="C4" s="776"/>
      <c r="D4" s="776"/>
      <c r="E4" s="776"/>
      <c r="F4" s="727"/>
    </row>
    <row r="5" spans="1:8">
      <c r="B5" s="450" t="s">
        <v>268</v>
      </c>
    </row>
    <row r="6" spans="1:8">
      <c r="A6" s="850" t="s">
        <v>227</v>
      </c>
      <c r="B6" s="851"/>
      <c r="C6" s="681" t="s">
        <v>12</v>
      </c>
      <c r="D6" s="681" t="s">
        <v>13</v>
      </c>
      <c r="E6" s="245" t="s">
        <v>14</v>
      </c>
    </row>
    <row r="7" spans="1:8">
      <c r="A7" s="847" t="s">
        <v>228</v>
      </c>
      <c r="B7" s="848"/>
      <c r="C7" s="680" t="s">
        <v>15</v>
      </c>
      <c r="D7" s="680" t="s">
        <v>16</v>
      </c>
      <c r="E7" s="245" t="s">
        <v>5</v>
      </c>
    </row>
    <row r="8" spans="1:8">
      <c r="A8" s="214" t="s">
        <v>0</v>
      </c>
      <c r="B8" s="215" t="s">
        <v>21</v>
      </c>
      <c r="C8" s="503">
        <v>76.232716549791363</v>
      </c>
      <c r="D8" s="503">
        <v>89.746868968674519</v>
      </c>
      <c r="E8" s="503">
        <v>83.944638846394</v>
      </c>
    </row>
    <row r="9" spans="1:8">
      <c r="A9" s="218" t="s">
        <v>1</v>
      </c>
      <c r="B9" s="219" t="s">
        <v>22</v>
      </c>
      <c r="C9" s="504">
        <v>23.767283450208645</v>
      </c>
      <c r="D9" s="505">
        <v>10.253131031325475</v>
      </c>
      <c r="E9" s="721">
        <v>16.055361153606011</v>
      </c>
    </row>
    <row r="10" spans="1:8">
      <c r="A10" s="245" t="s">
        <v>14</v>
      </c>
      <c r="B10" s="248" t="s">
        <v>5</v>
      </c>
      <c r="C10" s="722">
        <v>100</v>
      </c>
      <c r="D10" s="722">
        <v>100</v>
      </c>
      <c r="E10" s="445">
        <v>100</v>
      </c>
    </row>
    <row r="11" spans="1:8" ht="16.2">
      <c r="A11" s="153" t="s">
        <v>229</v>
      </c>
      <c r="B11" s="450"/>
      <c r="E11" s="599" t="s">
        <v>230</v>
      </c>
    </row>
    <row r="12" spans="1:8">
      <c r="B12" s="450"/>
    </row>
    <row r="13" spans="1:8">
      <c r="B13" s="450"/>
    </row>
    <row r="14" spans="1:8" ht="16.2">
      <c r="C14" s="153"/>
      <c r="D14" s="153"/>
      <c r="E14" s="153"/>
    </row>
    <row r="15" spans="1:8">
      <c r="D15" s="610"/>
      <c r="E15" s="610"/>
      <c r="F15" s="610"/>
    </row>
  </sheetData>
  <mergeCells count="6">
    <mergeCell ref="A7:B7"/>
    <mergeCell ref="E1:F1"/>
    <mergeCell ref="E2:H2"/>
    <mergeCell ref="A6:B6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</sheetPr>
  <dimension ref="A1:G11"/>
  <sheetViews>
    <sheetView showGridLines="0" showRowColHeaders="0" rightToLeft="1" view="pageBreakPreview" zoomScaleNormal="100" zoomScaleSheetLayoutView="100" workbookViewId="0">
      <selection activeCell="A4" sqref="A4:E4"/>
    </sheetView>
  </sheetViews>
  <sheetFormatPr defaultColWidth="9" defaultRowHeight="14.4"/>
  <cols>
    <col min="1" max="4" width="15.77734375" style="599" customWidth="1"/>
    <col min="5" max="5" width="19.6640625" style="599" customWidth="1"/>
    <col min="6" max="16384" width="9" style="599"/>
  </cols>
  <sheetData>
    <row r="1" spans="1:7">
      <c r="D1" s="769" t="s">
        <v>476</v>
      </c>
      <c r="E1" s="769"/>
    </row>
    <row r="2" spans="1:7" ht="61.5" customHeight="1">
      <c r="A2" s="67"/>
      <c r="D2" s="854" t="s">
        <v>477</v>
      </c>
      <c r="E2" s="854"/>
      <c r="F2" s="854"/>
      <c r="G2" s="854"/>
    </row>
    <row r="3" spans="1:7">
      <c r="A3" s="822" t="s">
        <v>610</v>
      </c>
      <c r="B3" s="822"/>
      <c r="C3" s="822"/>
      <c r="D3" s="822"/>
      <c r="E3" s="822"/>
    </row>
    <row r="4" spans="1:7">
      <c r="A4" s="855" t="s">
        <v>611</v>
      </c>
      <c r="B4" s="855"/>
      <c r="C4" s="855"/>
      <c r="D4" s="855"/>
      <c r="E4" s="855"/>
    </row>
    <row r="5" spans="1:7">
      <c r="A5" s="464" t="s">
        <v>269</v>
      </c>
      <c r="B5" s="602"/>
      <c r="C5" s="602"/>
      <c r="D5" s="602"/>
      <c r="E5" s="602"/>
    </row>
    <row r="6" spans="1:7" ht="20.399999999999999" customHeight="1">
      <c r="A6" s="850" t="s">
        <v>29</v>
      </c>
      <c r="B6" s="851"/>
      <c r="C6" s="572" t="s">
        <v>0</v>
      </c>
      <c r="D6" s="572" t="s">
        <v>1</v>
      </c>
      <c r="E6" s="245" t="s">
        <v>14</v>
      </c>
    </row>
    <row r="7" spans="1:7" ht="20.399999999999999" customHeight="1">
      <c r="A7" s="852" t="s">
        <v>30</v>
      </c>
      <c r="B7" s="853"/>
      <c r="C7" s="573" t="s">
        <v>21</v>
      </c>
      <c r="D7" s="573" t="s">
        <v>22</v>
      </c>
      <c r="E7" s="245" t="s">
        <v>5</v>
      </c>
    </row>
    <row r="8" spans="1:7" ht="23.4" customHeight="1">
      <c r="A8" s="249" t="s">
        <v>469</v>
      </c>
      <c r="B8" s="249" t="s">
        <v>470</v>
      </c>
      <c r="C8" s="506">
        <v>76.232716549791363</v>
      </c>
      <c r="D8" s="506">
        <v>23.767283450208645</v>
      </c>
      <c r="E8" s="246">
        <f>SUM(C8:D8)</f>
        <v>100</v>
      </c>
    </row>
    <row r="9" spans="1:7" ht="33.6" customHeight="1">
      <c r="A9" s="247" t="s">
        <v>451</v>
      </c>
      <c r="B9" s="247" t="s">
        <v>450</v>
      </c>
      <c r="C9" s="507">
        <v>76.355912400326616</v>
      </c>
      <c r="D9" s="507">
        <v>23.644087599673377</v>
      </c>
      <c r="E9" s="247">
        <f>SUM(C9:D9)</f>
        <v>100</v>
      </c>
    </row>
    <row r="10" spans="1:7" ht="16.2">
      <c r="A10" s="153" t="s">
        <v>229</v>
      </c>
      <c r="B10" s="153"/>
      <c r="C10" s="153"/>
      <c r="D10" s="153"/>
      <c r="E10" s="599" t="s">
        <v>230</v>
      </c>
    </row>
    <row r="11" spans="1:7">
      <c r="C11" s="610"/>
      <c r="D11" s="610"/>
    </row>
  </sheetData>
  <mergeCells count="6">
    <mergeCell ref="A7:B7"/>
    <mergeCell ref="D1:E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</sheetPr>
  <dimension ref="A1:J45"/>
  <sheetViews>
    <sheetView showGridLines="0" rightToLeft="1" view="pageBreakPreview" zoomScale="70" zoomScaleNormal="60" zoomScaleSheetLayoutView="70" workbookViewId="0">
      <selection activeCell="A4" sqref="A4:J4"/>
    </sheetView>
  </sheetViews>
  <sheetFormatPr defaultColWidth="9" defaultRowHeight="14.4"/>
  <cols>
    <col min="1" max="1" width="12.77734375" style="599" customWidth="1"/>
    <col min="2" max="3" width="10.33203125" style="599" customWidth="1"/>
    <col min="4" max="4" width="13" style="599" customWidth="1"/>
    <col min="5" max="5" width="10.6640625" style="599" customWidth="1"/>
    <col min="6" max="6" width="9.33203125" style="599" customWidth="1"/>
    <col min="7" max="7" width="11.109375" style="614" customWidth="1"/>
    <col min="8" max="8" width="11.77734375" style="599" customWidth="1"/>
    <col min="9" max="9" width="10.6640625" style="599" customWidth="1"/>
    <col min="10" max="10" width="15" style="599" customWidth="1"/>
    <col min="11" max="16384" width="9" style="599"/>
  </cols>
  <sheetData>
    <row r="1" spans="1:10">
      <c r="H1" s="769" t="s">
        <v>476</v>
      </c>
      <c r="I1" s="769"/>
      <c r="J1" s="769"/>
    </row>
    <row r="2" spans="1:10" ht="61.5" customHeight="1">
      <c r="A2" s="67"/>
      <c r="H2" s="854" t="s">
        <v>477</v>
      </c>
      <c r="I2" s="854"/>
      <c r="J2" s="854"/>
    </row>
    <row r="3" spans="1:10" ht="15">
      <c r="A3" s="832" t="s">
        <v>608</v>
      </c>
      <c r="B3" s="832"/>
      <c r="C3" s="832"/>
      <c r="D3" s="832"/>
      <c r="E3" s="832"/>
      <c r="F3" s="832"/>
      <c r="G3" s="832"/>
      <c r="H3" s="832"/>
      <c r="I3" s="832"/>
      <c r="J3" s="832"/>
    </row>
    <row r="4" spans="1:10" ht="15">
      <c r="A4" s="862" t="s">
        <v>609</v>
      </c>
      <c r="B4" s="862"/>
      <c r="C4" s="862"/>
      <c r="D4" s="862"/>
      <c r="E4" s="862"/>
      <c r="F4" s="862"/>
      <c r="G4" s="862"/>
      <c r="H4" s="862"/>
      <c r="I4" s="862"/>
      <c r="J4" s="862"/>
    </row>
    <row r="5" spans="1:10">
      <c r="A5" s="436" t="s">
        <v>270</v>
      </c>
      <c r="B5" s="250"/>
    </row>
    <row r="6" spans="1:10" ht="30.75" customHeight="1">
      <c r="A6" s="571" t="s">
        <v>35</v>
      </c>
      <c r="B6" s="847" t="s">
        <v>12</v>
      </c>
      <c r="C6" s="863"/>
      <c r="D6" s="848"/>
      <c r="E6" s="847" t="s">
        <v>13</v>
      </c>
      <c r="F6" s="863"/>
      <c r="G6" s="864"/>
      <c r="H6" s="865" t="s">
        <v>14</v>
      </c>
      <c r="I6" s="863"/>
      <c r="J6" s="863"/>
    </row>
    <row r="7" spans="1:10" ht="15" thickBot="1">
      <c r="A7" s="571" t="s">
        <v>36</v>
      </c>
      <c r="B7" s="856" t="s">
        <v>15</v>
      </c>
      <c r="C7" s="857"/>
      <c r="D7" s="858"/>
      <c r="E7" s="856" t="s">
        <v>16</v>
      </c>
      <c r="F7" s="857"/>
      <c r="G7" s="859"/>
      <c r="H7" s="860" t="s">
        <v>5</v>
      </c>
      <c r="I7" s="861"/>
      <c r="J7" s="861"/>
    </row>
    <row r="8" spans="1:10" ht="19.5" customHeight="1">
      <c r="A8" s="251"/>
      <c r="B8" s="571" t="s">
        <v>0</v>
      </c>
      <c r="C8" s="252" t="s">
        <v>1</v>
      </c>
      <c r="D8" s="252" t="s">
        <v>37</v>
      </c>
      <c r="E8" s="571" t="s">
        <v>0</v>
      </c>
      <c r="F8" s="571" t="s">
        <v>1</v>
      </c>
      <c r="G8" s="252" t="s">
        <v>37</v>
      </c>
      <c r="H8" s="575" t="s">
        <v>0</v>
      </c>
      <c r="I8" s="571" t="s">
        <v>1</v>
      </c>
      <c r="J8" s="252" t="s">
        <v>37</v>
      </c>
    </row>
    <row r="9" spans="1:10">
      <c r="A9" s="251"/>
      <c r="B9" s="571" t="s">
        <v>21</v>
      </c>
      <c r="C9" s="571" t="s">
        <v>22</v>
      </c>
      <c r="D9" s="577" t="s">
        <v>5</v>
      </c>
      <c r="E9" s="571" t="s">
        <v>21</v>
      </c>
      <c r="F9" s="571" t="s">
        <v>22</v>
      </c>
      <c r="G9" s="577" t="s">
        <v>5</v>
      </c>
      <c r="H9" s="575" t="s">
        <v>21</v>
      </c>
      <c r="I9" s="571" t="s">
        <v>22</v>
      </c>
      <c r="J9" s="577" t="s">
        <v>5</v>
      </c>
    </row>
    <row r="10" spans="1:10" ht="15" thickBot="1">
      <c r="A10" s="253" t="s">
        <v>38</v>
      </c>
      <c r="B10" s="508">
        <v>0.88063435861881945</v>
      </c>
      <c r="C10" s="508">
        <v>0.83766411378555805</v>
      </c>
      <c r="D10" s="508">
        <v>0.87042149873004948</v>
      </c>
      <c r="E10" s="508">
        <v>0.27516407182332714</v>
      </c>
      <c r="F10" s="508">
        <v>0.47584121929840256</v>
      </c>
      <c r="G10" s="508">
        <v>0.29573976270387287</v>
      </c>
      <c r="H10" s="508">
        <v>0.51123766096654777</v>
      </c>
      <c r="I10" s="508">
        <v>0.70580616841560861</v>
      </c>
      <c r="J10" s="508">
        <v>0.5424763375286753</v>
      </c>
    </row>
    <row r="11" spans="1:10" ht="15" thickBot="1">
      <c r="A11" s="254" t="s">
        <v>39</v>
      </c>
      <c r="B11" s="509">
        <v>8.9228106620139531</v>
      </c>
      <c r="C11" s="509">
        <v>10.413703501094092</v>
      </c>
      <c r="D11" s="509">
        <v>9.2771553890169933</v>
      </c>
      <c r="E11" s="509">
        <v>3.0511929703182221</v>
      </c>
      <c r="F11" s="509">
        <v>4.0062491428298843</v>
      </c>
      <c r="G11" s="509">
        <v>3.1491161311086051</v>
      </c>
      <c r="H11" s="509">
        <v>5.3405437325029137</v>
      </c>
      <c r="I11" s="509">
        <v>8.0786556652462185</v>
      </c>
      <c r="J11" s="509">
        <v>5.7801574920948324</v>
      </c>
    </row>
    <row r="12" spans="1:10" ht="15" thickBot="1">
      <c r="A12" s="253" t="s">
        <v>40</v>
      </c>
      <c r="B12" s="508">
        <v>18.355044859970889</v>
      </c>
      <c r="C12" s="508">
        <v>23.688115426695845</v>
      </c>
      <c r="D12" s="508">
        <v>19.622570858164053</v>
      </c>
      <c r="E12" s="508">
        <v>10.262205637048561</v>
      </c>
      <c r="F12" s="508">
        <v>15.269732801440641</v>
      </c>
      <c r="G12" s="508">
        <v>10.775633958642898</v>
      </c>
      <c r="H12" s="508">
        <v>13.417613331496847</v>
      </c>
      <c r="I12" s="508">
        <v>20.620231516592312</v>
      </c>
      <c r="J12" s="508">
        <v>14.574019693629225</v>
      </c>
    </row>
    <row r="13" spans="1:10" ht="15" thickBot="1">
      <c r="A13" s="254" t="s">
        <v>41</v>
      </c>
      <c r="B13" s="509">
        <v>18.28793185343611</v>
      </c>
      <c r="C13" s="509">
        <v>20.192355032822757</v>
      </c>
      <c r="D13" s="509">
        <v>18.740561508572409</v>
      </c>
      <c r="E13" s="509">
        <v>13.756323385090319</v>
      </c>
      <c r="F13" s="509">
        <v>18.58845697453236</v>
      </c>
      <c r="G13" s="509">
        <v>14.251768373624504</v>
      </c>
      <c r="H13" s="509">
        <v>15.523202948043249</v>
      </c>
      <c r="I13" s="509">
        <v>19.607851659013914</v>
      </c>
      <c r="J13" s="509">
        <v>16.179008050445702</v>
      </c>
    </row>
    <row r="14" spans="1:10" ht="15" thickBot="1">
      <c r="A14" s="253" t="s">
        <v>42</v>
      </c>
      <c r="B14" s="508">
        <v>16.266952003540702</v>
      </c>
      <c r="C14" s="508">
        <v>18.114332603938731</v>
      </c>
      <c r="D14" s="508">
        <v>16.706024187241468</v>
      </c>
      <c r="E14" s="508">
        <v>20.224014291746126</v>
      </c>
      <c r="F14" s="508">
        <v>27.055449216770121</v>
      </c>
      <c r="G14" s="508">
        <v>20.924450265928566</v>
      </c>
      <c r="H14" s="508">
        <v>18.681150971757202</v>
      </c>
      <c r="I14" s="508">
        <v>21.372714767820629</v>
      </c>
      <c r="J14" s="508">
        <v>19.11329125989489</v>
      </c>
    </row>
    <row r="15" spans="1:10" ht="15" thickBot="1">
      <c r="A15" s="254" t="s">
        <v>43</v>
      </c>
      <c r="B15" s="509">
        <v>13.409916351781309</v>
      </c>
      <c r="C15" s="509">
        <v>13.792943107221006</v>
      </c>
      <c r="D15" s="509">
        <v>13.500951406436798</v>
      </c>
      <c r="E15" s="509">
        <v>19.108166484345716</v>
      </c>
      <c r="F15" s="509">
        <v>21.571945641998056</v>
      </c>
      <c r="G15" s="509">
        <v>19.360780989702299</v>
      </c>
      <c r="H15" s="509">
        <v>16.886411940865241</v>
      </c>
      <c r="I15" s="509">
        <v>16.627819802122197</v>
      </c>
      <c r="J15" s="509">
        <v>16.844894039075211</v>
      </c>
    </row>
    <row r="16" spans="1:10" ht="15" thickBot="1">
      <c r="A16" s="253" t="s">
        <v>44</v>
      </c>
      <c r="B16" s="508">
        <v>10.596606486681011</v>
      </c>
      <c r="C16" s="508">
        <v>7.5395924507658645</v>
      </c>
      <c r="D16" s="508">
        <v>9.8700372956523932</v>
      </c>
      <c r="E16" s="508">
        <v>14.068096976669503</v>
      </c>
      <c r="F16" s="508">
        <v>9.1777726099115693</v>
      </c>
      <c r="G16" s="508">
        <v>13.566685611488975</v>
      </c>
      <c r="H16" s="508">
        <v>12.714558681692939</v>
      </c>
      <c r="I16" s="508">
        <v>8.1365891395379677</v>
      </c>
      <c r="J16" s="508">
        <v>11.979549138197875</v>
      </c>
    </row>
    <row r="17" spans="1:10" ht="15" thickBot="1">
      <c r="A17" s="254" t="s">
        <v>45</v>
      </c>
      <c r="B17" s="509">
        <v>6.4896443863423752</v>
      </c>
      <c r="C17" s="509">
        <v>3.2355032822757113</v>
      </c>
      <c r="D17" s="509">
        <v>5.7162234462691019</v>
      </c>
      <c r="E17" s="509">
        <v>9.56372270448297</v>
      </c>
      <c r="F17" s="509">
        <v>2.1196997072205028</v>
      </c>
      <c r="G17" s="509">
        <v>8.800477272571646</v>
      </c>
      <c r="H17" s="509">
        <v>8.3651358907324784</v>
      </c>
      <c r="I17" s="509">
        <v>2.8288745998874361</v>
      </c>
      <c r="J17" s="509">
        <v>7.4762691460800168</v>
      </c>
    </row>
    <row r="18" spans="1:10" ht="15" thickBot="1">
      <c r="A18" s="253" t="s">
        <v>46</v>
      </c>
      <c r="B18" s="508">
        <v>3.8402369336434004</v>
      </c>
      <c r="C18" s="508">
        <v>1.2880880743982495</v>
      </c>
      <c r="D18" s="508">
        <v>3.233660480195339</v>
      </c>
      <c r="E18" s="508">
        <v>5.6746799323834294</v>
      </c>
      <c r="F18" s="508">
        <v>1.1843556764041192</v>
      </c>
      <c r="G18" s="508">
        <v>5.2142811026864795</v>
      </c>
      <c r="H18" s="508">
        <v>4.9594284126379433</v>
      </c>
      <c r="I18" s="508">
        <v>1.250285212621935</v>
      </c>
      <c r="J18" s="508">
        <v>4.363912076170954</v>
      </c>
    </row>
    <row r="19" spans="1:10" ht="15" thickBot="1">
      <c r="A19" s="254" t="s">
        <v>47</v>
      </c>
      <c r="B19" s="509">
        <v>1.2429550530465638</v>
      </c>
      <c r="C19" s="509">
        <v>0.28624179431072211</v>
      </c>
      <c r="D19" s="509">
        <v>1.0155703010370882</v>
      </c>
      <c r="E19" s="509">
        <v>2.821603458816198</v>
      </c>
      <c r="F19" s="509">
        <v>0.48275820945361747</v>
      </c>
      <c r="G19" s="509">
        <v>2.5817985907791212</v>
      </c>
      <c r="H19" s="509">
        <v>2.2060865568759067</v>
      </c>
      <c r="I19" s="509">
        <v>0.35785763489742123</v>
      </c>
      <c r="J19" s="509">
        <v>1.9093467285068617</v>
      </c>
    </row>
    <row r="20" spans="1:10" ht="15" thickBot="1">
      <c r="A20" s="253" t="s">
        <v>48</v>
      </c>
      <c r="B20" s="508">
        <v>1.7072670509248717</v>
      </c>
      <c r="C20" s="508">
        <v>0.61146061269146612</v>
      </c>
      <c r="D20" s="508">
        <v>1.4468236286843028</v>
      </c>
      <c r="E20" s="508">
        <v>1.1948300872756235</v>
      </c>
      <c r="F20" s="508">
        <v>6.7738800140724975E-2</v>
      </c>
      <c r="G20" s="508">
        <v>1.0792679407630297</v>
      </c>
      <c r="H20" s="508">
        <v>1.3946298724287349</v>
      </c>
      <c r="I20" s="508">
        <v>0.41331383384436193</v>
      </c>
      <c r="J20" s="508">
        <v>1.2370760383757542</v>
      </c>
    </row>
    <row r="21" spans="1:10" ht="45.75" customHeight="1">
      <c r="A21" s="571" t="s">
        <v>271</v>
      </c>
      <c r="B21" s="255">
        <f t="shared" ref="B21:J21" si="0">SUM(B10:B20)</f>
        <v>100</v>
      </c>
      <c r="C21" s="255">
        <f t="shared" si="0"/>
        <v>100.00000000000001</v>
      </c>
      <c r="D21" s="255">
        <f t="shared" si="0"/>
        <v>99.999999999999986</v>
      </c>
      <c r="E21" s="255">
        <f t="shared" si="0"/>
        <v>100</v>
      </c>
      <c r="F21" s="255">
        <f t="shared" si="0"/>
        <v>100.00000000000001</v>
      </c>
      <c r="G21" s="256">
        <f t="shared" si="0"/>
        <v>99.999999999999986</v>
      </c>
      <c r="H21" s="257">
        <f t="shared" si="0"/>
        <v>100</v>
      </c>
      <c r="I21" s="255">
        <f t="shared" si="0"/>
        <v>100</v>
      </c>
      <c r="J21" s="256">
        <f t="shared" si="0"/>
        <v>100</v>
      </c>
    </row>
    <row r="22" spans="1:10" ht="16.2">
      <c r="A22" s="153" t="s">
        <v>229</v>
      </c>
      <c r="B22" s="153"/>
      <c r="C22" s="153"/>
      <c r="D22" s="153"/>
      <c r="F22" s="258"/>
      <c r="G22" s="259"/>
      <c r="H22" s="258"/>
      <c r="I22" s="258"/>
      <c r="J22" s="258"/>
    </row>
    <row r="23" spans="1:10" ht="16.2">
      <c r="A23" s="260"/>
      <c r="B23" s="610"/>
      <c r="C23" s="610"/>
      <c r="D23" s="610"/>
      <c r="E23" s="610"/>
      <c r="F23" s="610"/>
      <c r="G23" s="563"/>
      <c r="H23" s="610"/>
      <c r="I23" s="610"/>
      <c r="J23" s="563"/>
    </row>
    <row r="27" spans="1:10">
      <c r="G27" s="599"/>
    </row>
    <row r="28" spans="1:10">
      <c r="G28" s="599"/>
    </row>
    <row r="29" spans="1:10">
      <c r="G29" s="599"/>
    </row>
    <row r="30" spans="1:10">
      <c r="G30" s="599"/>
    </row>
    <row r="31" spans="1:10">
      <c r="G31" s="599"/>
    </row>
    <row r="32" spans="1:10">
      <c r="G32" s="599"/>
    </row>
    <row r="33" spans="2:10">
      <c r="G33" s="599"/>
    </row>
    <row r="34" spans="2:10">
      <c r="G34" s="599"/>
    </row>
    <row r="35" spans="2:10">
      <c r="G35" s="599"/>
    </row>
    <row r="36" spans="2:10">
      <c r="G36" s="599"/>
    </row>
    <row r="37" spans="2:10">
      <c r="G37" s="599"/>
    </row>
    <row r="38" spans="2:10">
      <c r="G38" s="599"/>
    </row>
    <row r="39" spans="2:10">
      <c r="G39" s="599"/>
    </row>
    <row r="40" spans="2:10">
      <c r="G40" s="599"/>
    </row>
    <row r="41" spans="2:10">
      <c r="G41" s="599"/>
    </row>
    <row r="42" spans="2:10">
      <c r="G42" s="599"/>
    </row>
    <row r="45" spans="2:10">
      <c r="B45" s="610"/>
      <c r="C45" s="610"/>
      <c r="D45" s="610"/>
      <c r="E45" s="610"/>
      <c r="F45" s="610"/>
      <c r="G45" s="610"/>
      <c r="H45" s="610"/>
      <c r="I45" s="610"/>
      <c r="J45" s="610"/>
    </row>
  </sheetData>
  <mergeCells count="10">
    <mergeCell ref="B7:D7"/>
    <mergeCell ref="E7:G7"/>
    <mergeCell ref="H7:J7"/>
    <mergeCell ref="H1:J1"/>
    <mergeCell ref="H2:J2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B1:Q23"/>
  <sheetViews>
    <sheetView showGridLines="0" rightToLeft="1" view="pageBreakPreview" topLeftCell="A2" zoomScale="70" zoomScaleNormal="70" zoomScaleSheetLayoutView="70" workbookViewId="0">
      <selection activeCell="B4" sqref="B4:L4"/>
    </sheetView>
  </sheetViews>
  <sheetFormatPr defaultColWidth="9" defaultRowHeight="14.4"/>
  <cols>
    <col min="1" max="1" width="9" style="599"/>
    <col min="2" max="2" width="22.21875" style="599" customWidth="1"/>
    <col min="3" max="3" width="14.44140625" style="599" bestFit="1" customWidth="1"/>
    <col min="4" max="4" width="13.77734375" style="599" bestFit="1" customWidth="1"/>
    <col min="5" max="5" width="14.21875" style="599" bestFit="1" customWidth="1"/>
    <col min="6" max="6" width="13.77734375" style="599" bestFit="1" customWidth="1"/>
    <col min="7" max="7" width="11.77734375" style="599" bestFit="1" customWidth="1"/>
    <col min="8" max="8" width="13.77734375" style="599" bestFit="1" customWidth="1"/>
    <col min="9" max="9" width="14.88671875" style="599" bestFit="1" customWidth="1"/>
    <col min="10" max="10" width="14.21875" style="599" bestFit="1" customWidth="1"/>
    <col min="11" max="11" width="14.44140625" style="599" bestFit="1" customWidth="1"/>
    <col min="12" max="12" width="29.6640625" style="599" customWidth="1"/>
    <col min="13" max="16384" width="9" style="599"/>
  </cols>
  <sheetData>
    <row r="1" spans="2:17">
      <c r="J1" s="769" t="s">
        <v>476</v>
      </c>
      <c r="K1" s="769"/>
      <c r="L1" s="769"/>
    </row>
    <row r="2" spans="2:17" ht="61.5" customHeight="1">
      <c r="B2" s="67"/>
      <c r="I2" s="1"/>
      <c r="K2" s="854" t="s">
        <v>477</v>
      </c>
      <c r="L2" s="854"/>
      <c r="M2" s="854"/>
    </row>
    <row r="3" spans="2:17" ht="15">
      <c r="B3" s="762" t="s">
        <v>606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</row>
    <row r="4" spans="2:17" ht="15">
      <c r="B4" s="776" t="s">
        <v>607</v>
      </c>
      <c r="C4" s="776"/>
      <c r="D4" s="776"/>
      <c r="E4" s="776"/>
      <c r="F4" s="776"/>
      <c r="G4" s="776"/>
      <c r="H4" s="776"/>
      <c r="I4" s="776"/>
      <c r="J4" s="776"/>
      <c r="K4" s="776"/>
      <c r="L4" s="776"/>
    </row>
    <row r="5" spans="2:17">
      <c r="B5" s="465" t="s">
        <v>272</v>
      </c>
      <c r="C5" s="32"/>
      <c r="D5" s="32"/>
      <c r="E5" s="32"/>
      <c r="F5" s="32"/>
      <c r="G5" s="32"/>
      <c r="H5" s="32"/>
      <c r="I5" s="32"/>
      <c r="J5" s="32"/>
      <c r="K5" s="32"/>
    </row>
    <row r="6" spans="2:17" ht="19.5" customHeight="1">
      <c r="B6" s="632"/>
      <c r="C6" s="867" t="s">
        <v>12</v>
      </c>
      <c r="D6" s="867"/>
      <c r="E6" s="867"/>
      <c r="F6" s="867" t="s">
        <v>13</v>
      </c>
      <c r="G6" s="867"/>
      <c r="H6" s="867"/>
      <c r="I6" s="867" t="s">
        <v>14</v>
      </c>
      <c r="J6" s="867"/>
      <c r="K6" s="867"/>
      <c r="L6" s="867" t="s">
        <v>252</v>
      </c>
    </row>
    <row r="7" spans="2:17" ht="18.75" customHeight="1">
      <c r="B7" s="632" t="s">
        <v>90</v>
      </c>
      <c r="C7" s="867" t="s">
        <v>15</v>
      </c>
      <c r="D7" s="867"/>
      <c r="E7" s="867"/>
      <c r="F7" s="867" t="s">
        <v>16</v>
      </c>
      <c r="G7" s="867"/>
      <c r="H7" s="867"/>
      <c r="I7" s="866" t="s">
        <v>5</v>
      </c>
      <c r="J7" s="866"/>
      <c r="K7" s="866"/>
      <c r="L7" s="867"/>
    </row>
    <row r="8" spans="2:17" ht="19.5" customHeight="1">
      <c r="B8" s="632"/>
      <c r="C8" s="635" t="s">
        <v>0</v>
      </c>
      <c r="D8" s="635" t="s">
        <v>1</v>
      </c>
      <c r="E8" s="635" t="s">
        <v>37</v>
      </c>
      <c r="F8" s="635" t="s">
        <v>0</v>
      </c>
      <c r="G8" s="635" t="s">
        <v>1</v>
      </c>
      <c r="H8" s="635" t="s">
        <v>37</v>
      </c>
      <c r="I8" s="635" t="s">
        <v>0</v>
      </c>
      <c r="J8" s="635" t="s">
        <v>1</v>
      </c>
      <c r="K8" s="635" t="s">
        <v>37</v>
      </c>
      <c r="L8" s="867"/>
    </row>
    <row r="9" spans="2:17" ht="18" customHeight="1">
      <c r="B9" s="633"/>
      <c r="C9" s="627" t="s">
        <v>21</v>
      </c>
      <c r="D9" s="627" t="s">
        <v>22</v>
      </c>
      <c r="E9" s="634" t="s">
        <v>5</v>
      </c>
      <c r="F9" s="627" t="s">
        <v>21</v>
      </c>
      <c r="G9" s="627" t="s">
        <v>22</v>
      </c>
      <c r="H9" s="634" t="s">
        <v>5</v>
      </c>
      <c r="I9" s="627" t="s">
        <v>21</v>
      </c>
      <c r="J9" s="627" t="s">
        <v>22</v>
      </c>
      <c r="K9" s="634" t="s">
        <v>5</v>
      </c>
      <c r="L9" s="868"/>
    </row>
    <row r="10" spans="2:17" ht="35.1" customHeight="1">
      <c r="B10" s="636" t="s">
        <v>253</v>
      </c>
      <c r="C10" s="638">
        <v>0.18027559823954142</v>
      </c>
      <c r="D10" s="638">
        <v>0.27858315098468267</v>
      </c>
      <c r="E10" s="638">
        <v>0.20364063295344251</v>
      </c>
      <c r="F10" s="638">
        <v>0.7512377001482774</v>
      </c>
      <c r="G10" s="638">
        <v>1.1448811291390135</v>
      </c>
      <c r="H10" s="638">
        <v>0.79159847671890027</v>
      </c>
      <c r="I10" s="638">
        <v>0.52861889357440517</v>
      </c>
      <c r="J10" s="638">
        <v>0.59428531692826558</v>
      </c>
      <c r="K10" s="638">
        <v>0.53916187500052337</v>
      </c>
      <c r="L10" s="629" t="s">
        <v>177</v>
      </c>
    </row>
    <row r="11" spans="2:17" ht="35.1" customHeight="1">
      <c r="B11" s="637" t="s">
        <v>254</v>
      </c>
      <c r="C11" s="639">
        <v>1.1100508336254071</v>
      </c>
      <c r="D11" s="639">
        <v>1.2707193654266959</v>
      </c>
      <c r="E11" s="639">
        <v>1.148237378993908</v>
      </c>
      <c r="F11" s="639">
        <v>3.3476660443366217</v>
      </c>
      <c r="G11" s="639">
        <v>3.7014245421966212</v>
      </c>
      <c r="H11" s="639">
        <v>3.3839373666566566</v>
      </c>
      <c r="I11" s="639">
        <v>2.4752171968302816</v>
      </c>
      <c r="J11" s="639">
        <v>2.1565333791122225</v>
      </c>
      <c r="K11" s="639">
        <v>2.4240513589575476</v>
      </c>
      <c r="L11" s="630" t="s">
        <v>255</v>
      </c>
    </row>
    <row r="12" spans="2:17" ht="35.1" customHeight="1">
      <c r="B12" s="636" t="s">
        <v>409</v>
      </c>
      <c r="C12" s="638">
        <v>0.47936339006812778</v>
      </c>
      <c r="D12" s="638">
        <v>0.36241794310722097</v>
      </c>
      <c r="E12" s="638">
        <v>0.45156863420681564</v>
      </c>
      <c r="F12" s="638">
        <v>2.8740312340378336</v>
      </c>
      <c r="G12" s="638">
        <v>2.9566555160015029</v>
      </c>
      <c r="H12" s="638">
        <v>2.8825028099312604</v>
      </c>
      <c r="I12" s="638">
        <v>1.940347376942577</v>
      </c>
      <c r="J12" s="638">
        <v>1.3078275381750304</v>
      </c>
      <c r="K12" s="638">
        <v>1.838794032460241</v>
      </c>
      <c r="L12" s="629" t="s">
        <v>429</v>
      </c>
    </row>
    <row r="13" spans="2:17" ht="35.1" customHeight="1">
      <c r="B13" s="637" t="s">
        <v>256</v>
      </c>
      <c r="C13" s="639">
        <v>6.1411598867180208</v>
      </c>
      <c r="D13" s="639">
        <v>2.6816192560175054</v>
      </c>
      <c r="E13" s="639">
        <v>5.3189210589442935</v>
      </c>
      <c r="F13" s="639">
        <v>18.138893002785839</v>
      </c>
      <c r="G13" s="639">
        <v>29.661007853168996</v>
      </c>
      <c r="H13" s="639">
        <v>19.320270535975435</v>
      </c>
      <c r="I13" s="639">
        <v>13.460962507991336</v>
      </c>
      <c r="J13" s="639">
        <v>12.513630447017817</v>
      </c>
      <c r="K13" s="639">
        <v>13.308864924278138</v>
      </c>
      <c r="L13" s="630" t="s">
        <v>178</v>
      </c>
    </row>
    <row r="14" spans="2:17" ht="35.1" customHeight="1">
      <c r="B14" s="636" t="s">
        <v>257</v>
      </c>
      <c r="C14" s="638">
        <v>9.1519499867394245</v>
      </c>
      <c r="D14" s="638">
        <v>2.5592861050328231</v>
      </c>
      <c r="E14" s="638">
        <v>7.5850528750546893</v>
      </c>
      <c r="F14" s="638">
        <v>26.887668995442681</v>
      </c>
      <c r="G14" s="638">
        <v>25.613614544760676</v>
      </c>
      <c r="H14" s="638">
        <v>26.757038523203818</v>
      </c>
      <c r="I14" s="638">
        <v>19.972490936780275</v>
      </c>
      <c r="J14" s="638">
        <v>10.96090033747444</v>
      </c>
      <c r="K14" s="638">
        <v>18.525647520377316</v>
      </c>
      <c r="L14" s="629" t="s">
        <v>179</v>
      </c>
      <c r="O14" s="599" t="s">
        <v>253</v>
      </c>
      <c r="P14" s="599" t="s">
        <v>177</v>
      </c>
      <c r="Q14" s="638">
        <v>0.20364063295344251</v>
      </c>
    </row>
    <row r="15" spans="2:17" ht="35.1" customHeight="1">
      <c r="B15" s="637" t="s">
        <v>258</v>
      </c>
      <c r="C15" s="639">
        <v>40.85973296357222</v>
      </c>
      <c r="D15" s="639">
        <v>15.860161378555798</v>
      </c>
      <c r="E15" s="639">
        <v>34.918013923623548</v>
      </c>
      <c r="F15" s="639">
        <v>21.512677561961304</v>
      </c>
      <c r="G15" s="639">
        <v>14.285373547282996</v>
      </c>
      <c r="H15" s="639">
        <v>20.771652611304091</v>
      </c>
      <c r="I15" s="639">
        <v>29.056117607853626</v>
      </c>
      <c r="J15" s="639">
        <v>15.286266550481004</v>
      </c>
      <c r="K15" s="639">
        <v>26.845318290278815</v>
      </c>
      <c r="L15" s="630" t="s">
        <v>259</v>
      </c>
      <c r="O15" s="599" t="s">
        <v>254</v>
      </c>
      <c r="P15" s="599" t="s">
        <v>255</v>
      </c>
      <c r="Q15" s="639">
        <v>1.148237378993908</v>
      </c>
    </row>
    <row r="16" spans="2:17" ht="35.1" customHeight="1">
      <c r="B16" s="636" t="s">
        <v>260</v>
      </c>
      <c r="C16" s="638">
        <v>10.601936299779387</v>
      </c>
      <c r="D16" s="638">
        <v>8.2684628008752732</v>
      </c>
      <c r="E16" s="638">
        <v>10.047333039059346</v>
      </c>
      <c r="F16" s="638">
        <v>6.8725074496353429</v>
      </c>
      <c r="G16" s="638">
        <v>6.3329815209030249</v>
      </c>
      <c r="H16" s="638">
        <v>6.8171891492144425</v>
      </c>
      <c r="I16" s="638">
        <v>8.3266162198071747</v>
      </c>
      <c r="J16" s="638">
        <v>7.5631216277002835</v>
      </c>
      <c r="K16" s="638">
        <v>8.2040344056561612</v>
      </c>
      <c r="L16" s="629" t="s">
        <v>261</v>
      </c>
      <c r="O16" s="599" t="s">
        <v>409</v>
      </c>
      <c r="P16" s="599" t="s">
        <v>429</v>
      </c>
      <c r="Q16" s="638">
        <v>0.45156863420681564</v>
      </c>
    </row>
    <row r="17" spans="2:17" ht="35.1" customHeight="1">
      <c r="B17" s="637" t="s">
        <v>262</v>
      </c>
      <c r="C17" s="639">
        <v>28.930737160053859</v>
      </c>
      <c r="D17" s="639">
        <v>65.331099562363235</v>
      </c>
      <c r="E17" s="639">
        <v>37.582114469113911</v>
      </c>
      <c r="F17" s="639">
        <v>16.938885536460262</v>
      </c>
      <c r="G17" s="639">
        <v>12.463462192089587</v>
      </c>
      <c r="H17" s="639">
        <v>16.480014516755407</v>
      </c>
      <c r="I17" s="639">
        <v>21.614522830303063</v>
      </c>
      <c r="J17" s="639">
        <v>46.064717731858842</v>
      </c>
      <c r="K17" s="639">
        <v>25.540089924508408</v>
      </c>
      <c r="L17" s="630" t="s">
        <v>180</v>
      </c>
      <c r="O17" s="599" t="s">
        <v>256</v>
      </c>
      <c r="P17" s="599" t="s">
        <v>178</v>
      </c>
      <c r="Q17" s="639">
        <v>5.3189210589442935</v>
      </c>
    </row>
    <row r="18" spans="2:17" ht="54" customHeight="1">
      <c r="B18" s="636" t="s">
        <v>263</v>
      </c>
      <c r="C18" s="638">
        <v>1.9053442249129959</v>
      </c>
      <c r="D18" s="638">
        <v>2.6302653172866521</v>
      </c>
      <c r="E18" s="638">
        <v>2.0776382757277916</v>
      </c>
      <c r="F18" s="638">
        <v>1.732487276931602</v>
      </c>
      <c r="G18" s="638">
        <v>1.4411191213037335</v>
      </c>
      <c r="H18" s="638">
        <v>1.7026129181515199</v>
      </c>
      <c r="I18" s="638">
        <v>1.7998844077376162</v>
      </c>
      <c r="J18" s="638">
        <v>2.1969086211355049</v>
      </c>
      <c r="K18" s="638">
        <v>1.8636280790659105</v>
      </c>
      <c r="L18" s="629" t="s">
        <v>181</v>
      </c>
      <c r="O18" s="599" t="s">
        <v>257</v>
      </c>
      <c r="P18" s="599" t="s">
        <v>179</v>
      </c>
      <c r="Q18" s="638">
        <v>7.5850528750546893</v>
      </c>
    </row>
    <row r="19" spans="2:17" ht="35.1" customHeight="1">
      <c r="B19" s="637" t="s">
        <v>99</v>
      </c>
      <c r="C19" s="639">
        <v>0.63944965629101291</v>
      </c>
      <c r="D19" s="639">
        <v>0.75738512035010941</v>
      </c>
      <c r="E19" s="639">
        <v>0.66747971232225733</v>
      </c>
      <c r="F19" s="639">
        <v>0.94394519826023704</v>
      </c>
      <c r="G19" s="639">
        <v>2.3994800331538495</v>
      </c>
      <c r="H19" s="639">
        <v>1.0931830920884662</v>
      </c>
      <c r="I19" s="639">
        <v>0.82522202217964968</v>
      </c>
      <c r="J19" s="639">
        <v>1.3558084501165841</v>
      </c>
      <c r="K19" s="639">
        <v>0.91040958941694206</v>
      </c>
      <c r="L19" s="630" t="s">
        <v>182</v>
      </c>
      <c r="O19" s="599" t="s">
        <v>258</v>
      </c>
      <c r="P19" s="599" t="s">
        <v>259</v>
      </c>
      <c r="Q19" s="639">
        <v>34.918013923623548</v>
      </c>
    </row>
    <row r="20" spans="2:17" ht="35.1" customHeight="1">
      <c r="B20" s="631" t="s">
        <v>174</v>
      </c>
      <c r="C20" s="640">
        <f>SUM(C10:C19)</f>
        <v>99.999999999999986</v>
      </c>
      <c r="D20" s="640">
        <f>SUM(D10:D19)</f>
        <v>100</v>
      </c>
      <c r="E20" s="640">
        <f t="shared" ref="E20:K20" si="0">SUM(E10:E19)</f>
        <v>100</v>
      </c>
      <c r="F20" s="640">
        <f>SUM(F10:F19)</f>
        <v>100</v>
      </c>
      <c r="G20" s="640">
        <f>SUM(G10:G19)</f>
        <v>100</v>
      </c>
      <c r="H20" s="640">
        <f t="shared" si="0"/>
        <v>99.999999999999986</v>
      </c>
      <c r="I20" s="640">
        <f t="shared" si="0"/>
        <v>100</v>
      </c>
      <c r="J20" s="640">
        <f t="shared" si="0"/>
        <v>100</v>
      </c>
      <c r="K20" s="640">
        <f t="shared" si="0"/>
        <v>100</v>
      </c>
      <c r="L20" s="628" t="s">
        <v>5</v>
      </c>
      <c r="O20" s="599" t="s">
        <v>260</v>
      </c>
      <c r="P20" s="599" t="s">
        <v>261</v>
      </c>
      <c r="Q20" s="638">
        <v>10.047333039059346</v>
      </c>
    </row>
    <row r="21" spans="2:17" ht="17.399999999999999">
      <c r="B21" s="153" t="s">
        <v>229</v>
      </c>
      <c r="C21" s="153"/>
      <c r="D21" s="153"/>
      <c r="E21" s="153"/>
      <c r="G21" s="258"/>
      <c r="H21" s="258"/>
      <c r="I21" s="258"/>
      <c r="J21" s="258"/>
      <c r="K21" s="258"/>
      <c r="L21" s="599" t="s">
        <v>230</v>
      </c>
      <c r="O21" s="599" t="s">
        <v>262</v>
      </c>
      <c r="P21" s="599" t="s">
        <v>180</v>
      </c>
      <c r="Q21" s="639">
        <v>37.582114469113911</v>
      </c>
    </row>
    <row r="22" spans="2:17" ht="17.399999999999999">
      <c r="B22" s="32"/>
      <c r="C22" s="261"/>
      <c r="D22" s="261"/>
      <c r="E22" s="261"/>
      <c r="F22" s="261"/>
      <c r="G22" s="261"/>
      <c r="H22" s="261"/>
      <c r="I22" s="261"/>
      <c r="J22" s="261"/>
      <c r="K22" s="261"/>
      <c r="O22" s="599" t="s">
        <v>263</v>
      </c>
      <c r="P22" s="599" t="s">
        <v>181</v>
      </c>
      <c r="Q22" s="638">
        <v>2.0776382757277916</v>
      </c>
    </row>
    <row r="23" spans="2:17" ht="17.399999999999999">
      <c r="O23" s="599" t="s">
        <v>99</v>
      </c>
      <c r="P23" s="599" t="s">
        <v>182</v>
      </c>
      <c r="Q23" s="639">
        <v>0.66747971232225733</v>
      </c>
    </row>
  </sheetData>
  <mergeCells count="11">
    <mergeCell ref="I7:K7"/>
    <mergeCell ref="J1:L1"/>
    <mergeCell ref="K2:M2"/>
    <mergeCell ref="B3:L3"/>
    <mergeCell ref="B4:L4"/>
    <mergeCell ref="C6:E6"/>
    <mergeCell ref="F6:H6"/>
    <mergeCell ref="I6:K6"/>
    <mergeCell ref="L6:L9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</sheetPr>
  <dimension ref="A1:H13"/>
  <sheetViews>
    <sheetView showGridLines="0" rightToLeft="1" view="pageBreakPreview" zoomScaleNormal="80" zoomScaleSheetLayoutView="100" workbookViewId="0">
      <selection activeCell="A5" sqref="A5"/>
    </sheetView>
  </sheetViews>
  <sheetFormatPr defaultColWidth="9" defaultRowHeight="14.4"/>
  <cols>
    <col min="1" max="5" width="19.6640625" style="599" customWidth="1"/>
    <col min="6" max="8" width="10.6640625" style="599" bestFit="1" customWidth="1"/>
    <col min="9" max="16384" width="9" style="599"/>
  </cols>
  <sheetData>
    <row r="1" spans="1:8">
      <c r="D1" s="769" t="s">
        <v>476</v>
      </c>
      <c r="E1" s="769"/>
      <c r="F1" s="769"/>
    </row>
    <row r="2" spans="1:8" ht="61.5" customHeight="1">
      <c r="A2" s="67"/>
      <c r="D2" s="869" t="s">
        <v>477</v>
      </c>
      <c r="E2" s="869"/>
      <c r="F2" s="869"/>
      <c r="G2" s="869"/>
    </row>
    <row r="3" spans="1:8" ht="15">
      <c r="A3" s="762" t="s">
        <v>273</v>
      </c>
      <c r="B3" s="762"/>
      <c r="C3" s="762"/>
      <c r="D3" s="762"/>
      <c r="E3" s="762"/>
    </row>
    <row r="4" spans="1:8" ht="15">
      <c r="A4" s="776" t="s">
        <v>274</v>
      </c>
      <c r="B4" s="776"/>
      <c r="C4" s="776"/>
      <c r="D4" s="776"/>
      <c r="E4" s="776"/>
    </row>
    <row r="5" spans="1:8">
      <c r="A5" s="464" t="s">
        <v>275</v>
      </c>
      <c r="B5" s="602"/>
      <c r="C5" s="602"/>
      <c r="D5" s="602"/>
      <c r="E5" s="602"/>
    </row>
    <row r="6" spans="1:8" ht="15.75" customHeight="1">
      <c r="A6" s="850" t="s">
        <v>227</v>
      </c>
      <c r="B6" s="851"/>
      <c r="C6" s="572" t="s">
        <v>0</v>
      </c>
      <c r="D6" s="572" t="s">
        <v>1</v>
      </c>
      <c r="E6" s="245" t="s">
        <v>14</v>
      </c>
    </row>
    <row r="7" spans="1:8" ht="15.75" customHeight="1">
      <c r="A7" s="847" t="s">
        <v>228</v>
      </c>
      <c r="B7" s="848"/>
      <c r="C7" s="571" t="s">
        <v>21</v>
      </c>
      <c r="D7" s="571" t="s">
        <v>22</v>
      </c>
      <c r="E7" s="245" t="s">
        <v>5</v>
      </c>
    </row>
    <row r="8" spans="1:8" ht="30.6" customHeight="1">
      <c r="A8" s="214" t="s">
        <v>12</v>
      </c>
      <c r="B8" s="215" t="s">
        <v>15</v>
      </c>
      <c r="C8" s="262">
        <v>63.330444895877179</v>
      </c>
      <c r="D8" s="263">
        <v>20.488995431166977</v>
      </c>
      <c r="E8" s="264">
        <v>42.305985025335481</v>
      </c>
    </row>
    <row r="9" spans="1:8" ht="30.6" customHeight="1">
      <c r="A9" s="218" t="s">
        <v>13</v>
      </c>
      <c r="B9" s="219" t="s">
        <v>16</v>
      </c>
      <c r="C9" s="265">
        <v>94.097355279063706</v>
      </c>
      <c r="D9" s="266">
        <v>27.35010145613445</v>
      </c>
      <c r="E9" s="267">
        <v>75.264327271609517</v>
      </c>
    </row>
    <row r="10" spans="1:8" ht="30.6" customHeight="1">
      <c r="A10" s="245" t="s">
        <v>14</v>
      </c>
      <c r="B10" s="248" t="s">
        <v>5</v>
      </c>
      <c r="C10" s="268">
        <v>79.111964163387</v>
      </c>
      <c r="D10" s="268">
        <v>22.550590507212974</v>
      </c>
      <c r="E10" s="269">
        <v>56.399756976783635</v>
      </c>
    </row>
    <row r="11" spans="1:8" ht="16.2">
      <c r="A11" s="153" t="s">
        <v>229</v>
      </c>
      <c r="B11" s="153"/>
      <c r="C11" s="153"/>
      <c r="D11" s="153"/>
      <c r="E11" s="599" t="s">
        <v>230</v>
      </c>
    </row>
    <row r="13" spans="1:8">
      <c r="C13" s="617"/>
      <c r="D13" s="617"/>
      <c r="E13" s="617"/>
      <c r="F13" s="617"/>
      <c r="G13" s="617"/>
      <c r="H13" s="617"/>
    </row>
  </sheetData>
  <mergeCells count="6">
    <mergeCell ref="A7:B7"/>
    <mergeCell ref="D1:F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</sheetPr>
  <dimension ref="A1:F10"/>
  <sheetViews>
    <sheetView showGridLines="0" rightToLeft="1" view="pageBreakPreview" zoomScale="115" zoomScaleNormal="100" zoomScaleSheetLayoutView="115" workbookViewId="0">
      <selection activeCell="B16" sqref="B16"/>
    </sheetView>
  </sheetViews>
  <sheetFormatPr defaultColWidth="9" defaultRowHeight="14.4"/>
  <cols>
    <col min="1" max="2" width="22.109375" style="599" customWidth="1"/>
    <col min="3" max="5" width="13.6640625" style="599" customWidth="1"/>
    <col min="6" max="16384" width="9" style="599"/>
  </cols>
  <sheetData>
    <row r="1" spans="1:6">
      <c r="C1" s="769" t="s">
        <v>476</v>
      </c>
      <c r="D1" s="769"/>
      <c r="E1" s="769"/>
    </row>
    <row r="2" spans="1:6" ht="61.5" customHeight="1">
      <c r="A2" s="67"/>
      <c r="C2" s="869" t="s">
        <v>477</v>
      </c>
      <c r="D2" s="869"/>
      <c r="E2" s="869"/>
      <c r="F2" s="869"/>
    </row>
    <row r="3" spans="1:6">
      <c r="A3" s="770" t="s">
        <v>532</v>
      </c>
      <c r="B3" s="770"/>
      <c r="C3" s="770"/>
      <c r="D3" s="770"/>
      <c r="E3" s="770"/>
    </row>
    <row r="4" spans="1:6">
      <c r="A4" s="872" t="s">
        <v>533</v>
      </c>
      <c r="B4" s="872"/>
      <c r="C4" s="872"/>
      <c r="D4" s="872"/>
      <c r="E4" s="872"/>
    </row>
    <row r="5" spans="1:6">
      <c r="A5" s="450" t="s">
        <v>276</v>
      </c>
    </row>
    <row r="6" spans="1:6" ht="20.399999999999999" customHeight="1">
      <c r="A6" s="870" t="s">
        <v>29</v>
      </c>
      <c r="B6" s="871"/>
      <c r="C6" s="576" t="s">
        <v>0</v>
      </c>
      <c r="D6" s="576" t="s">
        <v>1</v>
      </c>
      <c r="E6" s="270" t="s">
        <v>14</v>
      </c>
    </row>
    <row r="7" spans="1:6" ht="20.399999999999999" customHeight="1">
      <c r="A7" s="870" t="s">
        <v>30</v>
      </c>
      <c r="B7" s="871"/>
      <c r="C7" s="576" t="s">
        <v>21</v>
      </c>
      <c r="D7" s="576" t="s">
        <v>22</v>
      </c>
      <c r="E7" s="270" t="s">
        <v>5</v>
      </c>
    </row>
    <row r="8" spans="1:6" ht="33" customHeight="1">
      <c r="A8" s="271" t="s">
        <v>469</v>
      </c>
      <c r="B8" s="272" t="s">
        <v>470</v>
      </c>
      <c r="C8" s="273">
        <v>63.330444895877179</v>
      </c>
      <c r="D8" s="274">
        <v>20.488995431166977</v>
      </c>
      <c r="E8" s="275">
        <v>42.305985025335481</v>
      </c>
    </row>
    <row r="9" spans="1:6" ht="45.75" customHeight="1">
      <c r="A9" s="276" t="s">
        <v>451</v>
      </c>
      <c r="B9" s="276" t="s">
        <v>450</v>
      </c>
      <c r="C9" s="276">
        <v>63.011382402715753</v>
      </c>
      <c r="D9" s="276">
        <v>20.20089462530818</v>
      </c>
      <c r="E9" s="276">
        <v>41.977523829887367</v>
      </c>
    </row>
    <row r="10" spans="1:6" ht="16.2">
      <c r="A10" s="153" t="s">
        <v>229</v>
      </c>
      <c r="B10" s="153"/>
      <c r="C10" s="153"/>
      <c r="D10" s="153"/>
      <c r="E10" s="599" t="s">
        <v>230</v>
      </c>
    </row>
  </sheetData>
  <mergeCells count="6">
    <mergeCell ref="A7:B7"/>
    <mergeCell ref="C1:E1"/>
    <mergeCell ref="C2:F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F0"/>
  </sheetPr>
  <dimension ref="A1:F54"/>
  <sheetViews>
    <sheetView showGridLines="0" rightToLeft="1" view="pageBreakPreview" zoomScale="115" zoomScaleNormal="70" zoomScaleSheetLayoutView="115" workbookViewId="0">
      <selection activeCell="A5" sqref="A5"/>
    </sheetView>
  </sheetViews>
  <sheetFormatPr defaultColWidth="9" defaultRowHeight="14.4"/>
  <cols>
    <col min="1" max="1" width="25.88671875" style="599" customWidth="1"/>
    <col min="2" max="4" width="20.6640625" style="599" customWidth="1"/>
    <col min="5" max="16384" width="9" style="599"/>
  </cols>
  <sheetData>
    <row r="1" spans="1:6">
      <c r="C1" s="769" t="s">
        <v>476</v>
      </c>
      <c r="D1" s="769"/>
      <c r="E1" s="769"/>
    </row>
    <row r="2" spans="1:6" ht="61.5" customHeight="1">
      <c r="A2" s="67"/>
      <c r="C2" s="869" t="s">
        <v>477</v>
      </c>
      <c r="D2" s="869"/>
      <c r="E2" s="869"/>
      <c r="F2" s="869"/>
    </row>
    <row r="3" spans="1:6" ht="15">
      <c r="A3" s="832" t="s">
        <v>277</v>
      </c>
      <c r="B3" s="832"/>
      <c r="C3" s="832"/>
      <c r="D3" s="832"/>
    </row>
    <row r="4" spans="1:6" ht="15">
      <c r="A4" s="862" t="s">
        <v>278</v>
      </c>
      <c r="B4" s="862"/>
      <c r="C4" s="862"/>
      <c r="D4" s="862"/>
    </row>
    <row r="5" spans="1:6" ht="15" thickBot="1">
      <c r="A5" s="436" t="s">
        <v>279</v>
      </c>
    </row>
    <row r="6" spans="1:6">
      <c r="A6" s="571" t="s">
        <v>35</v>
      </c>
      <c r="B6" s="252" t="s">
        <v>0</v>
      </c>
      <c r="C6" s="252" t="s">
        <v>1</v>
      </c>
      <c r="D6" s="252" t="s">
        <v>14</v>
      </c>
    </row>
    <row r="7" spans="1:6">
      <c r="A7" s="571" t="s">
        <v>280</v>
      </c>
      <c r="B7" s="571" t="s">
        <v>21</v>
      </c>
      <c r="C7" s="571" t="s">
        <v>22</v>
      </c>
      <c r="D7" s="577" t="s">
        <v>5</v>
      </c>
    </row>
    <row r="8" spans="1:6" ht="22.95" customHeight="1">
      <c r="A8" s="277" t="s">
        <v>38</v>
      </c>
      <c r="B8" s="278">
        <v>4.4344319843350446</v>
      </c>
      <c r="C8" s="278">
        <v>1.3597815469318888</v>
      </c>
      <c r="D8" s="279">
        <v>2.922801200183804</v>
      </c>
    </row>
    <row r="9" spans="1:6" ht="22.95" customHeight="1">
      <c r="A9" s="280" t="s">
        <v>39</v>
      </c>
      <c r="B9" s="281">
        <v>39.075354871476961</v>
      </c>
      <c r="C9" s="281">
        <v>15.507183362336963</v>
      </c>
      <c r="D9" s="282">
        <v>27.802263153306161</v>
      </c>
    </row>
    <row r="10" spans="1:6" ht="22.95" customHeight="1">
      <c r="A10" s="277" t="s">
        <v>40</v>
      </c>
      <c r="B10" s="278">
        <v>86.48302505409201</v>
      </c>
      <c r="C10" s="278">
        <v>35.544544702717232</v>
      </c>
      <c r="D10" s="279">
        <v>61.284388768196862</v>
      </c>
    </row>
    <row r="11" spans="1:6" ht="22.95" customHeight="1">
      <c r="A11" s="280" t="s">
        <v>41</v>
      </c>
      <c r="B11" s="281">
        <v>95.255084987613031</v>
      </c>
      <c r="C11" s="281">
        <v>33.360334040548508</v>
      </c>
      <c r="D11" s="282">
        <v>64.574271786213288</v>
      </c>
    </row>
    <row r="12" spans="1:6" ht="22.95" customHeight="1">
      <c r="A12" s="277" t="s">
        <v>42</v>
      </c>
      <c r="B12" s="278">
        <v>96.385071889282173</v>
      </c>
      <c r="C12" s="278">
        <v>34.141073062597464</v>
      </c>
      <c r="D12" s="279">
        <v>65.575256579719607</v>
      </c>
    </row>
    <row r="13" spans="1:6" ht="22.95" customHeight="1">
      <c r="A13" s="280" t="s">
        <v>43</v>
      </c>
      <c r="B13" s="281">
        <v>93.84072565605932</v>
      </c>
      <c r="C13" s="281">
        <v>31.098167331414377</v>
      </c>
      <c r="D13" s="282">
        <v>62.984956482905915</v>
      </c>
    </row>
    <row r="14" spans="1:6" ht="22.95" customHeight="1">
      <c r="A14" s="277" t="s">
        <v>44</v>
      </c>
      <c r="B14" s="278">
        <v>88.41005828855414</v>
      </c>
      <c r="C14" s="278">
        <v>20.591377165886655</v>
      </c>
      <c r="D14" s="279">
        <v>55.326807359258055</v>
      </c>
    </row>
    <row r="15" spans="1:6" ht="22.95" customHeight="1">
      <c r="A15" s="280" t="s">
        <v>45</v>
      </c>
      <c r="B15" s="281">
        <v>67.753365933569413</v>
      </c>
      <c r="C15" s="281">
        <v>11.113329371780749</v>
      </c>
      <c r="D15" s="282">
        <v>40.194619674529164</v>
      </c>
    </row>
    <row r="16" spans="1:6" ht="22.95" customHeight="1">
      <c r="A16" s="277" t="s">
        <v>46</v>
      </c>
      <c r="B16" s="278">
        <v>51.285628464619947</v>
      </c>
      <c r="C16" s="278">
        <v>5.8449537355947347</v>
      </c>
      <c r="D16" s="279">
        <v>29.541934976176936</v>
      </c>
    </row>
    <row r="17" spans="1:4" ht="22.95" customHeight="1">
      <c r="A17" s="280" t="s">
        <v>47</v>
      </c>
      <c r="B17" s="281">
        <v>22.981229355049784</v>
      </c>
      <c r="C17" s="281">
        <v>1.7633058826007286</v>
      </c>
      <c r="D17" s="282">
        <v>12.724373789679671</v>
      </c>
    </row>
    <row r="18" spans="1:4" ht="22.95" customHeight="1">
      <c r="A18" s="277" t="s">
        <v>48</v>
      </c>
      <c r="B18" s="278">
        <v>18.643258897807907</v>
      </c>
      <c r="C18" s="278">
        <v>1.9898881105186794</v>
      </c>
      <c r="D18" s="279">
        <v>10.128726749769033</v>
      </c>
    </row>
    <row r="19" spans="1:4" ht="22.95" customHeight="1">
      <c r="A19" s="248" t="s">
        <v>24</v>
      </c>
      <c r="B19" s="283">
        <v>63.330444895877179</v>
      </c>
      <c r="C19" s="283">
        <v>20.488995431166977</v>
      </c>
      <c r="D19" s="283">
        <v>42.305985025335481</v>
      </c>
    </row>
    <row r="20" spans="1:4" ht="16.2">
      <c r="A20" s="153" t="s">
        <v>229</v>
      </c>
      <c r="B20" s="153"/>
      <c r="C20" s="153"/>
      <c r="D20" s="599" t="s">
        <v>230</v>
      </c>
    </row>
    <row r="43" spans="2:4">
      <c r="B43" s="617"/>
      <c r="C43" s="617"/>
      <c r="D43" s="617"/>
    </row>
    <row r="44" spans="2:4">
      <c r="B44" s="617"/>
      <c r="C44" s="617"/>
      <c r="D44" s="617"/>
    </row>
    <row r="45" spans="2:4">
      <c r="B45" s="617"/>
      <c r="C45" s="617"/>
      <c r="D45" s="617"/>
    </row>
    <row r="46" spans="2:4">
      <c r="B46" s="617"/>
      <c r="C46" s="617"/>
      <c r="D46" s="617"/>
    </row>
    <row r="47" spans="2:4">
      <c r="B47" s="617"/>
      <c r="C47" s="617"/>
      <c r="D47" s="617"/>
    </row>
    <row r="48" spans="2:4">
      <c r="B48" s="617"/>
      <c r="C48" s="617"/>
      <c r="D48" s="617"/>
    </row>
    <row r="49" spans="2:4">
      <c r="B49" s="617"/>
      <c r="C49" s="617"/>
      <c r="D49" s="617"/>
    </row>
    <row r="50" spans="2:4">
      <c r="B50" s="617"/>
      <c r="C50" s="617"/>
      <c r="D50" s="617"/>
    </row>
    <row r="51" spans="2:4">
      <c r="B51" s="617"/>
      <c r="C51" s="617"/>
      <c r="D51" s="617"/>
    </row>
    <row r="52" spans="2:4">
      <c r="B52" s="617"/>
      <c r="C52" s="617"/>
      <c r="D52" s="617"/>
    </row>
    <row r="53" spans="2:4">
      <c r="B53" s="617"/>
      <c r="C53" s="617"/>
      <c r="D53" s="617"/>
    </row>
    <row r="54" spans="2:4">
      <c r="B54" s="617"/>
      <c r="C54" s="617"/>
      <c r="D54" s="617"/>
    </row>
  </sheetData>
  <mergeCells count="4">
    <mergeCell ref="C1:E1"/>
    <mergeCell ref="C2:F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F0"/>
  </sheetPr>
  <dimension ref="B1:P45"/>
  <sheetViews>
    <sheetView showGridLines="0" rightToLeft="1" view="pageBreakPreview" zoomScale="70" zoomScaleNormal="70" zoomScaleSheetLayoutView="70" workbookViewId="0">
      <selection activeCell="B5" sqref="B5"/>
    </sheetView>
  </sheetViews>
  <sheetFormatPr defaultColWidth="9" defaultRowHeight="14.4"/>
  <cols>
    <col min="1" max="1" width="9" style="599"/>
    <col min="2" max="2" width="26" style="599" customWidth="1"/>
    <col min="3" max="5" width="15.109375" style="599" customWidth="1"/>
    <col min="6" max="6" width="36.109375" style="599" customWidth="1"/>
    <col min="7" max="16384" width="9" style="599"/>
  </cols>
  <sheetData>
    <row r="1" spans="2:16">
      <c r="E1" s="769" t="s">
        <v>476</v>
      </c>
      <c r="F1" s="769"/>
      <c r="G1" s="769"/>
    </row>
    <row r="2" spans="2:16" ht="61.5" customHeight="1">
      <c r="B2" s="67"/>
      <c r="E2" s="769" t="s">
        <v>477</v>
      </c>
      <c r="F2" s="769"/>
      <c r="G2" s="769"/>
      <c r="H2" s="769"/>
    </row>
    <row r="3" spans="2:16" ht="15">
      <c r="B3" s="762" t="s">
        <v>281</v>
      </c>
      <c r="C3" s="762"/>
      <c r="D3" s="762"/>
      <c r="E3" s="762"/>
      <c r="F3" s="762"/>
    </row>
    <row r="4" spans="2:16" ht="15">
      <c r="B4" s="776" t="s">
        <v>282</v>
      </c>
      <c r="C4" s="776"/>
      <c r="D4" s="776"/>
      <c r="E4" s="776"/>
      <c r="F4" s="776"/>
    </row>
    <row r="5" spans="2:16">
      <c r="B5" s="463" t="s">
        <v>283</v>
      </c>
      <c r="C5" s="32"/>
      <c r="D5" s="32"/>
      <c r="E5" s="32"/>
    </row>
    <row r="6" spans="2:16" ht="18" customHeight="1">
      <c r="B6" s="571" t="s">
        <v>90</v>
      </c>
      <c r="C6" s="571" t="s">
        <v>0</v>
      </c>
      <c r="D6" s="571" t="s">
        <v>1</v>
      </c>
      <c r="E6" s="284" t="s">
        <v>14</v>
      </c>
      <c r="F6" s="873" t="s">
        <v>252</v>
      </c>
    </row>
    <row r="7" spans="2:16">
      <c r="B7" s="571" t="s">
        <v>284</v>
      </c>
      <c r="C7" s="571" t="s">
        <v>21</v>
      </c>
      <c r="D7" s="571" t="s">
        <v>22</v>
      </c>
      <c r="E7" s="285" t="s">
        <v>5</v>
      </c>
      <c r="F7" s="873"/>
    </row>
    <row r="8" spans="2:16" ht="21" customHeight="1">
      <c r="B8" s="641" t="s">
        <v>253</v>
      </c>
      <c r="C8" s="286">
        <v>12.127992197696599</v>
      </c>
      <c r="D8" s="286">
        <v>1.3528636277599382</v>
      </c>
      <c r="E8" s="287">
        <v>3.3786152261488103</v>
      </c>
      <c r="F8" s="288" t="s">
        <v>177</v>
      </c>
      <c r="K8" s="617"/>
      <c r="L8" s="617"/>
      <c r="M8" s="617"/>
      <c r="N8" s="617"/>
      <c r="O8" s="617"/>
      <c r="P8" s="617"/>
    </row>
    <row r="9" spans="2:16" ht="21" customHeight="1">
      <c r="B9" s="642" t="s">
        <v>254</v>
      </c>
      <c r="C9" s="289">
        <v>31.357575611577516</v>
      </c>
      <c r="D9" s="289">
        <v>3.0718139620994722</v>
      </c>
      <c r="E9" s="290">
        <v>9.1635775968290449</v>
      </c>
      <c r="F9" s="291" t="s">
        <v>255</v>
      </c>
      <c r="K9" s="617"/>
      <c r="L9" s="617"/>
      <c r="M9" s="617"/>
      <c r="N9" s="617"/>
      <c r="O9" s="617"/>
      <c r="P9" s="617"/>
    </row>
    <row r="10" spans="2:16" ht="21" customHeight="1">
      <c r="B10" s="641" t="s">
        <v>409</v>
      </c>
      <c r="C10" s="286">
        <v>38.596220196714562</v>
      </c>
      <c r="D10" s="286">
        <v>4.0336390273602492</v>
      </c>
      <c r="E10" s="287">
        <v>14.650517790479404</v>
      </c>
      <c r="F10" s="288" t="s">
        <v>429</v>
      </c>
      <c r="K10" s="617"/>
      <c r="L10" s="617"/>
      <c r="M10" s="617"/>
      <c r="N10" s="617"/>
      <c r="O10" s="617"/>
      <c r="P10" s="617"/>
    </row>
    <row r="11" spans="2:16" ht="21" customHeight="1">
      <c r="B11" s="642" t="s">
        <v>256</v>
      </c>
      <c r="C11" s="289">
        <v>43.116754429818918</v>
      </c>
      <c r="D11" s="289">
        <v>4.824435143972778</v>
      </c>
      <c r="E11" s="290">
        <v>22.098885308599627</v>
      </c>
      <c r="F11" s="291" t="s">
        <v>178</v>
      </c>
      <c r="K11" s="617"/>
      <c r="L11" s="617"/>
      <c r="M11" s="617"/>
      <c r="N11" s="617"/>
      <c r="O11" s="617"/>
      <c r="P11" s="617"/>
    </row>
    <row r="12" spans="2:16" ht="21" customHeight="1">
      <c r="B12" s="641" t="s">
        <v>257</v>
      </c>
      <c r="C12" s="286">
        <v>34.807875214771585</v>
      </c>
      <c r="D12" s="286">
        <v>3.1072308891643345</v>
      </c>
      <c r="E12" s="287">
        <v>19.144638608581506</v>
      </c>
      <c r="F12" s="288" t="s">
        <v>179</v>
      </c>
      <c r="K12" s="617"/>
      <c r="L12" s="617"/>
      <c r="M12" s="617"/>
      <c r="N12" s="617"/>
      <c r="O12" s="617"/>
      <c r="P12" s="617"/>
    </row>
    <row r="13" spans="2:16" ht="21" customHeight="1">
      <c r="B13" s="642" t="s">
        <v>258</v>
      </c>
      <c r="C13" s="289">
        <v>64.210189525031581</v>
      </c>
      <c r="D13" s="289">
        <v>10.091416602744804</v>
      </c>
      <c r="E13" s="290">
        <v>40.666647864962371</v>
      </c>
      <c r="F13" s="291" t="s">
        <v>259</v>
      </c>
      <c r="K13" s="617"/>
      <c r="L13" s="617"/>
      <c r="M13" s="617"/>
      <c r="N13" s="617"/>
      <c r="O13" s="617"/>
      <c r="P13" s="617"/>
    </row>
    <row r="14" spans="2:16" ht="21" customHeight="1">
      <c r="B14" s="641" t="s">
        <v>260</v>
      </c>
      <c r="C14" s="286">
        <v>87.336341172565554</v>
      </c>
      <c r="D14" s="286">
        <v>64.307481213204213</v>
      </c>
      <c r="E14" s="287">
        <v>81.61947211102779</v>
      </c>
      <c r="F14" s="288" t="s">
        <v>261</v>
      </c>
      <c r="K14" s="617"/>
      <c r="L14" s="617"/>
      <c r="M14" s="617"/>
      <c r="N14" s="617"/>
      <c r="O14" s="617"/>
      <c r="P14" s="617"/>
    </row>
    <row r="15" spans="2:16" ht="21" customHeight="1">
      <c r="B15" s="642" t="s">
        <v>262</v>
      </c>
      <c r="C15" s="289">
        <v>89.239733008910662</v>
      </c>
      <c r="D15" s="289">
        <v>62.147243254494832</v>
      </c>
      <c r="E15" s="290">
        <v>75.619643096564062</v>
      </c>
      <c r="F15" s="291" t="s">
        <v>180</v>
      </c>
      <c r="K15" s="617"/>
      <c r="L15" s="617"/>
      <c r="M15" s="617"/>
      <c r="N15" s="617"/>
      <c r="O15" s="617"/>
      <c r="P15" s="617"/>
    </row>
    <row r="16" spans="2:16" ht="21" customHeight="1">
      <c r="B16" s="641" t="s">
        <v>263</v>
      </c>
      <c r="C16" s="286">
        <v>88.538849426892938</v>
      </c>
      <c r="D16" s="286">
        <v>83.728776665215491</v>
      </c>
      <c r="E16" s="287">
        <v>87.034401998897067</v>
      </c>
      <c r="F16" s="288" t="s">
        <v>181</v>
      </c>
    </row>
    <row r="17" spans="2:13" ht="21" customHeight="1">
      <c r="B17" s="642" t="s">
        <v>99</v>
      </c>
      <c r="C17" s="289">
        <v>84.918320545850918</v>
      </c>
      <c r="D17" s="289">
        <v>85.46955783625279</v>
      </c>
      <c r="E17" s="290">
        <v>85.066280033140018</v>
      </c>
      <c r="F17" s="291" t="s">
        <v>182</v>
      </c>
    </row>
    <row r="18" spans="2:13">
      <c r="B18" s="248" t="s">
        <v>174</v>
      </c>
      <c r="C18" s="283">
        <v>63.330444895877179</v>
      </c>
      <c r="D18" s="283">
        <v>20.488995431166977</v>
      </c>
      <c r="E18" s="292">
        <v>42.305985025335481</v>
      </c>
      <c r="F18" s="577" t="s">
        <v>5</v>
      </c>
      <c r="K18" s="617"/>
      <c r="L18" s="617"/>
      <c r="M18" s="617"/>
    </row>
    <row r="19" spans="2:13" ht="16.8">
      <c r="B19" s="293" t="s">
        <v>229</v>
      </c>
      <c r="C19" s="153"/>
      <c r="D19" s="153"/>
      <c r="E19" s="153"/>
      <c r="F19" s="599" t="s">
        <v>230</v>
      </c>
    </row>
    <row r="20" spans="2:13">
      <c r="G20" s="617"/>
      <c r="H20" s="617"/>
      <c r="I20" s="617"/>
    </row>
    <row r="35" spans="3:5">
      <c r="C35" s="617"/>
      <c r="D35" s="617"/>
      <c r="E35" s="617"/>
    </row>
    <row r="36" spans="3:5">
      <c r="C36" s="617"/>
      <c r="D36" s="617"/>
      <c r="E36" s="617"/>
    </row>
    <row r="37" spans="3:5">
      <c r="C37" s="617"/>
      <c r="D37" s="617"/>
      <c r="E37" s="617"/>
    </row>
    <row r="38" spans="3:5">
      <c r="C38" s="617"/>
      <c r="D38" s="617"/>
      <c r="E38" s="617"/>
    </row>
    <row r="39" spans="3:5">
      <c r="C39" s="617"/>
      <c r="D39" s="617"/>
      <c r="E39" s="617"/>
    </row>
    <row r="40" spans="3:5">
      <c r="C40" s="617"/>
      <c r="D40" s="617"/>
      <c r="E40" s="617"/>
    </row>
    <row r="41" spans="3:5">
      <c r="C41" s="617"/>
      <c r="D41" s="617"/>
      <c r="E41" s="617"/>
    </row>
    <row r="42" spans="3:5">
      <c r="C42" s="617"/>
      <c r="D42" s="617"/>
      <c r="E42" s="617"/>
    </row>
    <row r="43" spans="3:5">
      <c r="C43" s="617"/>
      <c r="D43" s="617"/>
      <c r="E43" s="617"/>
    </row>
    <row r="44" spans="3:5">
      <c r="C44" s="617"/>
      <c r="D44" s="617"/>
      <c r="E44" s="617"/>
    </row>
    <row r="45" spans="3:5">
      <c r="C45" s="617"/>
      <c r="D45" s="617"/>
      <c r="E45" s="617"/>
    </row>
  </sheetData>
  <mergeCells count="5">
    <mergeCell ref="E1:G1"/>
    <mergeCell ref="E2:H2"/>
    <mergeCell ref="B3:F3"/>
    <mergeCell ref="B4:F4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M16"/>
  <sheetViews>
    <sheetView showGridLines="0" rightToLeft="1" zoomScaleNormal="100" zoomScaleSheetLayoutView="120" workbookViewId="0">
      <selection activeCell="D16" sqref="D16:L16"/>
    </sheetView>
  </sheetViews>
  <sheetFormatPr defaultRowHeight="14.4"/>
  <cols>
    <col min="2" max="3" width="17" customWidth="1"/>
    <col min="4" max="5" width="10.109375" customWidth="1"/>
    <col min="6" max="6" width="11" customWidth="1"/>
    <col min="7" max="11" width="10.109375" customWidth="1"/>
    <col min="12" max="12" width="13.109375" customWidth="1"/>
  </cols>
  <sheetData>
    <row r="2" spans="2:13" ht="24.75" customHeight="1">
      <c r="I2" s="560"/>
      <c r="J2" s="560"/>
      <c r="K2" t="s">
        <v>476</v>
      </c>
    </row>
    <row r="3" spans="2:13" s="1" customFormat="1" ht="42" customHeight="1">
      <c r="I3" s="561"/>
      <c r="J3" s="561"/>
      <c r="K3" s="561"/>
      <c r="L3" s="561" t="s">
        <v>477</v>
      </c>
    </row>
    <row r="4" spans="2:13" ht="17.25" customHeight="1">
      <c r="B4" s="762" t="s">
        <v>471</v>
      </c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2:13" ht="17.25" customHeight="1">
      <c r="B5" s="763" t="s">
        <v>474</v>
      </c>
      <c r="C5" s="763"/>
      <c r="D5" s="763"/>
      <c r="E5" s="763"/>
      <c r="F5" s="763"/>
      <c r="G5" s="763"/>
      <c r="H5" s="763"/>
      <c r="I5" s="763"/>
      <c r="J5" s="763"/>
      <c r="K5" s="763"/>
      <c r="L5" s="763"/>
    </row>
    <row r="6" spans="2:13" ht="17.25" customHeight="1">
      <c r="B6" s="435" t="s">
        <v>407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2:13" ht="19.2" customHeight="1">
      <c r="B7" s="751" t="s">
        <v>29</v>
      </c>
      <c r="C7" s="761"/>
      <c r="D7" s="751" t="s">
        <v>12</v>
      </c>
      <c r="E7" s="752"/>
      <c r="F7" s="761"/>
      <c r="G7" s="751" t="s">
        <v>13</v>
      </c>
      <c r="H7" s="752"/>
      <c r="I7" s="752"/>
      <c r="J7" s="757" t="s">
        <v>14</v>
      </c>
      <c r="K7" s="757"/>
      <c r="L7" s="757"/>
    </row>
    <row r="8" spans="2:13" ht="19.2" customHeight="1" thickBot="1">
      <c r="B8" s="751"/>
      <c r="C8" s="761"/>
      <c r="D8" s="755" t="s">
        <v>15</v>
      </c>
      <c r="E8" s="756"/>
      <c r="F8" s="764"/>
      <c r="G8" s="753" t="s">
        <v>16</v>
      </c>
      <c r="H8" s="754"/>
      <c r="I8" s="754"/>
      <c r="J8" s="765" t="s">
        <v>5</v>
      </c>
      <c r="K8" s="765"/>
      <c r="L8" s="765"/>
    </row>
    <row r="9" spans="2:13" ht="19.2" customHeight="1">
      <c r="B9" s="751" t="s">
        <v>30</v>
      </c>
      <c r="C9" s="761"/>
      <c r="D9" s="7" t="s">
        <v>18</v>
      </c>
      <c r="E9" s="8" t="s">
        <v>19</v>
      </c>
      <c r="F9" s="8" t="s">
        <v>20</v>
      </c>
      <c r="G9" s="7" t="s">
        <v>18</v>
      </c>
      <c r="H9" s="7" t="s">
        <v>19</v>
      </c>
      <c r="I9" s="7" t="s">
        <v>20</v>
      </c>
      <c r="J9" s="7" t="s">
        <v>18</v>
      </c>
      <c r="K9" s="11" t="s">
        <v>19</v>
      </c>
      <c r="L9" s="11" t="s">
        <v>20</v>
      </c>
    </row>
    <row r="10" spans="2:13" ht="19.2" customHeight="1">
      <c r="B10" s="751"/>
      <c r="C10" s="761"/>
      <c r="D10" s="9" t="s">
        <v>21</v>
      </c>
      <c r="E10" s="9" t="s">
        <v>22</v>
      </c>
      <c r="F10" s="9" t="s">
        <v>5</v>
      </c>
      <c r="G10" s="9" t="s">
        <v>21</v>
      </c>
      <c r="H10" s="9" t="s">
        <v>22</v>
      </c>
      <c r="I10" s="9" t="s">
        <v>5</v>
      </c>
      <c r="J10" s="9" t="s">
        <v>21</v>
      </c>
      <c r="K10" s="12" t="s">
        <v>22</v>
      </c>
      <c r="L10" s="12" t="s">
        <v>5</v>
      </c>
    </row>
    <row r="11" spans="2:13" ht="36.6" customHeight="1">
      <c r="B11" s="16" t="s">
        <v>469</v>
      </c>
      <c r="C11" s="16" t="s">
        <v>470</v>
      </c>
      <c r="D11" s="16">
        <v>699742</v>
      </c>
      <c r="E11" s="16">
        <v>479175</v>
      </c>
      <c r="F11" s="16">
        <f>D11+E11</f>
        <v>1178917</v>
      </c>
      <c r="G11" s="16">
        <v>26168</v>
      </c>
      <c r="H11" s="16">
        <v>22952</v>
      </c>
      <c r="I11" s="16">
        <f>G11+H11</f>
        <v>49120</v>
      </c>
      <c r="J11" s="18">
        <f>D11+G11</f>
        <v>725910</v>
      </c>
      <c r="K11" s="17">
        <f>E11+H11</f>
        <v>502127</v>
      </c>
      <c r="L11" s="17">
        <f>F11+I11</f>
        <v>1228037</v>
      </c>
      <c r="M11" s="172"/>
    </row>
    <row r="12" spans="2:13" ht="36.6" customHeight="1">
      <c r="B12" s="6" t="s">
        <v>451</v>
      </c>
      <c r="C12" s="176" t="s">
        <v>450</v>
      </c>
      <c r="D12" s="5">
        <v>702054</v>
      </c>
      <c r="E12" s="6">
        <v>477963</v>
      </c>
      <c r="F12" s="5">
        <f>SUM(D12:E12)</f>
        <v>1180017</v>
      </c>
      <c r="G12" s="6">
        <v>26547</v>
      </c>
      <c r="H12" s="5">
        <v>23135</v>
      </c>
      <c r="I12" s="5">
        <f>SUM(G12:H12)</f>
        <v>49682</v>
      </c>
      <c r="J12" s="6">
        <f>SUM(D12+G12)</f>
        <v>728601</v>
      </c>
      <c r="K12" s="6">
        <f>SUM(E12+H12)</f>
        <v>501098</v>
      </c>
      <c r="L12" s="6">
        <f>SUM(J12:K12)</f>
        <v>1229699</v>
      </c>
      <c r="M12" s="172"/>
    </row>
    <row r="13" spans="2:13">
      <c r="B13" s="31" t="s">
        <v>31</v>
      </c>
      <c r="C13" s="31"/>
      <c r="F13" s="172"/>
      <c r="I13" s="172"/>
      <c r="K13" s="172"/>
      <c r="L13" s="32" t="s">
        <v>32</v>
      </c>
    </row>
    <row r="14" spans="2:13">
      <c r="B14" s="489" t="s">
        <v>448</v>
      </c>
      <c r="D14" s="172"/>
      <c r="E14" s="172"/>
      <c r="L14" s="416" t="s">
        <v>449</v>
      </c>
    </row>
    <row r="15" spans="2:13">
      <c r="D15" s="172"/>
      <c r="E15" s="172"/>
      <c r="F15" s="172"/>
      <c r="G15" s="172"/>
    </row>
    <row r="16" spans="2:13">
      <c r="D16" s="172"/>
      <c r="E16" s="172"/>
      <c r="F16" s="172"/>
      <c r="G16" s="172"/>
      <c r="H16" s="172"/>
      <c r="I16" s="172"/>
      <c r="J16" s="172"/>
      <c r="K16" s="172"/>
      <c r="L16" s="172"/>
    </row>
  </sheetData>
  <mergeCells count="10">
    <mergeCell ref="B9:C10"/>
    <mergeCell ref="B4:L4"/>
    <mergeCell ref="B5:L5"/>
    <mergeCell ref="D7:F7"/>
    <mergeCell ref="G7:I7"/>
    <mergeCell ref="J7:L7"/>
    <mergeCell ref="D8:F8"/>
    <mergeCell ref="G8:I8"/>
    <mergeCell ref="J8:L8"/>
    <mergeCell ref="B7:C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J21"/>
  <sheetViews>
    <sheetView showGridLines="0" rightToLeft="1" view="pageBreakPreview" zoomScaleNormal="100" zoomScaleSheetLayoutView="100" workbookViewId="0">
      <selection activeCell="D19" sqref="D19"/>
    </sheetView>
  </sheetViews>
  <sheetFormatPr defaultRowHeight="14.4"/>
  <cols>
    <col min="1" max="1" width="49.77734375" customWidth="1"/>
    <col min="2" max="2" width="40.88671875" customWidth="1"/>
    <col min="4" max="4" width="13.44140625" bestFit="1" customWidth="1"/>
  </cols>
  <sheetData>
    <row r="1" spans="1:10">
      <c r="B1" s="719" t="s">
        <v>476</v>
      </c>
      <c r="D1" s="559"/>
      <c r="E1" s="559"/>
      <c r="H1" s="193"/>
    </row>
    <row r="2" spans="1:10" ht="36" customHeight="1">
      <c r="A2" s="67"/>
      <c r="B2" s="1" t="s">
        <v>477</v>
      </c>
      <c r="C2" s="1"/>
      <c r="D2" s="1"/>
      <c r="E2" s="1"/>
      <c r="G2" s="1"/>
      <c r="H2" s="193"/>
      <c r="I2" s="1"/>
      <c r="J2" s="1"/>
    </row>
    <row r="3" spans="1:10" ht="15">
      <c r="A3" s="762" t="s">
        <v>285</v>
      </c>
      <c r="B3" s="762"/>
    </row>
    <row r="4" spans="1:10" ht="15">
      <c r="A4" s="776" t="s">
        <v>286</v>
      </c>
      <c r="B4" s="776"/>
    </row>
    <row r="5" spans="1:10">
      <c r="A5" s="464" t="s">
        <v>287</v>
      </c>
      <c r="B5" s="69"/>
    </row>
    <row r="6" spans="1:10" ht="15">
      <c r="A6" s="294" t="s">
        <v>288</v>
      </c>
      <c r="B6" s="295" t="s">
        <v>289</v>
      </c>
    </row>
    <row r="7" spans="1:10" ht="15">
      <c r="A7" s="294" t="s">
        <v>290</v>
      </c>
      <c r="B7" s="295" t="s">
        <v>291</v>
      </c>
    </row>
    <row r="8" spans="1:10" ht="35.4" customHeight="1">
      <c r="A8" s="296" t="s">
        <v>292</v>
      </c>
      <c r="B8" s="482">
        <v>167811</v>
      </c>
      <c r="C8" s="499"/>
    </row>
    <row r="9" spans="1:10" ht="35.4" customHeight="1">
      <c r="A9" s="297" t="s">
        <v>293</v>
      </c>
      <c r="B9" s="481">
        <v>777512</v>
      </c>
      <c r="C9" s="499"/>
      <c r="D9" s="720"/>
    </row>
    <row r="10" spans="1:10" ht="27.6" customHeight="1">
      <c r="A10" s="294" t="s">
        <v>294</v>
      </c>
      <c r="B10" s="298">
        <f>SUM(B8:B9)</f>
        <v>945323</v>
      </c>
      <c r="C10" s="499"/>
      <c r="D10" s="720"/>
    </row>
    <row r="11" spans="1:10">
      <c r="A11" s="667" t="s">
        <v>576</v>
      </c>
      <c r="B11" s="3" t="s">
        <v>577</v>
      </c>
    </row>
    <row r="12" spans="1:10">
      <c r="B12" s="191"/>
    </row>
    <row r="13" spans="1:10">
      <c r="B13" s="502"/>
    </row>
    <row r="14" spans="1:10">
      <c r="B14" s="502"/>
    </row>
    <row r="21" spans="2:2">
      <c r="B21" s="194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I15"/>
  <sheetViews>
    <sheetView showGridLines="0" rightToLeft="1" view="pageBreakPreview" zoomScale="115" zoomScaleNormal="100" zoomScaleSheetLayoutView="115" workbookViewId="0">
      <selection activeCell="A10" sqref="A10:E10"/>
    </sheetView>
  </sheetViews>
  <sheetFormatPr defaultRowHeight="14.4"/>
  <cols>
    <col min="1" max="1" width="17" customWidth="1"/>
    <col min="2" max="2" width="16.21875" customWidth="1"/>
    <col min="3" max="5" width="13.33203125" customWidth="1"/>
  </cols>
  <sheetData>
    <row r="1" spans="1:9">
      <c r="D1" s="462" t="s">
        <v>476</v>
      </c>
    </row>
    <row r="2" spans="1:9" ht="61.5" customHeight="1">
      <c r="A2" s="67"/>
      <c r="C2" s="874" t="s">
        <v>479</v>
      </c>
      <c r="D2" s="874"/>
      <c r="E2" s="874"/>
      <c r="F2" s="1"/>
    </row>
    <row r="3" spans="1:9" ht="15">
      <c r="A3" s="762" t="s">
        <v>478</v>
      </c>
      <c r="B3" s="762"/>
      <c r="C3" s="762"/>
      <c r="D3" s="762"/>
      <c r="E3" s="762"/>
    </row>
    <row r="4" spans="1:9" ht="15">
      <c r="A4" s="763" t="s">
        <v>480</v>
      </c>
      <c r="B4" s="763"/>
      <c r="C4" s="763"/>
      <c r="D4" s="763"/>
      <c r="E4" s="763"/>
    </row>
    <row r="5" spans="1:9">
      <c r="A5" s="426" t="s">
        <v>385</v>
      </c>
    </row>
    <row r="6" spans="1:9" ht="15.75" customHeight="1">
      <c r="A6" s="875" t="s">
        <v>29</v>
      </c>
      <c r="B6" s="876"/>
      <c r="C6" s="299" t="s">
        <v>0</v>
      </c>
      <c r="D6" s="299" t="s">
        <v>1</v>
      </c>
      <c r="E6" s="300" t="s">
        <v>14</v>
      </c>
    </row>
    <row r="7" spans="1:9" ht="15.75" customHeight="1">
      <c r="A7" s="877" t="s">
        <v>30</v>
      </c>
      <c r="B7" s="878"/>
      <c r="C7" s="301" t="s">
        <v>21</v>
      </c>
      <c r="D7" s="301" t="s">
        <v>22</v>
      </c>
      <c r="E7" s="300" t="s">
        <v>5</v>
      </c>
    </row>
    <row r="8" spans="1:9" ht="30.6" customHeight="1">
      <c r="A8" s="483" t="s">
        <v>469</v>
      </c>
      <c r="B8" s="483" t="s">
        <v>470</v>
      </c>
      <c r="C8" s="484">
        <v>167811</v>
      </c>
      <c r="D8" s="484">
        <v>777512</v>
      </c>
      <c r="E8" s="483">
        <f>SUM(C8:D8)</f>
        <v>945323</v>
      </c>
      <c r="F8" s="172"/>
      <c r="G8" s="172"/>
      <c r="H8" s="172"/>
      <c r="I8" s="172"/>
    </row>
    <row r="9" spans="1:9" ht="30.6" customHeight="1">
      <c r="A9" s="485" t="s">
        <v>451</v>
      </c>
      <c r="B9" s="485" t="s">
        <v>450</v>
      </c>
      <c r="C9" s="485">
        <v>172387</v>
      </c>
      <c r="D9" s="485">
        <v>797842</v>
      </c>
      <c r="E9" s="485">
        <v>970229</v>
      </c>
      <c r="F9" s="172"/>
      <c r="G9" s="172"/>
      <c r="H9" s="172"/>
      <c r="I9" s="172"/>
    </row>
    <row r="10" spans="1:9" ht="16.2">
      <c r="A10" s="427" t="s">
        <v>576</v>
      </c>
      <c r="C10" s="428"/>
      <c r="D10" s="428"/>
      <c r="E10" s="428" t="s">
        <v>577</v>
      </c>
    </row>
    <row r="13" spans="1:9">
      <c r="C13" s="172"/>
      <c r="D13" s="172"/>
      <c r="E13" s="172"/>
    </row>
    <row r="14" spans="1:9">
      <c r="C14" s="172"/>
      <c r="D14" s="172"/>
      <c r="E14" s="172"/>
    </row>
    <row r="15" spans="1:9">
      <c r="C15" s="172"/>
      <c r="D15" s="172"/>
      <c r="E15" s="172"/>
    </row>
  </sheetData>
  <mergeCells count="5"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H21"/>
  <sheetViews>
    <sheetView showGridLines="0" rightToLeft="1" view="pageBreakPreview" zoomScaleNormal="100" zoomScaleSheetLayoutView="100" workbookViewId="0">
      <selection activeCell="B8" sqref="B8:C18"/>
    </sheetView>
  </sheetViews>
  <sheetFormatPr defaultRowHeight="14.4"/>
  <cols>
    <col min="1" max="1" width="13.44140625" customWidth="1"/>
    <col min="2" max="2" width="19" customWidth="1"/>
    <col min="3" max="3" width="23.6640625" customWidth="1"/>
    <col min="4" max="4" width="14.88671875" customWidth="1"/>
    <col min="5" max="5" width="9.33203125" bestFit="1" customWidth="1"/>
  </cols>
  <sheetData>
    <row r="1" spans="1:8">
      <c r="D1" s="538" t="s">
        <v>476</v>
      </c>
    </row>
    <row r="2" spans="1:8" ht="61.5" customHeight="1">
      <c r="A2" s="67"/>
      <c r="D2" s="1" t="s">
        <v>479</v>
      </c>
      <c r="E2" s="1"/>
      <c r="F2" s="1"/>
      <c r="G2" s="1"/>
    </row>
    <row r="3" spans="1:8" ht="15">
      <c r="A3" s="763" t="s">
        <v>295</v>
      </c>
      <c r="B3" s="763"/>
      <c r="C3" s="763"/>
      <c r="D3" s="763"/>
    </row>
    <row r="4" spans="1:8" ht="15">
      <c r="A4" s="763" t="s">
        <v>296</v>
      </c>
      <c r="B4" s="763"/>
      <c r="C4" s="763"/>
      <c r="D4" s="763"/>
    </row>
    <row r="5" spans="1:8" s="69" customFormat="1" ht="14.4" customHeight="1">
      <c r="A5" s="466" t="s">
        <v>408</v>
      </c>
      <c r="B5" s="352"/>
      <c r="C5" s="352"/>
      <c r="D5" s="352"/>
    </row>
    <row r="6" spans="1:8">
      <c r="A6" s="302" t="s">
        <v>35</v>
      </c>
      <c r="B6" s="302" t="s">
        <v>0</v>
      </c>
      <c r="C6" s="302" t="s">
        <v>1</v>
      </c>
      <c r="D6" s="303" t="s">
        <v>14</v>
      </c>
    </row>
    <row r="7" spans="1:8">
      <c r="A7" s="304"/>
      <c r="B7" s="302" t="s">
        <v>21</v>
      </c>
      <c r="C7" s="302" t="s">
        <v>22</v>
      </c>
      <c r="D7" s="305" t="s">
        <v>5</v>
      </c>
    </row>
    <row r="8" spans="1:8" ht="20.399999999999999" customHeight="1" thickBot="1">
      <c r="A8" s="306" t="s">
        <v>38</v>
      </c>
      <c r="B8" s="307">
        <v>2575</v>
      </c>
      <c r="C8" s="307">
        <v>2159</v>
      </c>
      <c r="D8" s="308">
        <f t="shared" ref="D8:D18" si="0">SUM(B8:C8)</f>
        <v>4734</v>
      </c>
      <c r="F8" s="217"/>
      <c r="G8" s="217"/>
      <c r="H8" s="217"/>
    </row>
    <row r="9" spans="1:8" ht="20.399999999999999" customHeight="1" thickBot="1">
      <c r="A9" s="309" t="s">
        <v>39</v>
      </c>
      <c r="B9" s="310">
        <v>53139</v>
      </c>
      <c r="C9" s="310">
        <v>136561</v>
      </c>
      <c r="D9" s="311">
        <f t="shared" si="0"/>
        <v>189700</v>
      </c>
      <c r="F9" s="617"/>
      <c r="G9" s="617"/>
      <c r="H9" s="617"/>
    </row>
    <row r="10" spans="1:8" ht="20.399999999999999" customHeight="1" thickBot="1">
      <c r="A10" s="306" t="s">
        <v>40</v>
      </c>
      <c r="B10" s="307">
        <v>60343</v>
      </c>
      <c r="C10" s="307">
        <v>254957</v>
      </c>
      <c r="D10" s="308">
        <f t="shared" si="0"/>
        <v>315300</v>
      </c>
      <c r="F10" s="617"/>
      <c r="G10" s="617"/>
      <c r="H10" s="617"/>
    </row>
    <row r="11" spans="1:8" ht="20.399999999999999" customHeight="1" thickBot="1">
      <c r="A11" s="309" t="s">
        <v>41</v>
      </c>
      <c r="B11" s="310">
        <v>25513</v>
      </c>
      <c r="C11" s="310">
        <v>164460</v>
      </c>
      <c r="D11" s="311">
        <f t="shared" si="0"/>
        <v>189973</v>
      </c>
      <c r="F11" s="617"/>
      <c r="G11" s="617"/>
      <c r="H11" s="617"/>
    </row>
    <row r="12" spans="1:8" ht="20.399999999999999" customHeight="1" thickBot="1">
      <c r="A12" s="306" t="s">
        <v>42</v>
      </c>
      <c r="B12" s="307">
        <v>15238</v>
      </c>
      <c r="C12" s="307">
        <v>109481</v>
      </c>
      <c r="D12" s="308">
        <f t="shared" si="0"/>
        <v>124719</v>
      </c>
      <c r="F12" s="617"/>
      <c r="G12" s="617"/>
      <c r="H12" s="617"/>
    </row>
    <row r="13" spans="1:8" ht="20.399999999999999" customHeight="1" thickBot="1">
      <c r="A13" s="309" t="s">
        <v>43</v>
      </c>
      <c r="B13" s="310">
        <v>6818</v>
      </c>
      <c r="C13" s="310">
        <v>50030</v>
      </c>
      <c r="D13" s="311">
        <f t="shared" si="0"/>
        <v>56848</v>
      </c>
      <c r="F13" s="617"/>
      <c r="G13" s="617"/>
      <c r="H13" s="617"/>
    </row>
    <row r="14" spans="1:8" ht="20.399999999999999" customHeight="1" thickBot="1">
      <c r="A14" s="306" t="s">
        <v>44</v>
      </c>
      <c r="B14" s="307">
        <v>2673</v>
      </c>
      <c r="C14" s="307">
        <v>29585</v>
      </c>
      <c r="D14" s="308">
        <f t="shared" si="0"/>
        <v>32258</v>
      </c>
      <c r="F14" s="617"/>
      <c r="G14" s="617"/>
      <c r="H14" s="617"/>
    </row>
    <row r="15" spans="1:8" ht="20.399999999999999" customHeight="1" thickBot="1">
      <c r="A15" s="309" t="s">
        <v>45</v>
      </c>
      <c r="B15" s="310">
        <v>1062</v>
      </c>
      <c r="C15" s="310">
        <v>18715</v>
      </c>
      <c r="D15" s="311">
        <f t="shared" si="0"/>
        <v>19777</v>
      </c>
      <c r="F15" s="617"/>
      <c r="G15" s="617"/>
      <c r="H15" s="617"/>
    </row>
    <row r="16" spans="1:8" ht="20.399999999999999" customHeight="1" thickBot="1">
      <c r="A16" s="306" t="s">
        <v>46</v>
      </c>
      <c r="B16" s="307">
        <v>427</v>
      </c>
      <c r="C16" s="307">
        <v>10697</v>
      </c>
      <c r="D16" s="308">
        <f t="shared" si="0"/>
        <v>11124</v>
      </c>
      <c r="F16" s="617"/>
      <c r="G16" s="617"/>
      <c r="H16" s="617"/>
    </row>
    <row r="17" spans="1:8" ht="20.399999999999999" customHeight="1" thickBot="1">
      <c r="A17" s="309" t="s">
        <v>47</v>
      </c>
      <c r="B17" s="310">
        <v>22</v>
      </c>
      <c r="C17" s="310">
        <v>797</v>
      </c>
      <c r="D17" s="311">
        <f t="shared" si="0"/>
        <v>819</v>
      </c>
      <c r="F17" s="617"/>
      <c r="G17" s="617"/>
      <c r="H17" s="617"/>
    </row>
    <row r="18" spans="1:8" ht="20.399999999999999" customHeight="1" thickBot="1">
      <c r="A18" s="306" t="s">
        <v>48</v>
      </c>
      <c r="B18" s="307">
        <v>1</v>
      </c>
      <c r="C18" s="307">
        <v>70</v>
      </c>
      <c r="D18" s="308">
        <f t="shared" si="0"/>
        <v>71</v>
      </c>
      <c r="F18" s="617"/>
      <c r="G18" s="617"/>
      <c r="H18" s="617"/>
    </row>
    <row r="19" spans="1:8" ht="20.399999999999999" customHeight="1">
      <c r="A19" s="302" t="s">
        <v>24</v>
      </c>
      <c r="B19" s="312">
        <f>SUM(B8:B18)</f>
        <v>167811</v>
      </c>
      <c r="C19" s="312">
        <f>SUM(C8:C18)</f>
        <v>777512</v>
      </c>
      <c r="D19" s="313">
        <f>SUM(D8:D18)</f>
        <v>945323</v>
      </c>
      <c r="F19" s="617"/>
      <c r="G19" s="617"/>
      <c r="H19" s="617"/>
    </row>
    <row r="20" spans="1:8" ht="16.2">
      <c r="A20" s="427" t="s">
        <v>576</v>
      </c>
      <c r="B20" s="428"/>
      <c r="C20" s="428"/>
      <c r="D20" s="429"/>
      <c r="E20" t="s">
        <v>577</v>
      </c>
    </row>
    <row r="21" spans="1:8">
      <c r="B21" s="172"/>
      <c r="C21" s="172"/>
      <c r="D21" s="172"/>
    </row>
  </sheetData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L21"/>
  <sheetViews>
    <sheetView showGridLines="0" rightToLeft="1" view="pageBreakPreview" zoomScale="85" zoomScaleNormal="100" zoomScaleSheetLayoutView="85" workbookViewId="0">
      <selection activeCell="F8" sqref="F8:F16"/>
    </sheetView>
  </sheetViews>
  <sheetFormatPr defaultRowHeight="14.4"/>
  <cols>
    <col min="1" max="1" width="9" style="599"/>
    <col min="2" max="2" width="25.33203125" customWidth="1"/>
    <col min="3" max="5" width="14.77734375" customWidth="1"/>
    <col min="6" max="6" width="14.77734375" style="198" customWidth="1"/>
    <col min="8" max="8" width="9.33203125" bestFit="1" customWidth="1"/>
    <col min="9" max="9" width="9.6640625" bestFit="1" customWidth="1"/>
  </cols>
  <sheetData>
    <row r="1" spans="2:12" ht="25.5" customHeight="1">
      <c r="E1" s="882" t="s">
        <v>476</v>
      </c>
      <c r="F1" s="882"/>
      <c r="G1" s="882"/>
    </row>
    <row r="2" spans="2:12" ht="61.5" customHeight="1">
      <c r="B2" s="67"/>
      <c r="D2" s="1"/>
      <c r="E2" s="1"/>
      <c r="F2" s="1" t="s">
        <v>479</v>
      </c>
      <c r="G2" s="1"/>
    </row>
    <row r="3" spans="2:12" ht="15">
      <c r="B3" s="763" t="s">
        <v>297</v>
      </c>
      <c r="C3" s="763"/>
      <c r="D3" s="763"/>
      <c r="E3" s="763"/>
      <c r="F3" s="763"/>
    </row>
    <row r="4" spans="2:12" ht="15">
      <c r="B4" s="763" t="s">
        <v>298</v>
      </c>
      <c r="C4" s="763"/>
      <c r="D4" s="763"/>
      <c r="E4" s="763"/>
      <c r="F4" s="763"/>
    </row>
    <row r="5" spans="2:12" ht="15" thickBot="1">
      <c r="B5" s="431" t="s">
        <v>560</v>
      </c>
      <c r="C5" s="223"/>
      <c r="D5" s="223"/>
      <c r="E5" s="223"/>
    </row>
    <row r="6" spans="2:12" ht="17.399999999999999" customHeight="1">
      <c r="B6" s="879" t="s">
        <v>90</v>
      </c>
      <c r="C6" s="314" t="s">
        <v>0</v>
      </c>
      <c r="D6" s="314" t="s">
        <v>1</v>
      </c>
      <c r="E6" s="315" t="s">
        <v>14</v>
      </c>
      <c r="F6" s="880" t="s">
        <v>252</v>
      </c>
    </row>
    <row r="7" spans="2:12">
      <c r="B7" s="879"/>
      <c r="C7" s="302" t="s">
        <v>21</v>
      </c>
      <c r="D7" s="302" t="s">
        <v>22</v>
      </c>
      <c r="E7" s="305" t="s">
        <v>5</v>
      </c>
      <c r="F7" s="881"/>
      <c r="L7" s="599"/>
    </row>
    <row r="8" spans="2:12" ht="27.75" customHeight="1" thickBot="1">
      <c r="B8" s="643" t="s">
        <v>253</v>
      </c>
      <c r="C8" s="307">
        <v>1826</v>
      </c>
      <c r="D8" s="307">
        <v>23137</v>
      </c>
      <c r="E8" s="307">
        <f>SUM(C8:D8)</f>
        <v>24963</v>
      </c>
      <c r="F8" s="316" t="s">
        <v>177</v>
      </c>
      <c r="H8" s="217"/>
      <c r="I8" s="400"/>
    </row>
    <row r="9" spans="2:12" ht="24.75" customHeight="1" thickBot="1">
      <c r="B9" s="644" t="s">
        <v>254</v>
      </c>
      <c r="C9" s="310">
        <v>2154</v>
      </c>
      <c r="D9" s="310">
        <v>16255</v>
      </c>
      <c r="E9" s="310">
        <f t="shared" ref="E9:E16" si="0">SUM(C9:D9)</f>
        <v>18409</v>
      </c>
      <c r="F9" s="317" t="s">
        <v>255</v>
      </c>
      <c r="H9" s="217"/>
      <c r="I9" s="400"/>
    </row>
    <row r="10" spans="2:12" ht="30" customHeight="1" thickBot="1">
      <c r="B10" s="643" t="s">
        <v>256</v>
      </c>
      <c r="C10" s="307">
        <v>9511</v>
      </c>
      <c r="D10" s="307">
        <v>44582</v>
      </c>
      <c r="E10" s="307">
        <f t="shared" si="0"/>
        <v>54093</v>
      </c>
      <c r="F10" s="316" t="s">
        <v>178</v>
      </c>
      <c r="H10" s="217"/>
      <c r="I10" s="400"/>
    </row>
    <row r="11" spans="2:12" ht="28.5" customHeight="1" thickBot="1">
      <c r="B11" s="644" t="s">
        <v>257</v>
      </c>
      <c r="C11" s="310">
        <v>14872</v>
      </c>
      <c r="D11" s="310">
        <v>45473</v>
      </c>
      <c r="E11" s="310">
        <f>SUM(C11:D11)</f>
        <v>60345</v>
      </c>
      <c r="F11" s="317" t="s">
        <v>179</v>
      </c>
      <c r="H11" s="217"/>
      <c r="I11" s="400"/>
    </row>
    <row r="12" spans="2:12" ht="30" customHeight="1" thickBot="1">
      <c r="B12" s="643" t="s">
        <v>258</v>
      </c>
      <c r="C12" s="307">
        <v>82182</v>
      </c>
      <c r="D12" s="307">
        <v>182081</v>
      </c>
      <c r="E12" s="307">
        <f t="shared" si="0"/>
        <v>264263</v>
      </c>
      <c r="F12" s="316" t="s">
        <v>259</v>
      </c>
      <c r="H12" s="217"/>
      <c r="I12" s="400"/>
    </row>
    <row r="13" spans="2:12" ht="24.75" customHeight="1" thickBot="1">
      <c r="B13" s="644" t="s">
        <v>260</v>
      </c>
      <c r="C13" s="310">
        <v>3179</v>
      </c>
      <c r="D13" s="310">
        <v>5618</v>
      </c>
      <c r="E13" s="310">
        <f t="shared" si="0"/>
        <v>8797</v>
      </c>
      <c r="F13" s="317" t="s">
        <v>261</v>
      </c>
      <c r="H13" s="217"/>
      <c r="I13" s="400" t="s">
        <v>253</v>
      </c>
      <c r="J13" t="s">
        <v>177</v>
      </c>
      <c r="K13" s="617">
        <f>E8/$E$17*100</f>
        <v>2.6406847183449469</v>
      </c>
    </row>
    <row r="14" spans="2:12" ht="35.25" customHeight="1" thickBot="1">
      <c r="B14" s="643" t="s">
        <v>262</v>
      </c>
      <c r="C14" s="307">
        <v>53300</v>
      </c>
      <c r="D14" s="307">
        <v>457012</v>
      </c>
      <c r="E14" s="307">
        <f t="shared" si="0"/>
        <v>510312</v>
      </c>
      <c r="F14" s="316" t="s">
        <v>180</v>
      </c>
      <c r="H14" s="217"/>
      <c r="I14" s="400" t="s">
        <v>254</v>
      </c>
      <c r="J14" t="s">
        <v>255</v>
      </c>
      <c r="K14" s="617">
        <f t="shared" ref="K14:K21" si="1">E9/$E$17*100</f>
        <v>1.9473767167412621</v>
      </c>
    </row>
    <row r="15" spans="2:12" ht="32.25" customHeight="1" thickBot="1">
      <c r="B15" s="644" t="s">
        <v>263</v>
      </c>
      <c r="C15" s="310">
        <v>746</v>
      </c>
      <c r="D15" s="310">
        <v>3247</v>
      </c>
      <c r="E15" s="310">
        <f t="shared" si="0"/>
        <v>3993</v>
      </c>
      <c r="F15" s="317" t="s">
        <v>181</v>
      </c>
      <c r="H15" s="217"/>
      <c r="I15" s="400" t="s">
        <v>256</v>
      </c>
      <c r="J15" t="s">
        <v>178</v>
      </c>
      <c r="K15" s="617">
        <f t="shared" si="1"/>
        <v>5.7221711520824101</v>
      </c>
    </row>
    <row r="16" spans="2:12" ht="30" customHeight="1" thickBot="1">
      <c r="B16" s="643" t="s">
        <v>99</v>
      </c>
      <c r="C16" s="307">
        <v>41</v>
      </c>
      <c r="D16" s="307">
        <v>107</v>
      </c>
      <c r="E16" s="307">
        <f t="shared" si="0"/>
        <v>148</v>
      </c>
      <c r="F16" s="316" t="s">
        <v>182</v>
      </c>
      <c r="H16" s="217"/>
      <c r="I16" s="400" t="s">
        <v>257</v>
      </c>
      <c r="J16" t="s">
        <v>179</v>
      </c>
      <c r="K16" s="617">
        <f t="shared" si="1"/>
        <v>6.3835324010946524</v>
      </c>
    </row>
    <row r="17" spans="2:11">
      <c r="B17" s="302" t="s">
        <v>24</v>
      </c>
      <c r="C17" s="312">
        <f>SUM(C8:C16)</f>
        <v>167811</v>
      </c>
      <c r="D17" s="312">
        <f>SUM(D8:D16)</f>
        <v>777512</v>
      </c>
      <c r="E17" s="312">
        <f>SUM(E8:E16)</f>
        <v>945323</v>
      </c>
      <c r="F17" s="318" t="s">
        <v>5</v>
      </c>
      <c r="H17" s="217"/>
      <c r="I17" s="400" t="s">
        <v>258</v>
      </c>
      <c r="J17" t="s">
        <v>259</v>
      </c>
      <c r="K17" s="617">
        <f t="shared" si="1"/>
        <v>27.954783708848723</v>
      </c>
    </row>
    <row r="18" spans="2:11" ht="16.2">
      <c r="B18" s="427" t="s">
        <v>576</v>
      </c>
      <c r="C18" s="428"/>
      <c r="D18" s="428"/>
      <c r="E18" s="428"/>
      <c r="F18" s="430" t="s">
        <v>577</v>
      </c>
      <c r="I18" t="s">
        <v>260</v>
      </c>
      <c r="J18" t="s">
        <v>261</v>
      </c>
      <c r="K18" s="617">
        <f t="shared" si="1"/>
        <v>0.93058139916197957</v>
      </c>
    </row>
    <row r="19" spans="2:11">
      <c r="C19" s="191"/>
      <c r="D19" s="191"/>
      <c r="E19" s="191"/>
      <c r="I19" t="s">
        <v>262</v>
      </c>
      <c r="J19" t="s">
        <v>180</v>
      </c>
      <c r="K19" s="617">
        <f t="shared" si="1"/>
        <v>53.982818571006952</v>
      </c>
    </row>
    <row r="20" spans="2:11">
      <c r="I20" t="s">
        <v>263</v>
      </c>
      <c r="J20" t="s">
        <v>181</v>
      </c>
      <c r="K20" s="617">
        <f t="shared" si="1"/>
        <v>0.42239530827029492</v>
      </c>
    </row>
    <row r="21" spans="2:11">
      <c r="I21" t="s">
        <v>99</v>
      </c>
      <c r="J21" t="s">
        <v>182</v>
      </c>
      <c r="K21" s="617">
        <f t="shared" si="1"/>
        <v>1.5656024448786287E-2</v>
      </c>
    </row>
  </sheetData>
  <mergeCells count="5">
    <mergeCell ref="B3:F3"/>
    <mergeCell ref="B4:F4"/>
    <mergeCell ref="B6:B7"/>
    <mergeCell ref="F6:F7"/>
    <mergeCell ref="E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G11"/>
  <sheetViews>
    <sheetView showGridLines="0" rightToLeft="1" view="pageBreakPreview" zoomScaleNormal="70" zoomScaleSheetLayoutView="100" workbookViewId="0">
      <selection activeCell="G19" sqref="G19"/>
    </sheetView>
  </sheetViews>
  <sheetFormatPr defaultColWidth="9" defaultRowHeight="14.4"/>
  <cols>
    <col min="1" max="2" width="16.109375" style="599" customWidth="1"/>
    <col min="3" max="3" width="19.109375" style="599" customWidth="1"/>
    <col min="4" max="4" width="17.109375" style="599" customWidth="1"/>
    <col min="5" max="5" width="23.33203125" style="599" customWidth="1"/>
    <col min="6" max="16384" width="9" style="599"/>
  </cols>
  <sheetData>
    <row r="1" spans="1:7">
      <c r="D1" s="769" t="s">
        <v>476</v>
      </c>
      <c r="E1" s="769"/>
    </row>
    <row r="2" spans="1:7" ht="61.5" customHeight="1">
      <c r="A2" s="67"/>
      <c r="D2" s="869" t="s">
        <v>534</v>
      </c>
      <c r="E2" s="869"/>
      <c r="F2" s="869"/>
      <c r="G2" s="869"/>
    </row>
    <row r="3" spans="1:7" ht="15">
      <c r="A3" s="762" t="s">
        <v>604</v>
      </c>
      <c r="B3" s="762"/>
      <c r="C3" s="762"/>
      <c r="D3" s="762"/>
      <c r="E3" s="762"/>
    </row>
    <row r="4" spans="1:7" ht="15">
      <c r="A4" s="776" t="s">
        <v>605</v>
      </c>
      <c r="B4" s="776"/>
      <c r="C4" s="776"/>
      <c r="D4" s="776"/>
      <c r="E4" s="776"/>
    </row>
    <row r="5" spans="1:7">
      <c r="A5" s="585" t="s">
        <v>561</v>
      </c>
    </row>
    <row r="6" spans="1:7" ht="19.2" customHeight="1">
      <c r="A6" s="875" t="s">
        <v>227</v>
      </c>
      <c r="B6" s="876"/>
      <c r="C6" s="579" t="s">
        <v>12</v>
      </c>
      <c r="D6" s="579" t="s">
        <v>13</v>
      </c>
      <c r="E6" s="578" t="s">
        <v>14</v>
      </c>
    </row>
    <row r="7" spans="1:7" ht="19.2" customHeight="1">
      <c r="A7" s="877" t="s">
        <v>228</v>
      </c>
      <c r="B7" s="878"/>
      <c r="C7" s="581" t="s">
        <v>15</v>
      </c>
      <c r="D7" s="581" t="s">
        <v>16</v>
      </c>
      <c r="E7" s="578" t="s">
        <v>5</v>
      </c>
    </row>
    <row r="8" spans="1:7" ht="45.6" customHeight="1">
      <c r="A8" s="319" t="s">
        <v>0</v>
      </c>
      <c r="B8" s="320" t="s">
        <v>21</v>
      </c>
      <c r="C8" s="510">
        <v>39.88878389183688</v>
      </c>
      <c r="D8" s="510">
        <v>58.72882205513784</v>
      </c>
      <c r="E8" s="510">
        <v>41.034321751332186</v>
      </c>
    </row>
    <row r="9" spans="1:7" ht="45.6" customHeight="1">
      <c r="A9" s="321" t="s">
        <v>1</v>
      </c>
      <c r="B9" s="322" t="s">
        <v>22</v>
      </c>
      <c r="C9" s="511">
        <v>60.111216108163113</v>
      </c>
      <c r="D9" s="512">
        <v>41.271177944862153</v>
      </c>
      <c r="E9" s="513">
        <v>58.965678248667807</v>
      </c>
    </row>
    <row r="10" spans="1:7" ht="45.6" customHeight="1">
      <c r="A10" s="323" t="s">
        <v>14</v>
      </c>
      <c r="B10" s="324" t="s">
        <v>5</v>
      </c>
      <c r="C10" s="325">
        <f>SUM(C8:C9)</f>
        <v>100</v>
      </c>
      <c r="D10" s="325">
        <f>SUM(D8:D9)</f>
        <v>100</v>
      </c>
      <c r="E10" s="326">
        <f>SUM(E8:E9)</f>
        <v>100</v>
      </c>
    </row>
    <row r="11" spans="1:7" ht="16.8">
      <c r="A11" s="293" t="s">
        <v>229</v>
      </c>
      <c r="B11" s="153"/>
      <c r="C11" s="153"/>
      <c r="D11" s="153"/>
      <c r="E11" s="599" t="s">
        <v>230</v>
      </c>
    </row>
  </sheetData>
  <mergeCells count="6">
    <mergeCell ref="A7:B7"/>
    <mergeCell ref="D1:E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A1:P17"/>
  <sheetViews>
    <sheetView showGridLines="0" rightToLeft="1" view="pageBreakPreview" zoomScaleNormal="100" zoomScaleSheetLayoutView="100" workbookViewId="0">
      <selection activeCell="A4" sqref="A4:K4"/>
    </sheetView>
  </sheetViews>
  <sheetFormatPr defaultColWidth="9" defaultRowHeight="14.4"/>
  <cols>
    <col min="1" max="1" width="16.6640625" style="599" customWidth="1"/>
    <col min="2" max="10" width="9.88671875" style="599" customWidth="1"/>
    <col min="11" max="11" width="11.88671875" style="599" customWidth="1"/>
    <col min="12" max="12" width="9" style="599"/>
    <col min="13" max="13" width="11.109375" style="599" bestFit="1" customWidth="1"/>
    <col min="14" max="16384" width="9" style="599"/>
  </cols>
  <sheetData>
    <row r="1" spans="1:16">
      <c r="J1" s="615" t="s">
        <v>476</v>
      </c>
    </row>
    <row r="2" spans="1:16" ht="61.5" customHeight="1">
      <c r="A2" s="67"/>
      <c r="B2" s="67"/>
      <c r="I2" s="885" t="s">
        <v>534</v>
      </c>
      <c r="J2" s="885"/>
      <c r="K2" s="885"/>
    </row>
    <row r="3" spans="1:16" ht="15">
      <c r="A3" s="762" t="s">
        <v>602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6" ht="15">
      <c r="A4" s="776" t="s">
        <v>603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6" ht="18" customHeight="1">
      <c r="A5" s="770" t="s">
        <v>299</v>
      </c>
      <c r="B5" s="770"/>
    </row>
    <row r="6" spans="1:16" ht="18.600000000000001" customHeight="1">
      <c r="A6" s="875" t="s">
        <v>29</v>
      </c>
      <c r="B6" s="876"/>
      <c r="C6" s="886" t="s">
        <v>12</v>
      </c>
      <c r="D6" s="875"/>
      <c r="E6" s="876"/>
      <c r="F6" s="886" t="s">
        <v>13</v>
      </c>
      <c r="G6" s="875"/>
      <c r="H6" s="876"/>
      <c r="I6" s="887" t="s">
        <v>14</v>
      </c>
      <c r="J6" s="877"/>
      <c r="K6" s="877"/>
      <c r="M6" s="194"/>
    </row>
    <row r="7" spans="1:16" ht="19.2" customHeight="1" thickBot="1">
      <c r="A7" s="875"/>
      <c r="B7" s="876"/>
      <c r="C7" s="888" t="s">
        <v>15</v>
      </c>
      <c r="D7" s="889"/>
      <c r="E7" s="890"/>
      <c r="F7" s="883" t="s">
        <v>16</v>
      </c>
      <c r="G7" s="884"/>
      <c r="H7" s="891"/>
      <c r="I7" s="883" t="s">
        <v>5</v>
      </c>
      <c r="J7" s="884"/>
      <c r="K7" s="884"/>
    </row>
    <row r="8" spans="1:16">
      <c r="A8" s="875" t="s">
        <v>30</v>
      </c>
      <c r="B8" s="876"/>
      <c r="C8" s="579" t="s">
        <v>18</v>
      </c>
      <c r="D8" s="327" t="s">
        <v>19</v>
      </c>
      <c r="E8" s="327" t="s">
        <v>20</v>
      </c>
      <c r="F8" s="579" t="s">
        <v>18</v>
      </c>
      <c r="G8" s="579" t="s">
        <v>19</v>
      </c>
      <c r="H8" s="579" t="s">
        <v>20</v>
      </c>
      <c r="I8" s="579" t="s">
        <v>18</v>
      </c>
      <c r="J8" s="579" t="s">
        <v>19</v>
      </c>
      <c r="K8" s="578" t="s">
        <v>20</v>
      </c>
    </row>
    <row r="9" spans="1:16">
      <c r="A9" s="875"/>
      <c r="B9" s="876"/>
      <c r="C9" s="581" t="s">
        <v>21</v>
      </c>
      <c r="D9" s="581" t="s">
        <v>22</v>
      </c>
      <c r="E9" s="581" t="s">
        <v>5</v>
      </c>
      <c r="F9" s="581" t="s">
        <v>21</v>
      </c>
      <c r="G9" s="581" t="s">
        <v>22</v>
      </c>
      <c r="H9" s="581" t="s">
        <v>5</v>
      </c>
      <c r="I9" s="581" t="s">
        <v>21</v>
      </c>
      <c r="J9" s="581" t="s">
        <v>22</v>
      </c>
      <c r="K9" s="580" t="s">
        <v>5</v>
      </c>
    </row>
    <row r="10" spans="1:16" ht="34.200000000000003" customHeight="1">
      <c r="A10" s="328" t="s">
        <v>469</v>
      </c>
      <c r="B10" s="328" t="s">
        <v>470</v>
      </c>
      <c r="C10" s="514">
        <v>39.88878389183688</v>
      </c>
      <c r="D10" s="514">
        <v>60.111216108163113</v>
      </c>
      <c r="E10" s="329">
        <v>100</v>
      </c>
      <c r="F10" s="514">
        <v>58.72882205513784</v>
      </c>
      <c r="G10" s="514">
        <v>41.271177944862153</v>
      </c>
      <c r="H10" s="329">
        <v>100</v>
      </c>
      <c r="I10" s="514">
        <v>41.034321751332186</v>
      </c>
      <c r="J10" s="514">
        <v>58.965678248667807</v>
      </c>
      <c r="K10" s="329">
        <v>100</v>
      </c>
      <c r="L10" s="610"/>
      <c r="M10" s="610"/>
      <c r="N10" s="610"/>
      <c r="O10" s="610"/>
      <c r="P10" s="610"/>
    </row>
    <row r="11" spans="1:16" ht="37.950000000000003" customHeight="1">
      <c r="A11" s="330" t="s">
        <v>451</v>
      </c>
      <c r="B11" s="330" t="s">
        <v>450</v>
      </c>
      <c r="C11" s="515">
        <v>39.700269427970817</v>
      </c>
      <c r="D11" s="515">
        <v>60.299730572029176</v>
      </c>
      <c r="E11" s="330">
        <v>100</v>
      </c>
      <c r="F11" s="515">
        <v>54.368263861836127</v>
      </c>
      <c r="G11" s="515">
        <v>45.631736138163873</v>
      </c>
      <c r="H11" s="330">
        <v>100</v>
      </c>
      <c r="I11" s="515">
        <v>41.023211581547386</v>
      </c>
      <c r="J11" s="515">
        <v>58.976788418452621</v>
      </c>
      <c r="K11" s="330">
        <v>100</v>
      </c>
      <c r="L11" s="610"/>
      <c r="M11" s="610"/>
      <c r="N11" s="610"/>
      <c r="O11" s="610"/>
      <c r="P11" s="610"/>
    </row>
    <row r="12" spans="1:16" ht="16.8">
      <c r="A12" s="293" t="s">
        <v>229</v>
      </c>
      <c r="B12" s="293"/>
      <c r="C12" s="153"/>
      <c r="D12" s="153"/>
      <c r="E12" s="153"/>
      <c r="H12" s="428"/>
      <c r="I12" s="428"/>
      <c r="J12" s="428"/>
      <c r="K12" s="428" t="s">
        <v>230</v>
      </c>
    </row>
    <row r="13" spans="1:16">
      <c r="C13" s="563"/>
      <c r="D13" s="563"/>
      <c r="E13" s="563"/>
      <c r="F13" s="563"/>
      <c r="G13" s="563"/>
      <c r="H13" s="563"/>
      <c r="I13" s="563"/>
      <c r="J13" s="563"/>
      <c r="K13" s="563"/>
    </row>
    <row r="17" spans="2:11">
      <c r="B17" s="617"/>
      <c r="C17" s="617"/>
      <c r="D17" s="617"/>
      <c r="E17" s="617"/>
      <c r="F17" s="617"/>
      <c r="G17" s="617"/>
      <c r="H17" s="617"/>
      <c r="I17" s="617"/>
      <c r="J17" s="617"/>
      <c r="K17" s="617"/>
    </row>
  </sheetData>
  <mergeCells count="12">
    <mergeCell ref="I7:K7"/>
    <mergeCell ref="A8:B9"/>
    <mergeCell ref="I2:K2"/>
    <mergeCell ref="A3:K3"/>
    <mergeCell ref="A4:K4"/>
    <mergeCell ref="A5:B5"/>
    <mergeCell ref="A6:B7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F0"/>
  </sheetPr>
  <dimension ref="A1:K23"/>
  <sheetViews>
    <sheetView showGridLines="0" rightToLeft="1" view="pageBreakPreview" zoomScale="80" zoomScaleNormal="70" zoomScaleSheetLayoutView="80" workbookViewId="0">
      <selection activeCell="A4" sqref="A4:J4"/>
    </sheetView>
  </sheetViews>
  <sheetFormatPr defaultColWidth="9" defaultRowHeight="14.4"/>
  <cols>
    <col min="1" max="1" width="17" style="599" customWidth="1"/>
    <col min="2" max="10" width="12.77734375" style="599" customWidth="1"/>
    <col min="11" max="16384" width="9" style="599"/>
  </cols>
  <sheetData>
    <row r="1" spans="1:11">
      <c r="I1" s="615" t="s">
        <v>476</v>
      </c>
    </row>
    <row r="2" spans="1:11" ht="61.5" customHeight="1">
      <c r="A2" s="67"/>
      <c r="H2" s="897" t="s">
        <v>479</v>
      </c>
      <c r="I2" s="897"/>
      <c r="J2" s="897"/>
    </row>
    <row r="3" spans="1:11" ht="15">
      <c r="A3" s="763" t="s">
        <v>600</v>
      </c>
      <c r="B3" s="763"/>
      <c r="C3" s="763"/>
      <c r="D3" s="763"/>
      <c r="E3" s="763"/>
      <c r="F3" s="763"/>
      <c r="G3" s="763"/>
      <c r="H3" s="763"/>
      <c r="I3" s="763"/>
      <c r="J3" s="763"/>
    </row>
    <row r="4" spans="1:11" ht="15">
      <c r="A4" s="776" t="s">
        <v>601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1">
      <c r="A5" s="336" t="s">
        <v>300</v>
      </c>
      <c r="B5" s="331"/>
      <c r="C5" s="331"/>
      <c r="D5" s="331"/>
      <c r="E5" s="331"/>
      <c r="F5" s="331"/>
      <c r="G5" s="331"/>
      <c r="H5" s="331"/>
      <c r="I5" s="331"/>
      <c r="J5" s="331"/>
    </row>
    <row r="6" spans="1:11" ht="19.5" customHeight="1">
      <c r="A6" s="582" t="s">
        <v>35</v>
      </c>
      <c r="B6" s="898" t="s">
        <v>12</v>
      </c>
      <c r="C6" s="899"/>
      <c r="D6" s="879"/>
      <c r="E6" s="898" t="s">
        <v>13</v>
      </c>
      <c r="F6" s="899"/>
      <c r="G6" s="899"/>
      <c r="H6" s="900" t="s">
        <v>14</v>
      </c>
      <c r="I6" s="899"/>
      <c r="J6" s="899"/>
    </row>
    <row r="7" spans="1:11" ht="15" thickBot="1">
      <c r="A7" s="582" t="s">
        <v>36</v>
      </c>
      <c r="B7" s="892" t="s">
        <v>15</v>
      </c>
      <c r="C7" s="893"/>
      <c r="D7" s="894"/>
      <c r="E7" s="892" t="s">
        <v>16</v>
      </c>
      <c r="F7" s="893"/>
      <c r="G7" s="893"/>
      <c r="H7" s="895" t="s">
        <v>5</v>
      </c>
      <c r="I7" s="896"/>
      <c r="J7" s="896"/>
    </row>
    <row r="8" spans="1:11">
      <c r="A8" s="332"/>
      <c r="B8" s="582" t="s">
        <v>0</v>
      </c>
      <c r="C8" s="333" t="s">
        <v>1</v>
      </c>
      <c r="D8" s="333" t="s">
        <v>37</v>
      </c>
      <c r="E8" s="582" t="s">
        <v>0</v>
      </c>
      <c r="F8" s="582" t="s">
        <v>1</v>
      </c>
      <c r="G8" s="582" t="s">
        <v>37</v>
      </c>
      <c r="H8" s="583" t="s">
        <v>0</v>
      </c>
      <c r="I8" s="582" t="s">
        <v>1</v>
      </c>
      <c r="J8" s="333" t="s">
        <v>37</v>
      </c>
    </row>
    <row r="9" spans="1:11">
      <c r="A9" s="332"/>
      <c r="B9" s="582" t="s">
        <v>21</v>
      </c>
      <c r="C9" s="582" t="s">
        <v>22</v>
      </c>
      <c r="D9" s="584" t="s">
        <v>5</v>
      </c>
      <c r="E9" s="582" t="s">
        <v>21</v>
      </c>
      <c r="F9" s="582" t="s">
        <v>22</v>
      </c>
      <c r="G9" s="584" t="s">
        <v>5</v>
      </c>
      <c r="H9" s="583" t="s">
        <v>21</v>
      </c>
      <c r="I9" s="582" t="s">
        <v>22</v>
      </c>
      <c r="J9" s="584" t="s">
        <v>5</v>
      </c>
    </row>
    <row r="10" spans="1:11" ht="19.95" customHeight="1">
      <c r="A10" s="243" t="s">
        <v>38</v>
      </c>
      <c r="B10" s="516">
        <v>7.1923202082655386</v>
      </c>
      <c r="C10" s="516">
        <v>1.6027052939804616</v>
      </c>
      <c r="D10" s="516">
        <v>3.832334707525519</v>
      </c>
      <c r="E10" s="516">
        <v>11.908094636577788</v>
      </c>
      <c r="F10" s="516">
        <v>10.736494364554993</v>
      </c>
      <c r="G10" s="516">
        <v>11.424561403508772</v>
      </c>
      <c r="H10" s="516">
        <v>7.6026988243892442</v>
      </c>
      <c r="I10" s="516">
        <v>1.9914157411159534</v>
      </c>
      <c r="J10" s="516">
        <v>4.2939676958843886</v>
      </c>
      <c r="K10" s="610"/>
    </row>
    <row r="11" spans="1:11" ht="19.95" customHeight="1">
      <c r="A11" s="244" t="s">
        <v>39</v>
      </c>
      <c r="B11" s="517">
        <v>36.532378782948257</v>
      </c>
      <c r="C11" s="517">
        <v>20.476060912302525</v>
      </c>
      <c r="D11" s="517">
        <v>26.880730848710787</v>
      </c>
      <c r="E11" s="517">
        <v>31.088047523129969</v>
      </c>
      <c r="F11" s="517">
        <v>30.241935483870968</v>
      </c>
      <c r="G11" s="517">
        <v>30.738847117794489</v>
      </c>
      <c r="H11" s="518">
        <v>36.058599308953596</v>
      </c>
      <c r="I11" s="517">
        <v>20.891671284082733</v>
      </c>
      <c r="J11" s="517">
        <v>27.115317329601211</v>
      </c>
    </row>
    <row r="12" spans="1:11" ht="19.95" customHeight="1">
      <c r="A12" s="243" t="s">
        <v>40</v>
      </c>
      <c r="B12" s="516">
        <v>33.342987308818742</v>
      </c>
      <c r="C12" s="516">
        <v>40.113843469548165</v>
      </c>
      <c r="D12" s="516">
        <v>37.413031287967684</v>
      </c>
      <c r="E12" s="516">
        <v>28.346591103069201</v>
      </c>
      <c r="F12" s="516">
        <v>26.214535561601242</v>
      </c>
      <c r="G12" s="516">
        <v>27.466666666666669</v>
      </c>
      <c r="H12" s="519">
        <v>32.908188275978858</v>
      </c>
      <c r="I12" s="516">
        <v>39.522324862097769</v>
      </c>
      <c r="J12" s="516">
        <v>36.808258774277157</v>
      </c>
    </row>
    <row r="13" spans="1:11" ht="19.95" customHeight="1">
      <c r="A13" s="244" t="s">
        <v>41</v>
      </c>
      <c r="B13" s="517">
        <v>11.468922876667751</v>
      </c>
      <c r="C13" s="517">
        <v>24.348725523222168</v>
      </c>
      <c r="D13" s="517">
        <v>19.211128879842988</v>
      </c>
      <c r="E13" s="517">
        <v>12.894745826363046</v>
      </c>
      <c r="F13" s="517">
        <v>14.103186941313641</v>
      </c>
      <c r="G13" s="517">
        <v>13.393483709273182</v>
      </c>
      <c r="H13" s="518">
        <v>11.593001595408078</v>
      </c>
      <c r="I13" s="517">
        <v>23.912701891348753</v>
      </c>
      <c r="J13" s="517">
        <v>18.857396433112633</v>
      </c>
    </row>
    <row r="14" spans="1:11" ht="19.95" customHeight="1">
      <c r="A14" s="243" t="s">
        <v>42</v>
      </c>
      <c r="B14" s="516">
        <v>5.1910185486495282</v>
      </c>
      <c r="C14" s="516">
        <v>9.5473469634543466</v>
      </c>
      <c r="D14" s="516">
        <v>7.8096605364541691</v>
      </c>
      <c r="E14" s="516">
        <v>3.161380628862108</v>
      </c>
      <c r="F14" s="516">
        <v>6.8596968519238244</v>
      </c>
      <c r="G14" s="516">
        <v>4.6877192982456144</v>
      </c>
      <c r="H14" s="519">
        <v>5.0143943242689195</v>
      </c>
      <c r="I14" s="516">
        <v>9.4329675237142219</v>
      </c>
      <c r="J14" s="516">
        <v>7.6198359802357034</v>
      </c>
    </row>
    <row r="15" spans="1:11" ht="19.95" customHeight="1">
      <c r="A15" s="244" t="s">
        <v>43</v>
      </c>
      <c r="B15" s="517">
        <v>2.7601692157500817</v>
      </c>
      <c r="C15" s="517">
        <v>2.7247285636547378</v>
      </c>
      <c r="D15" s="517">
        <v>2.7388654087789073</v>
      </c>
      <c r="E15" s="517">
        <v>6.7290293946946163</v>
      </c>
      <c r="F15" s="517">
        <v>9.2984842596191228</v>
      </c>
      <c r="G15" s="517">
        <v>7.7894736842105265</v>
      </c>
      <c r="H15" s="518">
        <v>3.1055494650777948</v>
      </c>
      <c r="I15" s="517">
        <v>3.0044906094162207</v>
      </c>
      <c r="J15" s="517">
        <v>3.0459594254066054</v>
      </c>
    </row>
    <row r="16" spans="1:11" ht="19.95" customHeight="1">
      <c r="A16" s="243" t="s">
        <v>44</v>
      </c>
      <c r="B16" s="516">
        <v>2.1405792385291247</v>
      </c>
      <c r="C16" s="516">
        <v>1.0397502008240265</v>
      </c>
      <c r="D16" s="516">
        <v>1.4788575166928006</v>
      </c>
      <c r="E16" s="516">
        <v>5.8721108873032675</v>
      </c>
      <c r="F16" s="516">
        <v>2.5456665371162068</v>
      </c>
      <c r="G16" s="516">
        <v>4.4992481203007522</v>
      </c>
      <c r="H16" s="519">
        <v>2.4653065589989041</v>
      </c>
      <c r="I16" s="516">
        <v>1.1038381065010463</v>
      </c>
      <c r="J16" s="516">
        <v>1.6625074518419003</v>
      </c>
    </row>
    <row r="17" spans="1:10" ht="19.95" customHeight="1">
      <c r="A17" s="244" t="s">
        <v>45</v>
      </c>
      <c r="B17" s="517">
        <v>1.0774487471526195</v>
      </c>
      <c r="C17" s="517">
        <v>0.13323486477848895</v>
      </c>
      <c r="D17" s="517">
        <v>0.50987029979542875</v>
      </c>
      <c r="E17" s="517">
        <v>0</v>
      </c>
      <c r="F17" s="517">
        <v>0</v>
      </c>
      <c r="G17" s="517">
        <v>0</v>
      </c>
      <c r="H17" s="518">
        <v>0.98368643249522414</v>
      </c>
      <c r="I17" s="517">
        <v>0.12756473341658467</v>
      </c>
      <c r="J17" s="517">
        <v>0.47886846599948552</v>
      </c>
    </row>
    <row r="18" spans="1:10" ht="19.95" customHeight="1">
      <c r="A18" s="243" t="s">
        <v>46</v>
      </c>
      <c r="B18" s="516">
        <v>0.2941750732183534</v>
      </c>
      <c r="C18" s="516">
        <v>1.3604208235080717E-2</v>
      </c>
      <c r="D18" s="516">
        <v>0.12552051423171579</v>
      </c>
      <c r="E18" s="516">
        <v>0</v>
      </c>
      <c r="F18" s="516">
        <v>0</v>
      </c>
      <c r="G18" s="516">
        <v>0</v>
      </c>
      <c r="H18" s="519">
        <v>0.26857521442938165</v>
      </c>
      <c r="I18" s="516">
        <v>1.3025248306717722E-2</v>
      </c>
      <c r="J18" s="516">
        <v>0.11788844364091206</v>
      </c>
    </row>
    <row r="19" spans="1:10" ht="19.95" customHeight="1">
      <c r="A19" s="244" t="s">
        <v>47</v>
      </c>
      <c r="B19" s="517">
        <v>0</v>
      </c>
      <c r="C19" s="517">
        <v>0</v>
      </c>
      <c r="D19" s="517">
        <v>0</v>
      </c>
      <c r="E19" s="517">
        <v>0</v>
      </c>
      <c r="F19" s="517">
        <v>0</v>
      </c>
      <c r="G19" s="517">
        <v>0</v>
      </c>
      <c r="H19" s="518">
        <v>0</v>
      </c>
      <c r="I19" s="517">
        <v>0</v>
      </c>
      <c r="J19" s="517">
        <v>0</v>
      </c>
    </row>
    <row r="20" spans="1:10" ht="19.95" customHeight="1" thickBot="1">
      <c r="A20" s="334" t="s">
        <v>48</v>
      </c>
      <c r="B20" s="520">
        <v>0</v>
      </c>
      <c r="C20" s="520">
        <v>0</v>
      </c>
      <c r="D20" s="520">
        <v>0</v>
      </c>
      <c r="E20" s="520">
        <v>0</v>
      </c>
      <c r="F20" s="520">
        <v>0</v>
      </c>
      <c r="G20" s="520">
        <v>0</v>
      </c>
      <c r="H20" s="521">
        <v>0</v>
      </c>
      <c r="I20" s="520">
        <v>0</v>
      </c>
      <c r="J20" s="520">
        <v>0</v>
      </c>
    </row>
    <row r="21" spans="1:10">
      <c r="A21" s="591" t="s">
        <v>24</v>
      </c>
      <c r="B21" s="335">
        <f t="shared" ref="B21:J21" si="0">SUM(B10:B20)</f>
        <v>99.999999999999986</v>
      </c>
      <c r="C21" s="335">
        <f t="shared" si="0"/>
        <v>100</v>
      </c>
      <c r="D21" s="335">
        <f t="shared" si="0"/>
        <v>99.999999999999986</v>
      </c>
      <c r="E21" s="335">
        <f t="shared" si="0"/>
        <v>100</v>
      </c>
      <c r="F21" s="335">
        <f t="shared" si="0"/>
        <v>100</v>
      </c>
      <c r="G21" s="335">
        <f t="shared" si="0"/>
        <v>100</v>
      </c>
      <c r="H21" s="335">
        <f t="shared" si="0"/>
        <v>100</v>
      </c>
      <c r="I21" s="335">
        <f t="shared" si="0"/>
        <v>100</v>
      </c>
      <c r="J21" s="335">
        <f t="shared" si="0"/>
        <v>99.999999999999986</v>
      </c>
    </row>
    <row r="22" spans="1:10" ht="16.8">
      <c r="A22" s="293" t="s">
        <v>229</v>
      </c>
      <c r="B22" s="153"/>
      <c r="C22" s="153"/>
      <c r="D22" s="153"/>
      <c r="J22" s="599" t="s">
        <v>230</v>
      </c>
    </row>
    <row r="23" spans="1:10">
      <c r="B23" s="563"/>
      <c r="C23" s="563"/>
      <c r="D23" s="563"/>
      <c r="E23" s="563"/>
      <c r="F23" s="563"/>
      <c r="G23" s="563"/>
      <c r="H23" s="563"/>
      <c r="I23" s="563"/>
      <c r="J23" s="563"/>
    </row>
  </sheetData>
  <mergeCells count="9">
    <mergeCell ref="B7:D7"/>
    <mergeCell ref="E7:G7"/>
    <mergeCell ref="H7:J7"/>
    <mergeCell ref="H2:J2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headerFooter>
    <oddFooter>&amp;Lstats.gov.sa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B1:L22"/>
  <sheetViews>
    <sheetView showGridLines="0" rightToLeft="1" view="pageBreakPreview" zoomScale="80" zoomScaleNormal="70" zoomScaleSheetLayoutView="80" workbookViewId="0">
      <selection activeCell="B4" sqref="B4:L4"/>
    </sheetView>
  </sheetViews>
  <sheetFormatPr defaultColWidth="9" defaultRowHeight="14.4"/>
  <cols>
    <col min="1" max="1" width="9" style="599"/>
    <col min="2" max="2" width="20.109375" style="599" customWidth="1"/>
    <col min="3" max="10" width="9" style="599"/>
    <col min="11" max="11" width="14.33203125" style="599" customWidth="1"/>
    <col min="12" max="12" width="26" style="599" customWidth="1"/>
    <col min="13" max="16384" width="9" style="599"/>
  </cols>
  <sheetData>
    <row r="1" spans="2:12">
      <c r="K1" s="769" t="s">
        <v>530</v>
      </c>
      <c r="L1" s="769"/>
    </row>
    <row r="2" spans="2:12" ht="61.5" customHeight="1">
      <c r="B2" s="67"/>
      <c r="I2" s="1"/>
      <c r="K2" s="869" t="s">
        <v>479</v>
      </c>
      <c r="L2" s="869"/>
    </row>
    <row r="3" spans="2:12" ht="15">
      <c r="B3" s="762" t="s">
        <v>598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</row>
    <row r="4" spans="2:12" ht="15">
      <c r="B4" s="776" t="s">
        <v>599</v>
      </c>
      <c r="C4" s="776"/>
      <c r="D4" s="776"/>
      <c r="E4" s="776"/>
      <c r="F4" s="776"/>
      <c r="G4" s="776"/>
      <c r="H4" s="776"/>
      <c r="I4" s="776"/>
      <c r="J4" s="776"/>
      <c r="K4" s="776"/>
      <c r="L4" s="776"/>
    </row>
    <row r="5" spans="2:12" ht="15" thickBot="1">
      <c r="B5" s="467" t="s">
        <v>301</v>
      </c>
    </row>
    <row r="6" spans="2:12" ht="19.5" customHeight="1">
      <c r="B6" s="881" t="s">
        <v>90</v>
      </c>
      <c r="C6" s="898" t="s">
        <v>12</v>
      </c>
      <c r="D6" s="899"/>
      <c r="E6" s="879"/>
      <c r="F6" s="898" t="s">
        <v>13</v>
      </c>
      <c r="G6" s="899"/>
      <c r="H6" s="899"/>
      <c r="I6" s="900" t="s">
        <v>14</v>
      </c>
      <c r="J6" s="899"/>
      <c r="K6" s="899"/>
      <c r="L6" s="901" t="s">
        <v>252</v>
      </c>
    </row>
    <row r="7" spans="2:12" ht="18" customHeight="1" thickBot="1">
      <c r="B7" s="881"/>
      <c r="C7" s="892" t="s">
        <v>15</v>
      </c>
      <c r="D7" s="893"/>
      <c r="E7" s="894"/>
      <c r="F7" s="892" t="s">
        <v>16</v>
      </c>
      <c r="G7" s="893"/>
      <c r="H7" s="893"/>
      <c r="I7" s="895" t="s">
        <v>5</v>
      </c>
      <c r="J7" s="896"/>
      <c r="K7" s="896"/>
      <c r="L7" s="902"/>
    </row>
    <row r="8" spans="2:12" ht="19.5" customHeight="1">
      <c r="B8" s="881"/>
      <c r="C8" s="582" t="s">
        <v>0</v>
      </c>
      <c r="D8" s="333" t="s">
        <v>1</v>
      </c>
      <c r="E8" s="333" t="s">
        <v>37</v>
      </c>
      <c r="F8" s="582" t="s">
        <v>0</v>
      </c>
      <c r="G8" s="582" t="s">
        <v>1</v>
      </c>
      <c r="H8" s="582" t="s">
        <v>37</v>
      </c>
      <c r="I8" s="583" t="s">
        <v>0</v>
      </c>
      <c r="J8" s="582" t="s">
        <v>1</v>
      </c>
      <c r="K8" s="333" t="s">
        <v>37</v>
      </c>
      <c r="L8" s="902"/>
    </row>
    <row r="9" spans="2:12">
      <c r="B9" s="881"/>
      <c r="C9" s="582" t="s">
        <v>21</v>
      </c>
      <c r="D9" s="582" t="s">
        <v>22</v>
      </c>
      <c r="E9" s="584" t="s">
        <v>5</v>
      </c>
      <c r="F9" s="582" t="s">
        <v>21</v>
      </c>
      <c r="G9" s="582" t="s">
        <v>22</v>
      </c>
      <c r="H9" s="584" t="s">
        <v>5</v>
      </c>
      <c r="I9" s="583" t="s">
        <v>21</v>
      </c>
      <c r="J9" s="582" t="s">
        <v>22</v>
      </c>
      <c r="K9" s="584" t="s">
        <v>5</v>
      </c>
      <c r="L9" s="902"/>
    </row>
    <row r="10" spans="2:12" ht="21" customHeight="1">
      <c r="B10" s="235" t="s">
        <v>253</v>
      </c>
      <c r="C10" s="506">
        <v>0</v>
      </c>
      <c r="D10" s="506">
        <v>2.7640296096671936E-2</v>
      </c>
      <c r="E10" s="506">
        <v>1.661491811960664E-2</v>
      </c>
      <c r="F10" s="506">
        <v>0.67597555563142264</v>
      </c>
      <c r="G10" s="506">
        <v>0</v>
      </c>
      <c r="H10" s="506">
        <v>0.39699248120300745</v>
      </c>
      <c r="I10" s="506">
        <v>5.8825102275461907E-2</v>
      </c>
      <c r="J10" s="506">
        <v>2.6463996559680451E-2</v>
      </c>
      <c r="K10" s="506">
        <v>3.9743156801382969E-2</v>
      </c>
      <c r="L10" s="337" t="s">
        <v>177</v>
      </c>
    </row>
    <row r="11" spans="2:12" ht="21" customHeight="1">
      <c r="B11" s="237" t="s">
        <v>254</v>
      </c>
      <c r="C11" s="507">
        <v>0.20728929384965833</v>
      </c>
      <c r="D11" s="507">
        <v>0.16130704050167138</v>
      </c>
      <c r="E11" s="507">
        <v>0.1796488021682468</v>
      </c>
      <c r="F11" s="507">
        <v>1.2802567341504216</v>
      </c>
      <c r="G11" s="507">
        <v>0</v>
      </c>
      <c r="H11" s="507">
        <v>0.75187969924812026</v>
      </c>
      <c r="I11" s="522">
        <v>0.30066163385236089</v>
      </c>
      <c r="J11" s="507">
        <v>0.15444222992251011</v>
      </c>
      <c r="K11" s="507">
        <v>0.21444237059396512</v>
      </c>
      <c r="L11" s="338" t="s">
        <v>255</v>
      </c>
    </row>
    <row r="12" spans="2:12" ht="21" customHeight="1">
      <c r="B12" s="235" t="s">
        <v>409</v>
      </c>
      <c r="C12" s="506">
        <v>0.52521965506020174</v>
      </c>
      <c r="D12" s="506">
        <v>0.24487574823145292</v>
      </c>
      <c r="E12" s="506">
        <v>0.35670152338030509</v>
      </c>
      <c r="F12" s="506">
        <v>0</v>
      </c>
      <c r="G12" s="506">
        <v>0</v>
      </c>
      <c r="H12" s="506">
        <v>0</v>
      </c>
      <c r="I12" s="523">
        <v>0.47951371248785618</v>
      </c>
      <c r="J12" s="523">
        <v>0.23445446952091897</v>
      </c>
      <c r="K12" s="523">
        <v>0.33501286776135086</v>
      </c>
      <c r="L12" s="337" t="s">
        <v>429</v>
      </c>
    </row>
    <row r="13" spans="2:12" ht="21" customHeight="1">
      <c r="B13" s="237" t="s">
        <v>256</v>
      </c>
      <c r="C13" s="507">
        <v>5.2889684347543122</v>
      </c>
      <c r="D13" s="507">
        <v>1.663600321318442</v>
      </c>
      <c r="E13" s="507">
        <v>3.10971557337044</v>
      </c>
      <c r="F13" s="507">
        <v>6.3330033115974196</v>
      </c>
      <c r="G13" s="507">
        <v>7.0200155460551885</v>
      </c>
      <c r="H13" s="507">
        <v>6.6165413533834583</v>
      </c>
      <c r="I13" s="522">
        <v>5.3798229899195169</v>
      </c>
      <c r="J13" s="507">
        <v>1.8915555040977843</v>
      </c>
      <c r="K13" s="507">
        <v>3.3229424077769796</v>
      </c>
      <c r="L13" s="338" t="s">
        <v>178</v>
      </c>
    </row>
    <row r="14" spans="2:12" ht="21" customHeight="1">
      <c r="B14" s="235" t="s">
        <v>257</v>
      </c>
      <c r="C14" s="506">
        <v>8.4311747478034498</v>
      </c>
      <c r="D14" s="506">
        <v>2.5627737037133009</v>
      </c>
      <c r="E14" s="506">
        <v>4.9036075140967199</v>
      </c>
      <c r="F14" s="506">
        <v>20.873305793588472</v>
      </c>
      <c r="G14" s="506">
        <v>6.500194325689856</v>
      </c>
      <c r="H14" s="506">
        <v>14.941353383458647</v>
      </c>
      <c r="I14" s="523">
        <v>9.5139204553894778</v>
      </c>
      <c r="J14" s="523">
        <v>2.7303401450557812</v>
      </c>
      <c r="K14" s="523">
        <v>5.5139363158581292</v>
      </c>
      <c r="L14" s="337" t="s">
        <v>179</v>
      </c>
    </row>
    <row r="15" spans="2:12" ht="21" customHeight="1">
      <c r="B15" s="237" t="s">
        <v>258</v>
      </c>
      <c r="C15" s="507">
        <v>44.806052717214449</v>
      </c>
      <c r="D15" s="507">
        <v>21.446926312698125</v>
      </c>
      <c r="E15" s="507">
        <v>30.764597763216649</v>
      </c>
      <c r="F15" s="507">
        <v>40.616571643166843</v>
      </c>
      <c r="G15" s="507">
        <v>44.184803731053243</v>
      </c>
      <c r="H15" s="507">
        <v>42.089223057644112</v>
      </c>
      <c r="I15" s="522">
        <v>44.441473479683054</v>
      </c>
      <c r="J15" s="507">
        <v>22.414591586103093</v>
      </c>
      <c r="K15" s="507">
        <v>31.45317317410063</v>
      </c>
      <c r="L15" s="338" t="s">
        <v>259</v>
      </c>
    </row>
    <row r="16" spans="2:12" ht="21" customHeight="1">
      <c r="B16" s="235" t="s">
        <v>260</v>
      </c>
      <c r="C16" s="506">
        <v>11.726000650829809</v>
      </c>
      <c r="D16" s="506">
        <v>3.4526616741381839</v>
      </c>
      <c r="E16" s="506">
        <v>6.7527959791898153</v>
      </c>
      <c r="F16" s="506">
        <v>5.1005428288552794</v>
      </c>
      <c r="G16" s="506">
        <v>5.5674310143801007</v>
      </c>
      <c r="H16" s="506">
        <v>5.2932330827067675</v>
      </c>
      <c r="I16" s="523">
        <v>11.149436556533002</v>
      </c>
      <c r="J16" s="523">
        <v>3.5426607894540973</v>
      </c>
      <c r="K16" s="523">
        <v>6.6640496326196228</v>
      </c>
      <c r="L16" s="337" t="s">
        <v>261</v>
      </c>
    </row>
    <row r="17" spans="2:12" ht="21" customHeight="1">
      <c r="B17" s="237" t="s">
        <v>262</v>
      </c>
      <c r="C17" s="507">
        <v>28.569150667100551</v>
      </c>
      <c r="D17" s="507">
        <v>69.340001554766644</v>
      </c>
      <c r="E17" s="507">
        <v>53.077004953322458</v>
      </c>
      <c r="F17" s="507">
        <v>24.290737769280664</v>
      </c>
      <c r="G17" s="507">
        <v>36.470073843762144</v>
      </c>
      <c r="H17" s="507">
        <v>29.317293233082708</v>
      </c>
      <c r="I17" s="522">
        <v>28.196832357371409</v>
      </c>
      <c r="J17" s="507">
        <v>67.941142417651491</v>
      </c>
      <c r="K17" s="507">
        <v>51.632334349669073</v>
      </c>
      <c r="L17" s="338" t="s">
        <v>180</v>
      </c>
    </row>
    <row r="18" spans="2:12" ht="21" customHeight="1">
      <c r="B18" s="235" t="s">
        <v>263</v>
      </c>
      <c r="C18" s="506">
        <v>0.26228441262609825</v>
      </c>
      <c r="D18" s="506">
        <v>1.0172924602454805</v>
      </c>
      <c r="E18" s="506">
        <v>0.71612893176460812</v>
      </c>
      <c r="F18" s="506">
        <v>0</v>
      </c>
      <c r="G18" s="506">
        <v>0.25748153905946369</v>
      </c>
      <c r="H18" s="506">
        <v>0.10626566416040101</v>
      </c>
      <c r="I18" s="523">
        <v>0.23945975976778938</v>
      </c>
      <c r="J18" s="523">
        <v>0.98495687195560666</v>
      </c>
      <c r="K18" s="523">
        <v>0.6790471882935678</v>
      </c>
      <c r="L18" s="337" t="s">
        <v>181</v>
      </c>
    </row>
    <row r="19" spans="2:12" ht="21" customHeight="1" thickBot="1">
      <c r="B19" s="237" t="s">
        <v>99</v>
      </c>
      <c r="C19" s="507">
        <v>0.18385942076147085</v>
      </c>
      <c r="D19" s="507">
        <v>8.2920888290015801E-2</v>
      </c>
      <c r="E19" s="529">
        <v>0.12318404137114612</v>
      </c>
      <c r="F19" s="507">
        <v>0.82960636372947316</v>
      </c>
      <c r="G19" s="507">
        <v>0</v>
      </c>
      <c r="H19" s="507">
        <v>0.48721804511278194</v>
      </c>
      <c r="I19" s="522">
        <v>0.24005395272006677</v>
      </c>
      <c r="J19" s="507">
        <v>7.9391989679041347E-2</v>
      </c>
      <c r="K19" s="507">
        <v>0.14531853652530213</v>
      </c>
      <c r="L19" s="338" t="s">
        <v>182</v>
      </c>
    </row>
    <row r="20" spans="2:12">
      <c r="B20" s="591" t="s">
        <v>24</v>
      </c>
      <c r="C20" s="335">
        <f t="shared" ref="C20:K20" si="0">SUM(C10:C19)</f>
        <v>100</v>
      </c>
      <c r="D20" s="335">
        <f t="shared" si="0"/>
        <v>100</v>
      </c>
      <c r="E20" s="335">
        <f t="shared" si="0"/>
        <v>100</v>
      </c>
      <c r="F20" s="335">
        <f t="shared" si="0"/>
        <v>100</v>
      </c>
      <c r="G20" s="335">
        <f t="shared" si="0"/>
        <v>100</v>
      </c>
      <c r="H20" s="335">
        <f t="shared" si="0"/>
        <v>100</v>
      </c>
      <c r="I20" s="339">
        <f t="shared" si="0"/>
        <v>99.999999999999986</v>
      </c>
      <c r="J20" s="335">
        <f t="shared" si="0"/>
        <v>100</v>
      </c>
      <c r="K20" s="340">
        <f t="shared" si="0"/>
        <v>100</v>
      </c>
      <c r="L20" s="341" t="s">
        <v>5</v>
      </c>
    </row>
    <row r="21" spans="2:12" ht="16.8">
      <c r="B21" s="293" t="s">
        <v>229</v>
      </c>
      <c r="C21" s="153"/>
      <c r="D21" s="153"/>
      <c r="E21" s="153"/>
      <c r="L21" s="599" t="s">
        <v>230</v>
      </c>
    </row>
    <row r="22" spans="2:12">
      <c r="C22" s="563"/>
      <c r="D22" s="563"/>
      <c r="E22" s="563"/>
      <c r="F22" s="563"/>
      <c r="G22" s="563"/>
      <c r="H22" s="563"/>
      <c r="I22" s="563"/>
      <c r="J22" s="563"/>
      <c r="K22" s="563"/>
    </row>
  </sheetData>
  <mergeCells count="12">
    <mergeCell ref="F7:H7"/>
    <mergeCell ref="I7:K7"/>
    <mergeCell ref="K1:L1"/>
    <mergeCell ref="K2:L2"/>
    <mergeCell ref="B3:L3"/>
    <mergeCell ref="B4:L4"/>
    <mergeCell ref="B6:B9"/>
    <mergeCell ref="C6:E6"/>
    <mergeCell ref="F6:H6"/>
    <mergeCell ref="I6:K6"/>
    <mergeCell ref="L6:L9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</sheetPr>
  <dimension ref="A1:J33"/>
  <sheetViews>
    <sheetView showGridLines="0" rightToLeft="1" view="pageBreakPreview" zoomScale="130" zoomScaleNormal="90" zoomScaleSheetLayoutView="130" workbookViewId="0">
      <selection activeCell="H11" sqref="H11"/>
    </sheetView>
  </sheetViews>
  <sheetFormatPr defaultColWidth="9" defaultRowHeight="14.4"/>
  <cols>
    <col min="1" max="1" width="45.44140625" style="599" customWidth="1"/>
    <col min="2" max="4" width="15.6640625" style="599" customWidth="1"/>
    <col min="5" max="16384" width="9" style="599"/>
  </cols>
  <sheetData>
    <row r="1" spans="1:10">
      <c r="B1" s="769" t="s">
        <v>530</v>
      </c>
      <c r="C1" s="769"/>
      <c r="D1" s="769"/>
    </row>
    <row r="2" spans="1:10" ht="61.5" customHeight="1">
      <c r="B2" s="904" t="s">
        <v>479</v>
      </c>
      <c r="C2" s="904"/>
      <c r="D2" s="904"/>
      <c r="E2" s="904"/>
    </row>
    <row r="3" spans="1:10">
      <c r="A3" s="789" t="s">
        <v>597</v>
      </c>
      <c r="B3" s="789"/>
      <c r="C3" s="789"/>
      <c r="D3" s="789"/>
    </row>
    <row r="4" spans="1:10">
      <c r="A4" s="905" t="s">
        <v>672</v>
      </c>
      <c r="B4" s="905"/>
      <c r="C4" s="905"/>
      <c r="D4" s="905"/>
    </row>
    <row r="5" spans="1:10">
      <c r="A5" s="468" t="s">
        <v>302</v>
      </c>
    </row>
    <row r="6" spans="1:10" ht="15.75" customHeight="1">
      <c r="A6" s="903" t="s">
        <v>90</v>
      </c>
      <c r="B6" s="906" t="s">
        <v>12</v>
      </c>
      <c r="C6" s="907"/>
      <c r="D6" s="908"/>
    </row>
    <row r="7" spans="1:10" ht="16.5" customHeight="1" thickBot="1">
      <c r="A7" s="903"/>
      <c r="B7" s="909" t="s">
        <v>15</v>
      </c>
      <c r="C7" s="910"/>
      <c r="D7" s="911"/>
    </row>
    <row r="8" spans="1:10">
      <c r="A8" s="903" t="s">
        <v>303</v>
      </c>
      <c r="B8" s="587" t="s">
        <v>0</v>
      </c>
      <c r="C8" s="586" t="s">
        <v>1</v>
      </c>
      <c r="D8" s="586" t="s">
        <v>37</v>
      </c>
    </row>
    <row r="9" spans="1:10">
      <c r="A9" s="903"/>
      <c r="B9" s="587" t="s">
        <v>21</v>
      </c>
      <c r="C9" s="586" t="s">
        <v>22</v>
      </c>
      <c r="D9" s="342" t="s">
        <v>5</v>
      </c>
    </row>
    <row r="10" spans="1:10" ht="20.399999999999999">
      <c r="A10" s="343" t="s">
        <v>630</v>
      </c>
      <c r="B10" s="452">
        <v>6.3068100129395042</v>
      </c>
      <c r="C10" s="452">
        <v>22.19777201103474</v>
      </c>
      <c r="D10" s="452">
        <v>17.94111983568326</v>
      </c>
      <c r="H10" s="617"/>
      <c r="I10" s="617"/>
      <c r="J10" s="617"/>
    </row>
    <row r="11" spans="1:10" ht="20.399999999999999">
      <c r="A11" s="344" t="s">
        <v>631</v>
      </c>
      <c r="B11" s="453">
        <v>0.92094122909311649</v>
      </c>
      <c r="C11" s="453">
        <v>1.2007878617851966</v>
      </c>
      <c r="D11" s="453">
        <v>1.1258263976550633</v>
      </c>
      <c r="H11" s="617"/>
      <c r="I11" s="617"/>
      <c r="J11" s="617"/>
    </row>
    <row r="12" spans="1:10" ht="20.399999999999999">
      <c r="A12" s="343" t="s">
        <v>632</v>
      </c>
      <c r="B12" s="452">
        <v>16.717519449192476</v>
      </c>
      <c r="C12" s="452">
        <v>28.870341796418387</v>
      </c>
      <c r="D12" s="452">
        <v>25.615011018635403</v>
      </c>
      <c r="H12" s="617"/>
      <c r="I12" s="617"/>
      <c r="J12" s="617"/>
    </row>
    <row r="13" spans="1:10" ht="20.399999999999999">
      <c r="A13" s="344" t="s">
        <v>633</v>
      </c>
      <c r="B13" s="453">
        <v>2.9137845652486458</v>
      </c>
      <c r="C13" s="453">
        <v>7.1816407163229998</v>
      </c>
      <c r="D13" s="453">
        <v>6.0384261537474062</v>
      </c>
      <c r="H13" s="617"/>
      <c r="I13" s="617"/>
      <c r="J13" s="617"/>
    </row>
    <row r="14" spans="1:10" ht="20.399999999999999">
      <c r="A14" s="343" t="s">
        <v>634</v>
      </c>
      <c r="B14" s="452">
        <v>1.4009808463393982</v>
      </c>
      <c r="C14" s="452">
        <v>1.2884579417403095</v>
      </c>
      <c r="D14" s="452">
        <v>1.3185990286484519</v>
      </c>
      <c r="H14" s="617"/>
      <c r="I14" s="617"/>
      <c r="J14" s="617"/>
    </row>
    <row r="15" spans="1:10" ht="20.399999999999999">
      <c r="A15" s="344" t="s">
        <v>635</v>
      </c>
      <c r="B15" s="453">
        <v>20.54585536510168</v>
      </c>
      <c r="C15" s="453">
        <v>10.538528077804274</v>
      </c>
      <c r="D15" s="453">
        <v>13.219153169729775</v>
      </c>
      <c r="H15" s="617"/>
      <c r="I15" s="617"/>
      <c r="J15" s="617"/>
    </row>
    <row r="16" spans="1:10" ht="20.399999999999999">
      <c r="A16" s="343" t="s">
        <v>636</v>
      </c>
      <c r="B16" s="452">
        <v>2.2891739484656304</v>
      </c>
      <c r="C16" s="452">
        <v>1.2630336185533269</v>
      </c>
      <c r="D16" s="452">
        <v>1.5379019662380453</v>
      </c>
      <c r="H16" s="617"/>
      <c r="I16" s="617"/>
      <c r="J16" s="617"/>
    </row>
    <row r="17" spans="1:10" ht="20.399999999999999">
      <c r="A17" s="344" t="s">
        <v>637</v>
      </c>
      <c r="B17" s="453">
        <v>3.7221041869678428</v>
      </c>
      <c r="C17" s="453">
        <v>3.921190442792351</v>
      </c>
      <c r="D17" s="453">
        <v>3.8678619568240653</v>
      </c>
      <c r="H17" s="617"/>
      <c r="I17" s="617"/>
      <c r="J17" s="617"/>
    </row>
    <row r="18" spans="1:10" ht="20.399999999999999">
      <c r="A18" s="343" t="s">
        <v>638</v>
      </c>
      <c r="B18" s="452">
        <v>3.2420645697215611</v>
      </c>
      <c r="C18" s="452">
        <v>5.653843456305232</v>
      </c>
      <c r="D18" s="452">
        <v>5.0078093241190436</v>
      </c>
      <c r="H18" s="617"/>
      <c r="I18" s="617"/>
      <c r="J18" s="617"/>
    </row>
    <row r="19" spans="1:10" ht="20.399999999999999">
      <c r="A19" s="344" t="s">
        <v>639</v>
      </c>
      <c r="B19" s="453">
        <v>1.9592964743845749</v>
      </c>
      <c r="C19" s="453">
        <v>4.0185042315425257</v>
      </c>
      <c r="D19" s="453">
        <v>3.466912000684653</v>
      </c>
    </row>
    <row r="20" spans="1:10" ht="20.399999999999999">
      <c r="A20" s="343" t="s">
        <v>640</v>
      </c>
      <c r="B20" s="452">
        <v>11.7382066806179</v>
      </c>
      <c r="C20" s="452">
        <v>5.0766820966007389</v>
      </c>
      <c r="D20" s="452">
        <v>6.8610796123151978</v>
      </c>
    </row>
    <row r="21" spans="1:10" ht="20.399999999999999">
      <c r="A21" s="344" t="s">
        <v>641</v>
      </c>
      <c r="B21" s="453">
        <v>14.688733046853782</v>
      </c>
      <c r="C21" s="453">
        <v>0.12829055033431522</v>
      </c>
      <c r="D21" s="453">
        <v>4.0285414749994652</v>
      </c>
    </row>
    <row r="22" spans="1:10" ht="20.399999999999999">
      <c r="A22" s="343" t="s">
        <v>642</v>
      </c>
      <c r="B22" s="452">
        <v>0.34824837457467372</v>
      </c>
      <c r="C22" s="452">
        <v>0.334607471828681</v>
      </c>
      <c r="D22" s="452">
        <v>0.33826140910160679</v>
      </c>
    </row>
    <row r="23" spans="1:10" ht="20.399999999999999">
      <c r="A23" s="344" t="s">
        <v>643</v>
      </c>
      <c r="B23" s="453">
        <v>2.940941548587038</v>
      </c>
      <c r="C23" s="453">
        <v>0.29281806705007712</v>
      </c>
      <c r="D23" s="453">
        <v>1.0021609362630779</v>
      </c>
    </row>
    <row r="24" spans="1:10" ht="20.399999999999999">
      <c r="A24" s="343" t="s">
        <v>644</v>
      </c>
      <c r="B24" s="452">
        <v>0</v>
      </c>
      <c r="C24" s="452">
        <v>0</v>
      </c>
      <c r="D24" s="452">
        <v>0</v>
      </c>
    </row>
    <row r="25" spans="1:10" ht="20.399999999999999">
      <c r="A25" s="344" t="s">
        <v>645</v>
      </c>
      <c r="B25" s="453">
        <v>4.9529545200402563</v>
      </c>
      <c r="C25" s="453">
        <v>4.2102094730443724</v>
      </c>
      <c r="D25" s="453">
        <v>4.4091657930208177</v>
      </c>
    </row>
    <row r="26" spans="1:10" ht="20.399999999999999">
      <c r="A26" s="343" t="s">
        <v>646</v>
      </c>
      <c r="B26" s="452">
        <v>1.2939503825939713</v>
      </c>
      <c r="C26" s="452">
        <v>2.7534249777902464</v>
      </c>
      <c r="D26" s="452">
        <v>2.362481011574916</v>
      </c>
    </row>
    <row r="27" spans="1:10" ht="20.399999999999999">
      <c r="A27" s="344" t="s">
        <v>647</v>
      </c>
      <c r="B27" s="453">
        <v>0.31789645202000033</v>
      </c>
      <c r="C27" s="453">
        <v>0</v>
      </c>
      <c r="D27" s="453">
        <v>8.5153726010398167E-2</v>
      </c>
    </row>
    <row r="28" spans="1:10" ht="20.399999999999999">
      <c r="A28" s="343" t="s">
        <v>648</v>
      </c>
      <c r="B28" s="452">
        <v>0.9912298918513075</v>
      </c>
      <c r="C28" s="452">
        <v>0</v>
      </c>
      <c r="D28" s="452">
        <v>0.26551702004749778</v>
      </c>
    </row>
    <row r="29" spans="1:10" ht="20.399999999999999">
      <c r="A29" s="344" t="s">
        <v>649</v>
      </c>
      <c r="B29" s="453">
        <v>0.96167670410070449</v>
      </c>
      <c r="C29" s="453">
        <v>0</v>
      </c>
      <c r="D29" s="453">
        <v>0.25760071888572711</v>
      </c>
    </row>
    <row r="30" spans="1:10" ht="20.399999999999999">
      <c r="A30" s="343" t="s">
        <v>650</v>
      </c>
      <c r="B30" s="452">
        <v>0</v>
      </c>
      <c r="C30" s="452">
        <v>0</v>
      </c>
      <c r="D30" s="452">
        <v>0</v>
      </c>
    </row>
    <row r="31" spans="1:10" ht="20.399999999999999">
      <c r="A31" s="344" t="s">
        <v>651</v>
      </c>
      <c r="B31" s="453">
        <v>1.7476317513059316</v>
      </c>
      <c r="C31" s="453">
        <v>1.0698672090522281</v>
      </c>
      <c r="D31" s="453">
        <v>1.251417445816128</v>
      </c>
    </row>
    <row r="32" spans="1:10">
      <c r="A32" s="345" t="s">
        <v>304</v>
      </c>
      <c r="B32" s="434">
        <f>SUM(B10:B31)</f>
        <v>99.999999999999986</v>
      </c>
      <c r="C32" s="434">
        <f>SUM(C10:C31)</f>
        <v>100</v>
      </c>
      <c r="D32" s="434">
        <f>SUM(D10:D31)</f>
        <v>100.00000000000001</v>
      </c>
    </row>
    <row r="33" spans="1:4" ht="16.8">
      <c r="A33" s="293" t="s">
        <v>229</v>
      </c>
      <c r="B33" s="153"/>
      <c r="C33" s="153"/>
      <c r="D33" s="599" t="s">
        <v>230</v>
      </c>
    </row>
  </sheetData>
  <mergeCells count="8">
    <mergeCell ref="A8:A9"/>
    <mergeCell ref="B1:D1"/>
    <mergeCell ref="B2:E2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52" orientation="landscape" horizontalDpi="4294967295" verticalDpi="4294967295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</sheetPr>
  <dimension ref="A1:E18"/>
  <sheetViews>
    <sheetView showGridLines="0" rightToLeft="1" view="pageBreakPreview" zoomScale="115" zoomScaleNormal="100" zoomScaleSheetLayoutView="115" workbookViewId="0">
      <selection activeCell="A8" sqref="A8:A9"/>
    </sheetView>
  </sheetViews>
  <sheetFormatPr defaultColWidth="9" defaultRowHeight="14.4"/>
  <cols>
    <col min="1" max="1" width="40.33203125" style="599" customWidth="1"/>
    <col min="2" max="3" width="16.109375" style="599" customWidth="1"/>
    <col min="4" max="4" width="21.88671875" style="599" customWidth="1"/>
    <col min="5" max="16384" width="9" style="599"/>
  </cols>
  <sheetData>
    <row r="1" spans="1:5">
      <c r="A1" s="106"/>
      <c r="B1" s="912" t="s">
        <v>476</v>
      </c>
      <c r="C1" s="912"/>
      <c r="D1" s="912"/>
    </row>
    <row r="2" spans="1:5" ht="61.5" customHeight="1">
      <c r="A2" s="346"/>
      <c r="B2" s="769" t="s">
        <v>479</v>
      </c>
      <c r="C2" s="769"/>
      <c r="D2" s="769"/>
      <c r="E2" s="769"/>
    </row>
    <row r="3" spans="1:5" ht="29.4" customHeight="1">
      <c r="A3" s="789" t="s">
        <v>595</v>
      </c>
      <c r="B3" s="789"/>
      <c r="C3" s="789"/>
      <c r="D3" s="789"/>
    </row>
    <row r="4" spans="1:5" ht="29.4" customHeight="1">
      <c r="A4" s="913" t="s">
        <v>596</v>
      </c>
      <c r="B4" s="913"/>
      <c r="C4" s="913"/>
      <c r="D4" s="913"/>
    </row>
    <row r="5" spans="1:5">
      <c r="A5" s="428" t="s">
        <v>305</v>
      </c>
      <c r="B5" s="593"/>
      <c r="C5" s="593"/>
      <c r="D5" s="593"/>
    </row>
    <row r="6" spans="1:5" ht="15.75" customHeight="1">
      <c r="A6" s="903" t="s">
        <v>306</v>
      </c>
      <c r="B6" s="906" t="s">
        <v>12</v>
      </c>
      <c r="C6" s="907"/>
      <c r="D6" s="908"/>
    </row>
    <row r="7" spans="1:5" ht="15" thickBot="1">
      <c r="A7" s="903"/>
      <c r="B7" s="909" t="s">
        <v>15</v>
      </c>
      <c r="C7" s="910"/>
      <c r="D7" s="911"/>
    </row>
    <row r="8" spans="1:5">
      <c r="A8" s="903" t="s">
        <v>303</v>
      </c>
      <c r="B8" s="587" t="s">
        <v>0</v>
      </c>
      <c r="C8" s="586" t="s">
        <v>1</v>
      </c>
      <c r="D8" s="586" t="s">
        <v>37</v>
      </c>
    </row>
    <row r="9" spans="1:5">
      <c r="A9" s="903"/>
      <c r="B9" s="587" t="s">
        <v>21</v>
      </c>
      <c r="C9" s="586" t="s">
        <v>22</v>
      </c>
      <c r="D9" s="342" t="s">
        <v>5</v>
      </c>
    </row>
    <row r="10" spans="1:5" ht="30" customHeight="1">
      <c r="A10" s="344" t="s">
        <v>387</v>
      </c>
      <c r="B10" s="417">
        <v>62.960730341566858</v>
      </c>
      <c r="C10" s="417">
        <v>61.69010964669399</v>
      </c>
      <c r="D10" s="417">
        <v>62.428272463376764</v>
      </c>
    </row>
    <row r="11" spans="1:5" ht="30" customHeight="1">
      <c r="A11" s="343" t="s">
        <v>388</v>
      </c>
      <c r="B11" s="423">
        <v>35.154587512437452</v>
      </c>
      <c r="C11" s="423">
        <v>37.145964014941754</v>
      </c>
      <c r="D11" s="220">
        <v>35.989080537365822</v>
      </c>
    </row>
    <row r="12" spans="1:5" ht="30" customHeight="1">
      <c r="A12" s="344" t="s">
        <v>389</v>
      </c>
      <c r="B12" s="420">
        <v>0.17503213764352998</v>
      </c>
      <c r="C12" s="420">
        <v>0.40677010441103917</v>
      </c>
      <c r="D12" s="421">
        <v>0.27214271248227906</v>
      </c>
    </row>
    <row r="13" spans="1:5" ht="30" customHeight="1">
      <c r="A13" s="343" t="s">
        <v>390</v>
      </c>
      <c r="B13" s="419">
        <v>0</v>
      </c>
      <c r="C13" s="419">
        <v>0</v>
      </c>
      <c r="D13" s="422">
        <v>0</v>
      </c>
    </row>
    <row r="14" spans="1:5" ht="30" customHeight="1">
      <c r="A14" s="344" t="s">
        <v>393</v>
      </c>
      <c r="B14" s="417">
        <v>0.4299544625932355</v>
      </c>
      <c r="C14" s="417">
        <v>0</v>
      </c>
      <c r="D14" s="418">
        <v>0.24978059812327011</v>
      </c>
    </row>
    <row r="15" spans="1:5" ht="30" customHeight="1">
      <c r="A15" s="343" t="s">
        <v>392</v>
      </c>
      <c r="B15" s="419">
        <v>0.90493793984995174</v>
      </c>
      <c r="C15" s="419">
        <v>0.7571562339532214</v>
      </c>
      <c r="D15" s="422">
        <v>0.84300951866603668</v>
      </c>
    </row>
    <row r="16" spans="1:5" ht="30" customHeight="1">
      <c r="A16" s="344" t="s">
        <v>391</v>
      </c>
      <c r="B16" s="417">
        <v>0.37475760590896873</v>
      </c>
      <c r="C16" s="417">
        <v>0</v>
      </c>
      <c r="D16" s="418">
        <v>0.21771416998582327</v>
      </c>
    </row>
    <row r="17" spans="1:4">
      <c r="A17" s="345" t="s">
        <v>14</v>
      </c>
      <c r="B17" s="434">
        <f>SUM(B10:B16)</f>
        <v>99.999999999999986</v>
      </c>
      <c r="C17" s="434">
        <f>SUM(C10:C16)</f>
        <v>100</v>
      </c>
      <c r="D17" s="434">
        <f>SUM(D10:D16)</f>
        <v>100</v>
      </c>
    </row>
    <row r="18" spans="1:4" ht="16.8">
      <c r="A18" s="293" t="s">
        <v>229</v>
      </c>
      <c r="B18" s="153"/>
      <c r="C18" s="153"/>
      <c r="D18" s="153" t="s">
        <v>445</v>
      </c>
    </row>
  </sheetData>
  <mergeCells count="8">
    <mergeCell ref="A8:A9"/>
    <mergeCell ref="B1:D1"/>
    <mergeCell ref="B2:E2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D15"/>
  <sheetViews>
    <sheetView showGridLines="0" rightToLeft="1" zoomScaleNormal="100" zoomScaleSheetLayoutView="110" workbookViewId="0">
      <selection activeCell="L1" sqref="L1:L2"/>
    </sheetView>
  </sheetViews>
  <sheetFormatPr defaultRowHeight="14.4"/>
  <cols>
    <col min="2" max="2" width="22.6640625" customWidth="1"/>
    <col min="3" max="3" width="11.33203125" customWidth="1"/>
    <col min="4" max="9" width="10.6640625" customWidth="1"/>
    <col min="10" max="10" width="12.77734375" customWidth="1"/>
    <col min="11" max="11" width="10.6640625" customWidth="1"/>
    <col min="12" max="12" width="18.21875" customWidth="1"/>
    <col min="13" max="13" width="9.88671875" customWidth="1"/>
    <col min="15" max="16" width="9.109375" customWidth="1"/>
    <col min="18" max="20" width="9.109375" customWidth="1"/>
    <col min="21" max="21" width="10.88671875" customWidth="1"/>
  </cols>
  <sheetData>
    <row r="1" spans="2:30" ht="24.75" customHeight="1">
      <c r="I1" s="561"/>
      <c r="J1" s="561"/>
      <c r="K1" s="561"/>
      <c r="L1" s="561" t="s">
        <v>476</v>
      </c>
      <c r="M1" s="1"/>
      <c r="N1" s="1"/>
    </row>
    <row r="2" spans="2:30" s="1" customFormat="1" ht="42" customHeight="1">
      <c r="I2" s="561"/>
      <c r="J2" s="561"/>
      <c r="K2" s="561"/>
      <c r="L2" s="1" t="s">
        <v>477</v>
      </c>
    </row>
    <row r="3" spans="2:30" ht="15">
      <c r="B3" s="762" t="s">
        <v>472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</row>
    <row r="4" spans="2:30" ht="15.6">
      <c r="B4" s="766" t="s">
        <v>538</v>
      </c>
      <c r="C4" s="766"/>
      <c r="D4" s="766"/>
      <c r="E4" s="766"/>
      <c r="F4" s="766"/>
      <c r="G4" s="766"/>
      <c r="H4" s="766"/>
      <c r="I4" s="766"/>
      <c r="J4" s="766"/>
      <c r="K4" s="766"/>
      <c r="L4" s="766"/>
    </row>
    <row r="5" spans="2:30">
      <c r="B5" s="86" t="s">
        <v>201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2:30" ht="19.2" customHeight="1">
      <c r="B6" s="751" t="s">
        <v>29</v>
      </c>
      <c r="C6" s="761"/>
      <c r="D6" s="751" t="s">
        <v>12</v>
      </c>
      <c r="E6" s="752"/>
      <c r="F6" s="761"/>
      <c r="G6" s="751" t="s">
        <v>13</v>
      </c>
      <c r="H6" s="752"/>
      <c r="I6" s="752"/>
      <c r="J6" s="757" t="s">
        <v>14</v>
      </c>
      <c r="K6" s="757"/>
      <c r="L6" s="767"/>
    </row>
    <row r="7" spans="2:30" ht="19.2" customHeight="1" thickBot="1">
      <c r="B7" s="751"/>
      <c r="C7" s="761"/>
      <c r="D7" s="755" t="s">
        <v>15</v>
      </c>
      <c r="E7" s="756"/>
      <c r="F7" s="764"/>
      <c r="G7" s="753" t="s">
        <v>16</v>
      </c>
      <c r="H7" s="754"/>
      <c r="I7" s="754"/>
      <c r="J7" s="765" t="s">
        <v>5</v>
      </c>
      <c r="K7" s="765"/>
      <c r="L7" s="768"/>
    </row>
    <row r="8" spans="2:30" ht="19.2" customHeight="1">
      <c r="B8" s="751" t="s">
        <v>30</v>
      </c>
      <c r="C8" s="761"/>
      <c r="D8" s="7" t="s">
        <v>18</v>
      </c>
      <c r="E8" s="8" t="s">
        <v>19</v>
      </c>
      <c r="F8" s="8" t="s">
        <v>20</v>
      </c>
      <c r="G8" s="7" t="s">
        <v>18</v>
      </c>
      <c r="H8" s="7" t="s">
        <v>19</v>
      </c>
      <c r="I8" s="7" t="s">
        <v>20</v>
      </c>
      <c r="J8" s="11" t="s">
        <v>18</v>
      </c>
      <c r="K8" s="11" t="s">
        <v>19</v>
      </c>
      <c r="L8" s="26" t="s">
        <v>20</v>
      </c>
    </row>
    <row r="9" spans="2:30" ht="19.2" customHeight="1">
      <c r="B9" s="751"/>
      <c r="C9" s="761"/>
      <c r="D9" s="9" t="s">
        <v>21</v>
      </c>
      <c r="E9" s="9" t="s">
        <v>22</v>
      </c>
      <c r="F9" s="9" t="s">
        <v>5</v>
      </c>
      <c r="G9" s="9" t="s">
        <v>21</v>
      </c>
      <c r="H9" s="9" t="s">
        <v>22</v>
      </c>
      <c r="I9" s="9" t="s">
        <v>5</v>
      </c>
      <c r="J9" s="12" t="s">
        <v>21</v>
      </c>
      <c r="K9" s="12" t="s">
        <v>22</v>
      </c>
      <c r="L9" s="27" t="s">
        <v>5</v>
      </c>
    </row>
    <row r="10" spans="2:30" ht="29.4" customHeight="1">
      <c r="B10" s="16" t="s">
        <v>469</v>
      </c>
      <c r="C10" s="16" t="s">
        <v>470</v>
      </c>
      <c r="D10" s="16">
        <v>1336400</v>
      </c>
      <c r="E10" s="16">
        <v>596712</v>
      </c>
      <c r="F10" s="16">
        <f>E10+D10</f>
        <v>1933112</v>
      </c>
      <c r="G10" s="16">
        <v>6513607</v>
      </c>
      <c r="H10" s="16">
        <v>226788</v>
      </c>
      <c r="I10" s="16">
        <f>H10+G10</f>
        <v>6740395</v>
      </c>
      <c r="J10" s="16">
        <f>D10+G10</f>
        <v>7850007</v>
      </c>
      <c r="K10" s="16">
        <f>E10+H10</f>
        <v>823500</v>
      </c>
      <c r="L10" s="16">
        <f>J10+K10</f>
        <v>8673507</v>
      </c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</row>
    <row r="11" spans="2:30" ht="29.4" customHeight="1">
      <c r="B11" s="5" t="s">
        <v>451</v>
      </c>
      <c r="C11" s="5" t="s">
        <v>450</v>
      </c>
      <c r="D11" s="5">
        <v>1338688</v>
      </c>
      <c r="E11" s="6">
        <v>592494</v>
      </c>
      <c r="F11" s="5">
        <f>SUM(D11:E11)</f>
        <v>1931182</v>
      </c>
      <c r="G11" s="6">
        <v>6702549</v>
      </c>
      <c r="H11" s="5">
        <v>222446</v>
      </c>
      <c r="I11" s="5">
        <f>SUM(G11:H11)</f>
        <v>6924995</v>
      </c>
      <c r="J11" s="15">
        <f>SUM(G11,D11)</f>
        <v>8041237</v>
      </c>
      <c r="K11" s="15">
        <f>SUM(H11,E11)</f>
        <v>814940</v>
      </c>
      <c r="L11" s="15">
        <f>SUM(J11:K11)</f>
        <v>8856177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</row>
    <row r="12" spans="2:30">
      <c r="B12" s="36" t="s">
        <v>34</v>
      </c>
      <c r="C12" s="36"/>
      <c r="D12" s="31"/>
      <c r="E12" s="31"/>
      <c r="F12" s="211"/>
      <c r="G12" s="31"/>
      <c r="H12" s="31"/>
      <c r="I12" s="211"/>
      <c r="J12" s="31"/>
      <c r="K12" s="31"/>
      <c r="L12" s="31" t="s">
        <v>33</v>
      </c>
    </row>
    <row r="13" spans="2:30">
      <c r="B13" s="489" t="s">
        <v>448</v>
      </c>
      <c r="D13" s="172"/>
      <c r="E13" s="172"/>
      <c r="L13" s="416" t="s">
        <v>449</v>
      </c>
    </row>
    <row r="14" spans="2:30"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30">
      <c r="F15" s="172"/>
    </row>
  </sheetData>
  <mergeCells count="10">
    <mergeCell ref="B6:C7"/>
    <mergeCell ref="B8:C9"/>
    <mergeCell ref="B3:L3"/>
    <mergeCell ref="B4:L4"/>
    <mergeCell ref="D6:F6"/>
    <mergeCell ref="G6:I6"/>
    <mergeCell ref="J6:L6"/>
    <mergeCell ref="D7:F7"/>
    <mergeCell ref="G7:I7"/>
    <mergeCell ref="J7:L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E11"/>
  <sheetViews>
    <sheetView showGridLines="0" rightToLeft="1" view="pageBreakPreview" zoomScaleNormal="80" zoomScaleSheetLayoutView="100" workbookViewId="0">
      <selection activeCell="A4" sqref="A4:E4"/>
    </sheetView>
  </sheetViews>
  <sheetFormatPr defaultColWidth="9" defaultRowHeight="14.4"/>
  <cols>
    <col min="1" max="1" width="25.77734375" style="599" customWidth="1"/>
    <col min="2" max="2" width="34.77734375" style="599" customWidth="1"/>
    <col min="3" max="4" width="15.88671875" style="599" customWidth="1"/>
    <col min="5" max="5" width="17.109375" style="599" customWidth="1"/>
    <col min="6" max="16384" width="9" style="599"/>
  </cols>
  <sheetData>
    <row r="1" spans="1:5">
      <c r="D1" s="769" t="s">
        <v>476</v>
      </c>
      <c r="E1" s="769"/>
    </row>
    <row r="2" spans="1:5" ht="61.5" customHeight="1">
      <c r="A2" s="67"/>
      <c r="D2" s="916" t="s">
        <v>479</v>
      </c>
      <c r="E2" s="916"/>
    </row>
    <row r="3" spans="1:5" ht="15">
      <c r="A3" s="763" t="s">
        <v>593</v>
      </c>
      <c r="B3" s="763"/>
      <c r="C3" s="763"/>
      <c r="D3" s="763"/>
      <c r="E3" s="763"/>
    </row>
    <row r="4" spans="1:5" ht="15">
      <c r="A4" s="776" t="s">
        <v>594</v>
      </c>
      <c r="B4" s="776"/>
      <c r="C4" s="776"/>
      <c r="D4" s="776"/>
      <c r="E4" s="776"/>
    </row>
    <row r="5" spans="1:5">
      <c r="A5" s="431" t="s">
        <v>307</v>
      </c>
      <c r="B5" s="331"/>
      <c r="C5" s="331"/>
      <c r="D5" s="331"/>
      <c r="E5" s="331"/>
    </row>
    <row r="6" spans="1:5" ht="19.5" customHeight="1">
      <c r="A6" s="917" t="s">
        <v>308</v>
      </c>
      <c r="B6" s="918"/>
      <c r="C6" s="588" t="s">
        <v>0</v>
      </c>
      <c r="D6" s="588" t="s">
        <v>1</v>
      </c>
      <c r="E6" s="347" t="s">
        <v>14</v>
      </c>
    </row>
    <row r="7" spans="1:5" ht="31.5" customHeight="1" thickBot="1">
      <c r="A7" s="917" t="s">
        <v>309</v>
      </c>
      <c r="B7" s="918"/>
      <c r="C7" s="588" t="s">
        <v>21</v>
      </c>
      <c r="D7" s="588" t="s">
        <v>22</v>
      </c>
      <c r="E7" s="348" t="s">
        <v>5</v>
      </c>
    </row>
    <row r="8" spans="1:5" ht="23.4" customHeight="1">
      <c r="A8" s="447" t="s">
        <v>310</v>
      </c>
      <c r="B8" s="448" t="s">
        <v>311</v>
      </c>
      <c r="C8" s="524">
        <v>15.243410348193947</v>
      </c>
      <c r="D8" s="524">
        <v>1.6370397242880463</v>
      </c>
      <c r="E8" s="524">
        <v>7.0644554979802487</v>
      </c>
    </row>
    <row r="9" spans="1:5" ht="23.4" customHeight="1">
      <c r="A9" s="349" t="s">
        <v>312</v>
      </c>
      <c r="B9" s="449" t="s">
        <v>313</v>
      </c>
      <c r="C9" s="527">
        <v>84.756589651806053</v>
      </c>
      <c r="D9" s="527">
        <v>98.362960275711956</v>
      </c>
      <c r="E9" s="527">
        <v>92.935544502019752</v>
      </c>
    </row>
    <row r="10" spans="1:5" ht="25.5" customHeight="1">
      <c r="A10" s="914" t="s">
        <v>314</v>
      </c>
      <c r="B10" s="915"/>
      <c r="C10" s="350">
        <f>SUM(C8:C9)</f>
        <v>100</v>
      </c>
      <c r="D10" s="350">
        <f>SUM(D8:D9)</f>
        <v>100</v>
      </c>
      <c r="E10" s="351">
        <f>SUM(E8:E9)</f>
        <v>100</v>
      </c>
    </row>
    <row r="11" spans="1:5" ht="16.8">
      <c r="A11" s="293" t="s">
        <v>229</v>
      </c>
      <c r="B11" s="153"/>
      <c r="C11" s="153"/>
      <c r="D11" s="153"/>
      <c r="E11" s="599" t="s">
        <v>230</v>
      </c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</sheetPr>
  <dimension ref="A1:J68"/>
  <sheetViews>
    <sheetView showGridLines="0" rightToLeft="1" view="pageBreakPreview" zoomScale="70" zoomScaleNormal="70" zoomScaleSheetLayoutView="70" workbookViewId="0">
      <selection activeCell="A6" sqref="A6:D24"/>
    </sheetView>
  </sheetViews>
  <sheetFormatPr defaultColWidth="9" defaultRowHeight="14.4"/>
  <cols>
    <col min="1" max="1" width="59.6640625" style="599" customWidth="1"/>
    <col min="2" max="4" width="12.77734375" style="599" customWidth="1"/>
    <col min="5" max="6" width="9" style="599"/>
    <col min="7" max="7" width="34.21875" style="599" bestFit="1" customWidth="1"/>
    <col min="8" max="16384" width="9" style="599"/>
  </cols>
  <sheetData>
    <row r="1" spans="1:4">
      <c r="B1" s="919" t="s">
        <v>476</v>
      </c>
      <c r="C1" s="919"/>
      <c r="D1" s="919"/>
    </row>
    <row r="2" spans="1:4" ht="61.5" customHeight="1">
      <c r="A2" s="67"/>
      <c r="B2" s="869" t="s">
        <v>534</v>
      </c>
      <c r="C2" s="869"/>
      <c r="D2" s="869"/>
    </row>
    <row r="3" spans="1:4">
      <c r="A3" s="770" t="s">
        <v>316</v>
      </c>
      <c r="B3" s="770"/>
      <c r="C3" s="770"/>
      <c r="D3" s="770"/>
    </row>
    <row r="4" spans="1:4">
      <c r="A4" s="872" t="s">
        <v>317</v>
      </c>
      <c r="B4" s="872"/>
      <c r="C4" s="872"/>
      <c r="D4" s="872"/>
    </row>
    <row r="5" spans="1:4">
      <c r="A5" s="431" t="s">
        <v>315</v>
      </c>
      <c r="B5" s="32"/>
      <c r="C5" s="32"/>
      <c r="D5" s="32"/>
    </row>
    <row r="6" spans="1:4" ht="30.75" customHeight="1">
      <c r="A6" s="724" t="s">
        <v>319</v>
      </c>
      <c r="B6" s="920" t="s">
        <v>0</v>
      </c>
      <c r="C6" s="921" t="s">
        <v>1</v>
      </c>
      <c r="D6" s="922" t="s">
        <v>14</v>
      </c>
    </row>
    <row r="7" spans="1:4" ht="31.5" customHeight="1">
      <c r="A7" s="923" t="s">
        <v>428</v>
      </c>
      <c r="B7" s="920"/>
      <c r="C7" s="921"/>
      <c r="D7" s="922"/>
    </row>
    <row r="8" spans="1:4" ht="31.5" customHeight="1">
      <c r="A8" s="923"/>
      <c r="B8" s="589" t="s">
        <v>21</v>
      </c>
      <c r="C8" s="589" t="s">
        <v>22</v>
      </c>
      <c r="D8" s="590" t="s">
        <v>5</v>
      </c>
    </row>
    <row r="9" spans="1:4" ht="45.75" customHeight="1">
      <c r="A9" s="729" t="s">
        <v>652</v>
      </c>
      <c r="B9" s="356">
        <v>6.9999786520931622</v>
      </c>
      <c r="C9" s="356">
        <v>15.050784856879041</v>
      </c>
      <c r="D9" s="356">
        <v>8.1214170219021025</v>
      </c>
    </row>
    <row r="10" spans="1:4" ht="27.6">
      <c r="A10" s="730" t="s">
        <v>653</v>
      </c>
      <c r="B10" s="358">
        <v>13.769399910338793</v>
      </c>
      <c r="C10" s="358">
        <v>13.83722464054874</v>
      </c>
      <c r="D10" s="359">
        <v>13.778847567249745</v>
      </c>
    </row>
    <row r="11" spans="1:4" ht="27.6">
      <c r="A11" s="729" t="s">
        <v>654</v>
      </c>
      <c r="B11" s="356">
        <v>31.611980445317339</v>
      </c>
      <c r="C11" s="356">
        <v>20.775623268698059</v>
      </c>
      <c r="D11" s="356">
        <v>30.102528296339848</v>
      </c>
    </row>
    <row r="12" spans="1:4" ht="27.6">
      <c r="A12" s="730" t="s">
        <v>655</v>
      </c>
      <c r="B12" s="358">
        <v>5.6977563349913538</v>
      </c>
      <c r="C12" s="358">
        <v>0</v>
      </c>
      <c r="D12" s="359">
        <v>4.9040864324562694</v>
      </c>
    </row>
    <row r="13" spans="1:4" ht="27.6">
      <c r="A13" s="729" t="s">
        <v>656</v>
      </c>
      <c r="B13" s="356">
        <v>13.346711354951646</v>
      </c>
      <c r="C13" s="356">
        <v>0</v>
      </c>
      <c r="D13" s="356">
        <v>11.487579009260621</v>
      </c>
    </row>
    <row r="14" spans="1:4" ht="27.6">
      <c r="A14" s="730" t="s">
        <v>657</v>
      </c>
      <c r="B14" s="358">
        <v>0</v>
      </c>
      <c r="C14" s="358">
        <v>0</v>
      </c>
      <c r="D14" s="359">
        <v>0</v>
      </c>
    </row>
    <row r="15" spans="1:4" ht="27.6">
      <c r="A15" s="729" t="s">
        <v>658</v>
      </c>
      <c r="B15" s="356">
        <v>0</v>
      </c>
      <c r="C15" s="356">
        <v>5.4214483577364465</v>
      </c>
      <c r="D15" s="356">
        <v>0.75518153755696016</v>
      </c>
    </row>
    <row r="16" spans="1:4" ht="27.6">
      <c r="A16" s="730" t="s">
        <v>659</v>
      </c>
      <c r="B16" s="358">
        <v>11.158550904083855</v>
      </c>
      <c r="C16" s="358">
        <v>16.0532911225432</v>
      </c>
      <c r="D16" s="359">
        <v>11.840364545053653</v>
      </c>
    </row>
    <row r="17" spans="1:4" ht="27.6">
      <c r="A17" s="729" t="s">
        <v>660</v>
      </c>
      <c r="B17" s="356">
        <v>1.4858143159063255</v>
      </c>
      <c r="C17" s="356">
        <v>8.9038385437277405</v>
      </c>
      <c r="D17" s="356">
        <v>2.5191092165221227</v>
      </c>
    </row>
    <row r="18" spans="1:4" ht="27.6">
      <c r="A18" s="730" t="s">
        <v>661</v>
      </c>
      <c r="B18" s="358">
        <v>4.7862007130200883</v>
      </c>
      <c r="C18" s="358">
        <v>1.0156971375807942</v>
      </c>
      <c r="D18" s="359">
        <v>4.2609877995002199</v>
      </c>
    </row>
    <row r="19" spans="1:4" ht="27.6">
      <c r="A19" s="729" t="s">
        <v>662</v>
      </c>
      <c r="B19" s="356">
        <v>1.6694063147108424</v>
      </c>
      <c r="C19" s="356">
        <v>1.662049861495845</v>
      </c>
      <c r="D19" s="356">
        <v>1.6683815963545494</v>
      </c>
    </row>
    <row r="20" spans="1:4" ht="27.6">
      <c r="A20" s="730" t="s">
        <v>671</v>
      </c>
      <c r="B20" s="358">
        <v>0</v>
      </c>
      <c r="C20" s="358">
        <v>0</v>
      </c>
      <c r="D20" s="359">
        <v>0</v>
      </c>
    </row>
    <row r="21" spans="1:4" ht="27.6">
      <c r="A21" s="729" t="s">
        <v>663</v>
      </c>
      <c r="B21" s="356">
        <v>4.4382298315650148</v>
      </c>
      <c r="C21" s="356">
        <v>13.678934177549134</v>
      </c>
      <c r="D21" s="356">
        <v>5.7254152579744231</v>
      </c>
    </row>
    <row r="22" spans="1:4" ht="27.6">
      <c r="A22" s="730" t="s">
        <v>664</v>
      </c>
      <c r="B22" s="358">
        <v>3.8725103003650494</v>
      </c>
      <c r="C22" s="358">
        <v>0</v>
      </c>
      <c r="D22" s="359">
        <v>3.3330883433779213</v>
      </c>
    </row>
    <row r="23" spans="1:4" ht="27.6">
      <c r="A23" s="729" t="s">
        <v>665</v>
      </c>
      <c r="B23" s="356">
        <v>1.1634609226565336</v>
      </c>
      <c r="C23" s="356">
        <v>3.6011080332409975</v>
      </c>
      <c r="D23" s="356">
        <v>1.5030133764515654</v>
      </c>
    </row>
    <row r="24" spans="1:4">
      <c r="A24" s="728" t="s">
        <v>314</v>
      </c>
      <c r="B24" s="409">
        <f>SUM(B9:B23)</f>
        <v>100.00000000000001</v>
      </c>
      <c r="C24" s="409">
        <f>SUM(C9:C23)</f>
        <v>100</v>
      </c>
      <c r="D24" s="410">
        <f>SUM(D9:D23)</f>
        <v>99.999999999999986</v>
      </c>
    </row>
    <row r="25" spans="1:4" ht="16.8">
      <c r="A25" s="293" t="s">
        <v>229</v>
      </c>
      <c r="B25" s="153"/>
      <c r="C25" s="153"/>
      <c r="D25" s="599" t="s">
        <v>230</v>
      </c>
    </row>
    <row r="47" spans="2:4">
      <c r="B47" s="617"/>
      <c r="C47" s="617"/>
      <c r="D47" s="617"/>
    </row>
    <row r="48" spans="2:4">
      <c r="B48" s="617"/>
      <c r="C48" s="617"/>
      <c r="D48" s="617"/>
    </row>
    <row r="49" spans="2:10">
      <c r="B49" s="617"/>
      <c r="C49" s="617"/>
      <c r="D49" s="617"/>
    </row>
    <row r="51" spans="2:10" ht="14.25" customHeight="1">
      <c r="H51" s="617"/>
      <c r="I51" s="617"/>
      <c r="J51" s="617"/>
    </row>
    <row r="52" spans="2:10">
      <c r="H52" s="617"/>
      <c r="I52" s="617"/>
      <c r="J52" s="617"/>
    </row>
    <row r="53" spans="2:10">
      <c r="B53" s="617"/>
      <c r="C53" s="617"/>
      <c r="D53" s="617"/>
      <c r="H53" s="617"/>
      <c r="I53" s="617"/>
      <c r="J53" s="617"/>
    </row>
    <row r="54" spans="2:10">
      <c r="B54" s="617"/>
      <c r="C54" s="617"/>
      <c r="D54" s="617"/>
      <c r="H54" s="617"/>
      <c r="I54" s="617"/>
      <c r="J54" s="617"/>
    </row>
    <row r="55" spans="2:10">
      <c r="B55" s="617"/>
      <c r="C55" s="617"/>
      <c r="D55" s="617"/>
      <c r="H55" s="617"/>
      <c r="I55" s="617"/>
      <c r="J55" s="617"/>
    </row>
    <row r="56" spans="2:10">
      <c r="B56" s="617"/>
      <c r="C56" s="617"/>
      <c r="D56" s="617"/>
      <c r="H56" s="617"/>
      <c r="I56" s="617"/>
      <c r="J56" s="617"/>
    </row>
    <row r="57" spans="2:10">
      <c r="B57" s="617"/>
      <c r="C57" s="617"/>
      <c r="D57" s="617"/>
      <c r="H57" s="617"/>
      <c r="I57" s="617"/>
      <c r="J57" s="617"/>
    </row>
    <row r="58" spans="2:10">
      <c r="B58" s="617"/>
      <c r="C58" s="617"/>
      <c r="D58" s="617"/>
      <c r="H58" s="617"/>
      <c r="I58" s="617"/>
      <c r="J58" s="617"/>
    </row>
    <row r="59" spans="2:10">
      <c r="B59" s="617"/>
      <c r="C59" s="617"/>
      <c r="D59" s="617"/>
      <c r="H59" s="617"/>
      <c r="I59" s="617"/>
      <c r="J59" s="617"/>
    </row>
    <row r="60" spans="2:10">
      <c r="B60" s="617"/>
      <c r="C60" s="617"/>
      <c r="D60" s="617"/>
      <c r="H60" s="617"/>
      <c r="I60" s="617"/>
      <c r="J60" s="617"/>
    </row>
    <row r="61" spans="2:10">
      <c r="B61" s="617"/>
      <c r="C61" s="617"/>
      <c r="D61" s="617"/>
      <c r="H61" s="617"/>
      <c r="I61" s="617"/>
      <c r="J61" s="617"/>
    </row>
    <row r="62" spans="2:10">
      <c r="B62" s="617"/>
      <c r="C62" s="617"/>
      <c r="D62" s="617"/>
      <c r="H62" s="617"/>
      <c r="I62" s="617"/>
      <c r="J62" s="617"/>
    </row>
    <row r="63" spans="2:10">
      <c r="B63" s="617"/>
      <c r="C63" s="617"/>
      <c r="D63" s="617"/>
      <c r="H63" s="617"/>
      <c r="I63" s="617"/>
      <c r="J63" s="617"/>
    </row>
    <row r="64" spans="2:10">
      <c r="B64" s="617"/>
      <c r="C64" s="617"/>
      <c r="D64" s="617"/>
      <c r="H64" s="617"/>
      <c r="I64" s="617"/>
      <c r="J64" s="617"/>
    </row>
    <row r="65" spans="2:10">
      <c r="B65" s="617"/>
      <c r="C65" s="617"/>
      <c r="D65" s="617"/>
      <c r="H65" s="617"/>
      <c r="I65" s="617"/>
      <c r="J65" s="617"/>
    </row>
    <row r="66" spans="2:10">
      <c r="B66" s="617"/>
      <c r="C66" s="617"/>
      <c r="D66" s="617"/>
      <c r="H66" s="617"/>
      <c r="I66" s="617"/>
      <c r="J66" s="617"/>
    </row>
    <row r="67" spans="2:10">
      <c r="B67" s="617"/>
      <c r="C67" s="617"/>
      <c r="D67" s="617"/>
    </row>
    <row r="68" spans="2:10">
      <c r="B68" s="617"/>
      <c r="C68" s="617"/>
      <c r="D68" s="617"/>
    </row>
  </sheetData>
  <mergeCells count="8">
    <mergeCell ref="B1:D1"/>
    <mergeCell ref="B2:D2"/>
    <mergeCell ref="A3:D3"/>
    <mergeCell ref="A4:D4"/>
    <mergeCell ref="B6:B7"/>
    <mergeCell ref="C6:C7"/>
    <mergeCell ref="D6:D7"/>
    <mergeCell ref="A7:A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F0"/>
  </sheetPr>
  <dimension ref="A1:E20"/>
  <sheetViews>
    <sheetView showGridLines="0" rightToLeft="1" view="pageBreakPreview" topLeftCell="A3" zoomScale="90" zoomScaleNormal="40" zoomScaleSheetLayoutView="90" workbookViewId="0">
      <selection activeCell="E6" sqref="A6:E19"/>
    </sheetView>
  </sheetViews>
  <sheetFormatPr defaultColWidth="9" defaultRowHeight="14.4"/>
  <cols>
    <col min="1" max="1" width="43.33203125" style="599" customWidth="1"/>
    <col min="2" max="2" width="50.109375" style="599" customWidth="1"/>
    <col min="3" max="5" width="12.33203125" style="599" customWidth="1"/>
    <col min="6" max="6" width="9" style="599"/>
    <col min="7" max="7" width="50.109375" style="599" bestFit="1" customWidth="1"/>
    <col min="8" max="16384" width="9" style="599"/>
  </cols>
  <sheetData>
    <row r="1" spans="1:5">
      <c r="C1" s="769" t="s">
        <v>476</v>
      </c>
      <c r="D1" s="769"/>
      <c r="E1" s="769"/>
    </row>
    <row r="2" spans="1:5" ht="61.5" customHeight="1">
      <c r="A2" s="67"/>
      <c r="C2" s="869" t="s">
        <v>534</v>
      </c>
      <c r="D2" s="869"/>
      <c r="E2" s="869"/>
    </row>
    <row r="3" spans="1:5" ht="15">
      <c r="A3" s="762" t="s">
        <v>320</v>
      </c>
      <c r="B3" s="762"/>
      <c r="C3" s="762"/>
      <c r="D3" s="762"/>
    </row>
    <row r="4" spans="1:5" ht="15">
      <c r="A4" s="776" t="s">
        <v>321</v>
      </c>
      <c r="B4" s="776"/>
      <c r="C4" s="776"/>
      <c r="D4" s="776"/>
    </row>
    <row r="5" spans="1:5" ht="15.75" customHeight="1">
      <c r="A5" s="431" t="s">
        <v>318</v>
      </c>
      <c r="B5" s="574"/>
      <c r="C5" s="574"/>
      <c r="D5" s="574"/>
    </row>
    <row r="6" spans="1:5">
      <c r="A6" s="926" t="s">
        <v>323</v>
      </c>
      <c r="B6" s="926" t="s">
        <v>324</v>
      </c>
      <c r="C6" s="584" t="s">
        <v>0</v>
      </c>
      <c r="D6" s="584" t="s">
        <v>1</v>
      </c>
      <c r="E6" s="353" t="s">
        <v>14</v>
      </c>
    </row>
    <row r="7" spans="1:5">
      <c r="A7" s="926"/>
      <c r="B7" s="926"/>
      <c r="C7" s="584" t="s">
        <v>21</v>
      </c>
      <c r="D7" s="584" t="s">
        <v>22</v>
      </c>
      <c r="E7" s="353" t="s">
        <v>5</v>
      </c>
    </row>
    <row r="8" spans="1:5" ht="22.95" customHeight="1">
      <c r="A8" s="731" t="s">
        <v>325</v>
      </c>
      <c r="B8" s="454" t="s">
        <v>430</v>
      </c>
      <c r="C8" s="358">
        <v>27.145993091593468</v>
      </c>
      <c r="D8" s="358">
        <v>59.101215309268994</v>
      </c>
      <c r="E8" s="359">
        <v>46.372559846688539</v>
      </c>
    </row>
    <row r="9" spans="1:5" ht="30.75" customHeight="1">
      <c r="A9" s="732" t="s">
        <v>410</v>
      </c>
      <c r="B9" s="455" t="s">
        <v>431</v>
      </c>
      <c r="C9" s="356">
        <v>10.504822511359077</v>
      </c>
      <c r="D9" s="356">
        <v>9.2901626458673441</v>
      </c>
      <c r="E9" s="357">
        <v>9.7739955175885918</v>
      </c>
    </row>
    <row r="10" spans="1:5" ht="22.95" customHeight="1">
      <c r="A10" s="731" t="s">
        <v>411</v>
      </c>
      <c r="B10" s="454" t="s">
        <v>432</v>
      </c>
      <c r="C10" s="358">
        <v>4.7240062234370468</v>
      </c>
      <c r="D10" s="358">
        <v>2.0851148367926888</v>
      </c>
      <c r="E10" s="359">
        <v>3.1362588105369147</v>
      </c>
    </row>
    <row r="11" spans="1:5">
      <c r="A11" s="732" t="s">
        <v>412</v>
      </c>
      <c r="B11" s="455" t="s">
        <v>433</v>
      </c>
      <c r="C11" s="356">
        <v>30.292612441002927</v>
      </c>
      <c r="D11" s="356">
        <v>11.721429003308199</v>
      </c>
      <c r="E11" s="357">
        <v>19.118848864780588</v>
      </c>
    </row>
    <row r="12" spans="1:5" ht="22.95" customHeight="1">
      <c r="A12" s="731" t="s">
        <v>413</v>
      </c>
      <c r="B12" s="454" t="s">
        <v>434</v>
      </c>
      <c r="C12" s="358">
        <v>18.4938499525414</v>
      </c>
      <c r="D12" s="358">
        <v>11.682991716548763</v>
      </c>
      <c r="E12" s="359">
        <v>14.395946340988081</v>
      </c>
    </row>
    <row r="13" spans="1:5">
      <c r="A13" s="732" t="s">
        <v>414</v>
      </c>
      <c r="B13" s="455" t="s">
        <v>435</v>
      </c>
      <c r="C13" s="356">
        <v>6.9044924213018986</v>
      </c>
      <c r="D13" s="356">
        <v>5.4298066043032485</v>
      </c>
      <c r="E13" s="357">
        <v>6.0172150583038295</v>
      </c>
    </row>
    <row r="14" spans="1:5" ht="22.95" customHeight="1">
      <c r="A14" s="731" t="s">
        <v>415</v>
      </c>
      <c r="B14" s="454" t="s">
        <v>436</v>
      </c>
      <c r="C14" s="358">
        <v>1.4051659746300349</v>
      </c>
      <c r="D14" s="358">
        <v>0.63378335190415724</v>
      </c>
      <c r="E14" s="359">
        <v>0.94104654561990453</v>
      </c>
    </row>
    <row r="15" spans="1:5" ht="26.4">
      <c r="A15" s="732" t="s">
        <v>416</v>
      </c>
      <c r="B15" s="455" t="s">
        <v>437</v>
      </c>
      <c r="C15" s="356">
        <v>0</v>
      </c>
      <c r="D15" s="356">
        <v>0</v>
      </c>
      <c r="E15" s="357">
        <v>0</v>
      </c>
    </row>
    <row r="16" spans="1:5" ht="36.75" customHeight="1">
      <c r="A16" s="731" t="s">
        <v>535</v>
      </c>
      <c r="B16" s="454" t="s">
        <v>666</v>
      </c>
      <c r="C16" s="358">
        <v>0.43316165606051216</v>
      </c>
      <c r="D16" s="358">
        <v>0</v>
      </c>
      <c r="E16" s="359">
        <v>0.17254035794328776</v>
      </c>
    </row>
    <row r="17" spans="1:5" ht="22.95" customHeight="1">
      <c r="A17" s="732" t="s">
        <v>417</v>
      </c>
      <c r="B17" s="455" t="s">
        <v>438</v>
      </c>
      <c r="C17" s="356">
        <v>0</v>
      </c>
      <c r="D17" s="356">
        <v>5.5496532006599125E-2</v>
      </c>
      <c r="E17" s="357">
        <v>3.3390716861012762E-2</v>
      </c>
    </row>
    <row r="18" spans="1:5" ht="22.95" customHeight="1">
      <c r="A18" s="731" t="s">
        <v>355</v>
      </c>
      <c r="B18" s="454" t="s">
        <v>247</v>
      </c>
      <c r="C18" s="358">
        <v>9.5895728073637471E-2</v>
      </c>
      <c r="D18" s="358">
        <v>0</v>
      </c>
      <c r="E18" s="359">
        <v>3.8197940689251961E-2</v>
      </c>
    </row>
    <row r="19" spans="1:5" ht="22.95" customHeight="1">
      <c r="A19" s="924" t="s">
        <v>314</v>
      </c>
      <c r="B19" s="925"/>
      <c r="C19" s="350">
        <f>SUM(C8:C18)</f>
        <v>100</v>
      </c>
      <c r="D19" s="350">
        <f>SUM(D8:D18)</f>
        <v>100</v>
      </c>
      <c r="E19" s="360">
        <f>SUM(E8:E18)</f>
        <v>100</v>
      </c>
    </row>
    <row r="20" spans="1:5" ht="16.8">
      <c r="A20" s="293" t="s">
        <v>229</v>
      </c>
      <c r="B20" s="153"/>
      <c r="C20" s="153"/>
      <c r="D20" s="599" t="s">
        <v>230</v>
      </c>
    </row>
  </sheetData>
  <mergeCells count="7">
    <mergeCell ref="A19:B19"/>
    <mergeCell ref="C1:E1"/>
    <mergeCell ref="C2:E2"/>
    <mergeCell ref="A3:D3"/>
    <mergeCell ref="A4:D4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B0F0"/>
  </sheetPr>
  <dimension ref="A1:E15"/>
  <sheetViews>
    <sheetView showGridLines="0" rightToLeft="1" view="pageBreakPreview" zoomScale="130" zoomScaleNormal="60" zoomScaleSheetLayoutView="130" workbookViewId="0">
      <selection activeCell="E10" sqref="E10"/>
    </sheetView>
  </sheetViews>
  <sheetFormatPr defaultColWidth="8.88671875" defaultRowHeight="13.8"/>
  <cols>
    <col min="1" max="1" width="27.109375" style="31" customWidth="1"/>
    <col min="2" max="4" width="17.88671875" style="31" customWidth="1"/>
    <col min="5" max="16384" width="8.88671875" style="31"/>
  </cols>
  <sheetData>
    <row r="1" spans="1:5">
      <c r="C1" s="919" t="s">
        <v>476</v>
      </c>
      <c r="D1" s="919"/>
    </row>
    <row r="2" spans="1:5" ht="61.5" customHeight="1">
      <c r="A2" s="67"/>
      <c r="C2" s="869" t="s">
        <v>534</v>
      </c>
      <c r="D2" s="869"/>
    </row>
    <row r="3" spans="1:5">
      <c r="A3" s="770" t="s">
        <v>326</v>
      </c>
      <c r="B3" s="770"/>
      <c r="C3" s="770"/>
      <c r="D3" s="770"/>
    </row>
    <row r="4" spans="1:5">
      <c r="A4" s="872" t="s">
        <v>327</v>
      </c>
      <c r="B4" s="872"/>
      <c r="C4" s="872"/>
      <c r="D4" s="872"/>
    </row>
    <row r="5" spans="1:5">
      <c r="A5" s="431" t="s">
        <v>322</v>
      </c>
      <c r="B5" s="361"/>
      <c r="C5" s="361"/>
      <c r="D5" s="361"/>
    </row>
    <row r="6" spans="1:5" ht="43.2" customHeight="1">
      <c r="A6" s="362" t="s">
        <v>329</v>
      </c>
      <c r="B6" s="363" t="s">
        <v>0</v>
      </c>
      <c r="C6" s="364" t="s">
        <v>1</v>
      </c>
      <c r="D6" s="365" t="s">
        <v>14</v>
      </c>
    </row>
    <row r="7" spans="1:5" ht="43.2" customHeight="1">
      <c r="A7" s="362" t="s">
        <v>330</v>
      </c>
      <c r="B7" s="363" t="s">
        <v>21</v>
      </c>
      <c r="C7" s="364" t="s">
        <v>22</v>
      </c>
      <c r="D7" s="366" t="s">
        <v>5</v>
      </c>
    </row>
    <row r="8" spans="1:5" ht="21.6" customHeight="1">
      <c r="A8" s="367" t="s">
        <v>423</v>
      </c>
      <c r="B8" s="368">
        <v>9.0029287341360238</v>
      </c>
      <c r="C8" s="368">
        <v>6.6455648341201501</v>
      </c>
      <c r="D8" s="369">
        <v>7.5862024190563995</v>
      </c>
      <c r="E8" s="528"/>
    </row>
    <row r="9" spans="1:5" ht="21.6" customHeight="1">
      <c r="A9" s="370" t="s">
        <v>424</v>
      </c>
      <c r="B9" s="371">
        <v>17.793361535958347</v>
      </c>
      <c r="C9" s="371">
        <v>13.072045113269306</v>
      </c>
      <c r="D9" s="372">
        <v>14.955949281619457</v>
      </c>
    </row>
    <row r="10" spans="1:5" ht="21.6" customHeight="1">
      <c r="A10" s="373" t="s">
        <v>425</v>
      </c>
      <c r="B10" s="368">
        <v>17.989586723071916</v>
      </c>
      <c r="C10" s="368">
        <v>16.46526299869284</v>
      </c>
      <c r="D10" s="369">
        <v>17.073500100631708</v>
      </c>
      <c r="E10" s="528"/>
    </row>
    <row r="11" spans="1:5" ht="21.6" customHeight="1">
      <c r="A11" s="370" t="s">
        <v>426</v>
      </c>
      <c r="B11" s="371">
        <v>7.4425642694435394</v>
      </c>
      <c r="C11" s="371">
        <v>6.8114986982401939</v>
      </c>
      <c r="D11" s="372">
        <v>7.0633070825244921</v>
      </c>
    </row>
    <row r="12" spans="1:5" ht="21.6" customHeight="1">
      <c r="A12" s="536" t="s">
        <v>427</v>
      </c>
      <c r="B12" s="368">
        <v>47.771558737390173</v>
      </c>
      <c r="C12" s="368">
        <v>57.005628355677509</v>
      </c>
      <c r="D12" s="369">
        <v>53.321041116167947</v>
      </c>
    </row>
    <row r="13" spans="1:5" ht="21.6" customHeight="1">
      <c r="A13" s="374" t="s">
        <v>24</v>
      </c>
      <c r="B13" s="425">
        <f>SUM(B8:B12)</f>
        <v>100</v>
      </c>
      <c r="C13" s="425">
        <f>SUM(C8:C12)</f>
        <v>100</v>
      </c>
      <c r="D13" s="411">
        <f>SUM(D8:D12)</f>
        <v>100</v>
      </c>
    </row>
    <row r="14" spans="1:5" ht="21.6" customHeight="1">
      <c r="A14" s="450" t="s">
        <v>229</v>
      </c>
      <c r="B14" s="450"/>
      <c r="C14" s="450"/>
      <c r="D14" s="38" t="s">
        <v>230</v>
      </c>
    </row>
    <row r="15" spans="1:5" ht="21.6" customHeight="1"/>
  </sheetData>
  <mergeCells count="4">
    <mergeCell ref="C1:D1"/>
    <mergeCell ref="C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B0F0"/>
  </sheetPr>
  <dimension ref="A1:E11"/>
  <sheetViews>
    <sheetView showGridLines="0" rightToLeft="1" view="pageBreakPreview" zoomScale="115" zoomScaleNormal="100" zoomScaleSheetLayoutView="115" workbookViewId="0">
      <selection activeCell="E22" sqref="E22"/>
    </sheetView>
  </sheetViews>
  <sheetFormatPr defaultColWidth="9" defaultRowHeight="14.4"/>
  <cols>
    <col min="1" max="1" width="24.109375" style="599" customWidth="1"/>
    <col min="2" max="2" width="33.109375" style="599" customWidth="1"/>
    <col min="3" max="3" width="17" style="599" customWidth="1"/>
    <col min="4" max="4" width="16.6640625" style="599" customWidth="1"/>
    <col min="5" max="5" width="20.6640625" style="599" customWidth="1"/>
    <col min="6" max="16384" width="9" style="599"/>
  </cols>
  <sheetData>
    <row r="1" spans="1:5">
      <c r="D1" s="769" t="s">
        <v>476</v>
      </c>
      <c r="E1" s="769"/>
    </row>
    <row r="2" spans="1:5" ht="61.5" customHeight="1">
      <c r="A2" s="67"/>
      <c r="D2" s="869" t="s">
        <v>479</v>
      </c>
      <c r="E2" s="869"/>
    </row>
    <row r="3" spans="1:5" ht="15">
      <c r="A3" s="762" t="s">
        <v>331</v>
      </c>
      <c r="B3" s="762"/>
      <c r="C3" s="762"/>
      <c r="D3" s="762"/>
      <c r="E3" s="762"/>
    </row>
    <row r="4" spans="1:5" ht="15">
      <c r="A4" s="776" t="s">
        <v>332</v>
      </c>
      <c r="B4" s="776"/>
      <c r="C4" s="776"/>
      <c r="D4" s="776"/>
      <c r="E4" s="776"/>
    </row>
    <row r="5" spans="1:5">
      <c r="A5" s="585" t="s">
        <v>328</v>
      </c>
    </row>
    <row r="6" spans="1:5">
      <c r="A6" s="898" t="s">
        <v>334</v>
      </c>
      <c r="B6" s="879"/>
      <c r="C6" s="582" t="s">
        <v>0</v>
      </c>
      <c r="D6" s="582" t="s">
        <v>1</v>
      </c>
      <c r="E6" s="583" t="s">
        <v>14</v>
      </c>
    </row>
    <row r="7" spans="1:5">
      <c r="A7" s="898" t="s">
        <v>335</v>
      </c>
      <c r="B7" s="879"/>
      <c r="C7" s="582" t="s">
        <v>21</v>
      </c>
      <c r="D7" s="582" t="s">
        <v>22</v>
      </c>
      <c r="E7" s="353" t="s">
        <v>5</v>
      </c>
    </row>
    <row r="8" spans="1:5" ht="27.6" customHeight="1">
      <c r="A8" s="375" t="s">
        <v>336</v>
      </c>
      <c r="B8" s="249" t="s">
        <v>337</v>
      </c>
      <c r="C8" s="376">
        <v>3.2180279856817444</v>
      </c>
      <c r="D8" s="262">
        <v>3.0348181354892763</v>
      </c>
      <c r="E8" s="354">
        <v>3.1078983167011081</v>
      </c>
    </row>
    <row r="9" spans="1:5" ht="27.6" customHeight="1">
      <c r="A9" s="377" t="s">
        <v>338</v>
      </c>
      <c r="B9" s="424" t="s">
        <v>339</v>
      </c>
      <c r="C9" s="378">
        <v>96.781972014318256</v>
      </c>
      <c r="D9" s="265">
        <v>96.965181864510726</v>
      </c>
      <c r="E9" s="355">
        <v>96.89210168329889</v>
      </c>
    </row>
    <row r="10" spans="1:5" ht="24.6" customHeight="1">
      <c r="A10" s="924" t="s">
        <v>314</v>
      </c>
      <c r="B10" s="925"/>
      <c r="C10" s="412">
        <f>SUM(C8:C9)</f>
        <v>100</v>
      </c>
      <c r="D10" s="407">
        <f>SUM(D8:D9)</f>
        <v>100</v>
      </c>
      <c r="E10" s="408">
        <f>SUM(E8:E9)</f>
        <v>100</v>
      </c>
    </row>
    <row r="11" spans="1:5" ht="16.8">
      <c r="A11" s="293" t="s">
        <v>229</v>
      </c>
      <c r="B11" s="153"/>
      <c r="C11" s="153"/>
      <c r="D11" s="153"/>
      <c r="E11" s="599" t="s">
        <v>230</v>
      </c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B0F0"/>
  </sheetPr>
  <dimension ref="A1:E15"/>
  <sheetViews>
    <sheetView showGridLines="0" rightToLeft="1" view="pageBreakPreview" zoomScale="145" zoomScaleNormal="70" zoomScaleSheetLayoutView="145" workbookViewId="0">
      <selection activeCell="B8" sqref="B8:B13"/>
    </sheetView>
  </sheetViews>
  <sheetFormatPr defaultColWidth="9" defaultRowHeight="14.4"/>
  <cols>
    <col min="1" max="1" width="22.109375" style="599" customWidth="1"/>
    <col min="2" max="2" width="24.77734375" style="599" customWidth="1"/>
    <col min="3" max="5" width="15.109375" style="599" customWidth="1"/>
    <col min="6" max="16384" width="9" style="599"/>
  </cols>
  <sheetData>
    <row r="1" spans="1:5">
      <c r="C1" s="927" t="s">
        <v>476</v>
      </c>
      <c r="D1" s="927"/>
      <c r="E1" s="927"/>
    </row>
    <row r="2" spans="1:5" ht="61.5" customHeight="1">
      <c r="A2" s="67"/>
      <c r="C2" s="769" t="s">
        <v>479</v>
      </c>
      <c r="D2" s="769"/>
      <c r="E2" s="769"/>
    </row>
    <row r="3" spans="1:5">
      <c r="A3" s="770" t="s">
        <v>340</v>
      </c>
      <c r="B3" s="770"/>
      <c r="C3" s="770"/>
      <c r="D3" s="770"/>
      <c r="E3" s="770"/>
    </row>
    <row r="4" spans="1:5">
      <c r="A4" s="872" t="s">
        <v>341</v>
      </c>
      <c r="B4" s="872"/>
      <c r="C4" s="872"/>
      <c r="D4" s="872"/>
      <c r="E4" s="872"/>
    </row>
    <row r="5" spans="1:5">
      <c r="A5" s="431" t="s">
        <v>333</v>
      </c>
    </row>
    <row r="6" spans="1:5" ht="19.5" customHeight="1">
      <c r="A6" s="928" t="s">
        <v>343</v>
      </c>
      <c r="B6" s="929"/>
      <c r="C6" s="592" t="s">
        <v>0</v>
      </c>
      <c r="D6" s="592" t="s">
        <v>1</v>
      </c>
      <c r="E6" s="379" t="s">
        <v>14</v>
      </c>
    </row>
    <row r="7" spans="1:5" ht="17.25" customHeight="1">
      <c r="A7" s="928" t="s">
        <v>344</v>
      </c>
      <c r="B7" s="929"/>
      <c r="C7" s="592" t="s">
        <v>21</v>
      </c>
      <c r="D7" s="592" t="s">
        <v>22</v>
      </c>
      <c r="E7" s="380" t="s">
        <v>5</v>
      </c>
    </row>
    <row r="8" spans="1:5" ht="21.6" customHeight="1">
      <c r="A8" s="381" t="s">
        <v>345</v>
      </c>
      <c r="B8" s="249" t="s">
        <v>346</v>
      </c>
      <c r="C8" s="262">
        <v>7.3212660531904135</v>
      </c>
      <c r="D8" s="262">
        <v>11.064465632560125</v>
      </c>
      <c r="E8" s="354">
        <v>9.5184396274485223</v>
      </c>
    </row>
    <row r="9" spans="1:5" ht="21.6" customHeight="1">
      <c r="A9" s="382" t="s">
        <v>347</v>
      </c>
      <c r="B9" s="424" t="s">
        <v>348</v>
      </c>
      <c r="C9" s="265">
        <v>8.2010314490848426</v>
      </c>
      <c r="D9" s="265">
        <v>2.7323182012238512</v>
      </c>
      <c r="E9" s="355">
        <v>4.9910203399741055</v>
      </c>
    </row>
    <row r="10" spans="1:5" ht="21.6" customHeight="1">
      <c r="A10" s="381" t="s">
        <v>349</v>
      </c>
      <c r="B10" s="249" t="s">
        <v>350</v>
      </c>
      <c r="C10" s="262">
        <v>45.63656588128223</v>
      </c>
      <c r="D10" s="262">
        <v>35.847445567098333</v>
      </c>
      <c r="E10" s="354">
        <v>39.890573445265844</v>
      </c>
    </row>
    <row r="11" spans="1:5" ht="21.6" customHeight="1">
      <c r="A11" s="382" t="s">
        <v>351</v>
      </c>
      <c r="B11" s="424" t="s">
        <v>352</v>
      </c>
      <c r="C11" s="265">
        <v>22.651430882799069</v>
      </c>
      <c r="D11" s="265">
        <v>27.344528248185568</v>
      </c>
      <c r="E11" s="355">
        <v>25.406172994194549</v>
      </c>
    </row>
    <row r="12" spans="1:5" ht="21.6" customHeight="1">
      <c r="A12" s="381" t="s">
        <v>353</v>
      </c>
      <c r="B12" s="249" t="s">
        <v>354</v>
      </c>
      <c r="C12" s="262">
        <v>6.4313884113661635</v>
      </c>
      <c r="D12" s="262">
        <v>16.095061904084247</v>
      </c>
      <c r="E12" s="354">
        <v>12.103746397694524</v>
      </c>
    </row>
    <row r="13" spans="1:5" ht="21.6" customHeight="1">
      <c r="A13" s="382" t="s">
        <v>355</v>
      </c>
      <c r="B13" s="424" t="s">
        <v>247</v>
      </c>
      <c r="C13" s="265">
        <v>9.7583173222772785</v>
      </c>
      <c r="D13" s="265">
        <v>6.9161804468478723</v>
      </c>
      <c r="E13" s="355">
        <v>8.0900471954224624</v>
      </c>
    </row>
    <row r="14" spans="1:5" ht="21.6" customHeight="1">
      <c r="A14" s="924" t="s">
        <v>314</v>
      </c>
      <c r="B14" s="925"/>
      <c r="C14" s="407">
        <f>SUM(C8:C13)</f>
        <v>99.999999999999986</v>
      </c>
      <c r="D14" s="408">
        <f>SUM(D8:D13)</f>
        <v>100</v>
      </c>
      <c r="E14" s="408">
        <f>SUM(E8:E13)</f>
        <v>100</v>
      </c>
    </row>
    <row r="15" spans="1:5" ht="16.8">
      <c r="A15" s="293" t="s">
        <v>229</v>
      </c>
      <c r="B15" s="153"/>
      <c r="C15" s="799" t="s">
        <v>230</v>
      </c>
      <c r="D15" s="799"/>
      <c r="E15" s="799"/>
    </row>
  </sheetData>
  <mergeCells count="8">
    <mergeCell ref="A14:B14"/>
    <mergeCell ref="C15:E15"/>
    <mergeCell ref="C1:E1"/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B0F0"/>
  </sheetPr>
  <dimension ref="A1:E18"/>
  <sheetViews>
    <sheetView showGridLines="0" rightToLeft="1" view="pageBreakPreview" zoomScaleNormal="70" zoomScaleSheetLayoutView="100" workbookViewId="0">
      <selection activeCell="B25" sqref="B25"/>
    </sheetView>
  </sheetViews>
  <sheetFormatPr defaultColWidth="9" defaultRowHeight="14.4"/>
  <cols>
    <col min="1" max="1" width="36.88671875" style="599" customWidth="1"/>
    <col min="2" max="2" width="46" style="599" customWidth="1"/>
    <col min="3" max="5" width="8.6640625" style="599" customWidth="1"/>
    <col min="6" max="16384" width="9" style="599"/>
  </cols>
  <sheetData>
    <row r="1" spans="1:5">
      <c r="D1" s="769" t="s">
        <v>476</v>
      </c>
      <c r="E1" s="769"/>
    </row>
    <row r="2" spans="1:5" ht="61.5" customHeight="1">
      <c r="A2" s="67"/>
      <c r="D2" s="930" t="s">
        <v>479</v>
      </c>
      <c r="E2" s="930"/>
    </row>
    <row r="3" spans="1:5">
      <c r="A3" s="931" t="s">
        <v>356</v>
      </c>
      <c r="B3" s="931"/>
      <c r="C3" s="931"/>
      <c r="D3" s="931"/>
      <c r="E3" s="931"/>
    </row>
    <row r="4" spans="1:5">
      <c r="A4" s="932" t="s">
        <v>357</v>
      </c>
      <c r="B4" s="932"/>
      <c r="C4" s="932"/>
      <c r="D4" s="932"/>
      <c r="E4" s="932"/>
    </row>
    <row r="5" spans="1:5">
      <c r="A5" s="431" t="s">
        <v>342</v>
      </c>
      <c r="B5" s="331"/>
      <c r="C5" s="331"/>
      <c r="D5" s="331"/>
      <c r="E5" s="331"/>
    </row>
    <row r="6" spans="1:5" ht="19.5" customHeight="1">
      <c r="A6" s="898" t="s">
        <v>359</v>
      </c>
      <c r="B6" s="879"/>
      <c r="C6" s="725" t="s">
        <v>0</v>
      </c>
      <c r="D6" s="725" t="s">
        <v>1</v>
      </c>
      <c r="E6" s="353" t="s">
        <v>14</v>
      </c>
    </row>
    <row r="7" spans="1:5" ht="31.5" customHeight="1">
      <c r="A7" s="898" t="s">
        <v>360</v>
      </c>
      <c r="B7" s="879"/>
      <c r="C7" s="725" t="s">
        <v>21</v>
      </c>
      <c r="D7" s="725" t="s">
        <v>22</v>
      </c>
      <c r="E7" s="353" t="s">
        <v>5</v>
      </c>
    </row>
    <row r="8" spans="1:5" ht="21.6" customHeight="1">
      <c r="A8" s="525" t="s">
        <v>418</v>
      </c>
      <c r="B8" s="239" t="s">
        <v>439</v>
      </c>
      <c r="C8" s="262">
        <v>56.942056830822132</v>
      </c>
      <c r="D8" s="262">
        <v>58.666571794506908</v>
      </c>
      <c r="E8" s="354">
        <v>57.954308148519395</v>
      </c>
    </row>
    <row r="9" spans="1:5">
      <c r="A9" s="526" t="s">
        <v>419</v>
      </c>
      <c r="B9" s="240" t="s">
        <v>440</v>
      </c>
      <c r="C9" s="265">
        <v>34.806350490443926</v>
      </c>
      <c r="D9" s="265">
        <v>26.497794222285471</v>
      </c>
      <c r="E9" s="355">
        <v>29.929415695610405</v>
      </c>
    </row>
    <row r="10" spans="1:5">
      <c r="A10" s="525" t="s">
        <v>420</v>
      </c>
      <c r="B10" s="239" t="s">
        <v>441</v>
      </c>
      <c r="C10" s="262">
        <v>0</v>
      </c>
      <c r="D10" s="262">
        <v>0</v>
      </c>
      <c r="E10" s="354">
        <v>0</v>
      </c>
    </row>
    <row r="11" spans="1:5">
      <c r="A11" s="526" t="s">
        <v>421</v>
      </c>
      <c r="B11" s="240" t="s">
        <v>442</v>
      </c>
      <c r="C11" s="265">
        <v>5.0055617352614021</v>
      </c>
      <c r="D11" s="265">
        <v>0</v>
      </c>
      <c r="E11" s="355">
        <v>2.0674100989850897</v>
      </c>
    </row>
    <row r="12" spans="1:5">
      <c r="A12" s="525" t="s">
        <v>361</v>
      </c>
      <c r="B12" s="239" t="s">
        <v>443</v>
      </c>
      <c r="C12" s="262">
        <v>3.2460309434725452</v>
      </c>
      <c r="D12" s="262">
        <v>5.4219439305535788</v>
      </c>
      <c r="E12" s="354">
        <v>4.523242701415862</v>
      </c>
    </row>
    <row r="13" spans="1:5" ht="26.4">
      <c r="A13" s="526" t="s">
        <v>422</v>
      </c>
      <c r="B13" s="240" t="s">
        <v>444</v>
      </c>
      <c r="C13" s="265">
        <v>0</v>
      </c>
      <c r="D13" s="265">
        <v>0.78269531805891557</v>
      </c>
      <c r="E13" s="355">
        <v>0.45942446644113105</v>
      </c>
    </row>
    <row r="14" spans="1:5" ht="26.4">
      <c r="A14" s="525" t="s">
        <v>628</v>
      </c>
      <c r="B14" s="239" t="s">
        <v>626</v>
      </c>
      <c r="C14" s="262">
        <v>0</v>
      </c>
      <c r="D14" s="262">
        <v>0</v>
      </c>
      <c r="E14" s="354">
        <v>0</v>
      </c>
    </row>
    <row r="15" spans="1:5" ht="26.4">
      <c r="A15" s="526" t="s">
        <v>629</v>
      </c>
      <c r="B15" s="240" t="s">
        <v>627</v>
      </c>
      <c r="C15" s="265">
        <v>0</v>
      </c>
      <c r="D15" s="265">
        <v>0.81115696598833065</v>
      </c>
      <c r="E15" s="355">
        <v>0.47613081067535395</v>
      </c>
    </row>
    <row r="16" spans="1:5">
      <c r="A16" s="525" t="s">
        <v>355</v>
      </c>
      <c r="B16" s="243" t="s">
        <v>247</v>
      </c>
      <c r="C16" s="262">
        <v>0</v>
      </c>
      <c r="D16" s="262">
        <v>7.8198377686068019</v>
      </c>
      <c r="E16" s="354">
        <v>4.590068078352755</v>
      </c>
    </row>
    <row r="17" spans="1:5" ht="18" customHeight="1">
      <c r="A17" s="924" t="s">
        <v>314</v>
      </c>
      <c r="B17" s="925"/>
      <c r="C17" s="407">
        <v>100.00000000000001</v>
      </c>
      <c r="D17" s="408">
        <v>100</v>
      </c>
      <c r="E17" s="408">
        <v>100.00000000000001</v>
      </c>
    </row>
    <row r="18" spans="1:5" ht="16.8">
      <c r="A18" s="293" t="s">
        <v>229</v>
      </c>
      <c r="B18" s="153"/>
      <c r="C18" s="799" t="s">
        <v>230</v>
      </c>
      <c r="D18" s="799"/>
      <c r="E18" s="799"/>
    </row>
  </sheetData>
  <mergeCells count="8">
    <mergeCell ref="A17:B17"/>
    <mergeCell ref="C18:E18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F0"/>
  </sheetPr>
  <dimension ref="A1:I18"/>
  <sheetViews>
    <sheetView showGridLines="0" showRowColHeaders="0" rightToLeft="1" view="pageBreakPreview" zoomScale="145" zoomScaleNormal="60" zoomScaleSheetLayoutView="145" workbookViewId="0">
      <selection activeCell="A5" sqref="A5"/>
    </sheetView>
  </sheetViews>
  <sheetFormatPr defaultColWidth="9" defaultRowHeight="14.4"/>
  <cols>
    <col min="1" max="2" width="27.109375" style="599" customWidth="1"/>
    <col min="3" max="3" width="19.33203125" style="599" customWidth="1"/>
    <col min="4" max="4" width="16.88671875" style="599" customWidth="1"/>
    <col min="5" max="5" width="17.33203125" style="599" customWidth="1"/>
    <col min="6" max="6" width="9.33203125" style="599" bestFit="1" customWidth="1"/>
    <col min="7" max="9" width="9.6640625" style="599" bestFit="1" customWidth="1"/>
    <col min="10" max="16384" width="9" style="599"/>
  </cols>
  <sheetData>
    <row r="1" spans="1:7">
      <c r="D1" s="769" t="s">
        <v>476</v>
      </c>
      <c r="E1" s="769"/>
    </row>
    <row r="2" spans="1:7" ht="61.5" customHeight="1">
      <c r="A2" s="67"/>
      <c r="D2" s="854" t="s">
        <v>479</v>
      </c>
      <c r="E2" s="854"/>
      <c r="F2" s="854"/>
      <c r="G2" s="854"/>
    </row>
    <row r="3" spans="1:7" ht="15">
      <c r="A3" s="762" t="s">
        <v>362</v>
      </c>
      <c r="B3" s="762"/>
      <c r="C3" s="762"/>
      <c r="D3" s="762"/>
      <c r="E3" s="762"/>
    </row>
    <row r="4" spans="1:7" ht="15">
      <c r="A4" s="776" t="s">
        <v>363</v>
      </c>
      <c r="B4" s="776"/>
      <c r="C4" s="776"/>
      <c r="D4" s="776"/>
      <c r="E4" s="776"/>
    </row>
    <row r="5" spans="1:7">
      <c r="A5" s="431" t="s">
        <v>358</v>
      </c>
      <c r="B5" s="32"/>
      <c r="C5" s="32"/>
      <c r="D5" s="32"/>
      <c r="E5" s="32"/>
    </row>
    <row r="6" spans="1:7" ht="17.399999999999999" customHeight="1">
      <c r="A6" s="928" t="s">
        <v>227</v>
      </c>
      <c r="B6" s="929"/>
      <c r="C6" s="592" t="s">
        <v>0</v>
      </c>
      <c r="D6" s="592" t="s">
        <v>1</v>
      </c>
      <c r="E6" s="379" t="s">
        <v>14</v>
      </c>
    </row>
    <row r="7" spans="1:7" ht="17.399999999999999" customHeight="1">
      <c r="A7" s="933" t="s">
        <v>228</v>
      </c>
      <c r="B7" s="934"/>
      <c r="C7" s="594" t="s">
        <v>21</v>
      </c>
      <c r="D7" s="594" t="s">
        <v>22</v>
      </c>
      <c r="E7" s="379" t="s">
        <v>5</v>
      </c>
    </row>
    <row r="8" spans="1:7" ht="30.6" customHeight="1">
      <c r="A8" s="214" t="s">
        <v>12</v>
      </c>
      <c r="B8" s="215" t="s">
        <v>15</v>
      </c>
      <c r="C8" s="418">
        <v>6.551406260526381</v>
      </c>
      <c r="D8" s="421">
        <v>31.666575492341359</v>
      </c>
      <c r="E8" s="216">
        <v>12.520599720851436</v>
      </c>
    </row>
    <row r="9" spans="1:7" ht="30.6" customHeight="1">
      <c r="A9" s="218" t="s">
        <v>13</v>
      </c>
      <c r="B9" s="219" t="s">
        <v>16</v>
      </c>
      <c r="C9" s="422">
        <v>0.39908055197945502</v>
      </c>
      <c r="D9" s="220">
        <v>2.4548159543955683</v>
      </c>
      <c r="E9" s="221">
        <v>0.60985779644652527</v>
      </c>
    </row>
    <row r="10" spans="1:7" ht="30.6" customHeight="1">
      <c r="A10" s="379" t="s">
        <v>14</v>
      </c>
      <c r="B10" s="383" t="s">
        <v>5</v>
      </c>
      <c r="C10" s="437">
        <v>2.7978797057442937</v>
      </c>
      <c r="D10" s="437">
        <v>21.021028590799748</v>
      </c>
      <c r="E10" s="438">
        <v>5.7236720727992729</v>
      </c>
    </row>
    <row r="11" spans="1:7" ht="16.8">
      <c r="A11" s="293" t="s">
        <v>229</v>
      </c>
      <c r="B11" s="153"/>
      <c r="C11" s="799" t="s">
        <v>230</v>
      </c>
      <c r="D11" s="799"/>
      <c r="E11" s="799"/>
    </row>
    <row r="18" spans="3:9">
      <c r="C18" s="617"/>
      <c r="D18" s="617"/>
      <c r="E18" s="617"/>
      <c r="F18" s="617"/>
      <c r="G18" s="617"/>
      <c r="H18" s="617"/>
      <c r="I18" s="617"/>
    </row>
  </sheetData>
  <mergeCells count="7">
    <mergeCell ref="C11:E11"/>
    <mergeCell ref="D1:E1"/>
    <mergeCell ref="D2:G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B0F0"/>
  </sheetPr>
  <dimension ref="A1:U12"/>
  <sheetViews>
    <sheetView showGridLines="0" rightToLeft="1" view="pageBreakPreview" zoomScale="85" zoomScaleNormal="70" zoomScaleSheetLayoutView="85" workbookViewId="0">
      <selection activeCell="A5" sqref="A5"/>
    </sheetView>
  </sheetViews>
  <sheetFormatPr defaultColWidth="9" defaultRowHeight="14.4"/>
  <cols>
    <col min="1" max="1" width="20.6640625" style="599" customWidth="1"/>
    <col min="2" max="2" width="17.6640625" style="599" customWidth="1"/>
    <col min="3" max="16384" width="9" style="599"/>
  </cols>
  <sheetData>
    <row r="1" spans="1:21">
      <c r="H1" s="904" t="s">
        <v>530</v>
      </c>
      <c r="I1" s="904"/>
      <c r="J1" s="904"/>
      <c r="K1" s="904"/>
    </row>
    <row r="2" spans="1:21" ht="61.5" customHeight="1">
      <c r="A2" s="67"/>
      <c r="B2" s="67"/>
      <c r="H2" s="869" t="s">
        <v>479</v>
      </c>
      <c r="I2" s="869"/>
      <c r="J2" s="869"/>
      <c r="K2" s="869"/>
    </row>
    <row r="3" spans="1:21" ht="15">
      <c r="A3" s="762" t="s">
        <v>536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21" ht="15">
      <c r="A4" s="776" t="s">
        <v>537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21">
      <c r="A5" s="431" t="s">
        <v>364</v>
      </c>
      <c r="B5" s="384"/>
      <c r="C5" s="602"/>
      <c r="D5" s="602"/>
      <c r="E5" s="602"/>
      <c r="F5" s="602"/>
      <c r="G5" s="602"/>
      <c r="H5" s="602"/>
      <c r="I5" s="602"/>
      <c r="J5" s="602"/>
      <c r="K5" s="602"/>
    </row>
    <row r="6" spans="1:21" ht="17.399999999999999" customHeight="1">
      <c r="A6" s="928" t="s">
        <v>29</v>
      </c>
      <c r="B6" s="929"/>
      <c r="C6" s="928" t="s">
        <v>12</v>
      </c>
      <c r="D6" s="937"/>
      <c r="E6" s="929"/>
      <c r="F6" s="928" t="s">
        <v>13</v>
      </c>
      <c r="G6" s="937"/>
      <c r="H6" s="937"/>
      <c r="I6" s="938" t="s">
        <v>14</v>
      </c>
      <c r="J6" s="939"/>
      <c r="K6" s="939"/>
    </row>
    <row r="7" spans="1:21" ht="18" customHeight="1" thickBot="1">
      <c r="A7" s="928"/>
      <c r="B7" s="929"/>
      <c r="C7" s="940" t="s">
        <v>15</v>
      </c>
      <c r="D7" s="941"/>
      <c r="E7" s="942"/>
      <c r="F7" s="943" t="s">
        <v>16</v>
      </c>
      <c r="G7" s="936"/>
      <c r="H7" s="936"/>
      <c r="I7" s="935" t="s">
        <v>5</v>
      </c>
      <c r="J7" s="936"/>
      <c r="K7" s="936"/>
    </row>
    <row r="8" spans="1:21">
      <c r="A8" s="928" t="s">
        <v>30</v>
      </c>
      <c r="B8" s="929"/>
      <c r="C8" s="592" t="s">
        <v>18</v>
      </c>
      <c r="D8" s="385" t="s">
        <v>19</v>
      </c>
      <c r="E8" s="385" t="s">
        <v>20</v>
      </c>
      <c r="F8" s="592" t="s">
        <v>18</v>
      </c>
      <c r="G8" s="592" t="s">
        <v>19</v>
      </c>
      <c r="H8" s="592" t="s">
        <v>20</v>
      </c>
      <c r="I8" s="379" t="s">
        <v>18</v>
      </c>
      <c r="J8" s="592" t="s">
        <v>19</v>
      </c>
      <c r="K8" s="385" t="s">
        <v>20</v>
      </c>
    </row>
    <row r="9" spans="1:21">
      <c r="A9" s="928"/>
      <c r="B9" s="929"/>
      <c r="C9" s="594" t="s">
        <v>21</v>
      </c>
      <c r="D9" s="594" t="s">
        <v>22</v>
      </c>
      <c r="E9" s="594" t="s">
        <v>5</v>
      </c>
      <c r="F9" s="594" t="s">
        <v>21</v>
      </c>
      <c r="G9" s="594" t="s">
        <v>22</v>
      </c>
      <c r="H9" s="594" t="s">
        <v>5</v>
      </c>
      <c r="I9" s="595" t="s">
        <v>21</v>
      </c>
      <c r="J9" s="594" t="s">
        <v>22</v>
      </c>
      <c r="K9" s="594" t="s">
        <v>5</v>
      </c>
    </row>
    <row r="10" spans="1:21" ht="40.950000000000003" customHeight="1">
      <c r="A10" s="386" t="s">
        <v>469</v>
      </c>
      <c r="B10" s="386" t="s">
        <v>470</v>
      </c>
      <c r="C10" s="263">
        <v>6.551406260526381</v>
      </c>
      <c r="D10" s="262">
        <v>31.666575492341359</v>
      </c>
      <c r="E10" s="263">
        <v>12.520599720851436</v>
      </c>
      <c r="F10" s="262">
        <v>0.39908055197945502</v>
      </c>
      <c r="G10" s="263">
        <v>2.4548159543955683</v>
      </c>
      <c r="H10" s="263">
        <v>0.60985779644652527</v>
      </c>
      <c r="I10" s="264">
        <v>2.7978797057442937</v>
      </c>
      <c r="J10" s="263">
        <v>21.021028590799748</v>
      </c>
      <c r="K10" s="263">
        <v>5.7236720727992729</v>
      </c>
      <c r="L10" s="617"/>
      <c r="M10" s="617"/>
      <c r="N10" s="617"/>
      <c r="O10" s="617"/>
      <c r="P10" s="617"/>
      <c r="Q10" s="617"/>
      <c r="R10" s="617"/>
      <c r="S10" s="617"/>
      <c r="T10" s="617"/>
      <c r="U10" s="617"/>
    </row>
    <row r="11" spans="1:21" ht="31.5" customHeight="1">
      <c r="A11" s="387" t="s">
        <v>451</v>
      </c>
      <c r="B11" s="387" t="s">
        <v>450</v>
      </c>
      <c r="C11" s="469">
        <v>6.627988143705986</v>
      </c>
      <c r="D11" s="469">
        <v>32.510507701020508</v>
      </c>
      <c r="E11" s="469">
        <v>12.747673740840026</v>
      </c>
      <c r="F11" s="469">
        <v>0.57779545414399769</v>
      </c>
      <c r="G11" s="469">
        <v>4.4404149660723533</v>
      </c>
      <c r="H11" s="469">
        <v>0.95810680782101798</v>
      </c>
      <c r="I11" s="469">
        <v>2.943620985004948</v>
      </c>
      <c r="J11" s="469">
        <v>22.558884850092152</v>
      </c>
      <c r="K11" s="469">
        <v>6.0420560119391746</v>
      </c>
      <c r="L11" s="617"/>
      <c r="M11" s="617"/>
      <c r="N11" s="617"/>
      <c r="O11" s="617"/>
      <c r="P11" s="617"/>
      <c r="Q11" s="617"/>
      <c r="R11" s="617"/>
      <c r="S11" s="617"/>
      <c r="T11" s="617"/>
      <c r="U11" s="617"/>
    </row>
    <row r="12" spans="1:21" ht="16.8">
      <c r="A12" s="293" t="s">
        <v>229</v>
      </c>
      <c r="B12" s="293"/>
      <c r="C12" s="153"/>
      <c r="D12" s="153"/>
      <c r="E12" s="153"/>
      <c r="G12" s="799" t="s">
        <v>230</v>
      </c>
      <c r="H12" s="799"/>
      <c r="I12" s="799"/>
      <c r="J12" s="799"/>
      <c r="K12" s="799"/>
    </row>
  </sheetData>
  <mergeCells count="13">
    <mergeCell ref="I7:K7"/>
    <mergeCell ref="A8:B9"/>
    <mergeCell ref="G12:K12"/>
    <mergeCell ref="H1:K1"/>
    <mergeCell ref="H2:K2"/>
    <mergeCell ref="A3:K3"/>
    <mergeCell ref="A4:K4"/>
    <mergeCell ref="A6:B7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B0F0"/>
  </sheetPr>
  <dimension ref="A1:J35"/>
  <sheetViews>
    <sheetView showGridLines="0" rightToLeft="1" view="pageBreakPreview" zoomScale="110" zoomScaleNormal="70" zoomScaleSheetLayoutView="110" workbookViewId="0">
      <selection activeCell="M9" sqref="M9"/>
    </sheetView>
  </sheetViews>
  <sheetFormatPr defaultColWidth="9" defaultRowHeight="14.4"/>
  <cols>
    <col min="1" max="1" width="19.109375" style="599" customWidth="1"/>
    <col min="2" max="16384" width="9" style="599"/>
  </cols>
  <sheetData>
    <row r="1" spans="1:10">
      <c r="F1" s="912" t="s">
        <v>476</v>
      </c>
      <c r="G1" s="912"/>
      <c r="H1" s="912"/>
      <c r="I1" s="912"/>
      <c r="J1" s="912"/>
    </row>
    <row r="2" spans="1:10" ht="61.5" customHeight="1">
      <c r="A2" s="67"/>
      <c r="F2" s="760" t="s">
        <v>477</v>
      </c>
      <c r="G2" s="760"/>
      <c r="H2" s="760"/>
      <c r="I2" s="760"/>
      <c r="J2" s="760"/>
    </row>
    <row r="3" spans="1:10" ht="15">
      <c r="A3" s="762" t="s">
        <v>365</v>
      </c>
      <c r="B3" s="762"/>
      <c r="C3" s="762"/>
      <c r="D3" s="762"/>
      <c r="E3" s="762"/>
      <c r="F3" s="762"/>
      <c r="G3" s="762"/>
      <c r="H3" s="762"/>
      <c r="I3" s="762"/>
      <c r="J3" s="762"/>
    </row>
    <row r="4" spans="1:10" ht="15">
      <c r="A4" s="776" t="s">
        <v>366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0">
      <c r="A5" s="431" t="s">
        <v>386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5.75" customHeight="1">
      <c r="A6" s="946" t="s">
        <v>35</v>
      </c>
      <c r="B6" s="898" t="s">
        <v>12</v>
      </c>
      <c r="C6" s="899"/>
      <c r="D6" s="879"/>
      <c r="E6" s="898" t="s">
        <v>13</v>
      </c>
      <c r="F6" s="899"/>
      <c r="G6" s="899"/>
      <c r="H6" s="900" t="s">
        <v>14</v>
      </c>
      <c r="I6" s="899"/>
      <c r="J6" s="899"/>
    </row>
    <row r="7" spans="1:10" ht="18" customHeight="1" thickBot="1">
      <c r="A7" s="946"/>
      <c r="B7" s="892" t="s">
        <v>15</v>
      </c>
      <c r="C7" s="893"/>
      <c r="D7" s="894"/>
      <c r="E7" s="892" t="s">
        <v>16</v>
      </c>
      <c r="F7" s="893"/>
      <c r="G7" s="893"/>
      <c r="H7" s="944" t="s">
        <v>5</v>
      </c>
      <c r="I7" s="945"/>
      <c r="J7" s="945"/>
    </row>
    <row r="8" spans="1:10" ht="17.399999999999999" customHeight="1">
      <c r="A8" s="881" t="s">
        <v>280</v>
      </c>
      <c r="B8" s="582" t="s">
        <v>0</v>
      </c>
      <c r="C8" s="333" t="s">
        <v>1</v>
      </c>
      <c r="D8" s="333" t="s">
        <v>37</v>
      </c>
      <c r="E8" s="582" t="s">
        <v>0</v>
      </c>
      <c r="F8" s="582" t="s">
        <v>1</v>
      </c>
      <c r="G8" s="582" t="s">
        <v>37</v>
      </c>
      <c r="H8" s="583" t="s">
        <v>0</v>
      </c>
      <c r="I8" s="582" t="s">
        <v>1</v>
      </c>
      <c r="J8" s="333" t="s">
        <v>37</v>
      </c>
    </row>
    <row r="9" spans="1:10">
      <c r="A9" s="881"/>
      <c r="B9" s="582" t="s">
        <v>21</v>
      </c>
      <c r="C9" s="582" t="s">
        <v>22</v>
      </c>
      <c r="D9" s="388" t="s">
        <v>5</v>
      </c>
      <c r="E9" s="582" t="s">
        <v>21</v>
      </c>
      <c r="F9" s="582" t="s">
        <v>22</v>
      </c>
      <c r="G9" s="388" t="s">
        <v>5</v>
      </c>
      <c r="H9" s="583" t="s">
        <v>21</v>
      </c>
      <c r="I9" s="582" t="s">
        <v>22</v>
      </c>
      <c r="J9" s="388" t="s">
        <v>5</v>
      </c>
    </row>
    <row r="10" spans="1:10" ht="20.399999999999999" customHeight="1">
      <c r="A10" s="243" t="s">
        <v>38</v>
      </c>
      <c r="B10" s="262">
        <v>53.506669571743295</v>
      </c>
      <c r="C10" s="262">
        <v>60.587755102040816</v>
      </c>
      <c r="D10" s="262">
        <v>55.126314020576203</v>
      </c>
      <c r="E10" s="262">
        <v>17.27074668251139</v>
      </c>
      <c r="F10" s="262">
        <v>55.388471177944865</v>
      </c>
      <c r="G10" s="262">
        <v>23.559083767468785</v>
      </c>
      <c r="H10" s="354">
        <v>41.607726452368176</v>
      </c>
      <c r="I10" s="262">
        <v>59.310344827586206</v>
      </c>
      <c r="J10" s="262">
        <v>45.305686685617999</v>
      </c>
    </row>
    <row r="11" spans="1:10" ht="20.399999999999999" customHeight="1">
      <c r="A11" s="244" t="s">
        <v>39</v>
      </c>
      <c r="B11" s="265">
        <v>26.823213462259847</v>
      </c>
      <c r="C11" s="265">
        <v>62.264758027447634</v>
      </c>
      <c r="D11" s="265">
        <v>36.278671321933423</v>
      </c>
      <c r="E11" s="265">
        <v>4.0661588061407663</v>
      </c>
      <c r="F11" s="265">
        <v>18.530646265591049</v>
      </c>
      <c r="G11" s="265">
        <v>5.9528848057964039</v>
      </c>
      <c r="H11" s="355">
        <v>18.890889818966848</v>
      </c>
      <c r="I11" s="265">
        <v>54.361076591189082</v>
      </c>
      <c r="J11" s="265">
        <v>26.850338378631566</v>
      </c>
    </row>
    <row r="12" spans="1:10" ht="20.399999999999999" customHeight="1">
      <c r="A12" s="243" t="s">
        <v>40</v>
      </c>
      <c r="B12" s="262">
        <v>11.90100364592589</v>
      </c>
      <c r="C12" s="262">
        <v>53.624698699536687</v>
      </c>
      <c r="D12" s="262">
        <v>23.872182319343768</v>
      </c>
      <c r="E12" s="262">
        <v>1.1023530052163615</v>
      </c>
      <c r="F12" s="262">
        <v>4.2143409429939309</v>
      </c>
      <c r="G12" s="262">
        <v>1.554503509803165</v>
      </c>
      <c r="H12" s="354">
        <v>6.862111007032726</v>
      </c>
      <c r="I12" s="262">
        <v>40.290523422713264</v>
      </c>
      <c r="J12" s="262">
        <v>14.455751208212881</v>
      </c>
    </row>
    <row r="13" spans="1:10" ht="20.399999999999999" customHeight="1">
      <c r="A13" s="244" t="s">
        <v>41</v>
      </c>
      <c r="B13" s="265">
        <v>4.1085877691291692</v>
      </c>
      <c r="C13" s="265">
        <v>38.184785958353231</v>
      </c>
      <c r="D13" s="265">
        <v>12.834986549371871</v>
      </c>
      <c r="E13" s="265">
        <v>0.37408558507698614</v>
      </c>
      <c r="F13" s="265">
        <v>1.8624853240262533</v>
      </c>
      <c r="G13" s="265">
        <v>0.57313031250187685</v>
      </c>
      <c r="H13" s="355">
        <v>2.0895058836128997</v>
      </c>
      <c r="I13" s="265">
        <v>25.636137955492512</v>
      </c>
      <c r="J13" s="265">
        <v>6.6712095694233895</v>
      </c>
    </row>
    <row r="14" spans="1:10" ht="20.399999999999999" customHeight="1">
      <c r="A14" s="243" t="s">
        <v>42</v>
      </c>
      <c r="B14" s="262">
        <v>2.0906480458495684</v>
      </c>
      <c r="C14" s="262">
        <v>16.690197203515236</v>
      </c>
      <c r="D14" s="262">
        <v>5.853076257805804</v>
      </c>
      <c r="E14" s="262">
        <v>6.2383536135966464E-2</v>
      </c>
      <c r="F14" s="262">
        <v>0.62239932294237954</v>
      </c>
      <c r="G14" s="262">
        <v>0.1366268707304103</v>
      </c>
      <c r="H14" s="354">
        <v>0.75100683773081844</v>
      </c>
      <c r="I14" s="262">
        <v>9.2777488571846884</v>
      </c>
      <c r="J14" s="262">
        <v>2.2818384236575491</v>
      </c>
    </row>
    <row r="15" spans="1:10" ht="20.399999999999999" customHeight="1">
      <c r="A15" s="244" t="s">
        <v>43</v>
      </c>
      <c r="B15" s="265">
        <v>1.3484789469082124</v>
      </c>
      <c r="C15" s="265">
        <v>6.2555773692664642</v>
      </c>
      <c r="D15" s="265">
        <v>2.539986734287293</v>
      </c>
      <c r="E15" s="265">
        <v>0.1405380661363155</v>
      </c>
      <c r="F15" s="265">
        <v>1.0581367063974703</v>
      </c>
      <c r="G15" s="265">
        <v>0.24536568328816541</v>
      </c>
      <c r="H15" s="355">
        <v>0.51455299408507726</v>
      </c>
      <c r="I15" s="265">
        <v>3.7983021077283374</v>
      </c>
      <c r="J15" s="265">
        <v>1.0349767031859967</v>
      </c>
    </row>
    <row r="16" spans="1:10" ht="20.399999999999999" customHeight="1">
      <c r="A16" s="243" t="s">
        <v>44</v>
      </c>
      <c r="B16" s="262">
        <v>1.3234240831797588</v>
      </c>
      <c r="C16" s="262">
        <v>4.3669904497592036</v>
      </c>
      <c r="D16" s="262">
        <v>1.8759992952447131</v>
      </c>
      <c r="E16" s="262">
        <v>0.16657869632800509</v>
      </c>
      <c r="F16" s="262">
        <v>0.68089972322205905</v>
      </c>
      <c r="G16" s="262">
        <v>0.20225290265362297</v>
      </c>
      <c r="H16" s="354">
        <v>0.5424986712116785</v>
      </c>
      <c r="I16" s="262">
        <v>2.8517861721220408</v>
      </c>
      <c r="J16" s="262">
        <v>0.79432434085408654</v>
      </c>
    </row>
    <row r="17" spans="1:10" ht="20.399999999999999" customHeight="1">
      <c r="A17" s="244" t="s">
        <v>45</v>
      </c>
      <c r="B17" s="265">
        <v>1.0877028150182488</v>
      </c>
      <c r="C17" s="265">
        <v>1.3039986473920027</v>
      </c>
      <c r="D17" s="265">
        <v>1.1168006277738765</v>
      </c>
      <c r="E17" s="265">
        <v>0</v>
      </c>
      <c r="F17" s="265">
        <v>0</v>
      </c>
      <c r="G17" s="265">
        <v>0</v>
      </c>
      <c r="H17" s="355">
        <v>0.32901274315740942</v>
      </c>
      <c r="I17" s="265">
        <v>0.94791826701490245</v>
      </c>
      <c r="J17" s="265">
        <v>0.3666114758351891</v>
      </c>
    </row>
    <row r="18" spans="1:10" ht="20.399999999999999" customHeight="1">
      <c r="A18" s="243" t="s">
        <v>46</v>
      </c>
      <c r="B18" s="262">
        <v>0.50185976794537279</v>
      </c>
      <c r="C18" s="262">
        <v>0.33444816053511706</v>
      </c>
      <c r="D18" s="262">
        <v>0.48601024290460226</v>
      </c>
      <c r="E18" s="262">
        <v>0</v>
      </c>
      <c r="F18" s="262">
        <v>0</v>
      </c>
      <c r="G18" s="262">
        <v>0</v>
      </c>
      <c r="H18" s="354">
        <v>0.15151769103129242</v>
      </c>
      <c r="I18" s="262">
        <v>0.21899332591768633</v>
      </c>
      <c r="J18" s="262">
        <v>0.15462153700523507</v>
      </c>
    </row>
    <row r="19" spans="1:10" ht="20.399999999999999" customHeight="1">
      <c r="A19" s="244" t="s">
        <v>47</v>
      </c>
      <c r="B19" s="265">
        <v>0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355">
        <v>0</v>
      </c>
      <c r="I19" s="265">
        <v>0</v>
      </c>
      <c r="J19" s="265">
        <v>0</v>
      </c>
    </row>
    <row r="20" spans="1:10" ht="20.399999999999999" customHeight="1">
      <c r="A20" s="243" t="s">
        <v>48</v>
      </c>
      <c r="B20" s="262">
        <v>0</v>
      </c>
      <c r="C20" s="262">
        <v>0</v>
      </c>
      <c r="D20" s="262">
        <v>0</v>
      </c>
      <c r="E20" s="262">
        <v>0</v>
      </c>
      <c r="F20" s="262">
        <v>0</v>
      </c>
      <c r="G20" s="262">
        <v>0</v>
      </c>
      <c r="H20" s="354">
        <v>0</v>
      </c>
      <c r="I20" s="262">
        <v>0</v>
      </c>
      <c r="J20" s="262">
        <v>0</v>
      </c>
    </row>
    <row r="21" spans="1:10" ht="20.399999999999999" customHeight="1">
      <c r="A21" s="389" t="s">
        <v>24</v>
      </c>
      <c r="B21" s="390">
        <v>6.551406260526381</v>
      </c>
      <c r="C21" s="390">
        <v>31.666575492341359</v>
      </c>
      <c r="D21" s="390">
        <v>12.520599720851436</v>
      </c>
      <c r="E21" s="390">
        <v>0.39908055197945502</v>
      </c>
      <c r="F21" s="390">
        <v>2.4548159543955683</v>
      </c>
      <c r="G21" s="390">
        <v>0.60985779644652527</v>
      </c>
      <c r="H21" s="391">
        <v>2.7978797057442937</v>
      </c>
      <c r="I21" s="390">
        <v>21.021028590799748</v>
      </c>
      <c r="J21" s="390">
        <v>5.7236720727992729</v>
      </c>
    </row>
    <row r="22" spans="1:10" ht="16.8">
      <c r="A22" s="293" t="s">
        <v>229</v>
      </c>
      <c r="B22" s="153"/>
      <c r="C22" s="153"/>
      <c r="D22" s="153"/>
      <c r="F22" s="799" t="s">
        <v>230</v>
      </c>
      <c r="G22" s="799"/>
      <c r="H22" s="799"/>
      <c r="I22" s="799"/>
      <c r="J22" s="799"/>
    </row>
    <row r="24" spans="1:10">
      <c r="B24" s="617"/>
      <c r="C24" s="617"/>
      <c r="D24" s="617"/>
      <c r="E24" s="617"/>
      <c r="F24" s="617"/>
      <c r="G24" s="617"/>
      <c r="H24" s="617"/>
      <c r="I24" s="617"/>
      <c r="J24" s="617"/>
    </row>
    <row r="25" spans="1:10">
      <c r="B25" s="617"/>
      <c r="C25" s="617"/>
      <c r="D25" s="617"/>
      <c r="E25" s="617"/>
      <c r="F25" s="617"/>
      <c r="G25" s="617"/>
      <c r="H25" s="617"/>
      <c r="I25" s="617"/>
      <c r="J25" s="617"/>
    </row>
    <row r="26" spans="1:10">
      <c r="B26" s="617"/>
      <c r="C26" s="617"/>
      <c r="D26" s="617"/>
      <c r="E26" s="617"/>
      <c r="F26" s="617"/>
      <c r="G26" s="617"/>
      <c r="H26" s="617"/>
      <c r="I26" s="617"/>
      <c r="J26" s="617"/>
    </row>
    <row r="27" spans="1:10">
      <c r="B27" s="617"/>
      <c r="C27" s="617"/>
      <c r="D27" s="617"/>
      <c r="E27" s="617"/>
      <c r="F27" s="617"/>
      <c r="G27" s="617"/>
      <c r="H27" s="617"/>
      <c r="I27" s="617"/>
      <c r="J27" s="617"/>
    </row>
    <row r="28" spans="1:10">
      <c r="B28" s="617"/>
      <c r="C28" s="617"/>
      <c r="D28" s="617"/>
      <c r="E28" s="617"/>
      <c r="F28" s="617"/>
      <c r="G28" s="617"/>
      <c r="H28" s="617"/>
      <c r="I28" s="617"/>
      <c r="J28" s="617"/>
    </row>
    <row r="29" spans="1:10">
      <c r="B29" s="617"/>
      <c r="C29" s="617"/>
      <c r="D29" s="617"/>
      <c r="E29" s="617"/>
      <c r="F29" s="617"/>
      <c r="G29" s="617"/>
      <c r="H29" s="617"/>
      <c r="I29" s="617"/>
      <c r="J29" s="617"/>
    </row>
    <row r="30" spans="1:10">
      <c r="B30" s="617"/>
      <c r="C30" s="617"/>
      <c r="D30" s="617"/>
      <c r="E30" s="617"/>
      <c r="F30" s="617"/>
      <c r="G30" s="617"/>
      <c r="H30" s="617"/>
      <c r="I30" s="617"/>
      <c r="J30" s="617"/>
    </row>
    <row r="31" spans="1:10">
      <c r="B31" s="617"/>
      <c r="C31" s="617"/>
      <c r="D31" s="617"/>
      <c r="E31" s="617"/>
      <c r="F31" s="617"/>
      <c r="G31" s="617"/>
      <c r="H31" s="617"/>
      <c r="I31" s="617"/>
      <c r="J31" s="617"/>
    </row>
    <row r="32" spans="1:10">
      <c r="B32" s="617"/>
      <c r="C32" s="617"/>
      <c r="D32" s="617"/>
      <c r="E32" s="617"/>
      <c r="F32" s="617"/>
      <c r="G32" s="617"/>
      <c r="H32" s="617"/>
      <c r="I32" s="617"/>
      <c r="J32" s="617"/>
    </row>
    <row r="33" spans="2:10">
      <c r="B33" s="617"/>
      <c r="C33" s="617"/>
      <c r="D33" s="617"/>
      <c r="E33" s="617"/>
      <c r="F33" s="617"/>
      <c r="G33" s="617"/>
      <c r="H33" s="617"/>
      <c r="I33" s="617"/>
      <c r="J33" s="617"/>
    </row>
    <row r="34" spans="2:10">
      <c r="B34" s="617"/>
      <c r="C34" s="617"/>
      <c r="D34" s="617"/>
      <c r="E34" s="617"/>
      <c r="F34" s="617"/>
      <c r="G34" s="617"/>
      <c r="H34" s="617"/>
      <c r="I34" s="617"/>
      <c r="J34" s="617"/>
    </row>
    <row r="35" spans="2:10">
      <c r="B35" s="617"/>
      <c r="C35" s="617"/>
      <c r="D35" s="617"/>
      <c r="E35" s="617"/>
      <c r="F35" s="617"/>
      <c r="G35" s="617"/>
      <c r="H35" s="617"/>
      <c r="I35" s="617"/>
      <c r="J35" s="617"/>
    </row>
  </sheetData>
  <mergeCells count="13">
    <mergeCell ref="H7:J7"/>
    <mergeCell ref="A8:A9"/>
    <mergeCell ref="F22:J22"/>
    <mergeCell ref="F1:J1"/>
    <mergeCell ref="F2:J2"/>
    <mergeCell ref="A3:J3"/>
    <mergeCell ref="A4:J4"/>
    <mergeCell ref="A6:A7"/>
    <mergeCell ref="B6:D6"/>
    <mergeCell ref="E6:G6"/>
    <mergeCell ref="H6:J6"/>
    <mergeCell ref="B7:D7"/>
    <mergeCell ref="E7:G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26"/>
  <sheetViews>
    <sheetView showGridLines="0" rightToLeft="1" zoomScaleNormal="100" zoomScaleSheetLayoutView="85" workbookViewId="0">
      <selection activeCell="C16" sqref="C16:C17"/>
    </sheetView>
  </sheetViews>
  <sheetFormatPr defaultRowHeight="14.4"/>
  <cols>
    <col min="1" max="1" width="21.109375" customWidth="1"/>
    <col min="2" max="2" width="17.33203125" customWidth="1"/>
    <col min="3" max="3" width="11.88671875" customWidth="1"/>
    <col min="4" max="4" width="9.77734375" customWidth="1"/>
    <col min="5" max="5" width="11.6640625" customWidth="1"/>
    <col min="6" max="6" width="10.88671875" customWidth="1"/>
    <col min="7" max="7" width="9.109375" customWidth="1"/>
    <col min="8" max="8" width="10.88671875" customWidth="1"/>
  </cols>
  <sheetData>
    <row r="1" spans="1:11" ht="24.75" customHeight="1">
      <c r="D1" s="193" t="s">
        <v>476</v>
      </c>
      <c r="F1" s="1"/>
      <c r="G1" s="1"/>
    </row>
    <row r="2" spans="1:11" s="1" customFormat="1" ht="42" customHeight="1">
      <c r="C2" s="769" t="s">
        <v>477</v>
      </c>
      <c r="D2" s="769"/>
      <c r="E2" s="769"/>
    </row>
    <row r="3" spans="1:11">
      <c r="A3" s="770" t="s">
        <v>558</v>
      </c>
      <c r="B3" s="770"/>
      <c r="C3" s="770"/>
      <c r="D3" s="770"/>
      <c r="E3" s="770"/>
    </row>
    <row r="4" spans="1:11">
      <c r="A4" s="771" t="s">
        <v>559</v>
      </c>
      <c r="B4" s="771"/>
      <c r="C4" s="771"/>
      <c r="D4" s="771"/>
      <c r="E4" s="771"/>
    </row>
    <row r="5" spans="1:11">
      <c r="A5" s="458" t="s">
        <v>202</v>
      </c>
      <c r="B5" s="167"/>
      <c r="C5" s="167"/>
      <c r="D5" s="167"/>
      <c r="E5" s="167"/>
      <c r="F5" s="498"/>
    </row>
    <row r="6" spans="1:11" ht="13.2" customHeight="1">
      <c r="A6" s="751" t="s">
        <v>29</v>
      </c>
      <c r="B6" s="761"/>
      <c r="C6" s="751" t="s">
        <v>18</v>
      </c>
      <c r="D6" s="773" t="s">
        <v>19</v>
      </c>
      <c r="E6" s="772" t="s">
        <v>20</v>
      </c>
      <c r="F6" s="498"/>
    </row>
    <row r="7" spans="1:11" ht="13.2" customHeight="1">
      <c r="A7" s="751" t="s">
        <v>30</v>
      </c>
      <c r="B7" s="761"/>
      <c r="C7" s="751"/>
      <c r="D7" s="773"/>
      <c r="E7" s="772"/>
      <c r="F7" s="498"/>
    </row>
    <row r="8" spans="1:11" ht="18" customHeight="1">
      <c r="A8" s="751"/>
      <c r="B8" s="761"/>
      <c r="C8" s="27" t="s">
        <v>21</v>
      </c>
      <c r="D8" s="12" t="s">
        <v>22</v>
      </c>
      <c r="E8" s="14" t="s">
        <v>5</v>
      </c>
      <c r="F8" s="498"/>
    </row>
    <row r="9" spans="1:11" ht="25.95" customHeight="1">
      <c r="A9" s="176" t="s">
        <v>469</v>
      </c>
      <c r="B9" s="176" t="s">
        <v>470</v>
      </c>
      <c r="C9" s="15">
        <v>1918424</v>
      </c>
      <c r="D9" s="15">
        <v>945273</v>
      </c>
      <c r="E9" s="28">
        <f>SUM(C9:D9)</f>
        <v>2863697</v>
      </c>
      <c r="F9" s="498"/>
      <c r="G9" s="172"/>
      <c r="H9" s="172"/>
      <c r="I9" s="172"/>
      <c r="J9" s="172"/>
      <c r="K9" s="172"/>
    </row>
    <row r="10" spans="1:11" ht="25.95" customHeight="1">
      <c r="A10" s="177" t="s">
        <v>451</v>
      </c>
      <c r="B10" s="177" t="s">
        <v>450</v>
      </c>
      <c r="C10" s="29">
        <v>1627847</v>
      </c>
      <c r="D10" s="29">
        <v>826895</v>
      </c>
      <c r="E10" s="29">
        <f>SUM(C10:D10)</f>
        <v>2454742</v>
      </c>
      <c r="F10" s="498"/>
      <c r="G10" s="172"/>
      <c r="H10" s="172"/>
      <c r="I10" s="172"/>
      <c r="J10" s="172"/>
      <c r="K10" s="172"/>
    </row>
    <row r="11" spans="1:11" s="37" customFormat="1" ht="13.2">
      <c r="A11" s="37" t="s">
        <v>621</v>
      </c>
      <c r="E11" s="32" t="s">
        <v>577</v>
      </c>
    </row>
    <row r="12" spans="1:11">
      <c r="A12" s="489" t="s">
        <v>448</v>
      </c>
      <c r="C12" s="172"/>
      <c r="D12" s="172"/>
      <c r="E12" s="416" t="s">
        <v>449</v>
      </c>
    </row>
    <row r="13" spans="1:11">
      <c r="C13" s="172"/>
      <c r="D13" s="172"/>
      <c r="E13" s="172"/>
    </row>
    <row r="14" spans="1:11">
      <c r="A14" s="497"/>
      <c r="B14" s="497"/>
      <c r="C14" s="497"/>
      <c r="D14" s="497"/>
      <c r="E14" s="497"/>
      <c r="F14" s="497"/>
      <c r="G14" s="497"/>
      <c r="H14" s="497"/>
    </row>
    <row r="15" spans="1:11">
      <c r="A15" s="497"/>
      <c r="B15" s="497"/>
      <c r="C15" s="497"/>
      <c r="D15" s="497"/>
      <c r="E15" s="497"/>
      <c r="F15" s="497"/>
      <c r="G15" s="497"/>
      <c r="H15" s="497"/>
    </row>
    <row r="16" spans="1:11">
      <c r="A16" s="774"/>
      <c r="B16" s="774"/>
      <c r="C16" s="774"/>
      <c r="D16" s="774"/>
      <c r="E16" s="774"/>
      <c r="F16" s="497"/>
      <c r="G16" s="497"/>
      <c r="H16" s="497"/>
    </row>
    <row r="17" spans="1:8">
      <c r="A17" s="774"/>
      <c r="B17" s="774"/>
      <c r="C17" s="774"/>
      <c r="D17" s="774"/>
      <c r="E17" s="774"/>
      <c r="F17" s="497"/>
      <c r="G17" s="497"/>
      <c r="H17" s="497"/>
    </row>
    <row r="18" spans="1:8">
      <c r="A18" s="774"/>
      <c r="B18" s="774"/>
      <c r="C18" s="497"/>
      <c r="D18" s="497"/>
      <c r="E18" s="497"/>
      <c r="F18" s="497"/>
      <c r="G18" s="497"/>
      <c r="H18" s="497"/>
    </row>
    <row r="19" spans="1:8">
      <c r="A19" s="497"/>
      <c r="B19" s="497"/>
      <c r="C19" s="497"/>
      <c r="D19" s="497"/>
      <c r="E19" s="497"/>
      <c r="F19" s="497"/>
      <c r="G19" s="497"/>
      <c r="H19" s="497"/>
    </row>
    <row r="20" spans="1:8">
      <c r="A20" s="497"/>
      <c r="B20" s="497"/>
      <c r="C20" s="497"/>
      <c r="D20" s="497"/>
      <c r="E20" s="497"/>
      <c r="F20" s="497"/>
      <c r="G20" s="497"/>
      <c r="H20" s="497"/>
    </row>
    <row r="21" spans="1:8">
      <c r="A21" s="497"/>
      <c r="B21" s="497"/>
      <c r="C21" s="497"/>
      <c r="D21" s="497"/>
      <c r="E21" s="497"/>
      <c r="F21" s="497"/>
      <c r="G21" s="497"/>
      <c r="H21" s="497"/>
    </row>
    <row r="22" spans="1:8">
      <c r="A22" s="497"/>
      <c r="B22" s="497"/>
      <c r="C22" s="497"/>
      <c r="D22" s="497"/>
      <c r="E22" s="497"/>
      <c r="F22" s="497"/>
      <c r="G22" s="497"/>
      <c r="H22" s="497"/>
    </row>
    <row r="23" spans="1:8">
      <c r="A23" s="497"/>
      <c r="B23" s="497"/>
      <c r="C23" s="497"/>
      <c r="D23" s="497"/>
      <c r="E23" s="497"/>
      <c r="F23" s="497"/>
      <c r="G23" s="497"/>
      <c r="H23" s="497"/>
    </row>
    <row r="24" spans="1:8">
      <c r="A24" s="497"/>
      <c r="B24" s="497"/>
      <c r="C24" s="497"/>
      <c r="D24" s="497"/>
      <c r="E24" s="497"/>
      <c r="F24" s="497"/>
      <c r="G24" s="497"/>
      <c r="H24" s="497"/>
    </row>
    <row r="25" spans="1:8">
      <c r="A25" s="497"/>
      <c r="B25" s="497"/>
      <c r="C25" s="497"/>
      <c r="D25" s="497"/>
      <c r="E25" s="497"/>
      <c r="F25" s="497"/>
      <c r="G25" s="497"/>
      <c r="H25" s="497"/>
    </row>
    <row r="26" spans="1:8">
      <c r="A26" s="497"/>
      <c r="B26" s="497"/>
      <c r="C26" s="497"/>
      <c r="D26" s="497"/>
      <c r="E26" s="497"/>
      <c r="F26" s="497"/>
      <c r="G26" s="497"/>
      <c r="H26" s="497"/>
    </row>
  </sheetData>
  <mergeCells count="13">
    <mergeCell ref="A16:B16"/>
    <mergeCell ref="C16:C17"/>
    <mergeCell ref="D16:D17"/>
    <mergeCell ref="E16:E17"/>
    <mergeCell ref="A17:B18"/>
    <mergeCell ref="C2:E2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colBreaks count="1" manualBreakCount="1">
    <brk id="5" max="10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B0F0"/>
  </sheetPr>
  <dimension ref="A1:K22"/>
  <sheetViews>
    <sheetView showGridLines="0" rightToLeft="1" view="pageBreakPreview" zoomScaleNormal="60" zoomScaleSheetLayoutView="100" workbookViewId="0">
      <selection activeCell="K10" sqref="K10:K19"/>
    </sheetView>
  </sheetViews>
  <sheetFormatPr defaultColWidth="9" defaultRowHeight="14.4"/>
  <cols>
    <col min="1" max="1" width="20.109375" style="599" customWidth="1"/>
    <col min="2" max="10" width="9.109375" style="599" customWidth="1"/>
    <col min="11" max="11" width="29.33203125" style="599" customWidth="1"/>
    <col min="12" max="16384" width="9" style="599"/>
  </cols>
  <sheetData>
    <row r="1" spans="1:11">
      <c r="I1" s="927" t="s">
        <v>530</v>
      </c>
      <c r="J1" s="927"/>
      <c r="K1" s="927"/>
    </row>
    <row r="2" spans="1:11" ht="61.5" customHeight="1">
      <c r="A2" s="67"/>
      <c r="H2" s="1"/>
      <c r="I2" s="769" t="s">
        <v>479</v>
      </c>
      <c r="J2" s="769"/>
      <c r="K2" s="769"/>
    </row>
    <row r="3" spans="1:11" ht="15">
      <c r="A3" s="762" t="s">
        <v>367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1" ht="15">
      <c r="A4" s="776" t="s">
        <v>368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1" ht="15" thickBot="1">
      <c r="A5" s="436" t="s">
        <v>562</v>
      </c>
    </row>
    <row r="6" spans="1:11" ht="17.399999999999999" customHeight="1">
      <c r="A6" s="946" t="s">
        <v>90</v>
      </c>
      <c r="B6" s="898" t="s">
        <v>12</v>
      </c>
      <c r="C6" s="899"/>
      <c r="D6" s="879"/>
      <c r="E6" s="898" t="s">
        <v>13</v>
      </c>
      <c r="F6" s="899"/>
      <c r="G6" s="899"/>
      <c r="H6" s="900" t="s">
        <v>14</v>
      </c>
      <c r="I6" s="899"/>
      <c r="J6" s="899"/>
      <c r="K6" s="901" t="s">
        <v>252</v>
      </c>
    </row>
    <row r="7" spans="1:11" ht="17.399999999999999" customHeight="1" thickBot="1">
      <c r="A7" s="946"/>
      <c r="B7" s="892" t="s">
        <v>15</v>
      </c>
      <c r="C7" s="893"/>
      <c r="D7" s="894"/>
      <c r="E7" s="892" t="s">
        <v>16</v>
      </c>
      <c r="F7" s="893"/>
      <c r="G7" s="893"/>
      <c r="H7" s="944" t="s">
        <v>5</v>
      </c>
      <c r="I7" s="945"/>
      <c r="J7" s="945"/>
      <c r="K7" s="902"/>
    </row>
    <row r="8" spans="1:11">
      <c r="A8" s="946"/>
      <c r="B8" s="582" t="s">
        <v>0</v>
      </c>
      <c r="C8" s="333" t="s">
        <v>1</v>
      </c>
      <c r="D8" s="333" t="s">
        <v>37</v>
      </c>
      <c r="E8" s="582" t="s">
        <v>0</v>
      </c>
      <c r="F8" s="582" t="s">
        <v>1</v>
      </c>
      <c r="G8" s="582" t="s">
        <v>37</v>
      </c>
      <c r="H8" s="583" t="s">
        <v>0</v>
      </c>
      <c r="I8" s="582" t="s">
        <v>1</v>
      </c>
      <c r="J8" s="333" t="s">
        <v>37</v>
      </c>
      <c r="K8" s="902"/>
    </row>
    <row r="9" spans="1:11" ht="15" thickBot="1">
      <c r="A9" s="946"/>
      <c r="B9" s="582" t="s">
        <v>21</v>
      </c>
      <c r="C9" s="582" t="s">
        <v>22</v>
      </c>
      <c r="D9" s="388" t="s">
        <v>5</v>
      </c>
      <c r="E9" s="582" t="s">
        <v>21</v>
      </c>
      <c r="F9" s="582" t="s">
        <v>22</v>
      </c>
      <c r="G9" s="388" t="s">
        <v>5</v>
      </c>
      <c r="H9" s="583" t="s">
        <v>21</v>
      </c>
      <c r="I9" s="582" t="s">
        <v>22</v>
      </c>
      <c r="J9" s="388" t="s">
        <v>5</v>
      </c>
      <c r="K9" s="902"/>
    </row>
    <row r="10" spans="1:11" ht="21" customHeight="1" thickBot="1">
      <c r="A10" s="243" t="s">
        <v>253</v>
      </c>
      <c r="B10" s="262">
        <v>0</v>
      </c>
      <c r="C10" s="262">
        <v>3.1418753068237604</v>
      </c>
      <c r="D10" s="262">
        <v>1.0215482841181165</v>
      </c>
      <c r="E10" s="262">
        <v>0.35909898799376111</v>
      </c>
      <c r="F10" s="262">
        <v>0</v>
      </c>
      <c r="G10" s="262">
        <v>0.3058481880811888</v>
      </c>
      <c r="H10" s="354">
        <v>0.31135012737050666</v>
      </c>
      <c r="I10" s="262">
        <v>0.9360830773731168</v>
      </c>
      <c r="J10" s="262">
        <v>0.42190816379354973</v>
      </c>
      <c r="K10" s="470" t="s">
        <v>177</v>
      </c>
    </row>
    <row r="11" spans="1:11" ht="21" customHeight="1" thickBot="1">
      <c r="A11" s="244" t="s">
        <v>254</v>
      </c>
      <c r="B11" s="265">
        <v>1.2234001690097565</v>
      </c>
      <c r="C11" s="265">
        <v>4.0198030457945437</v>
      </c>
      <c r="D11" s="265">
        <v>1.9589248559822223</v>
      </c>
      <c r="E11" s="265">
        <v>0.15262142560621231</v>
      </c>
      <c r="F11" s="265">
        <v>0</v>
      </c>
      <c r="G11" s="265">
        <v>0.13550478241545405</v>
      </c>
      <c r="H11" s="355">
        <v>0.33985505786267439</v>
      </c>
      <c r="I11" s="265">
        <v>1.5054413542926239</v>
      </c>
      <c r="J11" s="265">
        <v>0.50634150273176859</v>
      </c>
      <c r="K11" s="392" t="s">
        <v>255</v>
      </c>
    </row>
    <row r="12" spans="1:11" ht="21" customHeight="1" thickBot="1">
      <c r="A12" s="243" t="s">
        <v>409</v>
      </c>
      <c r="B12" s="262">
        <v>7.1781187458305542</v>
      </c>
      <c r="C12" s="262">
        <v>21.39622641509434</v>
      </c>
      <c r="D12" s="262">
        <v>9.8902285405794483</v>
      </c>
      <c r="E12" s="262">
        <v>0</v>
      </c>
      <c r="F12" s="262">
        <v>0</v>
      </c>
      <c r="G12" s="262">
        <v>0</v>
      </c>
      <c r="H12" s="354">
        <v>0.69143376115975808</v>
      </c>
      <c r="I12" s="262">
        <v>3.7684434401169744</v>
      </c>
      <c r="J12" s="262">
        <v>1.0428051001821492</v>
      </c>
      <c r="K12" s="470" t="s">
        <v>429</v>
      </c>
    </row>
    <row r="13" spans="1:11" ht="21" customHeight="1" thickBot="1">
      <c r="A13" s="244" t="s">
        <v>256</v>
      </c>
      <c r="B13" s="265">
        <v>5.6422860753253694</v>
      </c>
      <c r="C13" s="265">
        <v>19.645042839657282</v>
      </c>
      <c r="D13" s="265">
        <v>7.3201883442874909</v>
      </c>
      <c r="E13" s="265">
        <v>0.13933476849396767</v>
      </c>
      <c r="F13" s="265">
        <v>0.58099327736498441</v>
      </c>
      <c r="G13" s="265">
        <v>0.20885573638102375</v>
      </c>
      <c r="H13" s="355">
        <v>1.118203661517998</v>
      </c>
      <c r="I13" s="265">
        <v>3.1775304937345448</v>
      </c>
      <c r="J13" s="265">
        <v>1.4290799979657225</v>
      </c>
      <c r="K13" s="392" t="s">
        <v>178</v>
      </c>
    </row>
    <row r="14" spans="1:11" ht="21" customHeight="1" thickBot="1">
      <c r="A14" s="243" t="s">
        <v>257</v>
      </c>
      <c r="B14" s="262">
        <v>6.0354406554215068</v>
      </c>
      <c r="C14" s="262">
        <v>31.709728271034283</v>
      </c>
      <c r="D14" s="262">
        <v>8.094354500029997</v>
      </c>
      <c r="E14" s="262">
        <v>0.30981229347747324</v>
      </c>
      <c r="F14" s="262">
        <v>0.62298043524821445</v>
      </c>
      <c r="G14" s="262">
        <v>0.34054967788990809</v>
      </c>
      <c r="H14" s="354">
        <v>1.3327734156173758</v>
      </c>
      <c r="I14" s="262">
        <v>5.2362996181617039</v>
      </c>
      <c r="J14" s="262">
        <v>1.7035821969276084</v>
      </c>
      <c r="K14" s="470" t="s">
        <v>179</v>
      </c>
    </row>
    <row r="15" spans="1:11" ht="21" customHeight="1" thickBot="1">
      <c r="A15" s="244" t="s">
        <v>258</v>
      </c>
      <c r="B15" s="265">
        <v>7.1841549856122802</v>
      </c>
      <c r="C15" s="265">
        <v>42.82117280836772</v>
      </c>
      <c r="D15" s="265">
        <v>11.031303641975999</v>
      </c>
      <c r="E15" s="265">
        <v>0.75347588807491572</v>
      </c>
      <c r="F15" s="265">
        <v>7.5927703802646409</v>
      </c>
      <c r="G15" s="265">
        <v>1.2357437950850456</v>
      </c>
      <c r="H15" s="355">
        <v>4.2793706447749891</v>
      </c>
      <c r="I15" s="265">
        <v>30.823600322980521</v>
      </c>
      <c r="J15" s="265">
        <v>6.7061096818028938</v>
      </c>
      <c r="K15" s="392" t="s">
        <v>259</v>
      </c>
    </row>
    <row r="16" spans="1:11" ht="21" customHeight="1" thickBot="1">
      <c r="A16" s="243" t="s">
        <v>260</v>
      </c>
      <c r="B16" s="262">
        <v>7.2460154355371271</v>
      </c>
      <c r="C16" s="262">
        <v>13.22301063530657</v>
      </c>
      <c r="D16" s="262">
        <v>8.4150744404832007</v>
      </c>
      <c r="E16" s="262">
        <v>0.29618410201103851</v>
      </c>
      <c r="F16" s="262">
        <v>2.1580701655273713</v>
      </c>
      <c r="G16" s="262">
        <v>0.47352646277525967</v>
      </c>
      <c r="H16" s="354">
        <v>3.7463936668297211</v>
      </c>
      <c r="I16" s="262">
        <v>9.8465127771935563</v>
      </c>
      <c r="J16" s="262">
        <v>4.6492777684691484</v>
      </c>
      <c r="K16" s="470" t="s">
        <v>261</v>
      </c>
    </row>
    <row r="17" spans="1:11" ht="21" customHeight="1" thickBot="1">
      <c r="A17" s="244" t="s">
        <v>262</v>
      </c>
      <c r="B17" s="265">
        <v>6.469524488881552</v>
      </c>
      <c r="C17" s="265">
        <v>33.609726586295615</v>
      </c>
      <c r="D17" s="265">
        <v>17.682771254085537</v>
      </c>
      <c r="E17" s="265">
        <v>0.57229036798713051</v>
      </c>
      <c r="F17" s="265">
        <v>7.1831821487350247</v>
      </c>
      <c r="G17" s="265">
        <v>1.0849128701146646</v>
      </c>
      <c r="H17" s="355">
        <v>3.6499230465712462</v>
      </c>
      <c r="I17" s="265">
        <v>31.004047513468123</v>
      </c>
      <c r="J17" s="265">
        <v>11.5710849509205</v>
      </c>
      <c r="K17" s="392" t="s">
        <v>180</v>
      </c>
    </row>
    <row r="18" spans="1:11" ht="21" customHeight="1" thickBot="1">
      <c r="A18" s="243" t="s">
        <v>263</v>
      </c>
      <c r="B18" s="262">
        <v>0.90184845365438837</v>
      </c>
      <c r="C18" s="262">
        <v>12.247497725204731</v>
      </c>
      <c r="D18" s="262">
        <v>4.315651963046693</v>
      </c>
      <c r="E18" s="262">
        <v>0</v>
      </c>
      <c r="F18" s="262">
        <v>0.43859649122807015</v>
      </c>
      <c r="G18" s="262">
        <v>3.8063228049008198E-2</v>
      </c>
      <c r="H18" s="354">
        <v>0.37223479425483763</v>
      </c>
      <c r="I18" s="262">
        <v>9.424518783754376</v>
      </c>
      <c r="J18" s="262">
        <v>2.0855252565720255</v>
      </c>
      <c r="K18" s="470" t="s">
        <v>181</v>
      </c>
    </row>
    <row r="19" spans="1:11" ht="21" customHeight="1" thickBot="1">
      <c r="A19" s="244" t="s">
        <v>99</v>
      </c>
      <c r="B19" s="265">
        <v>1.8837100753484031</v>
      </c>
      <c r="C19" s="265">
        <v>3.4669555796316356</v>
      </c>
      <c r="D19" s="265">
        <v>2.310689067445824</v>
      </c>
      <c r="E19" s="265">
        <v>0.35074045206547155</v>
      </c>
      <c r="F19" s="265">
        <v>0</v>
      </c>
      <c r="G19" s="265">
        <v>0.27180599986577481</v>
      </c>
      <c r="H19" s="355">
        <v>0.81389258229582173</v>
      </c>
      <c r="I19" s="265">
        <v>1.2309270419284524</v>
      </c>
      <c r="J19" s="265">
        <v>0.91360598442577712</v>
      </c>
      <c r="K19" s="392" t="s">
        <v>182</v>
      </c>
    </row>
    <row r="20" spans="1:11">
      <c r="A20" s="591" t="s">
        <v>24</v>
      </c>
      <c r="B20" s="390">
        <v>6.551406260526381</v>
      </c>
      <c r="C20" s="390">
        <v>31.666575492341359</v>
      </c>
      <c r="D20" s="390">
        <v>12.520599720851436</v>
      </c>
      <c r="E20" s="390">
        <v>0.39908055197945502</v>
      </c>
      <c r="F20" s="390">
        <v>2.4548159543955683</v>
      </c>
      <c r="G20" s="390">
        <v>0.60985779644652527</v>
      </c>
      <c r="H20" s="391">
        <v>2.7978797057442937</v>
      </c>
      <c r="I20" s="390">
        <v>21.021028590799748</v>
      </c>
      <c r="J20" s="390">
        <v>5.7236720727992729</v>
      </c>
      <c r="K20" s="341" t="s">
        <v>5</v>
      </c>
    </row>
    <row r="21" spans="1:11" ht="16.8">
      <c r="A21" s="293" t="s">
        <v>229</v>
      </c>
      <c r="B21" s="153"/>
      <c r="C21" s="153"/>
      <c r="D21" s="153"/>
      <c r="I21" s="799" t="s">
        <v>230</v>
      </c>
      <c r="J21" s="799"/>
      <c r="K21" s="799"/>
    </row>
    <row r="22" spans="1:11">
      <c r="B22" s="400"/>
      <c r="C22" s="400"/>
      <c r="D22" s="400"/>
      <c r="E22" s="400"/>
      <c r="F22" s="400"/>
      <c r="G22" s="400"/>
      <c r="H22" s="400"/>
      <c r="I22" s="400"/>
      <c r="J22" s="400"/>
    </row>
  </sheetData>
  <mergeCells count="13">
    <mergeCell ref="E7:G7"/>
    <mergeCell ref="H7:J7"/>
    <mergeCell ref="I21:K21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00B0F0"/>
  </sheetPr>
  <dimension ref="A1:K24"/>
  <sheetViews>
    <sheetView showGridLines="0" rightToLeft="1" view="pageBreakPreview" zoomScaleNormal="60" zoomScaleSheetLayoutView="100" workbookViewId="0">
      <selection activeCell="P18" sqref="P18"/>
    </sheetView>
  </sheetViews>
  <sheetFormatPr defaultColWidth="9" defaultRowHeight="14.4"/>
  <cols>
    <col min="1" max="1" width="17.109375" style="599" customWidth="1"/>
    <col min="2" max="10" width="9" style="599"/>
    <col min="11" max="11" width="21.33203125" style="618" customWidth="1"/>
    <col min="12" max="16384" width="9" style="599"/>
  </cols>
  <sheetData>
    <row r="1" spans="1:11">
      <c r="I1" s="769" t="s">
        <v>530</v>
      </c>
      <c r="J1" s="769"/>
      <c r="K1" s="769"/>
    </row>
    <row r="2" spans="1:11" ht="61.5" customHeight="1">
      <c r="A2" s="67"/>
      <c r="H2" s="1"/>
      <c r="I2" s="869" t="s">
        <v>479</v>
      </c>
      <c r="J2" s="869"/>
      <c r="K2" s="869"/>
    </row>
    <row r="3" spans="1:11" ht="15">
      <c r="A3" s="762" t="s">
        <v>591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1" ht="15">
      <c r="A4" s="763" t="s">
        <v>592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</row>
    <row r="5" spans="1:11">
      <c r="A5" s="431" t="s">
        <v>563</v>
      </c>
      <c r="B5" s="32"/>
      <c r="D5" s="32"/>
      <c r="E5" s="32"/>
      <c r="F5" s="32"/>
      <c r="G5" s="32"/>
      <c r="H5" s="32"/>
      <c r="I5" s="32"/>
      <c r="J5" s="32"/>
    </row>
    <row r="6" spans="1:11" ht="15.75" customHeight="1">
      <c r="A6" s="946" t="s">
        <v>54</v>
      </c>
      <c r="B6" s="898" t="s">
        <v>12</v>
      </c>
      <c r="C6" s="899"/>
      <c r="D6" s="879"/>
      <c r="E6" s="898" t="s">
        <v>13</v>
      </c>
      <c r="F6" s="899"/>
      <c r="G6" s="899"/>
      <c r="H6" s="900" t="s">
        <v>14</v>
      </c>
      <c r="I6" s="899"/>
      <c r="J6" s="899"/>
      <c r="K6" s="946" t="s">
        <v>158</v>
      </c>
    </row>
    <row r="7" spans="1:11" ht="18.75" customHeight="1" thickBot="1">
      <c r="A7" s="946"/>
      <c r="B7" s="892" t="s">
        <v>15</v>
      </c>
      <c r="C7" s="893"/>
      <c r="D7" s="894"/>
      <c r="E7" s="892" t="s">
        <v>16</v>
      </c>
      <c r="F7" s="893"/>
      <c r="G7" s="893"/>
      <c r="H7" s="944" t="s">
        <v>5</v>
      </c>
      <c r="I7" s="945"/>
      <c r="J7" s="945"/>
      <c r="K7" s="946"/>
    </row>
    <row r="8" spans="1:11" ht="15.75" customHeight="1">
      <c r="A8" s="946"/>
      <c r="B8" s="582" t="s">
        <v>0</v>
      </c>
      <c r="C8" s="333" t="s">
        <v>1</v>
      </c>
      <c r="D8" s="333" t="s">
        <v>37</v>
      </c>
      <c r="E8" s="582" t="s">
        <v>0</v>
      </c>
      <c r="F8" s="582" t="s">
        <v>1</v>
      </c>
      <c r="G8" s="582" t="s">
        <v>37</v>
      </c>
      <c r="H8" s="583" t="s">
        <v>0</v>
      </c>
      <c r="I8" s="582" t="s">
        <v>1</v>
      </c>
      <c r="J8" s="333" t="s">
        <v>37</v>
      </c>
      <c r="K8" s="946"/>
    </row>
    <row r="9" spans="1:11" ht="18" customHeight="1">
      <c r="A9" s="946"/>
      <c r="B9" s="582" t="s">
        <v>21</v>
      </c>
      <c r="C9" s="582" t="s">
        <v>22</v>
      </c>
      <c r="D9" s="388" t="s">
        <v>5</v>
      </c>
      <c r="E9" s="582" t="s">
        <v>21</v>
      </c>
      <c r="F9" s="582" t="s">
        <v>22</v>
      </c>
      <c r="G9" s="388" t="s">
        <v>5</v>
      </c>
      <c r="H9" s="583" t="s">
        <v>21</v>
      </c>
      <c r="I9" s="582" t="s">
        <v>22</v>
      </c>
      <c r="J9" s="388" t="s">
        <v>5</v>
      </c>
      <c r="K9" s="946"/>
    </row>
    <row r="10" spans="1:11" ht="23.4" customHeight="1">
      <c r="A10" s="241" t="s">
        <v>55</v>
      </c>
      <c r="B10" s="262">
        <v>6.018517255707426</v>
      </c>
      <c r="C10" s="262">
        <v>29.877238065143125</v>
      </c>
      <c r="D10" s="262">
        <v>11.594631031467619</v>
      </c>
      <c r="E10" s="262">
        <v>0.78810648100276892</v>
      </c>
      <c r="F10" s="262">
        <v>3.3768340812371638</v>
      </c>
      <c r="G10" s="262">
        <v>1.1115083480755612</v>
      </c>
      <c r="H10" s="354">
        <v>2.5441920695131044</v>
      </c>
      <c r="I10" s="262">
        <v>17.135640125554875</v>
      </c>
      <c r="J10" s="262">
        <v>4.9479768255536971</v>
      </c>
      <c r="K10" s="242" t="s">
        <v>159</v>
      </c>
    </row>
    <row r="11" spans="1:11" ht="23.4" customHeight="1">
      <c r="A11" s="393" t="s">
        <v>56</v>
      </c>
      <c r="B11" s="265">
        <v>4.7022485258224078</v>
      </c>
      <c r="C11" s="265">
        <v>26.407815375562542</v>
      </c>
      <c r="D11" s="265">
        <v>9.8741127877314696</v>
      </c>
      <c r="E11" s="265">
        <v>8.0195490495668736E-2</v>
      </c>
      <c r="F11" s="265">
        <v>1.1298942721041012</v>
      </c>
      <c r="G11" s="265">
        <v>0.15818557477041512</v>
      </c>
      <c r="H11" s="355">
        <v>1.6136328939210305</v>
      </c>
      <c r="I11" s="265">
        <v>17.795169300136372</v>
      </c>
      <c r="J11" s="265">
        <v>3.8143736286336583</v>
      </c>
      <c r="K11" s="394" t="s">
        <v>160</v>
      </c>
    </row>
    <row r="12" spans="1:11" ht="23.4" customHeight="1">
      <c r="A12" s="241" t="s">
        <v>57</v>
      </c>
      <c r="B12" s="262">
        <v>8.9378884520899948</v>
      </c>
      <c r="C12" s="262">
        <v>37.75524469007167</v>
      </c>
      <c r="D12" s="262">
        <v>16.195731776016824</v>
      </c>
      <c r="E12" s="262">
        <v>0.5248852447923128</v>
      </c>
      <c r="F12" s="262">
        <v>6.9108678810512298</v>
      </c>
      <c r="G12" s="262">
        <v>1.1760749965564459</v>
      </c>
      <c r="H12" s="354">
        <v>4.0436024081840465</v>
      </c>
      <c r="I12" s="262">
        <v>27.905353971073332</v>
      </c>
      <c r="J12" s="262">
        <v>8.1335597820177714</v>
      </c>
      <c r="K12" s="242" t="s">
        <v>161</v>
      </c>
    </row>
    <row r="13" spans="1:11" ht="23.4" customHeight="1">
      <c r="A13" s="393" t="s">
        <v>58</v>
      </c>
      <c r="B13" s="265">
        <v>5.5471042051504948</v>
      </c>
      <c r="C13" s="265">
        <v>16.296436749755692</v>
      </c>
      <c r="D13" s="265">
        <v>7.9411640500391441</v>
      </c>
      <c r="E13" s="265">
        <v>0.35513936427006843</v>
      </c>
      <c r="F13" s="265">
        <v>0</v>
      </c>
      <c r="G13" s="265">
        <v>0.3087555297850485</v>
      </c>
      <c r="H13" s="355">
        <v>2.6787367554778316</v>
      </c>
      <c r="I13" s="265">
        <v>9.8933014565900734</v>
      </c>
      <c r="J13" s="265">
        <v>3.9369045229234545</v>
      </c>
      <c r="K13" s="394" t="s">
        <v>162</v>
      </c>
    </row>
    <row r="14" spans="1:11" ht="23.4" customHeight="1">
      <c r="A14" s="241" t="s">
        <v>59</v>
      </c>
      <c r="B14" s="262">
        <v>5.3161808014338892</v>
      </c>
      <c r="C14" s="262">
        <v>24.338682771167676</v>
      </c>
      <c r="D14" s="262">
        <v>8.8704527485512212</v>
      </c>
      <c r="E14" s="262">
        <v>0.35411566511531067</v>
      </c>
      <c r="F14" s="262">
        <v>2.3438855502452718</v>
      </c>
      <c r="G14" s="262">
        <v>0.54280152295538897</v>
      </c>
      <c r="H14" s="354">
        <v>2.2505553649891379</v>
      </c>
      <c r="I14" s="262">
        <v>15.006307702089069</v>
      </c>
      <c r="J14" s="262">
        <v>3.9388142944391564</v>
      </c>
      <c r="K14" s="242" t="s">
        <v>163</v>
      </c>
    </row>
    <row r="15" spans="1:11" ht="23.4" customHeight="1">
      <c r="A15" s="393" t="s">
        <v>60</v>
      </c>
      <c r="B15" s="265">
        <v>8.1853759125503736</v>
      </c>
      <c r="C15" s="265">
        <v>40.535291855926076</v>
      </c>
      <c r="D15" s="265">
        <v>17.838370756692743</v>
      </c>
      <c r="E15" s="265">
        <v>0.23862269960571325</v>
      </c>
      <c r="F15" s="265">
        <v>0.80686503956313382</v>
      </c>
      <c r="G15" s="265">
        <v>0.30814372041274901</v>
      </c>
      <c r="H15" s="355">
        <v>4.438737916557411</v>
      </c>
      <c r="I15" s="265">
        <v>31.547444961021409</v>
      </c>
      <c r="J15" s="265">
        <v>10.541191854822507</v>
      </c>
      <c r="K15" s="394" t="s">
        <v>164</v>
      </c>
    </row>
    <row r="16" spans="1:11" ht="23.4" customHeight="1">
      <c r="A16" s="241" t="s">
        <v>61</v>
      </c>
      <c r="B16" s="262">
        <v>2.1065974883556393</v>
      </c>
      <c r="C16" s="262">
        <v>24.349638127674829</v>
      </c>
      <c r="D16" s="262">
        <v>6.7401360163182238</v>
      </c>
      <c r="E16" s="262">
        <v>0</v>
      </c>
      <c r="F16" s="262">
        <v>0</v>
      </c>
      <c r="G16" s="262">
        <v>0</v>
      </c>
      <c r="H16" s="354">
        <v>1.187485044268964</v>
      </c>
      <c r="I16" s="262">
        <v>19.002570514277721</v>
      </c>
      <c r="J16" s="262">
        <v>4.0326747189834533</v>
      </c>
      <c r="K16" s="242" t="s">
        <v>165</v>
      </c>
    </row>
    <row r="17" spans="1:11" ht="23.4" customHeight="1">
      <c r="A17" s="393" t="s">
        <v>62</v>
      </c>
      <c r="B17" s="265">
        <v>4.4623537384970895</v>
      </c>
      <c r="C17" s="265">
        <v>28.230748734345855</v>
      </c>
      <c r="D17" s="265">
        <v>9.1420589797564489</v>
      </c>
      <c r="E17" s="265">
        <v>5.7965999048319422E-2</v>
      </c>
      <c r="F17" s="265">
        <v>2.7589604631112206</v>
      </c>
      <c r="G17" s="265">
        <v>0.39067537531386781</v>
      </c>
      <c r="H17" s="355">
        <v>2.3238424895191847</v>
      </c>
      <c r="I17" s="265">
        <v>19.29013012839912</v>
      </c>
      <c r="J17" s="265">
        <v>5.0844834620633375</v>
      </c>
      <c r="K17" s="394" t="s">
        <v>166</v>
      </c>
    </row>
    <row r="18" spans="1:11" ht="23.4" customHeight="1">
      <c r="A18" s="241" t="s">
        <v>63</v>
      </c>
      <c r="B18" s="262">
        <v>7.8957609451007649</v>
      </c>
      <c r="C18" s="262">
        <v>46.277848215902914</v>
      </c>
      <c r="D18" s="262">
        <v>16.909841121296552</v>
      </c>
      <c r="E18" s="262">
        <v>0.24075084168751296</v>
      </c>
      <c r="F18" s="262">
        <v>2.9103608847497089</v>
      </c>
      <c r="G18" s="262">
        <v>0.64360546825092624</v>
      </c>
      <c r="H18" s="354">
        <v>4.6428542883860704</v>
      </c>
      <c r="I18" s="262">
        <v>33.282592839247769</v>
      </c>
      <c r="J18" s="262">
        <v>10.407915735716564</v>
      </c>
      <c r="K18" s="242" t="s">
        <v>167</v>
      </c>
    </row>
    <row r="19" spans="1:11" ht="23.4" customHeight="1">
      <c r="A19" s="393" t="s">
        <v>64</v>
      </c>
      <c r="B19" s="265">
        <v>14.7030227509931</v>
      </c>
      <c r="C19" s="265">
        <v>48.642567871606417</v>
      </c>
      <c r="D19" s="265">
        <v>24.345585436115389</v>
      </c>
      <c r="E19" s="265">
        <v>0.55034396497811133</v>
      </c>
      <c r="F19" s="265">
        <v>0</v>
      </c>
      <c r="G19" s="265">
        <v>0.52177522160623757</v>
      </c>
      <c r="H19" s="355">
        <v>8.5849653839308449</v>
      </c>
      <c r="I19" s="265">
        <v>44.01824252789315</v>
      </c>
      <c r="J19" s="265">
        <v>15.648291785417944</v>
      </c>
      <c r="K19" s="394" t="s">
        <v>168</v>
      </c>
    </row>
    <row r="20" spans="1:11" ht="23.4" customHeight="1">
      <c r="A20" s="241" t="s">
        <v>65</v>
      </c>
      <c r="B20" s="262">
        <v>7.7528666780763311</v>
      </c>
      <c r="C20" s="262">
        <v>48.292039290426622</v>
      </c>
      <c r="D20" s="262">
        <v>16.911204583843936</v>
      </c>
      <c r="E20" s="262">
        <v>0.38908855740381454</v>
      </c>
      <c r="F20" s="262">
        <v>1.8149319400522481</v>
      </c>
      <c r="G20" s="262">
        <v>0.57959566084009218</v>
      </c>
      <c r="H20" s="354">
        <v>4.0546080900479735</v>
      </c>
      <c r="I20" s="262">
        <v>32.130050203203439</v>
      </c>
      <c r="J20" s="262">
        <v>9.1686589067283268</v>
      </c>
      <c r="K20" s="242" t="s">
        <v>169</v>
      </c>
    </row>
    <row r="21" spans="1:11" ht="23.4" customHeight="1">
      <c r="A21" s="393" t="s">
        <v>66</v>
      </c>
      <c r="B21" s="265">
        <v>8.585208158116064</v>
      </c>
      <c r="C21" s="265">
        <v>36.562205857925917</v>
      </c>
      <c r="D21" s="265">
        <v>17.590760840506871</v>
      </c>
      <c r="E21" s="265">
        <v>0.32018024962200942</v>
      </c>
      <c r="F21" s="265">
        <v>2.3045530927422582</v>
      </c>
      <c r="G21" s="265">
        <v>0.63032304055828614</v>
      </c>
      <c r="H21" s="355">
        <v>4.7012357374719631</v>
      </c>
      <c r="I21" s="265">
        <v>27.756638351261852</v>
      </c>
      <c r="J21" s="265">
        <v>10.53403893285877</v>
      </c>
      <c r="K21" s="394" t="s">
        <v>170</v>
      </c>
    </row>
    <row r="22" spans="1:11" ht="23.4" customHeight="1">
      <c r="A22" s="241" t="s">
        <v>67</v>
      </c>
      <c r="B22" s="262">
        <v>19.7683365852318</v>
      </c>
      <c r="C22" s="262">
        <v>44.984088732350855</v>
      </c>
      <c r="D22" s="262">
        <v>27.530553045793905</v>
      </c>
      <c r="E22" s="262">
        <v>0.16756103251532442</v>
      </c>
      <c r="F22" s="262">
        <v>0.44995205428929702</v>
      </c>
      <c r="G22" s="262">
        <v>0.20305792250419563</v>
      </c>
      <c r="H22" s="354">
        <v>8.7058274276958425</v>
      </c>
      <c r="I22" s="262">
        <v>31.837383503179169</v>
      </c>
      <c r="J22" s="262">
        <v>13.693214896054387</v>
      </c>
      <c r="K22" s="242" t="s">
        <v>171</v>
      </c>
    </row>
    <row r="23" spans="1:11" ht="34.950000000000003" customHeight="1">
      <c r="A23" s="389" t="s">
        <v>24</v>
      </c>
      <c r="B23" s="390">
        <v>6.551406260526381</v>
      </c>
      <c r="C23" s="390">
        <v>31.666575492341359</v>
      </c>
      <c r="D23" s="390">
        <v>12.520599720851436</v>
      </c>
      <c r="E23" s="390">
        <v>0.39908055197945502</v>
      </c>
      <c r="F23" s="390">
        <v>2.4548159543955683</v>
      </c>
      <c r="G23" s="390">
        <v>0.60985779644652527</v>
      </c>
      <c r="H23" s="391">
        <v>2.7978797057442937</v>
      </c>
      <c r="I23" s="390">
        <v>21.021028590799748</v>
      </c>
      <c r="J23" s="390">
        <v>5.7236720727992729</v>
      </c>
      <c r="K23" s="395" t="s">
        <v>5</v>
      </c>
    </row>
    <row r="24" spans="1:11" ht="16.8">
      <c r="A24" s="293" t="s">
        <v>229</v>
      </c>
      <c r="B24" s="153"/>
      <c r="C24" s="153"/>
      <c r="D24" s="153"/>
      <c r="H24" s="799" t="s">
        <v>230</v>
      </c>
      <c r="I24" s="799"/>
      <c r="J24" s="799"/>
      <c r="K24" s="799"/>
    </row>
  </sheetData>
  <mergeCells count="13">
    <mergeCell ref="E7:G7"/>
    <mergeCell ref="H7:J7"/>
    <mergeCell ref="H24:K24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C46"/>
  <sheetViews>
    <sheetView showGridLines="0" rightToLeft="1" zoomScaleNormal="100" zoomScaleSheetLayoutView="70" workbookViewId="0">
      <selection activeCell="D17" sqref="D17"/>
    </sheetView>
  </sheetViews>
  <sheetFormatPr defaultRowHeight="14.4"/>
  <cols>
    <col min="1" max="1" width="14.77734375" customWidth="1"/>
    <col min="2" max="2" width="10.109375" customWidth="1"/>
    <col min="3" max="3" width="11.33203125" customWidth="1"/>
    <col min="4" max="4" width="11.88671875" customWidth="1"/>
    <col min="5" max="5" width="11.6640625" customWidth="1"/>
    <col min="6" max="6" width="11.77734375" customWidth="1"/>
    <col min="7" max="7" width="11.88671875" customWidth="1"/>
    <col min="8" max="8" width="13" customWidth="1"/>
    <col min="9" max="9" width="13.33203125" customWidth="1"/>
    <col min="10" max="10" width="12.77734375" customWidth="1"/>
    <col min="11" max="11" width="13" customWidth="1"/>
    <col min="12" max="12" width="9.33203125" customWidth="1"/>
    <col min="13" max="21" width="14.109375" customWidth="1"/>
  </cols>
  <sheetData>
    <row r="1" spans="1:29" ht="24.75" customHeight="1">
      <c r="I1" s="649"/>
      <c r="J1" s="599"/>
      <c r="K1" s="648" t="s">
        <v>476</v>
      </c>
      <c r="L1" s="599"/>
      <c r="M1" s="1"/>
    </row>
    <row r="2" spans="1:29" s="1" customFormat="1" ht="42" customHeight="1">
      <c r="K2" s="1" t="s">
        <v>477</v>
      </c>
      <c r="M2" s="775"/>
      <c r="N2" s="775"/>
      <c r="O2" s="775"/>
      <c r="P2" s="775"/>
      <c r="Q2" s="775"/>
      <c r="R2" s="775"/>
      <c r="S2" s="775"/>
      <c r="T2" s="775"/>
      <c r="U2" s="775"/>
    </row>
    <row r="3" spans="1:29" ht="18">
      <c r="A3" s="762" t="s">
        <v>568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M3" s="778"/>
      <c r="N3" s="778"/>
      <c r="O3" s="778"/>
      <c r="P3" s="778"/>
      <c r="Q3" s="778"/>
      <c r="R3" s="778"/>
      <c r="S3" s="779"/>
      <c r="T3" s="779"/>
      <c r="U3" s="779"/>
    </row>
    <row r="4" spans="1:29" ht="18">
      <c r="A4" s="776" t="s">
        <v>569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M4" s="474"/>
      <c r="N4" s="474"/>
      <c r="O4" s="474"/>
      <c r="P4" s="474"/>
      <c r="Q4" s="474"/>
      <c r="R4" s="474"/>
      <c r="S4" s="474"/>
      <c r="T4" s="474"/>
      <c r="U4" s="474"/>
    </row>
    <row r="5" spans="1:29" ht="18">
      <c r="A5" s="435" t="s">
        <v>203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M5" s="475"/>
      <c r="N5" s="475"/>
      <c r="O5" s="476"/>
      <c r="P5" s="475"/>
      <c r="Q5" s="475"/>
      <c r="R5" s="476"/>
      <c r="S5" s="475"/>
      <c r="T5" s="475"/>
      <c r="U5" s="476"/>
    </row>
    <row r="6" spans="1:29" ht="18">
      <c r="A6" s="751" t="s">
        <v>29</v>
      </c>
      <c r="B6" s="761"/>
      <c r="C6" s="751" t="s">
        <v>12</v>
      </c>
      <c r="D6" s="752"/>
      <c r="E6" s="761"/>
      <c r="F6" s="751" t="s">
        <v>13</v>
      </c>
      <c r="G6" s="752"/>
      <c r="H6" s="752"/>
      <c r="I6" s="757" t="s">
        <v>14</v>
      </c>
      <c r="J6" s="757"/>
      <c r="K6" s="767"/>
      <c r="M6" s="451"/>
      <c r="N6" s="451"/>
      <c r="O6" s="451"/>
      <c r="P6" s="451"/>
      <c r="Q6" s="451"/>
      <c r="R6" s="451"/>
      <c r="S6" s="451"/>
      <c r="T6" s="451"/>
      <c r="U6" s="451"/>
    </row>
    <row r="7" spans="1:29" ht="15.6" thickBot="1">
      <c r="A7" s="751"/>
      <c r="B7" s="761"/>
      <c r="C7" s="755" t="s">
        <v>15</v>
      </c>
      <c r="D7" s="756"/>
      <c r="E7" s="764"/>
      <c r="F7" s="753" t="s">
        <v>16</v>
      </c>
      <c r="G7" s="754"/>
      <c r="H7" s="754"/>
      <c r="I7" s="765" t="s">
        <v>5</v>
      </c>
      <c r="J7" s="765"/>
      <c r="K7" s="768"/>
    </row>
    <row r="8" spans="1:29" ht="15">
      <c r="A8" s="751" t="s">
        <v>30</v>
      </c>
      <c r="B8" s="761"/>
      <c r="C8" s="7" t="s">
        <v>18</v>
      </c>
      <c r="D8" s="8" t="s">
        <v>19</v>
      </c>
      <c r="E8" s="8" t="s">
        <v>20</v>
      </c>
      <c r="F8" s="7" t="s">
        <v>18</v>
      </c>
      <c r="G8" s="7" t="s">
        <v>19</v>
      </c>
      <c r="H8" s="7" t="s">
        <v>20</v>
      </c>
      <c r="I8" s="11" t="s">
        <v>18</v>
      </c>
      <c r="J8" s="11" t="s">
        <v>19</v>
      </c>
      <c r="K8" s="26" t="s">
        <v>20</v>
      </c>
    </row>
    <row r="9" spans="1:29" ht="15">
      <c r="A9" s="751"/>
      <c r="B9" s="761"/>
      <c r="C9" s="9" t="s">
        <v>21</v>
      </c>
      <c r="D9" s="9" t="s">
        <v>22</v>
      </c>
      <c r="E9" s="9" t="s">
        <v>5</v>
      </c>
      <c r="F9" s="9" t="s">
        <v>21</v>
      </c>
      <c r="G9" s="9" t="s">
        <v>22</v>
      </c>
      <c r="H9" s="9" t="s">
        <v>5</v>
      </c>
      <c r="I9" s="12" t="s">
        <v>21</v>
      </c>
      <c r="J9" s="12" t="s">
        <v>22</v>
      </c>
      <c r="K9" s="27" t="s">
        <v>5</v>
      </c>
      <c r="P9" s="403"/>
      <c r="Q9" s="403"/>
      <c r="R9" s="403"/>
      <c r="S9" s="403"/>
      <c r="T9" s="403"/>
      <c r="U9" s="403"/>
      <c r="V9" s="403"/>
      <c r="W9" s="403"/>
      <c r="X9" s="403"/>
    </row>
    <row r="10" spans="1:29" ht="30.6" customHeight="1">
      <c r="A10" s="5" t="s">
        <v>469</v>
      </c>
      <c r="B10" s="176" t="s">
        <v>470</v>
      </c>
      <c r="C10" s="5">
        <v>2036142</v>
      </c>
      <c r="D10" s="6">
        <v>1075887</v>
      </c>
      <c r="E10" s="5">
        <f>SUM(C10:D10)</f>
        <v>3112029</v>
      </c>
      <c r="F10" s="6">
        <v>8458199</v>
      </c>
      <c r="G10" s="5">
        <v>1195013</v>
      </c>
      <c r="H10" s="5">
        <f>SUM(F10:G10)</f>
        <v>9653212</v>
      </c>
      <c r="I10" s="477">
        <f>SUM(C10+F10)</f>
        <v>10494341</v>
      </c>
      <c r="J10" s="477">
        <f>SUM(D10+G10)</f>
        <v>2270900</v>
      </c>
      <c r="K10" s="478">
        <f>SUM(I10:J10)</f>
        <v>12765241</v>
      </c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</row>
    <row r="11" spans="1:29" ht="30.6" customHeight="1">
      <c r="A11" s="24" t="s">
        <v>451</v>
      </c>
      <c r="B11" s="24" t="s">
        <v>450</v>
      </c>
      <c r="C11" s="24">
        <v>2040742</v>
      </c>
      <c r="D11" s="24">
        <v>1070457</v>
      </c>
      <c r="E11" s="24">
        <f>C11+D11</f>
        <v>3111199</v>
      </c>
      <c r="F11" s="24">
        <v>8356943</v>
      </c>
      <c r="G11" s="24">
        <v>1072476</v>
      </c>
      <c r="H11" s="24">
        <f>F11+G11</f>
        <v>9429419</v>
      </c>
      <c r="I11" s="30">
        <f>C11+F11</f>
        <v>10397685</v>
      </c>
      <c r="J11" s="30">
        <f>D11+G11</f>
        <v>2142933</v>
      </c>
      <c r="K11" s="29">
        <f>SUM(I11:J11)</f>
        <v>12540618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</row>
    <row r="12" spans="1:29">
      <c r="A12" s="777" t="s">
        <v>622</v>
      </c>
      <c r="B12" s="777"/>
      <c r="C12" s="777"/>
      <c r="D12" s="777"/>
      <c r="E12" s="777"/>
      <c r="F12" s="777"/>
      <c r="G12" s="38"/>
      <c r="H12" s="38"/>
      <c r="I12" s="38"/>
      <c r="J12" s="38"/>
      <c r="K12" s="38" t="s">
        <v>623</v>
      </c>
      <c r="M12" s="172"/>
      <c r="N12" s="172"/>
    </row>
    <row r="13" spans="1:29" ht="17.399999999999999">
      <c r="A13" s="456" t="s">
        <v>73</v>
      </c>
      <c r="B13" s="456"/>
      <c r="C13" s="456"/>
      <c r="D13" s="456"/>
      <c r="E13" s="456"/>
      <c r="F13" s="456"/>
      <c r="G13" s="456"/>
      <c r="H13" s="38"/>
      <c r="I13" s="38"/>
      <c r="J13" s="38"/>
      <c r="K13" s="399"/>
    </row>
    <row r="14" spans="1:29" ht="17.25" customHeight="1">
      <c r="A14" s="748" t="s">
        <v>74</v>
      </c>
      <c r="B14" s="748"/>
      <c r="C14" s="748"/>
      <c r="D14" s="748"/>
      <c r="E14" s="748"/>
      <c r="F14" s="748"/>
      <c r="G14" s="748"/>
      <c r="H14" s="748"/>
      <c r="I14" s="748"/>
      <c r="J14" s="748"/>
      <c r="K14" s="748"/>
      <c r="L14" s="66"/>
    </row>
    <row r="15" spans="1:29">
      <c r="A15" s="745" t="s">
        <v>446</v>
      </c>
      <c r="B15" s="745"/>
      <c r="C15" s="745"/>
      <c r="D15" s="745"/>
      <c r="E15" s="745"/>
      <c r="F15" s="490"/>
      <c r="G15" s="490"/>
      <c r="H15" s="746" t="s">
        <v>447</v>
      </c>
      <c r="I15" s="746"/>
      <c r="J15" s="746"/>
    </row>
    <row r="17" spans="1:11">
      <c r="A17" t="s">
        <v>578</v>
      </c>
      <c r="B17" s="617">
        <f>C10/$K$10*100</f>
        <v>15.95067417841935</v>
      </c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1">
      <c r="A18" t="s">
        <v>579</v>
      </c>
      <c r="B18" s="617">
        <f>D10/$K$10*100</f>
        <v>8.4282545076900632</v>
      </c>
      <c r="E18" s="610"/>
    </row>
    <row r="19" spans="1:11">
      <c r="A19" t="s">
        <v>580</v>
      </c>
      <c r="B19" s="617">
        <f>F10/$K$10*100</f>
        <v>66.259610766455566</v>
      </c>
      <c r="E19" s="610"/>
    </row>
    <row r="20" spans="1:11">
      <c r="A20" t="s">
        <v>581</v>
      </c>
      <c r="B20" s="617">
        <f>G10/$K$10*100</f>
        <v>9.3614605474350228</v>
      </c>
      <c r="C20" s="400"/>
      <c r="E20" s="610"/>
      <c r="G20" s="172"/>
    </row>
    <row r="21" spans="1:11">
      <c r="B21" t="s">
        <v>374</v>
      </c>
      <c r="C21" s="217"/>
      <c r="D21" s="217"/>
      <c r="E21" s="610"/>
      <c r="F21" s="217"/>
      <c r="G21" s="217"/>
    </row>
    <row r="43" spans="3:6">
      <c r="C43" s="172"/>
      <c r="D43" s="479"/>
      <c r="E43" s="217"/>
      <c r="F43" s="480"/>
    </row>
    <row r="44" spans="3:6">
      <c r="C44" s="172"/>
      <c r="D44" s="479"/>
      <c r="E44" s="217"/>
      <c r="F44" s="480"/>
    </row>
    <row r="45" spans="3:6">
      <c r="C45" s="172"/>
      <c r="D45" s="479"/>
      <c r="E45" s="217"/>
      <c r="F45" s="480"/>
    </row>
    <row r="46" spans="3:6">
      <c r="C46" s="172"/>
      <c r="D46" s="479"/>
      <c r="E46" s="217"/>
      <c r="F46" s="480"/>
    </row>
  </sheetData>
  <mergeCells count="21">
    <mergeCell ref="S2:U2"/>
    <mergeCell ref="M3:O3"/>
    <mergeCell ref="P3:R3"/>
    <mergeCell ref="S3:U3"/>
    <mergeCell ref="A3:K3"/>
    <mergeCell ref="A15:C15"/>
    <mergeCell ref="D15:E15"/>
    <mergeCell ref="H15:J15"/>
    <mergeCell ref="M2:O2"/>
    <mergeCell ref="P2:R2"/>
    <mergeCell ref="A14:K14"/>
    <mergeCell ref="A4:K4"/>
    <mergeCell ref="C6:E6"/>
    <mergeCell ref="F6:H6"/>
    <mergeCell ref="I6:K6"/>
    <mergeCell ref="C7:E7"/>
    <mergeCell ref="F7:H7"/>
    <mergeCell ref="I7:K7"/>
    <mergeCell ref="A6:B7"/>
    <mergeCell ref="A8:B9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colBreaks count="1" manualBreakCount="1">
    <brk id="12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55"/>
  <sheetViews>
    <sheetView showGridLines="0" rightToLeft="1" topLeftCell="A9" zoomScaleNormal="100" zoomScaleSheetLayoutView="70" workbookViewId="0">
      <selection activeCell="F33" sqref="F33"/>
    </sheetView>
  </sheetViews>
  <sheetFormatPr defaultRowHeight="14.4"/>
  <cols>
    <col min="1" max="1" width="15.6640625" customWidth="1"/>
    <col min="2" max="2" width="13.109375" customWidth="1"/>
    <col min="3" max="3" width="13.21875" customWidth="1"/>
    <col min="4" max="4" width="13" customWidth="1"/>
    <col min="5" max="6" width="13.109375" customWidth="1"/>
    <col min="7" max="7" width="14.77734375" customWidth="1"/>
    <col min="8" max="8" width="15" customWidth="1"/>
    <col min="9" max="9" width="13" customWidth="1"/>
    <col min="10" max="10" width="14.77734375" customWidth="1"/>
  </cols>
  <sheetData>
    <row r="1" spans="1:13" ht="24.75" customHeight="1">
      <c r="H1" s="599"/>
      <c r="I1" s="648"/>
      <c r="J1" s="648" t="s">
        <v>476</v>
      </c>
      <c r="K1" s="599"/>
    </row>
    <row r="2" spans="1:13" s="1" customFormat="1" ht="42" customHeight="1">
      <c r="J2" s="1" t="s">
        <v>477</v>
      </c>
    </row>
    <row r="3" spans="1:13" ht="15">
      <c r="A3" s="762" t="s">
        <v>52</v>
      </c>
      <c r="B3" s="762"/>
      <c r="C3" s="762"/>
      <c r="D3" s="762"/>
      <c r="E3" s="762"/>
      <c r="F3" s="762"/>
      <c r="G3" s="762"/>
      <c r="H3" s="762"/>
      <c r="I3" s="762"/>
      <c r="J3" s="762"/>
    </row>
    <row r="4" spans="1:13" ht="27.75" customHeight="1">
      <c r="A4" s="763" t="s">
        <v>53</v>
      </c>
      <c r="B4" s="763"/>
      <c r="C4" s="763"/>
      <c r="D4" s="763"/>
      <c r="E4" s="763"/>
      <c r="F4" s="763"/>
      <c r="G4" s="763"/>
      <c r="H4" s="763"/>
      <c r="I4" s="763"/>
      <c r="J4" s="763"/>
    </row>
    <row r="5" spans="1:13" ht="27.75" customHeight="1">
      <c r="A5" s="435" t="s">
        <v>204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3" ht="19.5" customHeight="1">
      <c r="A6" s="154"/>
      <c r="B6" s="780" t="s">
        <v>12</v>
      </c>
      <c r="C6" s="781"/>
      <c r="D6" s="782"/>
      <c r="E6" s="780" t="s">
        <v>13</v>
      </c>
      <c r="F6" s="781"/>
      <c r="G6" s="782"/>
      <c r="H6" s="780" t="s">
        <v>14</v>
      </c>
      <c r="I6" s="781"/>
      <c r="J6" s="781"/>
    </row>
    <row r="7" spans="1:13" ht="32.25" customHeight="1" thickBot="1">
      <c r="A7" s="154" t="s">
        <v>35</v>
      </c>
      <c r="B7" s="783" t="s">
        <v>15</v>
      </c>
      <c r="C7" s="784"/>
      <c r="D7" s="785"/>
      <c r="E7" s="783" t="s">
        <v>16</v>
      </c>
      <c r="F7" s="784"/>
      <c r="G7" s="785"/>
      <c r="H7" s="786" t="s">
        <v>5</v>
      </c>
      <c r="I7" s="787"/>
      <c r="J7" s="787"/>
    </row>
    <row r="8" spans="1:13" ht="15" thickBot="1">
      <c r="A8" s="154" t="s">
        <v>36</v>
      </c>
      <c r="B8" s="155" t="s">
        <v>0</v>
      </c>
      <c r="C8" s="155" t="s">
        <v>1</v>
      </c>
      <c r="D8" s="155" t="s">
        <v>37</v>
      </c>
      <c r="E8" s="155" t="s">
        <v>0</v>
      </c>
      <c r="F8" s="155" t="s">
        <v>1</v>
      </c>
      <c r="G8" s="155" t="s">
        <v>37</v>
      </c>
      <c r="H8" s="155" t="s">
        <v>0</v>
      </c>
      <c r="I8" s="155" t="s">
        <v>1</v>
      </c>
      <c r="J8" s="156" t="s">
        <v>37</v>
      </c>
    </row>
    <row r="9" spans="1:13" ht="15" thickBot="1">
      <c r="A9" s="43"/>
      <c r="B9" s="155" t="s">
        <v>21</v>
      </c>
      <c r="C9" s="155" t="s">
        <v>22</v>
      </c>
      <c r="D9" s="157" t="s">
        <v>5</v>
      </c>
      <c r="E9" s="155" t="s">
        <v>21</v>
      </c>
      <c r="F9" s="155" t="s">
        <v>22</v>
      </c>
      <c r="G9" s="157" t="s">
        <v>5</v>
      </c>
      <c r="H9" s="155" t="s">
        <v>21</v>
      </c>
      <c r="I9" s="155" t="s">
        <v>22</v>
      </c>
      <c r="J9" s="158" t="s">
        <v>5</v>
      </c>
    </row>
    <row r="10" spans="1:13" ht="18.600000000000001" customHeight="1">
      <c r="A10" s="159" t="s">
        <v>38</v>
      </c>
      <c r="B10" s="44">
        <v>41825</v>
      </c>
      <c r="C10" s="44">
        <v>11110</v>
      </c>
      <c r="D10" s="44">
        <f>SUM(B10:C10)</f>
        <v>52935</v>
      </c>
      <c r="E10" s="44">
        <v>870</v>
      </c>
      <c r="F10" s="45">
        <v>145</v>
      </c>
      <c r="G10" s="44">
        <f>SUM(E10:F10)</f>
        <v>1015</v>
      </c>
      <c r="H10" s="44">
        <f>B10+E10</f>
        <v>42695</v>
      </c>
      <c r="I10" s="44">
        <f>C10+F10</f>
        <v>11255</v>
      </c>
      <c r="J10" s="44">
        <f>D10+G10</f>
        <v>53950</v>
      </c>
      <c r="K10" s="400"/>
      <c r="L10" s="617"/>
      <c r="M10" s="617"/>
    </row>
    <row r="11" spans="1:13" ht="18.600000000000001" customHeight="1">
      <c r="A11" s="160" t="s">
        <v>39</v>
      </c>
      <c r="B11" s="46">
        <v>254521</v>
      </c>
      <c r="C11" s="46">
        <v>76789</v>
      </c>
      <c r="D11" s="46">
        <f>SUM(B11:C11)</f>
        <v>331310</v>
      </c>
      <c r="E11" s="46">
        <v>203530</v>
      </c>
      <c r="F11" s="46">
        <v>7312</v>
      </c>
      <c r="G11" s="46">
        <f t="shared" ref="G11:G21" si="0">SUM(E11:F11)</f>
        <v>210842</v>
      </c>
      <c r="H11" s="46">
        <f>B11+E11</f>
        <v>458051</v>
      </c>
      <c r="I11" s="46">
        <f t="shared" ref="I11:I21" si="1">C11+F11</f>
        <v>84101</v>
      </c>
      <c r="J11" s="47">
        <f t="shared" ref="J11:J23" si="2">D11+G11</f>
        <v>542152</v>
      </c>
      <c r="K11" s="400"/>
      <c r="L11" s="617"/>
      <c r="M11" s="617"/>
    </row>
    <row r="12" spans="1:13" ht="18.600000000000001" customHeight="1">
      <c r="A12" s="161" t="s">
        <v>40</v>
      </c>
      <c r="B12" s="48">
        <v>365462</v>
      </c>
      <c r="C12" s="48">
        <v>171105</v>
      </c>
      <c r="D12" s="48">
        <f t="shared" ref="D12:D21" si="3">SUM(B12:C12)</f>
        <v>536567</v>
      </c>
      <c r="E12" s="48">
        <v>993257</v>
      </c>
      <c r="F12" s="48">
        <v>38668</v>
      </c>
      <c r="G12" s="48">
        <f t="shared" si="0"/>
        <v>1031925</v>
      </c>
      <c r="H12" s="48">
        <f t="shared" ref="H12:H21" si="4">B12+E12</f>
        <v>1358719</v>
      </c>
      <c r="I12" s="48">
        <f t="shared" si="1"/>
        <v>209773</v>
      </c>
      <c r="J12" s="49">
        <f t="shared" si="2"/>
        <v>1568492</v>
      </c>
      <c r="K12" s="400"/>
      <c r="L12" s="617"/>
      <c r="M12" s="617"/>
    </row>
    <row r="13" spans="1:13" ht="18.600000000000001" customHeight="1">
      <c r="A13" s="160" t="s">
        <v>41</v>
      </c>
      <c r="B13" s="46">
        <v>378344</v>
      </c>
      <c r="C13" s="46">
        <v>197092</v>
      </c>
      <c r="D13" s="46">
        <f t="shared" si="3"/>
        <v>575436</v>
      </c>
      <c r="E13" s="46">
        <v>1348539</v>
      </c>
      <c r="F13" s="46">
        <v>55628</v>
      </c>
      <c r="G13" s="46">
        <f t="shared" si="0"/>
        <v>1404167</v>
      </c>
      <c r="H13" s="46">
        <f t="shared" si="4"/>
        <v>1726883</v>
      </c>
      <c r="I13" s="46">
        <f t="shared" si="1"/>
        <v>252720</v>
      </c>
      <c r="J13" s="47">
        <f t="shared" si="2"/>
        <v>1979603</v>
      </c>
      <c r="K13" s="400"/>
      <c r="L13" s="617"/>
      <c r="M13" s="617"/>
    </row>
    <row r="14" spans="1:13" ht="18.600000000000001" customHeight="1">
      <c r="A14" s="161" t="s">
        <v>42</v>
      </c>
      <c r="B14" s="48">
        <v>323950</v>
      </c>
      <c r="C14" s="48">
        <v>213988</v>
      </c>
      <c r="D14" s="48">
        <f t="shared" si="3"/>
        <v>537938</v>
      </c>
      <c r="E14" s="48">
        <v>1200926</v>
      </c>
      <c r="F14" s="48">
        <v>50852</v>
      </c>
      <c r="G14" s="48">
        <f t="shared" si="0"/>
        <v>1251778</v>
      </c>
      <c r="H14" s="48">
        <f t="shared" si="4"/>
        <v>1524876</v>
      </c>
      <c r="I14" s="48">
        <f t="shared" si="1"/>
        <v>264840</v>
      </c>
      <c r="J14" s="49">
        <f t="shared" si="2"/>
        <v>1789716</v>
      </c>
      <c r="K14" s="400"/>
      <c r="L14" s="617"/>
      <c r="M14" s="617"/>
    </row>
    <row r="15" spans="1:13" ht="18.600000000000001" customHeight="1">
      <c r="A15" s="160" t="s">
        <v>43</v>
      </c>
      <c r="B15" s="46">
        <v>239655</v>
      </c>
      <c r="C15" s="46">
        <v>172773</v>
      </c>
      <c r="D15" s="46">
        <f t="shared" si="3"/>
        <v>412428</v>
      </c>
      <c r="E15" s="46">
        <v>939510</v>
      </c>
      <c r="F15" s="46">
        <v>37641</v>
      </c>
      <c r="G15" s="46">
        <f t="shared" si="0"/>
        <v>977151</v>
      </c>
      <c r="H15" s="46">
        <f t="shared" si="4"/>
        <v>1179165</v>
      </c>
      <c r="I15" s="46">
        <f t="shared" si="1"/>
        <v>210414</v>
      </c>
      <c r="J15" s="47">
        <f t="shared" si="2"/>
        <v>1389579</v>
      </c>
      <c r="K15" s="400"/>
      <c r="L15" s="617"/>
      <c r="M15" s="617"/>
    </row>
    <row r="16" spans="1:13" ht="18.600000000000001" customHeight="1">
      <c r="A16" s="161" t="s">
        <v>44</v>
      </c>
      <c r="B16" s="48">
        <v>166187</v>
      </c>
      <c r="C16" s="48">
        <v>108171</v>
      </c>
      <c r="D16" s="48">
        <f t="shared" si="3"/>
        <v>274358</v>
      </c>
      <c r="E16" s="48">
        <v>694972</v>
      </c>
      <c r="F16" s="48">
        <v>23364</v>
      </c>
      <c r="G16" s="48">
        <f t="shared" si="0"/>
        <v>718336</v>
      </c>
      <c r="H16" s="48">
        <f>B16+E16</f>
        <v>861159</v>
      </c>
      <c r="I16" s="48">
        <f t="shared" si="1"/>
        <v>131535</v>
      </c>
      <c r="J16" s="49">
        <f t="shared" si="2"/>
        <v>992694</v>
      </c>
      <c r="K16" s="400"/>
      <c r="L16" s="617"/>
      <c r="M16" s="617"/>
    </row>
    <row r="17" spans="1:16" ht="18.600000000000001" customHeight="1">
      <c r="A17" s="160" t="s">
        <v>45</v>
      </c>
      <c r="B17" s="46">
        <v>125509</v>
      </c>
      <c r="C17" s="46">
        <v>58762</v>
      </c>
      <c r="D17" s="46">
        <f t="shared" si="3"/>
        <v>184271</v>
      </c>
      <c r="E17" s="46">
        <v>531144</v>
      </c>
      <c r="F17" s="46">
        <v>13675</v>
      </c>
      <c r="G17" s="46">
        <f t="shared" si="0"/>
        <v>544819</v>
      </c>
      <c r="H17" s="46">
        <f t="shared" si="4"/>
        <v>656653</v>
      </c>
      <c r="I17" s="46">
        <f>C17+F17</f>
        <v>72437</v>
      </c>
      <c r="J17" s="47">
        <f t="shared" si="2"/>
        <v>729090</v>
      </c>
      <c r="K17" s="400"/>
      <c r="L17" s="617"/>
      <c r="M17" s="617"/>
    </row>
    <row r="18" spans="1:16" ht="18.600000000000001" customHeight="1">
      <c r="A18" s="161" t="s">
        <v>46</v>
      </c>
      <c r="B18" s="48">
        <v>72155</v>
      </c>
      <c r="C18" s="48">
        <v>27758</v>
      </c>
      <c r="D18" s="48">
        <f t="shared" si="3"/>
        <v>99913</v>
      </c>
      <c r="E18" s="48">
        <v>323219</v>
      </c>
      <c r="F18" s="48">
        <v>7992</v>
      </c>
      <c r="G18" s="48">
        <f t="shared" si="0"/>
        <v>331211</v>
      </c>
      <c r="H18" s="48">
        <f t="shared" si="4"/>
        <v>395374</v>
      </c>
      <c r="I18" s="48">
        <f t="shared" si="1"/>
        <v>35750</v>
      </c>
      <c r="J18" s="49">
        <f t="shared" si="2"/>
        <v>431124</v>
      </c>
      <c r="K18" s="400"/>
      <c r="L18" s="617"/>
      <c r="M18" s="617"/>
    </row>
    <row r="19" spans="1:16" ht="18.600000000000001" customHeight="1">
      <c r="A19" s="160" t="s">
        <v>47</v>
      </c>
      <c r="B19" s="46">
        <v>17901</v>
      </c>
      <c r="C19" s="46">
        <v>8330</v>
      </c>
      <c r="D19" s="46">
        <f t="shared" si="3"/>
        <v>26231</v>
      </c>
      <c r="E19" s="46">
        <v>183768</v>
      </c>
      <c r="F19" s="46">
        <v>5059</v>
      </c>
      <c r="G19" s="46">
        <f t="shared" si="0"/>
        <v>188827</v>
      </c>
      <c r="H19" s="46">
        <f t="shared" si="4"/>
        <v>201669</v>
      </c>
      <c r="I19" s="46">
        <f t="shared" si="1"/>
        <v>13389</v>
      </c>
      <c r="J19" s="47">
        <f t="shared" si="2"/>
        <v>215058</v>
      </c>
      <c r="K19" s="400"/>
      <c r="L19" s="617"/>
      <c r="M19" s="617"/>
    </row>
    <row r="20" spans="1:16" ht="18.600000000000001" customHeight="1">
      <c r="A20" s="161" t="s">
        <v>48</v>
      </c>
      <c r="B20" s="48">
        <v>9957</v>
      </c>
      <c r="C20" s="48">
        <v>3165</v>
      </c>
      <c r="D20" s="48">
        <f t="shared" si="3"/>
        <v>13122</v>
      </c>
      <c r="E20" s="48">
        <v>111961</v>
      </c>
      <c r="F20" s="48">
        <v>2051</v>
      </c>
      <c r="G20" s="48">
        <f t="shared" si="0"/>
        <v>114012</v>
      </c>
      <c r="H20" s="48">
        <f t="shared" si="4"/>
        <v>121918</v>
      </c>
      <c r="I20" s="48">
        <f t="shared" si="1"/>
        <v>5216</v>
      </c>
      <c r="J20" s="49">
        <f t="shared" si="2"/>
        <v>127134</v>
      </c>
      <c r="K20" s="400"/>
      <c r="L20" s="617"/>
      <c r="M20" s="617"/>
    </row>
    <row r="21" spans="1:16" ht="18.600000000000001" customHeight="1">
      <c r="A21" s="160" t="s">
        <v>185</v>
      </c>
      <c r="B21" s="46">
        <v>40676</v>
      </c>
      <c r="C21" s="46">
        <v>26844</v>
      </c>
      <c r="D21" s="46">
        <f t="shared" si="3"/>
        <v>67520</v>
      </c>
      <c r="E21" s="46">
        <v>8079</v>
      </c>
      <c r="F21" s="46">
        <v>7353</v>
      </c>
      <c r="G21" s="46">
        <f t="shared" si="0"/>
        <v>15432</v>
      </c>
      <c r="H21" s="46">
        <f t="shared" si="4"/>
        <v>48755</v>
      </c>
      <c r="I21" s="46">
        <f t="shared" si="1"/>
        <v>34197</v>
      </c>
      <c r="J21" s="47">
        <f t="shared" si="2"/>
        <v>82952</v>
      </c>
      <c r="K21" s="400"/>
      <c r="L21" s="617"/>
      <c r="M21" s="617"/>
    </row>
    <row r="22" spans="1:16" ht="18.600000000000001" customHeight="1">
      <c r="A22" s="162" t="s">
        <v>23</v>
      </c>
      <c r="B22" s="48">
        <f>SUM(B10:B21)</f>
        <v>2036142</v>
      </c>
      <c r="C22" s="48">
        <f>SUM(C10:C21)</f>
        <v>1075887</v>
      </c>
      <c r="D22" s="48">
        <f t="shared" ref="D22:J22" si="5">SUM(D10:D21)</f>
        <v>3112029</v>
      </c>
      <c r="E22" s="48">
        <f t="shared" si="5"/>
        <v>6539775</v>
      </c>
      <c r="F22" s="48">
        <f t="shared" si="5"/>
        <v>249740</v>
      </c>
      <c r="G22" s="48">
        <f t="shared" si="5"/>
        <v>6789515</v>
      </c>
      <c r="H22" s="48">
        <f t="shared" si="5"/>
        <v>8575917</v>
      </c>
      <c r="I22" s="48">
        <f t="shared" si="5"/>
        <v>1325627</v>
      </c>
      <c r="J22" s="48">
        <f t="shared" si="5"/>
        <v>9901544</v>
      </c>
    </row>
    <row r="23" spans="1:16" ht="21" customHeight="1">
      <c r="A23" s="160" t="s">
        <v>175</v>
      </c>
      <c r="B23" s="645">
        <v>0</v>
      </c>
      <c r="C23" s="645">
        <v>0</v>
      </c>
      <c r="D23" s="645">
        <f>SUM(B23:C23)</f>
        <v>0</v>
      </c>
      <c r="E23" s="646">
        <v>1918424</v>
      </c>
      <c r="F23" s="646">
        <v>945273</v>
      </c>
      <c r="G23" s="646">
        <f>SUM(E23:F23)</f>
        <v>2863697</v>
      </c>
      <c r="H23" s="646">
        <f>B23+E23</f>
        <v>1918424</v>
      </c>
      <c r="I23" s="646">
        <f>C23+F23</f>
        <v>945273</v>
      </c>
      <c r="J23" s="647">
        <f t="shared" si="2"/>
        <v>2863697</v>
      </c>
    </row>
    <row r="24" spans="1:16" ht="11.25" customHeight="1">
      <c r="A24" s="160" t="s">
        <v>375</v>
      </c>
      <c r="B24" s="645"/>
      <c r="C24" s="645"/>
      <c r="D24" s="645"/>
      <c r="E24" s="646"/>
      <c r="F24" s="646"/>
      <c r="G24" s="646"/>
      <c r="H24" s="646"/>
      <c r="I24" s="646"/>
      <c r="J24" s="647"/>
    </row>
    <row r="25" spans="1:16" s="40" customFormat="1" ht="19.2" customHeight="1">
      <c r="A25" s="163" t="s">
        <v>24</v>
      </c>
      <c r="B25" s="164">
        <f t="shared" ref="B25:J25" si="6">SUM(B22:B24)</f>
        <v>2036142</v>
      </c>
      <c r="C25" s="164">
        <f t="shared" si="6"/>
        <v>1075887</v>
      </c>
      <c r="D25" s="164">
        <f t="shared" si="6"/>
        <v>3112029</v>
      </c>
      <c r="E25" s="164">
        <f t="shared" si="6"/>
        <v>8458199</v>
      </c>
      <c r="F25" s="164">
        <f t="shared" si="6"/>
        <v>1195013</v>
      </c>
      <c r="G25" s="164">
        <f t="shared" si="6"/>
        <v>9653212</v>
      </c>
      <c r="H25" s="164">
        <f t="shared" si="6"/>
        <v>10494341</v>
      </c>
      <c r="I25" s="164">
        <f t="shared" si="6"/>
        <v>2270900</v>
      </c>
      <c r="J25" s="164">
        <f t="shared" si="6"/>
        <v>12765241</v>
      </c>
      <c r="K25"/>
      <c r="L25"/>
      <c r="M25"/>
      <c r="N25"/>
      <c r="O25"/>
      <c r="P25"/>
    </row>
    <row r="26" spans="1:16">
      <c r="A26" s="788" t="s">
        <v>50</v>
      </c>
      <c r="B26" s="788"/>
      <c r="C26" s="788"/>
      <c r="D26" s="788"/>
      <c r="E26" s="31"/>
      <c r="F26" s="31"/>
      <c r="G26" s="31"/>
      <c r="H26" s="31"/>
      <c r="I26" s="31"/>
      <c r="J26" s="32" t="s">
        <v>51</v>
      </c>
    </row>
    <row r="27" spans="1:16">
      <c r="A27" s="788" t="s">
        <v>624</v>
      </c>
      <c r="B27" s="788"/>
      <c r="C27" s="788"/>
      <c r="D27" s="31"/>
      <c r="E27" s="31"/>
      <c r="F27" s="31"/>
      <c r="G27" s="31"/>
      <c r="H27" s="31"/>
      <c r="I27" s="31"/>
      <c r="J27" s="42" t="s">
        <v>618</v>
      </c>
    </row>
    <row r="28" spans="1:16">
      <c r="A28" s="456" t="s">
        <v>73</v>
      </c>
      <c r="B28" s="456"/>
      <c r="C28" s="456"/>
      <c r="D28" s="456"/>
      <c r="E28" s="456"/>
      <c r="F28" s="456"/>
      <c r="G28" s="456"/>
      <c r="H28" s="31"/>
      <c r="I28" s="31"/>
      <c r="J28" s="31"/>
    </row>
    <row r="29" spans="1:16" ht="18">
      <c r="A29" s="748" t="s">
        <v>74</v>
      </c>
      <c r="B29" s="748"/>
      <c r="C29" s="748"/>
      <c r="D29" s="748"/>
      <c r="E29" s="748"/>
      <c r="F29" s="748"/>
      <c r="G29" s="748"/>
      <c r="H29" s="748"/>
      <c r="I29" s="748"/>
      <c r="J29" s="748"/>
    </row>
    <row r="30" spans="1:16">
      <c r="A30" s="745" t="s">
        <v>446</v>
      </c>
      <c r="B30" s="745"/>
      <c r="C30" s="745"/>
      <c r="D30" s="745"/>
      <c r="E30" s="745"/>
      <c r="F30" s="490"/>
      <c r="G30" s="490"/>
      <c r="H30" s="746" t="s">
        <v>447</v>
      </c>
      <c r="I30" s="746"/>
      <c r="J30" s="746"/>
    </row>
    <row r="31" spans="1:16">
      <c r="C31" s="217"/>
      <c r="D31" s="217"/>
    </row>
    <row r="32" spans="1:16">
      <c r="C32" s="217"/>
      <c r="D32" s="217"/>
    </row>
    <row r="33" spans="2:4">
      <c r="C33" s="217"/>
      <c r="D33" s="217"/>
    </row>
    <row r="34" spans="2:4">
      <c r="C34" s="217"/>
      <c r="D34" s="217"/>
    </row>
    <row r="35" spans="2:4">
      <c r="C35" s="217"/>
      <c r="D35" s="217"/>
    </row>
    <row r="36" spans="2:4">
      <c r="C36" s="217"/>
      <c r="D36" s="217"/>
    </row>
    <row r="37" spans="2:4">
      <c r="C37" s="217"/>
      <c r="D37" s="217"/>
    </row>
    <row r="38" spans="2:4">
      <c r="C38" s="217"/>
      <c r="D38" s="217"/>
    </row>
    <row r="39" spans="2:4">
      <c r="C39" s="217"/>
      <c r="D39" s="217"/>
    </row>
    <row r="40" spans="2:4">
      <c r="C40" s="217"/>
      <c r="D40" s="217"/>
    </row>
    <row r="41" spans="2:4">
      <c r="C41" s="217"/>
      <c r="D41" s="217"/>
    </row>
    <row r="42" spans="2:4">
      <c r="B42" s="217"/>
      <c r="C42" s="217"/>
      <c r="D42" s="217"/>
    </row>
    <row r="43" spans="2:4">
      <c r="B43" s="217"/>
      <c r="C43" s="217"/>
      <c r="D43" s="217"/>
    </row>
    <row r="44" spans="2:4">
      <c r="B44" s="217"/>
      <c r="C44" s="217"/>
      <c r="D44" s="217"/>
    </row>
    <row r="45" spans="2:4">
      <c r="B45" s="217"/>
      <c r="C45" s="217"/>
      <c r="D45" s="217"/>
    </row>
    <row r="46" spans="2:4">
      <c r="B46" s="217"/>
      <c r="D46" s="217"/>
    </row>
    <row r="47" spans="2:4">
      <c r="B47" s="217"/>
      <c r="D47" s="217"/>
    </row>
    <row r="48" spans="2:4">
      <c r="B48" s="217"/>
      <c r="D48" s="217"/>
    </row>
    <row r="49" spans="2:4">
      <c r="B49" s="217"/>
      <c r="D49" s="217"/>
    </row>
    <row r="50" spans="2:4">
      <c r="B50" s="217"/>
      <c r="D50" s="217"/>
    </row>
    <row r="51" spans="2:4">
      <c r="B51" s="217"/>
      <c r="D51" s="217"/>
    </row>
    <row r="52" spans="2:4">
      <c r="D52" s="217"/>
    </row>
    <row r="53" spans="2:4">
      <c r="D53" s="217"/>
    </row>
    <row r="54" spans="2:4">
      <c r="D54" s="217"/>
    </row>
    <row r="55" spans="2:4">
      <c r="D55" s="217"/>
    </row>
  </sheetData>
  <mergeCells count="13">
    <mergeCell ref="H30:J30"/>
    <mergeCell ref="A30:E30"/>
    <mergeCell ref="A29:J29"/>
    <mergeCell ref="A3:J3"/>
    <mergeCell ref="A4:J4"/>
    <mergeCell ref="B6:D6"/>
    <mergeCell ref="E6:G6"/>
    <mergeCell ref="H6:J6"/>
    <mergeCell ref="B7:D7"/>
    <mergeCell ref="E7:G7"/>
    <mergeCell ref="H7:J7"/>
    <mergeCell ref="A26:D26"/>
    <mergeCell ref="A27:C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49"/>
  <sheetViews>
    <sheetView showGridLines="0" rightToLeft="1" zoomScaleNormal="100" zoomScaleSheetLayoutView="55" workbookViewId="0">
      <selection activeCell="L17" sqref="L17"/>
    </sheetView>
  </sheetViews>
  <sheetFormatPr defaultRowHeight="14.4"/>
  <cols>
    <col min="1" max="1" width="14.109375" customWidth="1"/>
    <col min="2" max="5" width="12.109375" customWidth="1"/>
    <col min="6" max="6" width="12" customWidth="1"/>
    <col min="7" max="7" width="13.6640625" customWidth="1"/>
    <col min="8" max="8" width="13.77734375" customWidth="1"/>
    <col min="9" max="9" width="12.109375" customWidth="1"/>
    <col min="10" max="10" width="13.77734375" customWidth="1"/>
    <col min="11" max="11" width="12.44140625" customWidth="1"/>
  </cols>
  <sheetData>
    <row r="1" spans="1:13" ht="24.75" customHeight="1">
      <c r="I1" s="599"/>
      <c r="J1" s="648"/>
      <c r="K1" s="648" t="s">
        <v>476</v>
      </c>
    </row>
    <row r="2" spans="1:13" s="1" customFormat="1" ht="42" customHeight="1">
      <c r="K2" s="1" t="s">
        <v>477</v>
      </c>
    </row>
    <row r="3" spans="1:13" ht="15">
      <c r="A3" s="798" t="s">
        <v>69</v>
      </c>
      <c r="B3" s="798"/>
      <c r="C3" s="798"/>
      <c r="D3" s="798"/>
      <c r="E3" s="798"/>
      <c r="F3" s="798"/>
      <c r="G3" s="798"/>
      <c r="H3" s="798"/>
      <c r="I3" s="798"/>
      <c r="J3" s="798"/>
      <c r="K3" s="798"/>
    </row>
    <row r="4" spans="1:13" ht="27.75" customHeight="1">
      <c r="A4" s="763" t="s">
        <v>70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</row>
    <row r="5" spans="1:13" ht="27.75" customHeight="1">
      <c r="A5" s="86" t="s">
        <v>205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3" ht="19.5" customHeight="1">
      <c r="A6" s="797" t="s">
        <v>54</v>
      </c>
      <c r="B6" s="790" t="s">
        <v>12</v>
      </c>
      <c r="C6" s="781"/>
      <c r="D6" s="791"/>
      <c r="E6" s="790" t="s">
        <v>13</v>
      </c>
      <c r="F6" s="781"/>
      <c r="G6" s="781"/>
      <c r="H6" s="790" t="s">
        <v>14</v>
      </c>
      <c r="I6" s="781"/>
      <c r="J6" s="781"/>
      <c r="K6" s="802" t="s">
        <v>158</v>
      </c>
    </row>
    <row r="7" spans="1:13" ht="20.25" customHeight="1" thickBot="1">
      <c r="A7" s="797"/>
      <c r="B7" s="792" t="s">
        <v>15</v>
      </c>
      <c r="C7" s="784"/>
      <c r="D7" s="793"/>
      <c r="E7" s="792" t="s">
        <v>16</v>
      </c>
      <c r="F7" s="784"/>
      <c r="G7" s="784"/>
      <c r="H7" s="794" t="s">
        <v>5</v>
      </c>
      <c r="I7" s="795"/>
      <c r="J7" s="795"/>
      <c r="K7" s="802"/>
    </row>
    <row r="8" spans="1:13">
      <c r="A8" s="797"/>
      <c r="B8" s="55" t="s">
        <v>0</v>
      </c>
      <c r="C8" s="55" t="s">
        <v>1</v>
      </c>
      <c r="D8" s="55" t="s">
        <v>37</v>
      </c>
      <c r="E8" s="55" t="s">
        <v>0</v>
      </c>
      <c r="F8" s="55" t="s">
        <v>1</v>
      </c>
      <c r="G8" s="55" t="s">
        <v>37</v>
      </c>
      <c r="H8" s="55" t="s">
        <v>0</v>
      </c>
      <c r="I8" s="55" t="s">
        <v>1</v>
      </c>
      <c r="J8" s="50" t="s">
        <v>37</v>
      </c>
      <c r="K8" s="802"/>
    </row>
    <row r="9" spans="1:13" ht="19.5" customHeight="1">
      <c r="A9" s="797"/>
      <c r="B9" s="56" t="s">
        <v>21</v>
      </c>
      <c r="C9" s="56" t="s">
        <v>22</v>
      </c>
      <c r="D9" s="41" t="s">
        <v>5</v>
      </c>
      <c r="E9" s="56" t="s">
        <v>21</v>
      </c>
      <c r="F9" s="56" t="s">
        <v>22</v>
      </c>
      <c r="G9" s="41" t="s">
        <v>5</v>
      </c>
      <c r="H9" s="56" t="s">
        <v>21</v>
      </c>
      <c r="I9" s="56" t="s">
        <v>22</v>
      </c>
      <c r="J9" s="39" t="s">
        <v>5</v>
      </c>
      <c r="K9" s="802"/>
    </row>
    <row r="10" spans="1:13">
      <c r="A10" s="51" t="s">
        <v>55</v>
      </c>
      <c r="B10" s="57">
        <v>789732</v>
      </c>
      <c r="C10" s="57">
        <v>429871</v>
      </c>
      <c r="D10" s="57">
        <f>SUM(B10:C10)</f>
        <v>1219603</v>
      </c>
      <c r="E10" s="57">
        <v>2510188</v>
      </c>
      <c r="F10" s="57">
        <v>122458</v>
      </c>
      <c r="G10" s="57">
        <f>E10+F10</f>
        <v>2632646</v>
      </c>
      <c r="H10" s="57">
        <f>B10+E10</f>
        <v>3299920</v>
      </c>
      <c r="I10" s="57">
        <f>C10+F10</f>
        <v>552329</v>
      </c>
      <c r="J10" s="57">
        <f>SUM(H10:I10)</f>
        <v>3852249</v>
      </c>
      <c r="K10" s="173" t="s">
        <v>159</v>
      </c>
      <c r="L10" s="400"/>
      <c r="M10" s="617"/>
    </row>
    <row r="11" spans="1:13">
      <c r="A11" s="53" t="s">
        <v>56</v>
      </c>
      <c r="B11" s="58">
        <v>383457</v>
      </c>
      <c r="C11" s="58">
        <v>225864</v>
      </c>
      <c r="D11" s="58">
        <f t="shared" ref="D11:D23" si="0">SUM(B11:C11)</f>
        <v>609321</v>
      </c>
      <c r="E11" s="58">
        <v>1472724</v>
      </c>
      <c r="F11" s="58">
        <v>46055</v>
      </c>
      <c r="G11" s="58">
        <f>E11+F11</f>
        <v>1518779</v>
      </c>
      <c r="H11" s="58">
        <f t="shared" ref="H11:H25" si="1">B11+E11</f>
        <v>1856181</v>
      </c>
      <c r="I11" s="58">
        <f t="shared" ref="I11:I25" si="2">C11+F11</f>
        <v>271919</v>
      </c>
      <c r="J11" s="58">
        <f t="shared" ref="J11:J25" si="3">SUM(H11:I11)</f>
        <v>2128100</v>
      </c>
      <c r="K11" s="174" t="s">
        <v>160</v>
      </c>
      <c r="L11" s="400"/>
    </row>
    <row r="12" spans="1:13">
      <c r="A12" s="51" t="s">
        <v>57</v>
      </c>
      <c r="B12" s="57">
        <v>85256</v>
      </c>
      <c r="C12" s="57">
        <v>48284</v>
      </c>
      <c r="D12" s="57">
        <f t="shared" si="0"/>
        <v>133540</v>
      </c>
      <c r="E12" s="57">
        <v>238862</v>
      </c>
      <c r="F12" s="57">
        <v>8092</v>
      </c>
      <c r="G12" s="57">
        <f t="shared" ref="G12:G23" si="4">E12+F12</f>
        <v>246954</v>
      </c>
      <c r="H12" s="57">
        <f t="shared" si="1"/>
        <v>324118</v>
      </c>
      <c r="I12" s="57">
        <f t="shared" si="2"/>
        <v>56376</v>
      </c>
      <c r="J12" s="57">
        <f t="shared" si="3"/>
        <v>380494</v>
      </c>
      <c r="K12" s="173" t="s">
        <v>161</v>
      </c>
      <c r="L12" s="400"/>
    </row>
    <row r="13" spans="1:13">
      <c r="A13" s="53" t="s">
        <v>58</v>
      </c>
      <c r="B13" s="58">
        <v>66592</v>
      </c>
      <c r="C13" s="58">
        <v>40754</v>
      </c>
      <c r="D13" s="58">
        <f t="shared" si="0"/>
        <v>107346</v>
      </c>
      <c r="E13" s="58">
        <v>261628</v>
      </c>
      <c r="F13" s="58">
        <v>8880</v>
      </c>
      <c r="G13" s="58">
        <f t="shared" si="4"/>
        <v>270508</v>
      </c>
      <c r="H13" s="58">
        <f t="shared" si="1"/>
        <v>328220</v>
      </c>
      <c r="I13" s="58">
        <f t="shared" si="2"/>
        <v>49634</v>
      </c>
      <c r="J13" s="58">
        <f t="shared" si="3"/>
        <v>377854</v>
      </c>
      <c r="K13" s="174" t="s">
        <v>162</v>
      </c>
      <c r="L13" s="400"/>
    </row>
    <row r="14" spans="1:13">
      <c r="A14" s="51" t="s">
        <v>59</v>
      </c>
      <c r="B14" s="57">
        <v>426415</v>
      </c>
      <c r="C14" s="57">
        <v>147703</v>
      </c>
      <c r="D14" s="57">
        <f t="shared" si="0"/>
        <v>574118</v>
      </c>
      <c r="E14" s="57">
        <v>1349539</v>
      </c>
      <c r="F14" s="57">
        <v>38374</v>
      </c>
      <c r="G14" s="57">
        <f t="shared" si="4"/>
        <v>1387913</v>
      </c>
      <c r="H14" s="57">
        <f t="shared" si="1"/>
        <v>1775954</v>
      </c>
      <c r="I14" s="57">
        <f t="shared" si="2"/>
        <v>186077</v>
      </c>
      <c r="J14" s="57">
        <f t="shared" si="3"/>
        <v>1962031</v>
      </c>
      <c r="K14" s="173" t="s">
        <v>163</v>
      </c>
      <c r="L14" s="400"/>
    </row>
    <row r="15" spans="1:13">
      <c r="A15" s="53" t="s">
        <v>60</v>
      </c>
      <c r="B15" s="58">
        <v>89329</v>
      </c>
      <c r="C15" s="58">
        <v>58567</v>
      </c>
      <c r="D15" s="58">
        <f t="shared" si="0"/>
        <v>147896</v>
      </c>
      <c r="E15" s="58">
        <v>227462</v>
      </c>
      <c r="F15" s="58">
        <v>10354</v>
      </c>
      <c r="G15" s="58">
        <f t="shared" si="4"/>
        <v>237816</v>
      </c>
      <c r="H15" s="58">
        <f t="shared" si="1"/>
        <v>316791</v>
      </c>
      <c r="I15" s="58">
        <f t="shared" si="2"/>
        <v>68921</v>
      </c>
      <c r="J15" s="58">
        <f t="shared" si="3"/>
        <v>385712</v>
      </c>
      <c r="K15" s="174" t="s">
        <v>164</v>
      </c>
      <c r="L15" s="400"/>
    </row>
    <row r="16" spans="1:13">
      <c r="A16" s="51" t="s">
        <v>61</v>
      </c>
      <c r="B16" s="57">
        <v>33264</v>
      </c>
      <c r="C16" s="57">
        <v>21506</v>
      </c>
      <c r="D16" s="57">
        <f t="shared" si="0"/>
        <v>54770</v>
      </c>
      <c r="E16" s="57">
        <v>76819</v>
      </c>
      <c r="F16" s="57">
        <v>2157</v>
      </c>
      <c r="G16" s="57">
        <f t="shared" si="4"/>
        <v>78976</v>
      </c>
      <c r="H16" s="57">
        <f t="shared" si="1"/>
        <v>110083</v>
      </c>
      <c r="I16" s="57">
        <f t="shared" si="2"/>
        <v>23663</v>
      </c>
      <c r="J16" s="57">
        <f t="shared" si="3"/>
        <v>133746</v>
      </c>
      <c r="K16" s="173" t="s">
        <v>165</v>
      </c>
      <c r="L16" s="400"/>
    </row>
    <row r="17" spans="1:12">
      <c r="A17" s="53" t="s">
        <v>62</v>
      </c>
      <c r="B17" s="58">
        <v>28089</v>
      </c>
      <c r="C17" s="58">
        <v>20471</v>
      </c>
      <c r="D17" s="58">
        <f t="shared" si="0"/>
        <v>48560</v>
      </c>
      <c r="E17" s="58">
        <v>88129</v>
      </c>
      <c r="F17" s="58">
        <v>2915</v>
      </c>
      <c r="G17" s="58">
        <f t="shared" si="4"/>
        <v>91044</v>
      </c>
      <c r="H17" s="58">
        <f t="shared" si="1"/>
        <v>116218</v>
      </c>
      <c r="I17" s="58">
        <f t="shared" si="2"/>
        <v>23386</v>
      </c>
      <c r="J17" s="58">
        <f t="shared" si="3"/>
        <v>139604</v>
      </c>
      <c r="K17" s="174" t="s">
        <v>166</v>
      </c>
      <c r="L17" s="400"/>
    </row>
    <row r="18" spans="1:12">
      <c r="A18" s="51" t="s">
        <v>63</v>
      </c>
      <c r="B18" s="57">
        <v>15574</v>
      </c>
      <c r="C18" s="57">
        <v>8928</v>
      </c>
      <c r="D18" s="57">
        <f t="shared" si="0"/>
        <v>24502</v>
      </c>
      <c r="E18" s="57">
        <v>33017</v>
      </c>
      <c r="F18" s="57">
        <v>1427</v>
      </c>
      <c r="G18" s="57">
        <f t="shared" si="4"/>
        <v>34444</v>
      </c>
      <c r="H18" s="57">
        <f t="shared" si="1"/>
        <v>48591</v>
      </c>
      <c r="I18" s="57">
        <f t="shared" si="2"/>
        <v>10355</v>
      </c>
      <c r="J18" s="57">
        <f t="shared" si="3"/>
        <v>58946</v>
      </c>
      <c r="K18" s="173" t="s">
        <v>167</v>
      </c>
      <c r="L18" s="400"/>
    </row>
    <row r="19" spans="1:12">
      <c r="A19" s="53" t="s">
        <v>64</v>
      </c>
      <c r="B19" s="58">
        <v>42217</v>
      </c>
      <c r="C19" s="58">
        <v>31452</v>
      </c>
      <c r="D19" s="58">
        <f t="shared" si="0"/>
        <v>73669</v>
      </c>
      <c r="E19" s="58">
        <v>102516</v>
      </c>
      <c r="F19" s="58">
        <v>3179</v>
      </c>
      <c r="G19" s="58">
        <f t="shared" si="4"/>
        <v>105695</v>
      </c>
      <c r="H19" s="58">
        <f t="shared" si="1"/>
        <v>144733</v>
      </c>
      <c r="I19" s="58">
        <f t="shared" si="2"/>
        <v>34631</v>
      </c>
      <c r="J19" s="58">
        <f t="shared" si="3"/>
        <v>179364</v>
      </c>
      <c r="K19" s="174" t="s">
        <v>168</v>
      </c>
      <c r="L19" s="400"/>
    </row>
    <row r="20" spans="1:12">
      <c r="A20" s="51" t="s">
        <v>65</v>
      </c>
      <c r="B20" s="57">
        <v>30211</v>
      </c>
      <c r="C20" s="57">
        <v>16045</v>
      </c>
      <c r="D20" s="57">
        <f t="shared" si="0"/>
        <v>46256</v>
      </c>
      <c r="E20" s="57">
        <v>95868</v>
      </c>
      <c r="F20" s="57">
        <v>2833</v>
      </c>
      <c r="G20" s="57">
        <f t="shared" si="4"/>
        <v>98701</v>
      </c>
      <c r="H20" s="57">
        <f t="shared" si="1"/>
        <v>126079</v>
      </c>
      <c r="I20" s="57">
        <f t="shared" si="2"/>
        <v>18878</v>
      </c>
      <c r="J20" s="57">
        <f t="shared" si="3"/>
        <v>144957</v>
      </c>
      <c r="K20" s="173" t="s">
        <v>169</v>
      </c>
      <c r="L20" s="400"/>
    </row>
    <row r="21" spans="1:12">
      <c r="A21" s="53" t="s">
        <v>66</v>
      </c>
      <c r="B21" s="58">
        <v>19487</v>
      </c>
      <c r="C21" s="58">
        <v>12830</v>
      </c>
      <c r="D21" s="58">
        <f t="shared" si="0"/>
        <v>32317</v>
      </c>
      <c r="E21" s="58">
        <v>33998</v>
      </c>
      <c r="F21" s="58">
        <v>1506</v>
      </c>
      <c r="G21" s="58">
        <f t="shared" si="4"/>
        <v>35504</v>
      </c>
      <c r="H21" s="58">
        <f t="shared" si="1"/>
        <v>53485</v>
      </c>
      <c r="I21" s="58">
        <f t="shared" si="2"/>
        <v>14336</v>
      </c>
      <c r="J21" s="58">
        <f t="shared" si="3"/>
        <v>67821</v>
      </c>
      <c r="K21" s="174" t="s">
        <v>170</v>
      </c>
      <c r="L21" s="400"/>
    </row>
    <row r="22" spans="1:12">
      <c r="A22" s="51" t="s">
        <v>67</v>
      </c>
      <c r="B22" s="57">
        <v>24614</v>
      </c>
      <c r="C22" s="57">
        <v>12553</v>
      </c>
      <c r="D22" s="57">
        <f t="shared" si="0"/>
        <v>37167</v>
      </c>
      <c r="E22" s="57">
        <v>48959</v>
      </c>
      <c r="F22" s="57">
        <v>1502</v>
      </c>
      <c r="G22" s="57">
        <f t="shared" si="4"/>
        <v>50461</v>
      </c>
      <c r="H22" s="57">
        <f t="shared" si="1"/>
        <v>73573</v>
      </c>
      <c r="I22" s="57">
        <f t="shared" si="2"/>
        <v>14055</v>
      </c>
      <c r="J22" s="57">
        <f>SUM(H22:I22)</f>
        <v>87628</v>
      </c>
      <c r="K22" s="173" t="s">
        <v>171</v>
      </c>
      <c r="L22" s="400"/>
    </row>
    <row r="23" spans="1:12">
      <c r="A23" s="53" t="s">
        <v>68</v>
      </c>
      <c r="B23" s="58">
        <v>1905</v>
      </c>
      <c r="C23" s="59">
        <v>1059</v>
      </c>
      <c r="D23" s="59">
        <f t="shared" si="0"/>
        <v>2964</v>
      </c>
      <c r="E23" s="59">
        <v>66</v>
      </c>
      <c r="F23" s="59">
        <v>8</v>
      </c>
      <c r="G23" s="59">
        <f t="shared" si="4"/>
        <v>74</v>
      </c>
      <c r="H23" s="59">
        <f t="shared" si="1"/>
        <v>1971</v>
      </c>
      <c r="I23" s="59">
        <f t="shared" si="2"/>
        <v>1067</v>
      </c>
      <c r="J23" s="59">
        <f>SUM(H23:I23)</f>
        <v>3038</v>
      </c>
      <c r="K23" s="174" t="s">
        <v>172</v>
      </c>
      <c r="L23" s="400"/>
    </row>
    <row r="24" spans="1:12">
      <c r="A24" s="51" t="s">
        <v>173</v>
      </c>
      <c r="B24" s="57">
        <f>SUM(B10:B23)</f>
        <v>2036142</v>
      </c>
      <c r="C24" s="57">
        <f t="shared" ref="C24:I24" si="5">SUM(C10:C23)</f>
        <v>1075887</v>
      </c>
      <c r="D24" s="57">
        <f t="shared" si="5"/>
        <v>3112029</v>
      </c>
      <c r="E24" s="57">
        <f>SUM(E10:E23)</f>
        <v>6539775</v>
      </c>
      <c r="F24" s="57">
        <f>SUM(F10:F23)</f>
        <v>249740</v>
      </c>
      <c r="G24" s="57">
        <f t="shared" si="5"/>
        <v>6789515</v>
      </c>
      <c r="H24" s="57">
        <f t="shared" si="5"/>
        <v>8575917</v>
      </c>
      <c r="I24" s="57">
        <f t="shared" si="5"/>
        <v>1325627</v>
      </c>
      <c r="J24" s="57">
        <f>SUM(J10:J23)</f>
        <v>9901544</v>
      </c>
      <c r="K24" s="51" t="s">
        <v>5</v>
      </c>
      <c r="L24" s="217"/>
    </row>
    <row r="25" spans="1:12" ht="26.4">
      <c r="A25" s="53" t="s">
        <v>49</v>
      </c>
      <c r="B25" s="60">
        <v>0</v>
      </c>
      <c r="C25" s="60">
        <v>0</v>
      </c>
      <c r="D25" s="60">
        <v>0</v>
      </c>
      <c r="E25" s="61">
        <v>1918424</v>
      </c>
      <c r="F25" s="61">
        <v>945273</v>
      </c>
      <c r="G25" s="61">
        <f>E25+F25</f>
        <v>2863697</v>
      </c>
      <c r="H25" s="61">
        <f t="shared" si="1"/>
        <v>1918424</v>
      </c>
      <c r="I25" s="61">
        <f t="shared" si="2"/>
        <v>945273</v>
      </c>
      <c r="J25" s="22">
        <f t="shared" si="3"/>
        <v>2863697</v>
      </c>
      <c r="K25" s="53" t="s">
        <v>376</v>
      </c>
      <c r="L25" s="217"/>
    </row>
    <row r="26" spans="1:12">
      <c r="A26" s="23" t="s">
        <v>174</v>
      </c>
      <c r="B26" s="62">
        <f t="shared" ref="B26:I26" si="6">B24+B25</f>
        <v>2036142</v>
      </c>
      <c r="C26" s="62">
        <f t="shared" si="6"/>
        <v>1075887</v>
      </c>
      <c r="D26" s="62">
        <f t="shared" si="6"/>
        <v>3112029</v>
      </c>
      <c r="E26" s="62">
        <f t="shared" si="6"/>
        <v>8458199</v>
      </c>
      <c r="F26" s="62">
        <f t="shared" si="6"/>
        <v>1195013</v>
      </c>
      <c r="G26" s="62">
        <f t="shared" si="6"/>
        <v>9653212</v>
      </c>
      <c r="H26" s="62">
        <f t="shared" si="6"/>
        <v>10494341</v>
      </c>
      <c r="I26" s="62">
        <f t="shared" si="6"/>
        <v>2270900</v>
      </c>
      <c r="J26" s="62">
        <f>J24+J25</f>
        <v>12765241</v>
      </c>
      <c r="K26" s="23" t="s">
        <v>5</v>
      </c>
      <c r="L26" s="217"/>
    </row>
    <row r="27" spans="1:12">
      <c r="A27" s="801" t="s">
        <v>71</v>
      </c>
      <c r="B27" s="801"/>
      <c r="C27" s="801"/>
      <c r="D27" s="801"/>
      <c r="E27" s="801"/>
      <c r="J27" s="799" t="s">
        <v>72</v>
      </c>
      <c r="K27" s="799"/>
    </row>
    <row r="28" spans="1:12">
      <c r="A28" s="801" t="s">
        <v>625</v>
      </c>
      <c r="B28" s="801"/>
      <c r="C28" s="801"/>
      <c r="D28" s="801"/>
      <c r="J28" s="800" t="s">
        <v>618</v>
      </c>
      <c r="K28" s="800"/>
    </row>
    <row r="29" spans="1:12">
      <c r="A29" s="796" t="s">
        <v>73</v>
      </c>
      <c r="B29" s="796"/>
      <c r="C29" s="796"/>
      <c r="D29" s="796"/>
      <c r="E29" s="796"/>
      <c r="F29" s="796"/>
      <c r="G29" s="796"/>
      <c r="H29" s="796"/>
    </row>
    <row r="30" spans="1:12" ht="18">
      <c r="A30" s="748" t="s">
        <v>74</v>
      </c>
      <c r="B30" s="748"/>
      <c r="C30" s="748"/>
      <c r="D30" s="748"/>
      <c r="E30" s="748"/>
      <c r="F30" s="748"/>
      <c r="G30" s="748"/>
      <c r="H30" s="748"/>
      <c r="I30" s="748"/>
      <c r="J30" s="748"/>
      <c r="K30" s="748"/>
    </row>
    <row r="31" spans="1:12">
      <c r="A31" s="789" t="s">
        <v>446</v>
      </c>
      <c r="B31" s="789"/>
      <c r="C31" s="789"/>
      <c r="D31" s="789"/>
      <c r="E31" s="789"/>
      <c r="F31" s="490"/>
      <c r="G31" s="490"/>
      <c r="H31" s="746" t="s">
        <v>447</v>
      </c>
      <c r="I31" s="746"/>
      <c r="J31" s="746"/>
      <c r="K31" s="746"/>
    </row>
    <row r="34" spans="2:7">
      <c r="B34" s="217"/>
      <c r="C34" s="217"/>
      <c r="D34" s="217"/>
    </row>
    <row r="35" spans="2:7">
      <c r="B35" s="217"/>
      <c r="C35" s="217"/>
      <c r="D35" s="217"/>
      <c r="F35" s="217"/>
      <c r="G35" s="217"/>
    </row>
    <row r="36" spans="2:7">
      <c r="B36" s="217"/>
      <c r="C36" s="217"/>
      <c r="D36" s="217"/>
      <c r="F36" s="172"/>
    </row>
    <row r="37" spans="2:7">
      <c r="B37" s="217"/>
      <c r="C37" s="217"/>
      <c r="D37" s="217"/>
      <c r="F37" s="217"/>
    </row>
    <row r="38" spans="2:7">
      <c r="B38" s="217"/>
      <c r="C38" s="217"/>
      <c r="D38" s="217"/>
    </row>
    <row r="39" spans="2:7">
      <c r="B39" s="217"/>
      <c r="C39" s="217"/>
      <c r="D39" s="217"/>
    </row>
    <row r="40" spans="2:7">
      <c r="B40" s="217"/>
      <c r="C40" s="217"/>
      <c r="D40" s="217"/>
    </row>
    <row r="41" spans="2:7">
      <c r="B41" s="217"/>
      <c r="C41" s="217"/>
      <c r="D41" s="217"/>
    </row>
    <row r="42" spans="2:7">
      <c r="B42" s="217"/>
      <c r="C42" s="217"/>
      <c r="D42" s="217"/>
    </row>
    <row r="43" spans="2:7">
      <c r="B43" s="217"/>
      <c r="C43" s="217"/>
      <c r="D43" s="217"/>
    </row>
    <row r="44" spans="2:7">
      <c r="B44" s="217"/>
      <c r="C44" s="217"/>
      <c r="D44" s="217"/>
    </row>
    <row r="45" spans="2:7">
      <c r="B45" s="217"/>
      <c r="C45" s="217"/>
      <c r="D45" s="217"/>
    </row>
    <row r="46" spans="2:7">
      <c r="B46" s="217"/>
      <c r="C46" s="217"/>
      <c r="D46" s="217"/>
    </row>
    <row r="47" spans="2:7">
      <c r="B47" s="217"/>
      <c r="C47" s="217"/>
      <c r="D47" s="217"/>
    </row>
    <row r="48" spans="2:7">
      <c r="B48" s="217"/>
      <c r="C48" s="217"/>
      <c r="D48" s="217"/>
    </row>
    <row r="49" spans="2:4">
      <c r="B49" s="217"/>
      <c r="C49" s="217"/>
      <c r="D49" s="217"/>
    </row>
  </sheetData>
  <mergeCells count="18">
    <mergeCell ref="A3:K3"/>
    <mergeCell ref="A4:K4"/>
    <mergeCell ref="J27:K27"/>
    <mergeCell ref="J28:K28"/>
    <mergeCell ref="A27:E27"/>
    <mergeCell ref="A28:D28"/>
    <mergeCell ref="K6:K9"/>
    <mergeCell ref="A31:E31"/>
    <mergeCell ref="H31:K31"/>
    <mergeCell ref="B6:D6"/>
    <mergeCell ref="E6:G6"/>
    <mergeCell ref="H6:J6"/>
    <mergeCell ref="B7:D7"/>
    <mergeCell ref="E7:G7"/>
    <mergeCell ref="H7:J7"/>
    <mergeCell ref="A29:H29"/>
    <mergeCell ref="A6:A9"/>
    <mergeCell ref="A30:K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103</vt:i4>
      </vt:variant>
    </vt:vector>
  </HeadingPairs>
  <TitlesOfParts>
    <vt:vector size="16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11.</vt:lpstr>
      <vt:lpstr>12.</vt:lpstr>
      <vt:lpstr>13.</vt:lpstr>
      <vt:lpstr>14.</vt:lpstr>
      <vt:lpstr>15.</vt:lpstr>
      <vt:lpstr>16.</vt:lpstr>
      <vt:lpstr>17.</vt:lpstr>
      <vt:lpstr>18.</vt:lpstr>
      <vt:lpstr>19.</vt:lpstr>
      <vt:lpstr>20.</vt:lpstr>
      <vt:lpstr>21.</vt:lpstr>
      <vt:lpstr>22.</vt:lpstr>
      <vt:lpstr>23.</vt:lpstr>
      <vt:lpstr>24.</vt:lpstr>
      <vt:lpstr>25.</vt:lpstr>
      <vt:lpstr>26.</vt:lpstr>
      <vt:lpstr>27.</vt:lpstr>
      <vt:lpstr>28.</vt:lpstr>
      <vt:lpstr>29.</vt:lpstr>
      <vt:lpstr>30.</vt:lpstr>
      <vt:lpstr>31.</vt:lpstr>
      <vt:lpstr>32.</vt:lpstr>
      <vt:lpstr>33.</vt:lpstr>
      <vt:lpstr>34.</vt:lpstr>
      <vt:lpstr>35.</vt:lpstr>
      <vt:lpstr>36.</vt:lpstr>
      <vt:lpstr>37.</vt:lpstr>
      <vt:lpstr>38.</vt:lpstr>
      <vt:lpstr>39.</vt:lpstr>
      <vt:lpstr>40.</vt:lpstr>
      <vt:lpstr>41.</vt:lpstr>
      <vt:lpstr>42.</vt:lpstr>
      <vt:lpstr>43.</vt:lpstr>
      <vt:lpstr>44.</vt:lpstr>
      <vt:lpstr>45.</vt:lpstr>
      <vt:lpstr>46.</vt:lpstr>
      <vt:lpstr>47.</vt:lpstr>
      <vt:lpstr>48.</vt:lpstr>
      <vt:lpstr>49.</vt:lpstr>
      <vt:lpstr>50.</vt:lpstr>
      <vt:lpstr>51.</vt:lpstr>
      <vt:lpstr>52.</vt:lpstr>
      <vt:lpstr>53.</vt:lpstr>
      <vt:lpstr>54.</vt:lpstr>
      <vt:lpstr>55.</vt:lpstr>
      <vt:lpstr>56.</vt:lpstr>
      <vt:lpstr>57.</vt:lpstr>
      <vt:lpstr>58.</vt:lpstr>
      <vt:lpstr>59.</vt:lpstr>
      <vt:lpstr>60.</vt:lpstr>
      <vt:lpstr>61.</vt:lpstr>
      <vt:lpstr>'11.'!_Toc488228445</vt:lpstr>
      <vt:lpstr>'12.'!_Toc488228446</vt:lpstr>
      <vt:lpstr>'13.'!_Toc488228447</vt:lpstr>
      <vt:lpstr>'16.'!_Toc488228448</vt:lpstr>
      <vt:lpstr>'17.'!_Toc488228449</vt:lpstr>
      <vt:lpstr>'18.'!_Toc488228450</vt:lpstr>
      <vt:lpstr>'19.'!_Toc488228451</vt:lpstr>
      <vt:lpstr>'20.'!_Toc488228452</vt:lpstr>
      <vt:lpstr>'21.'!_Toc488228453</vt:lpstr>
      <vt:lpstr>'22.'!_Toc488228454</vt:lpstr>
      <vt:lpstr>'23.'!_Toc488228455</vt:lpstr>
      <vt:lpstr>'24.'!_Toc488228456</vt:lpstr>
      <vt:lpstr>'25.'!_Toc488228462</vt:lpstr>
      <vt:lpstr>'26.'!_Toc488228463</vt:lpstr>
      <vt:lpstr>'27.'!_Toc488228464</vt:lpstr>
      <vt:lpstr>'28.'!_Toc488228465</vt:lpstr>
      <vt:lpstr>'29.'!_Toc488228466</vt:lpstr>
      <vt:lpstr>'30.'!_Toc488228467</vt:lpstr>
      <vt:lpstr>'31.'!_Toc488228468</vt:lpstr>
      <vt:lpstr>'41.'!_Toc488228470</vt:lpstr>
      <vt:lpstr>'42.'!_Toc488228471</vt:lpstr>
      <vt:lpstr>'43.'!_Toc488228472</vt:lpstr>
      <vt:lpstr>'45.'!_Toc488228474</vt:lpstr>
      <vt:lpstr>'46.'!_Toc488228475</vt:lpstr>
      <vt:lpstr>'47.'!_Toc488228476</vt:lpstr>
      <vt:lpstr>'50.'!_Toc488228478</vt:lpstr>
      <vt:lpstr>'51.'!_Toc488228481</vt:lpstr>
      <vt:lpstr>'53.'!_Toc488228485</vt:lpstr>
      <vt:lpstr>'54.'!_Toc488228487</vt:lpstr>
      <vt:lpstr>'55.'!_Toc488228489</vt:lpstr>
      <vt:lpstr>'56.'!_Toc488228491</vt:lpstr>
      <vt:lpstr>'57.'!_Toc488228492</vt:lpstr>
      <vt:lpstr>'58.'!_Toc488228493</vt:lpstr>
      <vt:lpstr>'59.'!_Toc488228494</vt:lpstr>
      <vt:lpstr>'60.'!_Toc488228495</vt:lpstr>
      <vt:lpstr>'61.'!_Toc488228496</vt:lpstr>
      <vt:lpstr>'32.'!_Toc488566976</vt:lpstr>
      <vt:lpstr>'33.'!_Toc488566977</vt:lpstr>
      <vt:lpstr>'34.'!_Toc488566978</vt:lpstr>
      <vt:lpstr>'35.'!_Toc488566979</vt:lpstr>
      <vt:lpstr>'36.'!_Toc488566980</vt:lpstr>
      <vt:lpstr>'37.'!_Toc488566981</vt:lpstr>
      <vt:lpstr>'38.'!_Toc488566982</vt:lpstr>
      <vt:lpstr>'39.'!_Toc488566983</vt:lpstr>
      <vt:lpstr>'40.'!_Toc488566984</vt:lpstr>
      <vt:lpstr>'8'!OLE_LINK1</vt:lpstr>
      <vt:lpstr>'1'!Print_Area</vt:lpstr>
      <vt:lpstr>'11.'!Print_Area</vt:lpstr>
      <vt:lpstr>'12.'!Print_Area</vt:lpstr>
      <vt:lpstr>'13.'!Print_Area</vt:lpstr>
      <vt:lpstr>'15.'!Print_Area</vt:lpstr>
      <vt:lpstr>'16.'!Print_Area</vt:lpstr>
      <vt:lpstr>'17.'!Print_Area</vt:lpstr>
      <vt:lpstr>'18.'!Print_Area</vt:lpstr>
      <vt:lpstr>'19.'!Print_Area</vt:lpstr>
      <vt:lpstr>'2'!Print_Area</vt:lpstr>
      <vt:lpstr>'20.'!Print_Area</vt:lpstr>
      <vt:lpstr>'21.'!Print_Area</vt:lpstr>
      <vt:lpstr>'22.'!Print_Area</vt:lpstr>
      <vt:lpstr>'24.'!Print_Area</vt:lpstr>
      <vt:lpstr>'25.'!Print_Area</vt:lpstr>
      <vt:lpstr>'26.'!Print_Area</vt:lpstr>
      <vt:lpstr>'27.'!Print_Area</vt:lpstr>
      <vt:lpstr>'28.'!Print_Area</vt:lpstr>
      <vt:lpstr>'29.'!Print_Area</vt:lpstr>
      <vt:lpstr>'3'!Print_Area</vt:lpstr>
      <vt:lpstr>'30.'!Print_Area</vt:lpstr>
      <vt:lpstr>'31.'!Print_Area</vt:lpstr>
      <vt:lpstr>'32.'!Print_Area</vt:lpstr>
      <vt:lpstr>'33.'!Print_Area</vt:lpstr>
      <vt:lpstr>'34.'!Print_Area</vt:lpstr>
      <vt:lpstr>'35.'!Print_Area</vt:lpstr>
      <vt:lpstr>'36.'!Print_Area</vt:lpstr>
      <vt:lpstr>'37.'!Print_Area</vt:lpstr>
      <vt:lpstr>'38.'!Print_Area</vt:lpstr>
      <vt:lpstr>'39.'!Print_Area</vt:lpstr>
      <vt:lpstr>'4'!Print_Area</vt:lpstr>
      <vt:lpstr>'40.'!Print_Area</vt:lpstr>
      <vt:lpstr>'41.'!Print_Area</vt:lpstr>
      <vt:lpstr>'42.'!Print_Area</vt:lpstr>
      <vt:lpstr>'43.'!Print_Area</vt:lpstr>
      <vt:lpstr>'44.'!Print_Area</vt:lpstr>
      <vt:lpstr>'45.'!Print_Area</vt:lpstr>
      <vt:lpstr>'46.'!Print_Area</vt:lpstr>
      <vt:lpstr>'47.'!Print_Area</vt:lpstr>
      <vt:lpstr>'48.'!Print_Area</vt:lpstr>
      <vt:lpstr>'49.'!Print_Area</vt:lpstr>
      <vt:lpstr>'5'!Print_Area</vt:lpstr>
      <vt:lpstr>'50.'!Print_Area</vt:lpstr>
      <vt:lpstr>'51.'!Print_Area</vt:lpstr>
      <vt:lpstr>'52.'!Print_Area</vt:lpstr>
      <vt:lpstr>'53.'!Print_Area</vt:lpstr>
      <vt:lpstr>'54.'!Print_Area</vt:lpstr>
      <vt:lpstr>'55.'!Print_Area</vt:lpstr>
      <vt:lpstr>'56.'!Print_Area</vt:lpstr>
      <vt:lpstr>'57.'!Print_Area</vt:lpstr>
      <vt:lpstr>'59.'!Print_Area</vt:lpstr>
      <vt:lpstr>'6'!Print_Area</vt:lpstr>
      <vt:lpstr>'60.'!Print_Area</vt:lpstr>
      <vt:lpstr>'61.'!Print_Area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2021-10-28T09:39:22Z</dcterms:modified>
</cp:coreProperties>
</file>