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/>
  <xr:revisionPtr revIDLastSave="0" documentId="13_ncr:1_{88CE588D-3280-4029-A988-F4B28400065D}" xr6:coauthVersionLast="47" xr6:coauthVersionMax="47" xr10:uidLastSave="{00000000-0000-0000-0000-000000000000}"/>
  <bookViews>
    <workbookView xWindow="-108" yWindow="-108" windowWidth="23256" windowHeight="12576" tabRatio="905" firstSheet="11" activeTab="22" xr2:uid="{00000000-000D-0000-FFFF-FFFF00000000}"/>
  </bookViews>
  <sheets>
    <sheet name="1" sheetId="1" r:id="rId1"/>
    <sheet name="2" sheetId="2" r:id="rId2"/>
    <sheet name="3" sheetId="101" r:id="rId3"/>
    <sheet name="4" sheetId="3" r:id="rId4"/>
    <sheet name="5" sheetId="4" r:id="rId5"/>
    <sheet name="6" sheetId="5" r:id="rId6"/>
    <sheet name="7" sheetId="6" r:id="rId7"/>
    <sheet name="8" sheetId="7" r:id="rId8"/>
    <sheet name="9" sheetId="8" r:id="rId9"/>
    <sheet name="10" sheetId="9" r:id="rId10"/>
    <sheet name="11" sheetId="10" r:id="rId11"/>
    <sheet name="12" sheetId="11" r:id="rId12"/>
    <sheet name="13" sheetId="99" r:id="rId13"/>
    <sheet name="14" sheetId="12" r:id="rId14"/>
    <sheet name="15" sheetId="13" r:id="rId15"/>
    <sheet name="16" sheetId="14" r:id="rId16"/>
    <sheet name="17" sheetId="15" r:id="rId17"/>
    <sheet name="18" sheetId="16" r:id="rId18"/>
    <sheet name="19" sheetId="17" r:id="rId19"/>
    <sheet name="20" sheetId="18" r:id="rId20"/>
    <sheet name="21" sheetId="19" r:id="rId21"/>
    <sheet name="22" sheetId="20" r:id="rId22"/>
    <sheet name="24" sheetId="65" r:id="rId23"/>
    <sheet name="25" sheetId="66" r:id="rId24"/>
    <sheet name="26" sheetId="67" r:id="rId25"/>
    <sheet name="27" sheetId="68" r:id="rId26"/>
    <sheet name="28" sheetId="69" r:id="rId27"/>
    <sheet name="29" sheetId="70" r:id="rId28"/>
    <sheet name="30" sheetId="71" r:id="rId29"/>
    <sheet name="31" sheetId="72" r:id="rId30"/>
    <sheet name="32" sheetId="73" r:id="rId31"/>
    <sheet name="33" sheetId="74" r:id="rId32"/>
    <sheet name="34" sheetId="75" r:id="rId33"/>
    <sheet name="35" sheetId="76" r:id="rId34"/>
    <sheet name="36" sheetId="77" r:id="rId35"/>
    <sheet name="37" sheetId="78" r:id="rId36"/>
    <sheet name="38" sheetId="79" r:id="rId37"/>
    <sheet name="39" sheetId="41" r:id="rId38"/>
    <sheet name="40" sheetId="42" r:id="rId39"/>
    <sheet name="41" sheetId="43" r:id="rId40"/>
    <sheet name="42" sheetId="44" r:id="rId41"/>
    <sheet name="43" sheetId="80" r:id="rId42"/>
    <sheet name="44" sheetId="81" r:id="rId43"/>
    <sheet name="45" sheetId="82" r:id="rId44"/>
    <sheet name="46" sheetId="83" r:id="rId45"/>
    <sheet name="47" sheetId="84" r:id="rId46"/>
    <sheet name="48" sheetId="85" r:id="rId47"/>
    <sheet name="49" sheetId="86" r:id="rId48"/>
    <sheet name="50" sheetId="88" r:id="rId49"/>
    <sheet name="51" sheetId="89" r:id="rId50"/>
    <sheet name="52" sheetId="90" r:id="rId51"/>
    <sheet name="53" sheetId="91" r:id="rId52"/>
    <sheet name="54" sheetId="92" r:id="rId53"/>
    <sheet name="55" sheetId="93" r:id="rId54"/>
    <sheet name="56" sheetId="94" r:id="rId55"/>
    <sheet name="57" sheetId="95" r:id="rId56"/>
    <sheet name="58" sheetId="96" r:id="rId57"/>
    <sheet name="59" sheetId="97" r:id="rId58"/>
    <sheet name="60" sheetId="98" r:id="rId59"/>
  </sheets>
  <definedNames>
    <definedName name="_Toc488228445" localSheetId="9">'10'!$A$3</definedName>
    <definedName name="_Toc488228446" localSheetId="10">'11'!$A$4</definedName>
    <definedName name="_Toc488228447" localSheetId="11">'12'!$A$4</definedName>
    <definedName name="_Toc488228448" localSheetId="13">'14'!$A$5</definedName>
    <definedName name="_Toc488228449" localSheetId="14">'15'!$A$4</definedName>
    <definedName name="_Toc488228450" localSheetId="15">'16'!$A$3</definedName>
    <definedName name="_Toc488228451" localSheetId="16">'17'!$B$4</definedName>
    <definedName name="_Toc488228452" localSheetId="17">'18'!$A$3</definedName>
    <definedName name="_Toc488228453" localSheetId="18">'19'!$A$3</definedName>
    <definedName name="_Toc488228454" localSheetId="19">'20'!$A$3</definedName>
    <definedName name="_Toc488228455" localSheetId="20">'21'!$A$3</definedName>
    <definedName name="_Toc488228456" localSheetId="21">'22'!$A$3</definedName>
    <definedName name="_Toc488228462" localSheetId="22">'24'!$A$3</definedName>
    <definedName name="_Toc488228463" localSheetId="23">'25'!$A$3</definedName>
    <definedName name="_Toc488228464" localSheetId="24">'26'!$A$3</definedName>
    <definedName name="_Toc488228465" localSheetId="25">'27'!$B$3</definedName>
    <definedName name="_Toc488228466" localSheetId="26">'28'!$B$3</definedName>
    <definedName name="_Toc488228467" localSheetId="27">'29'!$A$3</definedName>
    <definedName name="_Toc488228468" localSheetId="28">'30'!$A$3</definedName>
    <definedName name="_Toc488228470" localSheetId="38">'40'!$A$3</definedName>
    <definedName name="_Toc488228471" localSheetId="39">'41'!$A$3</definedName>
    <definedName name="_Toc488228472" localSheetId="40">'42'!$A$3</definedName>
    <definedName name="_Toc488228474" localSheetId="42">'44'!$A$3</definedName>
    <definedName name="_Toc488228475" localSheetId="43">'45'!$A$3</definedName>
    <definedName name="_Toc488228476" localSheetId="44">'46'!$B$3</definedName>
    <definedName name="_Toc488228478" localSheetId="47">'49'!$A$3</definedName>
    <definedName name="_Toc488228481" localSheetId="48">'50'!$A$3</definedName>
    <definedName name="_Toc488228485" localSheetId="50">'52'!$A$3</definedName>
    <definedName name="_Toc488228487" localSheetId="51">'53'!$A$3</definedName>
    <definedName name="_Toc488228489" localSheetId="52">'54'!$A$3</definedName>
    <definedName name="_Toc488228491" localSheetId="53">'55'!$A$3</definedName>
    <definedName name="_Toc488228492" localSheetId="54">'56'!$A$3</definedName>
    <definedName name="_Toc488228493" localSheetId="55">'57'!$A$3</definedName>
    <definedName name="_Toc488228494" localSheetId="56">'58'!$A$3</definedName>
    <definedName name="_Toc488228495" localSheetId="57">'59'!$A$3</definedName>
    <definedName name="_Toc488228496" localSheetId="58">'60'!$A$3</definedName>
    <definedName name="_Toc488566976" localSheetId="29">'31'!$B$3</definedName>
    <definedName name="_Toc488566977" localSheetId="30">'32'!$A$3</definedName>
    <definedName name="_Toc488566978" localSheetId="31">'33'!$A$3</definedName>
    <definedName name="_Toc488566979" localSheetId="32">'34'!$B$3</definedName>
    <definedName name="_Toc488566980" localSheetId="33">'35'!$A$3</definedName>
    <definedName name="_Toc488566981" localSheetId="34">'36'!$A$3</definedName>
    <definedName name="_Toc488566982" localSheetId="35">'37'!$A$3</definedName>
    <definedName name="_Toc488566983" localSheetId="36">'38'!$A$3</definedName>
    <definedName name="_Toc488566984" localSheetId="37">'39'!$A$3</definedName>
    <definedName name="OLE_LINK1" localSheetId="7">'8'!$A$6</definedName>
    <definedName name="_xlnm.Print_Area" localSheetId="0">'1'!$A$1:$I$34</definedName>
    <definedName name="_xlnm.Print_Area" localSheetId="10">'11'!$A$1:$J$25</definedName>
    <definedName name="_xlnm.Print_Area" localSheetId="11">'12'!$A$1:$K$28</definedName>
    <definedName name="_xlnm.Print_Area" localSheetId="12">'13'!$A$1:$J$17</definedName>
    <definedName name="_xlnm.Print_Area" localSheetId="13">'14'!$A$1:$K$27</definedName>
    <definedName name="_xlnm.Print_Area" localSheetId="14">'15'!$A$1:$J$24</definedName>
    <definedName name="_xlnm.Print_Area" localSheetId="15">'16'!$A$1:$K$22</definedName>
    <definedName name="_xlnm.Print_Area" localSheetId="16">'17'!$A$1:$N$25</definedName>
    <definedName name="_xlnm.Print_Area" localSheetId="17">'18'!$A$1:$L$21</definedName>
    <definedName name="_xlnm.Print_Area" localSheetId="18">'19'!$A$1:$K$22</definedName>
    <definedName name="_xlnm.Print_Area" localSheetId="1">'2'!$A$1:$J$19</definedName>
    <definedName name="_xlnm.Print_Area" localSheetId="19">'20'!$A$1:$M$23</definedName>
    <definedName name="_xlnm.Print_Area" localSheetId="21">'22'!$A$1:$E$19</definedName>
    <definedName name="_xlnm.Print_Area" localSheetId="22">'24'!$A$1:$E$11</definedName>
    <definedName name="_xlnm.Print_Area" localSheetId="23">'25'!$A$1:$E$10</definedName>
    <definedName name="_xlnm.Print_Area" localSheetId="24">'26'!$A$1:$E$10</definedName>
    <definedName name="_xlnm.Print_Area" localSheetId="25">'27'!$A$1:$G$13</definedName>
    <definedName name="_xlnm.Print_Area" localSheetId="26">'28'!$A$1:$M$18</definedName>
    <definedName name="_xlnm.Print_Area" localSheetId="27">'29'!$A$1:$K$21</definedName>
    <definedName name="_xlnm.Print_Area" localSheetId="2">'3'!$A$1:$J$22</definedName>
    <definedName name="_xlnm.Print_Area" localSheetId="28">'30'!$A$1:$J$22</definedName>
    <definedName name="_xlnm.Print_Area" localSheetId="29">'31'!$A$1:$G$13</definedName>
    <definedName name="_xlnm.Print_Area" localSheetId="30">'32'!$A$1:$E$10</definedName>
    <definedName name="_xlnm.Print_Area" localSheetId="31">'33'!$A$1:$J$23</definedName>
    <definedName name="_xlnm.Print_Area" localSheetId="32">'34'!$A$1:$L$21</definedName>
    <definedName name="_xlnm.Print_Area" localSheetId="33">'35'!$A$1:$E$11</definedName>
    <definedName name="_xlnm.Print_Area" localSheetId="34">'36'!$A$1:$E$10</definedName>
    <definedName name="_xlnm.Print_Area" localSheetId="35">'37'!$A$1:$D$20</definedName>
    <definedName name="_xlnm.Print_Area" localSheetId="36">'38'!$A$1:$E$19</definedName>
    <definedName name="_xlnm.Print_Area" localSheetId="37">'39'!$A$1:$B$11</definedName>
    <definedName name="_xlnm.Print_Area" localSheetId="3">'4'!$A$1:$K$13</definedName>
    <definedName name="_xlnm.Print_Area" localSheetId="38">'40'!$A$1:$E$10</definedName>
    <definedName name="_xlnm.Print_Area" localSheetId="39">'41'!$A$1:$E$20</definedName>
    <definedName name="_xlnm.Print_Area" localSheetId="40">'42'!$A$1:$F$19</definedName>
    <definedName name="_xlnm.Print_Area" localSheetId="41">'43'!$A$1:$E$11</definedName>
    <definedName name="_xlnm.Print_Area" localSheetId="42">'44'!$A$1:$K$12</definedName>
    <definedName name="_xlnm.Print_Area" localSheetId="43">'45'!$A$1:$J$22</definedName>
    <definedName name="_xlnm.Print_Area" localSheetId="44">'46'!$A$1:$N$21</definedName>
    <definedName name="_xlnm.Print_Area" localSheetId="45">'47'!$A$1:$D$32</definedName>
    <definedName name="_xlnm.Print_Area" localSheetId="46">'48'!$A$1:$D$18</definedName>
    <definedName name="_xlnm.Print_Area" localSheetId="47">'49'!$A$1:$E$11</definedName>
    <definedName name="_xlnm.Print_Area" localSheetId="4">'5'!$A$1:$K$13</definedName>
    <definedName name="_xlnm.Print_Area" localSheetId="48">'50'!$A$1:$D$23</definedName>
    <definedName name="_xlnm.Print_Area" localSheetId="49">'51'!$A$1:$E$19</definedName>
    <definedName name="_xlnm.Print_Area" localSheetId="50">'52'!$A$1:$D$14</definedName>
    <definedName name="_xlnm.Print_Area" localSheetId="51">'53'!$A$1:$E$11</definedName>
    <definedName name="_xlnm.Print_Area" localSheetId="52">'54'!$A$1:$E$15</definedName>
    <definedName name="_xlnm.Print_Area" localSheetId="53">'55'!$A$1:$E$18</definedName>
    <definedName name="_xlnm.Print_Area" localSheetId="54">'56'!$A$1:$E$11</definedName>
    <definedName name="_xlnm.Print_Area" localSheetId="56">'58'!$A$1:$J$22</definedName>
    <definedName name="_xlnm.Print_Area" localSheetId="57">'59'!$A$1:$K$21</definedName>
    <definedName name="_xlnm.Print_Area" localSheetId="5">'6'!$A$1:$E$12</definedName>
    <definedName name="_xlnm.Print_Area" localSheetId="58">'60'!$A$1:$K$24</definedName>
    <definedName name="_xlnm.Print_Area" localSheetId="6">'7'!$A$1:$K$15</definedName>
    <definedName name="_xlnm.Print_Area" localSheetId="7">'8'!$A$1:$J$30</definedName>
    <definedName name="_xlnm.Print_Area" localSheetId="8">'9'!$A$1:$K$31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0" i="72"/>
  <c r="F9" i="72"/>
  <c r="F8" i="72"/>
  <c r="B31" i="84" l="1"/>
  <c r="K11" i="81" l="1"/>
  <c r="K10" i="81"/>
  <c r="H11" i="81"/>
  <c r="H10" i="81"/>
  <c r="E11" i="81"/>
  <c r="E10" i="81"/>
  <c r="C10" i="80"/>
  <c r="E9" i="73"/>
  <c r="E8" i="73"/>
  <c r="D20" i="75" l="1"/>
  <c r="E10" i="80"/>
  <c r="C21" i="74"/>
  <c r="B21" i="74"/>
  <c r="E21" i="74"/>
  <c r="F20" i="83"/>
  <c r="F21" i="74"/>
  <c r="G20" i="83"/>
  <c r="B21" i="82"/>
  <c r="G20" i="75"/>
  <c r="C20" i="75"/>
  <c r="F21" i="82"/>
  <c r="C21" i="82"/>
  <c r="F20" i="75"/>
  <c r="E21" i="82"/>
  <c r="C31" i="84"/>
  <c r="D31" i="84"/>
  <c r="C17" i="85"/>
  <c r="D17" i="85"/>
  <c r="B17" i="85"/>
  <c r="B22" i="88"/>
  <c r="C22" i="88"/>
  <c r="D22" i="88"/>
  <c r="D20" i="83"/>
  <c r="C20" i="83"/>
  <c r="D10" i="80"/>
  <c r="H21" i="82" l="1"/>
  <c r="H21" i="74"/>
  <c r="D21" i="82"/>
  <c r="I20" i="75"/>
  <c r="E10" i="86"/>
  <c r="H20" i="75"/>
  <c r="I21" i="82"/>
  <c r="B25" i="12"/>
  <c r="C25" i="12"/>
  <c r="F25" i="12"/>
  <c r="E25" i="12"/>
  <c r="D13" i="10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5" i="8"/>
  <c r="G10" i="7"/>
  <c r="D21" i="74" l="1"/>
  <c r="J20" i="75"/>
  <c r="E20" i="75"/>
  <c r="J20" i="83"/>
  <c r="G21" i="82"/>
  <c r="E20" i="83"/>
  <c r="I21" i="74"/>
  <c r="G21" i="74"/>
  <c r="I20" i="83"/>
  <c r="H20" i="83"/>
  <c r="J21" i="74"/>
  <c r="H10" i="9"/>
  <c r="K20" i="83" l="1"/>
  <c r="K20" i="75"/>
  <c r="J21" i="82"/>
  <c r="E8" i="42"/>
  <c r="I20" i="7" l="1"/>
  <c r="I21" i="7"/>
  <c r="H20" i="7"/>
  <c r="H21" i="7"/>
  <c r="G12" i="7"/>
  <c r="G13" i="7"/>
  <c r="G14" i="7"/>
  <c r="G15" i="7"/>
  <c r="G16" i="7"/>
  <c r="G17" i="7"/>
  <c r="G18" i="7"/>
  <c r="G19" i="7"/>
  <c r="G20" i="7"/>
  <c r="G21" i="7"/>
  <c r="D12" i="7"/>
  <c r="D13" i="7"/>
  <c r="D14" i="7"/>
  <c r="D15" i="7"/>
  <c r="D16" i="7"/>
  <c r="D17" i="7"/>
  <c r="D18" i="7"/>
  <c r="D19" i="7"/>
  <c r="D20" i="7"/>
  <c r="D21" i="7"/>
  <c r="J21" i="7" l="1"/>
  <c r="J20" i="7"/>
  <c r="C12" i="2" l="1"/>
  <c r="B12" i="2"/>
  <c r="J10" i="4" l="1"/>
  <c r="J11" i="4"/>
  <c r="I11" i="4"/>
  <c r="I10" i="4"/>
  <c r="E11" i="4"/>
  <c r="H11" i="4"/>
  <c r="E12" i="2"/>
  <c r="F12" i="2"/>
  <c r="K11" i="4" l="1"/>
  <c r="B13" i="90"/>
  <c r="C13" i="90"/>
  <c r="D13" i="90"/>
  <c r="E17" i="93"/>
  <c r="D17" i="93"/>
  <c r="C17" i="93"/>
  <c r="B10" i="41" l="1"/>
  <c r="C19" i="43" l="1"/>
  <c r="D12" i="43"/>
  <c r="D11" i="43"/>
  <c r="D10" i="43"/>
  <c r="D9" i="43"/>
  <c r="D8" i="43"/>
  <c r="D16" i="43"/>
  <c r="D17" i="43"/>
  <c r="D18" i="43"/>
  <c r="H23" i="8"/>
  <c r="I23" i="8"/>
  <c r="J23" i="8" l="1"/>
  <c r="D10" i="9" l="1"/>
  <c r="G13" i="101" l="1"/>
  <c r="D13" i="101"/>
  <c r="I10" i="101"/>
  <c r="I11" i="101"/>
  <c r="H11" i="101"/>
  <c r="H10" i="101"/>
  <c r="J11" i="101"/>
  <c r="B12" i="101"/>
  <c r="C12" i="101"/>
  <c r="E12" i="101"/>
  <c r="F12" i="101"/>
  <c r="D10" i="101"/>
  <c r="G10" i="101"/>
  <c r="B15" i="99"/>
  <c r="D11" i="2"/>
  <c r="G11" i="2"/>
  <c r="H12" i="101" l="1"/>
  <c r="I12" i="101"/>
  <c r="J10" i="101"/>
  <c r="J12" i="101" s="1"/>
  <c r="D17" i="44"/>
  <c r="G22" i="15" l="1"/>
  <c r="B20" i="14"/>
  <c r="K10" i="4"/>
  <c r="H10" i="4"/>
  <c r="E10" i="4"/>
  <c r="E10" i="3"/>
  <c r="H10" i="3"/>
  <c r="I10" i="3"/>
  <c r="J10" i="3"/>
  <c r="K10" i="3" l="1"/>
  <c r="J10" i="6" l="1"/>
  <c r="I10" i="6"/>
  <c r="K10" i="6" l="1"/>
  <c r="F14" i="101"/>
  <c r="E14" i="101"/>
  <c r="C14" i="101"/>
  <c r="B14" i="101"/>
  <c r="I13" i="101"/>
  <c r="I14" i="101" s="1"/>
  <c r="H13" i="101"/>
  <c r="G11" i="101"/>
  <c r="G12" i="101" s="1"/>
  <c r="D11" i="101"/>
  <c r="D12" i="101" s="1"/>
  <c r="D14" i="101" s="1"/>
  <c r="J13" i="101" l="1"/>
  <c r="G14" i="101"/>
  <c r="H14" i="101"/>
  <c r="J14" i="101" l="1"/>
  <c r="E18" i="89"/>
  <c r="E9" i="42"/>
  <c r="F24" i="8" l="1"/>
  <c r="F26" i="8" s="1"/>
  <c r="E24" i="8"/>
  <c r="E26" i="8" s="1"/>
  <c r="C24" i="8" l="1"/>
  <c r="B24" i="8"/>
  <c r="H11" i="1"/>
  <c r="B26" i="8" l="1"/>
  <c r="C15" i="99"/>
  <c r="E15" i="99"/>
  <c r="F15" i="99"/>
  <c r="D18" i="89" l="1"/>
  <c r="C18" i="89"/>
  <c r="G13" i="2" l="1"/>
  <c r="C18" i="20" l="1"/>
  <c r="B18" i="20"/>
  <c r="D17" i="20"/>
  <c r="D16" i="20"/>
  <c r="D15" i="20"/>
  <c r="D14" i="20"/>
  <c r="D13" i="20"/>
  <c r="D12" i="20"/>
  <c r="D11" i="20"/>
  <c r="D10" i="20"/>
  <c r="D9" i="20"/>
  <c r="D8" i="20"/>
  <c r="D18" i="20" l="1"/>
  <c r="B19" i="43"/>
  <c r="D11" i="10" l="1"/>
  <c r="G11" i="10"/>
  <c r="H11" i="10"/>
  <c r="I11" i="10"/>
  <c r="D12" i="10"/>
  <c r="G12" i="10"/>
  <c r="H12" i="10"/>
  <c r="I12" i="10"/>
  <c r="G13" i="10"/>
  <c r="H13" i="10"/>
  <c r="I13" i="10"/>
  <c r="D14" i="10"/>
  <c r="G14" i="10"/>
  <c r="H14" i="10"/>
  <c r="I14" i="10"/>
  <c r="D15" i="10"/>
  <c r="G15" i="10"/>
  <c r="H15" i="10"/>
  <c r="I15" i="10"/>
  <c r="D16" i="10"/>
  <c r="G16" i="10"/>
  <c r="H16" i="10"/>
  <c r="I16" i="10"/>
  <c r="D17" i="10"/>
  <c r="G17" i="10"/>
  <c r="H17" i="10"/>
  <c r="I17" i="10"/>
  <c r="D18" i="10"/>
  <c r="G18" i="10"/>
  <c r="H18" i="10"/>
  <c r="I18" i="10"/>
  <c r="D19" i="10"/>
  <c r="G19" i="10"/>
  <c r="H19" i="10"/>
  <c r="I19" i="10"/>
  <c r="D20" i="10"/>
  <c r="G20" i="10"/>
  <c r="H20" i="10"/>
  <c r="I20" i="10"/>
  <c r="D21" i="10"/>
  <c r="G21" i="10"/>
  <c r="H21" i="10"/>
  <c r="I21" i="10"/>
  <c r="B22" i="10"/>
  <c r="C22" i="10"/>
  <c r="E22" i="10"/>
  <c r="F22" i="10"/>
  <c r="J16" i="10" l="1"/>
  <c r="J13" i="10"/>
  <c r="J14" i="10"/>
  <c r="H22" i="10"/>
  <c r="J21" i="10"/>
  <c r="J19" i="10"/>
  <c r="J11" i="10"/>
  <c r="J18" i="10"/>
  <c r="G22" i="10"/>
  <c r="D22" i="10"/>
  <c r="J15" i="10"/>
  <c r="J17" i="10"/>
  <c r="J20" i="10"/>
  <c r="I22" i="10"/>
  <c r="J12" i="10"/>
  <c r="J22" i="10" l="1"/>
  <c r="G11" i="14"/>
  <c r="I17" i="7" l="1"/>
  <c r="H16" i="7"/>
  <c r="E10" i="1" l="1"/>
  <c r="E11" i="1"/>
  <c r="E9" i="1"/>
  <c r="H12" i="1"/>
  <c r="H10" i="1"/>
  <c r="H9" i="1"/>
  <c r="L9" i="16" l="1"/>
  <c r="L10" i="16"/>
  <c r="L11" i="16"/>
  <c r="L12" i="16"/>
  <c r="L13" i="16"/>
  <c r="L14" i="16"/>
  <c r="L15" i="16"/>
  <c r="L16" i="16"/>
  <c r="L17" i="16"/>
  <c r="L18" i="16"/>
  <c r="L8" i="16"/>
  <c r="M10" i="15"/>
  <c r="M11" i="15"/>
  <c r="M12" i="15"/>
  <c r="M13" i="15"/>
  <c r="M14" i="15"/>
  <c r="M15" i="15"/>
  <c r="M16" i="15"/>
  <c r="M17" i="15"/>
  <c r="M18" i="15"/>
  <c r="M19" i="15"/>
  <c r="M20" i="15"/>
  <c r="M21" i="15"/>
  <c r="M9" i="15"/>
  <c r="D22" i="15"/>
  <c r="E22" i="15"/>
  <c r="F22" i="15"/>
  <c r="H22" i="15"/>
  <c r="I22" i="15"/>
  <c r="J22" i="15"/>
  <c r="K22" i="15"/>
  <c r="L22" i="15"/>
  <c r="C22" i="15"/>
  <c r="J11" i="6"/>
  <c r="I11" i="6"/>
  <c r="H11" i="6"/>
  <c r="E11" i="6"/>
  <c r="E10" i="5"/>
  <c r="J11" i="3"/>
  <c r="I11" i="3"/>
  <c r="H11" i="3"/>
  <c r="E11" i="3"/>
  <c r="K11" i="6" l="1"/>
  <c r="K11" i="3"/>
  <c r="M22" i="15"/>
  <c r="D13" i="99"/>
  <c r="G13" i="99"/>
  <c r="H13" i="99"/>
  <c r="I13" i="99"/>
  <c r="I15" i="99" s="1"/>
  <c r="D14" i="99"/>
  <c r="G14" i="99"/>
  <c r="H14" i="99"/>
  <c r="I14" i="99"/>
  <c r="J13" i="99" l="1"/>
  <c r="H15" i="99"/>
  <c r="G15" i="99"/>
  <c r="D15" i="99"/>
  <c r="J14" i="99"/>
  <c r="C14" i="92"/>
  <c r="D14" i="92"/>
  <c r="E14" i="92"/>
  <c r="C10" i="91"/>
  <c r="D10" i="91"/>
  <c r="E10" i="91"/>
  <c r="C10" i="86"/>
  <c r="D10" i="86"/>
  <c r="J15" i="99" l="1"/>
  <c r="D10" i="7" l="1"/>
  <c r="H10" i="7"/>
  <c r="I10" i="7"/>
  <c r="D11" i="7"/>
  <c r="G11" i="7"/>
  <c r="H11" i="7"/>
  <c r="I11" i="7"/>
  <c r="H12" i="7"/>
  <c r="I12" i="7"/>
  <c r="H13" i="7"/>
  <c r="I13" i="7"/>
  <c r="H14" i="7"/>
  <c r="I14" i="7"/>
  <c r="H15" i="7"/>
  <c r="I15" i="7"/>
  <c r="I16" i="7"/>
  <c r="H17" i="7"/>
  <c r="H18" i="7"/>
  <c r="I18" i="7"/>
  <c r="H19" i="7"/>
  <c r="I19" i="7"/>
  <c r="B22" i="7"/>
  <c r="C22" i="7"/>
  <c r="E22" i="7"/>
  <c r="E25" i="7" s="1"/>
  <c r="F22" i="7"/>
  <c r="F25" i="7" s="1"/>
  <c r="D23" i="7"/>
  <c r="G23" i="7"/>
  <c r="H23" i="7"/>
  <c r="I23" i="7"/>
  <c r="D22" i="7" l="1"/>
  <c r="D25" i="7" s="1"/>
  <c r="C25" i="7"/>
  <c r="B25" i="7"/>
  <c r="H22" i="7"/>
  <c r="H25" i="7" s="1"/>
  <c r="J19" i="7"/>
  <c r="J14" i="7"/>
  <c r="J13" i="7"/>
  <c r="J11" i="7"/>
  <c r="J23" i="7"/>
  <c r="J17" i="7"/>
  <c r="J15" i="7"/>
  <c r="J18" i="7"/>
  <c r="J16" i="7"/>
  <c r="J10" i="7"/>
  <c r="I22" i="7"/>
  <c r="I25" i="7" s="1"/>
  <c r="G22" i="7"/>
  <c r="G25" i="7" s="1"/>
  <c r="J12" i="7"/>
  <c r="J22" i="7" l="1"/>
  <c r="J25" i="7" s="1"/>
  <c r="G10" i="9" l="1"/>
  <c r="D10" i="2" l="1"/>
  <c r="D12" i="2" s="1"/>
  <c r="B18" i="44" l="1"/>
  <c r="C18" i="44"/>
  <c r="D11" i="44"/>
  <c r="D8" i="44"/>
  <c r="B19" i="19"/>
  <c r="L12" i="19"/>
  <c r="L8" i="19"/>
  <c r="B21" i="18"/>
  <c r="F21" i="18"/>
  <c r="H21" i="18"/>
  <c r="J21" i="18"/>
  <c r="K21" i="18"/>
  <c r="L14" i="18"/>
  <c r="L8" i="18"/>
  <c r="I10" i="17"/>
  <c r="H10" i="17"/>
  <c r="F20" i="17"/>
  <c r="E20" i="17"/>
  <c r="C20" i="17"/>
  <c r="B20" i="17"/>
  <c r="D11" i="17"/>
  <c r="D10" i="17"/>
  <c r="H19" i="16"/>
  <c r="D19" i="16"/>
  <c r="C19" i="16"/>
  <c r="B19" i="16"/>
  <c r="E20" i="14"/>
  <c r="F20" i="14"/>
  <c r="C20" i="14"/>
  <c r="I10" i="14"/>
  <c r="H10" i="14"/>
  <c r="G10" i="14"/>
  <c r="D10" i="14"/>
  <c r="F22" i="13"/>
  <c r="E22" i="13"/>
  <c r="C22" i="13"/>
  <c r="B22" i="13"/>
  <c r="I11" i="13"/>
  <c r="I12" i="13"/>
  <c r="H11" i="13"/>
  <c r="G11" i="13"/>
  <c r="D11" i="13"/>
  <c r="I12" i="12"/>
  <c r="G12" i="12"/>
  <c r="D12" i="12"/>
  <c r="I11" i="11"/>
  <c r="H11" i="11"/>
  <c r="G11" i="11"/>
  <c r="E25" i="11"/>
  <c r="C25" i="11"/>
  <c r="D11" i="11"/>
  <c r="G15" i="9"/>
  <c r="C24" i="9"/>
  <c r="H10" i="8"/>
  <c r="I10" i="8"/>
  <c r="D10" i="8"/>
  <c r="H10" i="6"/>
  <c r="E10" i="6"/>
  <c r="E9" i="5"/>
  <c r="H10" i="2"/>
  <c r="B14" i="2"/>
  <c r="G10" i="2"/>
  <c r="J10" i="8" l="1"/>
  <c r="J10" i="17"/>
  <c r="J10" i="14"/>
  <c r="J11" i="13"/>
  <c r="J11" i="11"/>
  <c r="L19" i="16"/>
  <c r="C26" i="8" l="1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F14" i="2"/>
  <c r="E14" i="2"/>
  <c r="C14" i="2"/>
  <c r="I10" i="2"/>
  <c r="J10" i="2" s="1"/>
  <c r="G12" i="2"/>
  <c r="D24" i="8" l="1"/>
  <c r="G24" i="8"/>
  <c r="G26" i="8" s="1"/>
  <c r="G14" i="2"/>
  <c r="D26" i="8" l="1"/>
  <c r="H13" i="2"/>
  <c r="I11" i="2"/>
  <c r="I12" i="2" s="1"/>
  <c r="H11" i="2"/>
  <c r="H12" i="2" s="1"/>
  <c r="D14" i="2"/>
  <c r="H14" i="2" l="1"/>
  <c r="J11" i="2"/>
  <c r="D16" i="44"/>
  <c r="D15" i="44"/>
  <c r="D14" i="44"/>
  <c r="D13" i="44"/>
  <c r="D12" i="44"/>
  <c r="D10" i="44"/>
  <c r="D9" i="44"/>
  <c r="D15" i="43"/>
  <c r="D14" i="43"/>
  <c r="D13" i="43"/>
  <c r="J12" i="2" l="1"/>
  <c r="D19" i="43"/>
  <c r="D18" i="44"/>
  <c r="B24" i="9" l="1"/>
  <c r="I13" i="2" l="1"/>
  <c r="I14" i="2" s="1"/>
  <c r="J13" i="2" l="1"/>
  <c r="C19" i="19"/>
  <c r="D19" i="19"/>
  <c r="E19" i="19"/>
  <c r="F19" i="19"/>
  <c r="G19" i="19"/>
  <c r="H19" i="19"/>
  <c r="I19" i="19"/>
  <c r="J19" i="19"/>
  <c r="K19" i="19"/>
  <c r="L9" i="19"/>
  <c r="L10" i="19"/>
  <c r="L11" i="19"/>
  <c r="L13" i="19"/>
  <c r="L14" i="19"/>
  <c r="L15" i="19"/>
  <c r="L16" i="19"/>
  <c r="L17" i="19"/>
  <c r="L18" i="19"/>
  <c r="C21" i="18"/>
  <c r="D21" i="18"/>
  <c r="E21" i="18"/>
  <c r="G21" i="18"/>
  <c r="I21" i="18"/>
  <c r="L9" i="18"/>
  <c r="L10" i="18"/>
  <c r="L11" i="18"/>
  <c r="L12" i="18"/>
  <c r="L13" i="18"/>
  <c r="L15" i="18"/>
  <c r="L16" i="18"/>
  <c r="L17" i="18"/>
  <c r="L18" i="18"/>
  <c r="L19" i="18"/>
  <c r="L20" i="18"/>
  <c r="H11" i="17"/>
  <c r="I11" i="17"/>
  <c r="H12" i="17"/>
  <c r="I12" i="17"/>
  <c r="H13" i="17"/>
  <c r="I13" i="17"/>
  <c r="H14" i="17"/>
  <c r="I14" i="17"/>
  <c r="H15" i="17"/>
  <c r="I15" i="17"/>
  <c r="H16" i="17"/>
  <c r="I16" i="17"/>
  <c r="H17" i="17"/>
  <c r="I17" i="17"/>
  <c r="H18" i="17"/>
  <c r="I18" i="17"/>
  <c r="H19" i="17"/>
  <c r="I19" i="17"/>
  <c r="G11" i="17"/>
  <c r="G12" i="17"/>
  <c r="G13" i="17"/>
  <c r="G14" i="17"/>
  <c r="G15" i="17"/>
  <c r="G16" i="17"/>
  <c r="G17" i="17"/>
  <c r="G18" i="17"/>
  <c r="G19" i="17"/>
  <c r="G10" i="17"/>
  <c r="D12" i="17"/>
  <c r="D13" i="17"/>
  <c r="D14" i="17"/>
  <c r="D15" i="17"/>
  <c r="D16" i="17"/>
  <c r="D17" i="17"/>
  <c r="D18" i="17"/>
  <c r="D19" i="17"/>
  <c r="E19" i="16"/>
  <c r="F19" i="16"/>
  <c r="G19" i="16"/>
  <c r="I19" i="16"/>
  <c r="J19" i="16"/>
  <c r="K19" i="16"/>
  <c r="H11" i="14"/>
  <c r="I11" i="14"/>
  <c r="H12" i="14"/>
  <c r="I12" i="14"/>
  <c r="H13" i="14"/>
  <c r="I13" i="14"/>
  <c r="H14" i="14"/>
  <c r="I14" i="14"/>
  <c r="H15" i="14"/>
  <c r="I15" i="14"/>
  <c r="H16" i="14"/>
  <c r="I16" i="14"/>
  <c r="H17" i="14"/>
  <c r="I17" i="14"/>
  <c r="H18" i="14"/>
  <c r="I18" i="14"/>
  <c r="H19" i="14"/>
  <c r="I19" i="14"/>
  <c r="G12" i="14"/>
  <c r="G13" i="14"/>
  <c r="G14" i="14"/>
  <c r="G15" i="14"/>
  <c r="G16" i="14"/>
  <c r="G17" i="14"/>
  <c r="G18" i="14"/>
  <c r="G19" i="14"/>
  <c r="D11" i="14"/>
  <c r="D12" i="14"/>
  <c r="D13" i="14"/>
  <c r="D14" i="14"/>
  <c r="D15" i="14"/>
  <c r="D16" i="14"/>
  <c r="D17" i="14"/>
  <c r="D18" i="14"/>
  <c r="D19" i="14"/>
  <c r="H12" i="13"/>
  <c r="H13" i="13"/>
  <c r="I13" i="13"/>
  <c r="H14" i="13"/>
  <c r="I14" i="13"/>
  <c r="H15" i="13"/>
  <c r="I15" i="13"/>
  <c r="H16" i="13"/>
  <c r="I16" i="13"/>
  <c r="H17" i="13"/>
  <c r="I17" i="13"/>
  <c r="H18" i="13"/>
  <c r="I18" i="13"/>
  <c r="H19" i="13"/>
  <c r="I19" i="13"/>
  <c r="H20" i="13"/>
  <c r="I20" i="13"/>
  <c r="H21" i="13"/>
  <c r="I21" i="13"/>
  <c r="G12" i="13"/>
  <c r="G13" i="13"/>
  <c r="G14" i="13"/>
  <c r="G15" i="13"/>
  <c r="G16" i="13"/>
  <c r="G17" i="13"/>
  <c r="G18" i="13"/>
  <c r="G19" i="13"/>
  <c r="G20" i="13"/>
  <c r="G21" i="13"/>
  <c r="D12" i="13"/>
  <c r="D13" i="13"/>
  <c r="D14" i="13"/>
  <c r="D15" i="13"/>
  <c r="D16" i="13"/>
  <c r="D17" i="13"/>
  <c r="D18" i="13"/>
  <c r="D19" i="13"/>
  <c r="D20" i="13"/>
  <c r="D21" i="13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F25" i="11"/>
  <c r="B25" i="11"/>
  <c r="H12" i="11"/>
  <c r="I12" i="11"/>
  <c r="H13" i="11"/>
  <c r="I13" i="11"/>
  <c r="H14" i="11"/>
  <c r="I14" i="11"/>
  <c r="H15" i="11"/>
  <c r="I15" i="11"/>
  <c r="H16" i="11"/>
  <c r="I16" i="11"/>
  <c r="H17" i="11"/>
  <c r="I17" i="11"/>
  <c r="H18" i="11"/>
  <c r="I18" i="11"/>
  <c r="H19" i="11"/>
  <c r="I19" i="11"/>
  <c r="H20" i="11"/>
  <c r="I20" i="11"/>
  <c r="H21" i="11"/>
  <c r="I21" i="11"/>
  <c r="H22" i="11"/>
  <c r="I22" i="11"/>
  <c r="H23" i="11"/>
  <c r="I23" i="11"/>
  <c r="H24" i="11"/>
  <c r="I24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E24" i="9"/>
  <c r="F24" i="9"/>
  <c r="H11" i="9"/>
  <c r="I11" i="9"/>
  <c r="H12" i="9"/>
  <c r="I12" i="9"/>
  <c r="H13" i="9"/>
  <c r="I13" i="9"/>
  <c r="H14" i="9"/>
  <c r="I14" i="9"/>
  <c r="H15" i="9"/>
  <c r="I15" i="9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H23" i="9"/>
  <c r="I23" i="9"/>
  <c r="I10" i="9"/>
  <c r="J10" i="9" s="1"/>
  <c r="G11" i="9"/>
  <c r="G12" i="9"/>
  <c r="G13" i="9"/>
  <c r="G14" i="9"/>
  <c r="G16" i="9"/>
  <c r="G17" i="9"/>
  <c r="G18" i="9"/>
  <c r="G19" i="9"/>
  <c r="G20" i="9"/>
  <c r="G21" i="9"/>
  <c r="G22" i="9"/>
  <c r="G23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I11" i="8"/>
  <c r="I12" i="8"/>
  <c r="I13" i="8"/>
  <c r="I14" i="8"/>
  <c r="I15" i="8"/>
  <c r="I16" i="8"/>
  <c r="I17" i="8"/>
  <c r="I18" i="8"/>
  <c r="I19" i="8"/>
  <c r="I20" i="8"/>
  <c r="I21" i="8"/>
  <c r="I22" i="8"/>
  <c r="I25" i="8"/>
  <c r="H11" i="8"/>
  <c r="H12" i="8"/>
  <c r="H13" i="8"/>
  <c r="H14" i="8"/>
  <c r="H15" i="8"/>
  <c r="H16" i="8"/>
  <c r="H17" i="8"/>
  <c r="H18" i="8"/>
  <c r="H19" i="8"/>
  <c r="H20" i="8"/>
  <c r="H21" i="8"/>
  <c r="H22" i="8"/>
  <c r="H25" i="8"/>
  <c r="J14" i="2" l="1"/>
  <c r="J22" i="8"/>
  <c r="I24" i="8"/>
  <c r="I26" i="8" s="1"/>
  <c r="H24" i="8"/>
  <c r="J21" i="12"/>
  <c r="J17" i="12"/>
  <c r="J18" i="14"/>
  <c r="J16" i="12"/>
  <c r="J24" i="12"/>
  <c r="J23" i="12"/>
  <c r="J19" i="12"/>
  <c r="J15" i="12"/>
  <c r="J18" i="13"/>
  <c r="J14" i="13"/>
  <c r="J14" i="14"/>
  <c r="J20" i="12"/>
  <c r="L19" i="19"/>
  <c r="L21" i="18"/>
  <c r="D20" i="17"/>
  <c r="J17" i="17"/>
  <c r="J13" i="17"/>
  <c r="G20" i="17"/>
  <c r="J18" i="17"/>
  <c r="J16" i="17"/>
  <c r="J12" i="17"/>
  <c r="I20" i="17"/>
  <c r="J19" i="17"/>
  <c r="J15" i="17"/>
  <c r="J11" i="17"/>
  <c r="H20" i="17"/>
  <c r="J14" i="17"/>
  <c r="G20" i="14"/>
  <c r="J16" i="14"/>
  <c r="J17" i="14"/>
  <c r="J13" i="14"/>
  <c r="D20" i="14"/>
  <c r="J12" i="14"/>
  <c r="I20" i="14"/>
  <c r="J19" i="14"/>
  <c r="J15" i="14"/>
  <c r="J11" i="14"/>
  <c r="H20" i="14"/>
  <c r="J21" i="13"/>
  <c r="G22" i="13"/>
  <c r="J13" i="13"/>
  <c r="I22" i="13"/>
  <c r="J17" i="13"/>
  <c r="J12" i="13"/>
  <c r="H22" i="13"/>
  <c r="J20" i="13"/>
  <c r="J16" i="13"/>
  <c r="D22" i="13"/>
  <c r="J19" i="13"/>
  <c r="J15" i="13"/>
  <c r="J13" i="12"/>
  <c r="G25" i="12"/>
  <c r="J22" i="12"/>
  <c r="J18" i="12"/>
  <c r="J14" i="12"/>
  <c r="I25" i="12"/>
  <c r="H25" i="12"/>
  <c r="J12" i="12"/>
  <c r="D25" i="12"/>
  <c r="G25" i="11"/>
  <c r="I25" i="11"/>
  <c r="H25" i="11"/>
  <c r="D25" i="11"/>
  <c r="G24" i="9"/>
  <c r="H24" i="9"/>
  <c r="D24" i="9"/>
  <c r="J14" i="8"/>
  <c r="J21" i="9"/>
  <c r="J18" i="8"/>
  <c r="J12" i="8"/>
  <c r="J20" i="8"/>
  <c r="J16" i="11"/>
  <c r="J19" i="11"/>
  <c r="J18" i="11"/>
  <c r="J14" i="11"/>
  <c r="J21" i="11"/>
  <c r="J22" i="11"/>
  <c r="J17" i="11"/>
  <c r="J13" i="11"/>
  <c r="J12" i="11"/>
  <c r="J22" i="9"/>
  <c r="J18" i="9"/>
  <c r="J16" i="9"/>
  <c r="J13" i="9"/>
  <c r="J20" i="11"/>
  <c r="J23" i="11"/>
  <c r="J15" i="11"/>
  <c r="J24" i="11"/>
  <c r="J20" i="9"/>
  <c r="J23" i="9"/>
  <c r="J19" i="9"/>
  <c r="J15" i="9"/>
  <c r="J11" i="9"/>
  <c r="I24" i="9"/>
  <c r="J17" i="9"/>
  <c r="J12" i="9"/>
  <c r="J14" i="9"/>
  <c r="J19" i="8"/>
  <c r="J21" i="8"/>
  <c r="J13" i="8"/>
  <c r="J11" i="8"/>
  <c r="J16" i="8"/>
  <c r="J25" i="8"/>
  <c r="J17" i="8"/>
  <c r="J15" i="8"/>
  <c r="J24" i="8" l="1"/>
  <c r="J26" i="8" s="1"/>
  <c r="H26" i="8"/>
  <c r="J20" i="17"/>
  <c r="J20" i="14"/>
  <c r="J22" i="13"/>
  <c r="J25" i="12"/>
  <c r="J25" i="11"/>
  <c r="J24" i="9"/>
</calcChain>
</file>

<file path=xl/sharedStrings.xml><?xml version="1.0" encoding="utf-8"?>
<sst xmlns="http://schemas.openxmlformats.org/spreadsheetml/2006/main" count="2332" uniqueCount="637">
  <si>
    <t>ذكور</t>
  </si>
  <si>
    <t>اناث</t>
  </si>
  <si>
    <t>الإجمالي</t>
  </si>
  <si>
    <t>Males</t>
  </si>
  <si>
    <t>Females</t>
  </si>
  <si>
    <t>Total</t>
  </si>
  <si>
    <t>Total Economic Dependency Ratio</t>
  </si>
  <si>
    <t>البيانات والمؤشرات الرئيسة لسوق العمل</t>
  </si>
  <si>
    <t>Main data and indicators of the labor market</t>
  </si>
  <si>
    <t xml:space="preserve">المصدر :   (1)المؤسسة العامة للتأمينات الاجتماعية ,وزارة الخدمة المدنية , وزارة العمل والتنمية الاجتماعية                                                                                                      </t>
  </si>
  <si>
    <t>Source: (1)GOSI, MCS, , MLSD</t>
  </si>
  <si>
    <t xml:space="preserve">(2) HRDF, MCS, NIC      </t>
  </si>
  <si>
    <t xml:space="preserve">(3) بيانات تقديرية من مسح القوى العاملة  - الهيئة العامة للإحصاء                                                                                                                        </t>
  </si>
  <si>
    <t>Estimated data from : The Gastat LFS (3)</t>
  </si>
  <si>
    <t>الأنظمة المتبعة</t>
  </si>
  <si>
    <t>السعوديون</t>
  </si>
  <si>
    <t>غير السعوديين</t>
  </si>
  <si>
    <t>الاجمالي</t>
  </si>
  <si>
    <t>Saudi</t>
  </si>
  <si>
    <t>Non Saudi</t>
  </si>
  <si>
    <t>Adopted regulations</t>
  </si>
  <si>
    <t>الذكور</t>
  </si>
  <si>
    <t>الاناث</t>
  </si>
  <si>
    <t>الجملة</t>
  </si>
  <si>
    <t>Male</t>
  </si>
  <si>
    <t>Female</t>
  </si>
  <si>
    <t>الجملة  Total</t>
  </si>
  <si>
    <t>الاجمالي  Total</t>
  </si>
  <si>
    <t>اجمالي المشتغلين حسب الجنس والجنسية والأنظمة المتبعة</t>
  </si>
  <si>
    <t xml:space="preserve">Total Employed persons by Sex , Nationality and Adopted regulations  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</si>
  <si>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. </t>
  </si>
  <si>
    <t xml:space="preserve"> Source: GOSI, MCS  </t>
  </si>
  <si>
    <t>MLSD*</t>
  </si>
  <si>
    <t xml:space="preserve">                *: وزارة العمل والتنمية الاجتماعية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</si>
  <si>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الفترة</t>
  </si>
  <si>
    <t>Period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</si>
  <si>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</si>
  <si>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 xml:space="preserve">Source: MCS </t>
  </si>
  <si>
    <t>Source: GOSI</t>
  </si>
  <si>
    <r>
      <t xml:space="preserve">المصدر : </t>
    </r>
    <r>
      <rPr>
        <sz val="9"/>
        <color rgb="FF000000"/>
        <rFont val="Frutiger LT Arabic 55 Roman"/>
      </rPr>
      <t>المؤسسة العامة للتأمينات ألاجتماعية</t>
    </r>
    <r>
      <rPr>
        <sz val="9"/>
        <rFont val="Frutiger LT Arabic 55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. </t>
    </r>
  </si>
  <si>
    <t xml:space="preserve">Source: MLSD  </t>
  </si>
  <si>
    <t>المصدر: وزارة العمل والتنمية الاجتماعية                                                                                                                                                                                                                                 .  </t>
  </si>
  <si>
    <t xml:space="preserve">المصدر : المؤسسة العامة للتأمينات الاجتماعية ,وزارة الخدمة المدنية , وزارة العمل والتنمية الاجتماعية                                                                                                                 </t>
  </si>
  <si>
    <t>Source: GOSI, MCS, MLSD</t>
  </si>
  <si>
    <t>الفئات العمرية</t>
  </si>
  <si>
    <t>age group</t>
  </si>
  <si>
    <t>جملة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</si>
  <si>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</si>
  <si>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</si>
  <si>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</si>
  <si>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</si>
  <si>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</si>
  <si>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</si>
  <si>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</si>
  <si>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</si>
  <si>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</si>
  <si>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64-60</t>
  </si>
  <si>
    <t>65+</t>
  </si>
  <si>
    <t>العمالة المنزلية*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</si>
  <si>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  . </t>
  </si>
  <si>
    <t xml:space="preserve">Source: GOSI, MCS </t>
  </si>
  <si>
    <t xml:space="preserve">*: وزارة العمل والتنمية الاجتماعية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</si>
  <si>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اجمالي المشتغلين حسب الجنس والجنسية والفئات العمرية *</t>
  </si>
  <si>
    <t>Total Employed persons by Sex, Nationality and Age group*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</si>
  <si>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</si>
  <si>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</si>
  <si>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</si>
  <si>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</si>
  <si>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</si>
  <si>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</si>
  <si>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</si>
  <si>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</si>
  <si>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</si>
  <si>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</si>
  <si>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</si>
  <si>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</si>
  <si>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</si>
  <si>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</si>
  <si>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غير محدد</t>
  </si>
  <si>
    <t>اجمالي المشتغلين حسب الجنس والجنسية والمنطقة الادارية *</t>
  </si>
  <si>
    <t>Total Employed persons by Sex, Nationality and Administrative Region*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</si>
  <si>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   . </t>
  </si>
  <si>
    <t>Source: GOSI, MCS</t>
  </si>
  <si>
    <t>البيانات لا تشمل العاملين في القطاعات الأمنية والعسكرية والعاملين غير المسجلين في سجلات المؤسسة العامة للتأمينات الاجتماعية ووزارة الخدمة المدنية</t>
  </si>
  <si>
    <t>Data do not include employees in the security and military sectors and non-registered in the records of GOSI, MCS</t>
  </si>
  <si>
    <t>العاملون على رأس العمل الخاضعون لأنظمة ولوائح الخدمة المدنية حسب الجنس والجنسية والمنطقة الادارية *</t>
  </si>
  <si>
    <t>Employees on the job Subject to the rules and regulations of the Civil Service by Sex, Nationality and Administrative Region *</t>
  </si>
  <si>
    <t xml:space="preserve">*البيانات للمشتغلين (17 سنة فأكثر)                                                                                                                                                                                                      </t>
  </si>
  <si>
    <t xml:space="preserve">  *Data for Employed Persons (17 +)       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</si>
  <si>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</si>
  <si>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>Source: MCS</t>
  </si>
  <si>
    <t>العاملون على رأس العمل الخاضعون لأنظمة ولوائح الخدمة المدنية حسب الجنس والجنسية والفئات العمرية *</t>
  </si>
  <si>
    <t>Employees on the job Subject to the rules and regulations of the Civil Service by Sex, Nationality and Age group *</t>
  </si>
  <si>
    <t>جدول (10) . Table</t>
  </si>
  <si>
    <t xml:space="preserve">  *Data for Employed Persons (17 +)    </t>
  </si>
  <si>
    <t>المصدر : وزارة الخدمة المدنية</t>
  </si>
  <si>
    <t>*البيانات للمشتغلين (17 سنة فأكثر)</t>
  </si>
  <si>
    <t xml:space="preserve">العاملون على رأس العمل الخاضعون لأنظمة ولوائح الخدمة المدنية حسب الجنس والجنسية والمستوى التعليمي* </t>
  </si>
  <si>
    <t>Employees on the job Subject to the rules and regulations of the Civil Service by sex, nationality and educational level*</t>
  </si>
  <si>
    <t>جدول (11) . Table</t>
  </si>
  <si>
    <t>المستوى التعليمي</t>
  </si>
  <si>
    <t>Educ. level</t>
  </si>
  <si>
    <t>امي</t>
  </si>
  <si>
    <t>يقرأ و يكتب</t>
  </si>
  <si>
    <t>ابتدائية</t>
  </si>
  <si>
    <t>دبلوم بعد الابتدائية</t>
  </si>
  <si>
    <t>متوسطة</t>
  </si>
  <si>
    <t>دبلوم بعد المتوسطه</t>
  </si>
  <si>
    <t>ثانوية</t>
  </si>
  <si>
    <t>دبلوم بعد الثانوية</t>
  </si>
  <si>
    <t>جامعية</t>
  </si>
  <si>
    <t>دبلوم بعد الجامعه</t>
  </si>
  <si>
    <t>ماجستير</t>
  </si>
  <si>
    <t>دبلوم بعد الماجستير</t>
  </si>
  <si>
    <t>دكتوراه</t>
  </si>
  <si>
    <t>لم يحدد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</si>
  <si>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</si>
  <si>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 xml:space="preserve">Source: MCS  </t>
  </si>
  <si>
    <t xml:space="preserve"> *Data for Employed Persons (17 +)</t>
  </si>
  <si>
    <t xml:space="preserve">*البيانات للمشتغلين (17 سنة فأكثر)  </t>
  </si>
  <si>
    <t xml:space="preserve"> المشتركون على رأس العمل الخاضعون لأنظمة ولوائح التأمينات الاجتماعية حسب الجنس والجنسية والمنطقة الادارية </t>
  </si>
  <si>
    <t>Participants on the job Subject to the rules and regulations of social insurance by Sex, Nationality and Administrative Region*</t>
  </si>
  <si>
    <t>جدول (12) . Table</t>
  </si>
  <si>
    <r>
      <t xml:space="preserve">المصدر : </t>
    </r>
    <r>
      <rPr>
        <sz val="8"/>
        <color rgb="FF000000"/>
        <rFont val="Sakkal Majalla"/>
      </rPr>
      <t>المؤسسة العامة للتأمينات ألاجتماعية</t>
    </r>
    <r>
      <rPr>
        <sz val="8"/>
        <rFont val="Sakkal Majalla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. </t>
    </r>
  </si>
  <si>
    <t xml:space="preserve">Source: GOSI </t>
  </si>
  <si>
    <t xml:space="preserve">المشتركون على رأس العمل الخاضعون لأنظمة ولوائح التأمينات الاجتماعية حسب الجنس والجنسية والفئات العمرية </t>
  </si>
  <si>
    <t>Participants on the job Subject to the rules and regulations of social insurance by Sex, Nationality and Age group</t>
  </si>
  <si>
    <t>جدول (13) . Table</t>
  </si>
  <si>
    <t xml:space="preserve">Source: GOSI    </t>
  </si>
  <si>
    <r>
      <t xml:space="preserve">المصدر : </t>
    </r>
    <r>
      <rPr>
        <sz val="11"/>
        <color rgb="FF000000"/>
        <rFont val="Sakkal Majalla"/>
      </rPr>
      <t>المؤسسة العامة للتأمينات ألاجتماعية</t>
    </r>
    <r>
      <rPr>
        <sz val="11"/>
        <color theme="1"/>
        <rFont val="Sakkal Majalla"/>
      </rPr>
      <t xml:space="preserve">   </t>
    </r>
  </si>
  <si>
    <t xml:space="preserve">المشتركون على رأس العمل الخاضعون لأنظمة ولوائح التأمينات الاجتماعية حسب الجنس والجنسية و المجموعات الرئيسة للمهن </t>
  </si>
  <si>
    <t>Participants on the job Subject to the rules and regulations of social insurance by sex, nationality and main groups of occupations</t>
  </si>
  <si>
    <t>جدول (14) . Table</t>
  </si>
  <si>
    <t>المهن</t>
  </si>
  <si>
    <t>المشرعون والمديرون ومديرو الاعمال</t>
  </si>
  <si>
    <t>الاختصاصيون في المجالات العلمية والفنية والإنسانية</t>
  </si>
  <si>
    <t>الفنيون في المجالات العلمية والفنية والإنسانية</t>
  </si>
  <si>
    <t>المهن الكتابية</t>
  </si>
  <si>
    <t>مهن البيع</t>
  </si>
  <si>
    <t>مهن الخدمات</t>
  </si>
  <si>
    <t>مهن الزراعة وتربية الحيوان والطيور والصيد</t>
  </si>
  <si>
    <t>مهن العمليات الصناعية والكيميائية والصناعات الغذائية</t>
  </si>
  <si>
    <t>المهن الهندسية الاساسية المساعدة</t>
  </si>
  <si>
    <t>مهن أخرى</t>
  </si>
  <si>
    <t xml:space="preserve">Source: GOSI  </t>
  </si>
  <si>
    <r>
      <t xml:space="preserve">المصدر : </t>
    </r>
    <r>
      <rPr>
        <sz val="10"/>
        <color rgb="FF000000"/>
        <rFont val="Sakkal Majalla"/>
      </rPr>
      <t>المؤسسة العامة للتأمينات ألاجتماعية</t>
    </r>
    <r>
      <rPr>
        <sz val="10"/>
        <color theme="1"/>
        <rFont val="Sakkal Majalla"/>
      </rPr>
      <t xml:space="preserve">   </t>
    </r>
  </si>
  <si>
    <t xml:space="preserve">المشتركون على رأس العمل الخاضعون لأنظمة ولوائح التأمينات الاجتماعية حسب المنطقة الادارية و المجموعات الرئيسة للمهن </t>
  </si>
  <si>
    <t>Participants on the job Subject to the rules and regulations of social insurance by administrative region and main groups of occupations</t>
  </si>
  <si>
    <t>جدول (15) . Table</t>
  </si>
  <si>
    <t>المنطقة الادارية</t>
  </si>
  <si>
    <t xml:space="preserve">المشتركون على رأس العمل الخاضعون لأنظمة ولوائح التأمينات الاجتماعية حسب الفئات العمرية و المجموعات الرئيسة للمهن </t>
  </si>
  <si>
    <t>Participants on the job Subject to the rules and regulations of social insurance by Age group and main groups of economic activities</t>
  </si>
  <si>
    <t>جدول (16) . Table</t>
  </si>
  <si>
    <t>Age group</t>
  </si>
  <si>
    <t xml:space="preserve">Source: GOSI   </t>
  </si>
  <si>
    <r>
      <t xml:space="preserve">المصدر : </t>
    </r>
    <r>
      <rPr>
        <sz val="10"/>
        <color rgb="FF000000"/>
        <rFont val="Sakkal Majalla"/>
      </rPr>
      <t>المؤسسة العامة للتأمينات ألاجتماعية</t>
    </r>
  </si>
  <si>
    <t xml:space="preserve">المشتركون على رأس العمل الخاضعون لأنظمة ولوائح التأمينات الاجتماعية حسب الجنس والجنسية و المجموعات الرئيسة لانشطة الاقتصادية </t>
  </si>
  <si>
    <t xml:space="preserve">Participants on the job Subject to the rules and regulations of social insurance by sex, nationality and main groups of economic activities </t>
  </si>
  <si>
    <t>جدول (17) . Table</t>
  </si>
  <si>
    <t>الانشطة الاقتصادية</t>
  </si>
  <si>
    <t>البريد والاتصالات السلكية واللاسلكية</t>
  </si>
  <si>
    <t>التجارة</t>
  </si>
  <si>
    <t>التشييد والبناء</t>
  </si>
  <si>
    <t>التعدين والبترول واستغلال المحاجر</t>
  </si>
  <si>
    <t>الخدمات الجماعية والاجتماعية الأخرى</t>
  </si>
  <si>
    <t>الزراعة والصيد</t>
  </si>
  <si>
    <t>الصناعات التحويلية</t>
  </si>
  <si>
    <t>الكهرباء والغاز والمياه</t>
  </si>
  <si>
    <t>المال والتأمين والعقار وخدمات الاعمال</t>
  </si>
  <si>
    <t>أنشطة أخرى</t>
  </si>
  <si>
    <t xml:space="preserve">المشتركون على رأس العمل الخاضعون لأنظمة ولوائح التأمينات الاجتماعية حسب المنطقة الادارية و المجموعات الرئيسة للأنشطة الاقتصادية </t>
  </si>
  <si>
    <t xml:space="preserve">Participants on the job Subject to the rules and regulations of social insurance by administrative region and main groups of economic activities </t>
  </si>
  <si>
    <t>جدول (18) . Table</t>
  </si>
  <si>
    <t>التعدبن والبترول واستغلال المحاجر</t>
  </si>
  <si>
    <t>الخدمات الجماعية والإجتماعية الأخرى</t>
  </si>
  <si>
    <t xml:space="preserve">  Source: GOSI</t>
  </si>
  <si>
    <r>
      <t xml:space="preserve">المصدر : </t>
    </r>
    <r>
      <rPr>
        <sz val="10"/>
        <color rgb="FF000000"/>
        <rFont val="Sakkal Majalla"/>
      </rPr>
      <t xml:space="preserve">المؤسسة العامة للتأمينات ألاجتماعية   </t>
    </r>
  </si>
  <si>
    <t xml:space="preserve">المشتركون على رأس العمل الخاضعون لأنظمة ولوائح التأمينات الاجتماعية حسب الفئات العمرية والمجموعات الرئيسة للأنشطة الاقتصادية </t>
  </si>
  <si>
    <t>جدول (19) . Table</t>
  </si>
  <si>
    <t>Non - Saudi domestic workers by sex and main groups of household occupations</t>
  </si>
  <si>
    <t>جدول (20) . Table</t>
  </si>
  <si>
    <t>المجموعات الرئيسة للمهن المنزلية</t>
  </si>
  <si>
    <t>مدراء المنازل</t>
  </si>
  <si>
    <t>السائقون</t>
  </si>
  <si>
    <t>الخدم وعمال تنظيف المنازل</t>
  </si>
  <si>
    <t>الطباخون ومقدمو الطعام</t>
  </si>
  <si>
    <t>حراس المنازل والعمائر والاستراحات</t>
  </si>
  <si>
    <t>مزارعو المنازل</t>
  </si>
  <si>
    <t>خياطو المنازل</t>
  </si>
  <si>
    <t xml:space="preserve">المصدر : وزارة العمل والتنمية الاجتماعية                                                                                                                                                     </t>
  </si>
  <si>
    <t xml:space="preserve">Source: , MLSD   </t>
  </si>
  <si>
    <t>Administrative Area</t>
  </si>
  <si>
    <t>Riyadh</t>
  </si>
  <si>
    <t>Makkah</t>
  </si>
  <si>
    <t>Madinah</t>
  </si>
  <si>
    <t>Qassim</t>
  </si>
  <si>
    <t>Easte. Prov.</t>
  </si>
  <si>
    <t>Asir</t>
  </si>
  <si>
    <t>Tabuk</t>
  </si>
  <si>
    <t>Hail</t>
  </si>
  <si>
    <t>North.Bord.</t>
  </si>
  <si>
    <t>Jazan</t>
  </si>
  <si>
    <t>Najran</t>
  </si>
  <si>
    <t>AL - Baha</t>
  </si>
  <si>
    <t>AL - Jouf</t>
  </si>
  <si>
    <t>undefined</t>
  </si>
  <si>
    <t xml:space="preserve">الجملة </t>
  </si>
  <si>
    <t xml:space="preserve">الاجمالي  </t>
  </si>
  <si>
    <t xml:space="preserve">العمالة المنزلية* </t>
  </si>
  <si>
    <t>other   أخرى</t>
  </si>
  <si>
    <t>Illiterate</t>
  </si>
  <si>
    <t>Primary</t>
  </si>
  <si>
    <t>Intermediate</t>
  </si>
  <si>
    <t xml:space="preserve">Bachelor Degree </t>
  </si>
  <si>
    <t>Higher Diploma / Master Degree</t>
  </si>
  <si>
    <t>Doctorate</t>
  </si>
  <si>
    <t>Reads and writes</t>
  </si>
  <si>
    <t>Secondary</t>
  </si>
  <si>
    <t>Diploma after Master</t>
  </si>
  <si>
    <t>أخرى    other</t>
  </si>
  <si>
    <t>Lawmakers, Directors and business Managers</t>
  </si>
  <si>
    <t>Specialists in Professional, Technical and Humanitarian Fields</t>
  </si>
  <si>
    <t>Technicians in Professional, Technical and Humanitarian Fields</t>
  </si>
  <si>
    <t>Occupations of Clerical</t>
  </si>
  <si>
    <t>Occupations of Sales</t>
  </si>
  <si>
    <t>Occupations of Services</t>
  </si>
  <si>
    <t>Occupations of Agriculture, Animal Husbandry &amp; Fishing</t>
  </si>
  <si>
    <t xml:space="preserve">Occupations of Industrial , Chemical Operations and Food Industries </t>
  </si>
  <si>
    <t xml:space="preserve">Occupations of Supporting Basic Engineering </t>
  </si>
  <si>
    <t xml:space="preserve"> Main Occupation</t>
  </si>
  <si>
    <t xml:space="preserve">  Total</t>
  </si>
  <si>
    <t>Other Occuption</t>
  </si>
  <si>
    <t>جدول (1) . Table</t>
  </si>
  <si>
    <t xml:space="preserve">جدول (2) . Table </t>
  </si>
  <si>
    <t xml:space="preserve">جدول (3) . Table </t>
  </si>
  <si>
    <t>جدول (5) . Table</t>
  </si>
  <si>
    <t>جدول (6) . Table</t>
  </si>
  <si>
    <t>جدول (7) . Table</t>
  </si>
  <si>
    <t>جدول (8) . Table</t>
  </si>
  <si>
    <t>جدول (9) . Table</t>
  </si>
  <si>
    <t xml:space="preserve"> Agriculture, forestry and fishing</t>
  </si>
  <si>
    <t xml:space="preserve"> Mining and quarrying</t>
  </si>
  <si>
    <t xml:space="preserve"> Financial and insurance activities</t>
  </si>
  <si>
    <t xml:space="preserve"> Electricity, gas and  Water</t>
  </si>
  <si>
    <t>Trade</t>
  </si>
  <si>
    <t>Transportation  and communication</t>
  </si>
  <si>
    <t>Construction</t>
  </si>
  <si>
    <t>Other collective and social services</t>
  </si>
  <si>
    <t>Other service activities</t>
  </si>
  <si>
    <t>Manufacturing</t>
  </si>
  <si>
    <t>Drivers</t>
  </si>
  <si>
    <t>Servants and house cleaners</t>
  </si>
  <si>
    <t>Home Tailors</t>
  </si>
  <si>
    <t>Main groups of household occupations</t>
  </si>
  <si>
    <t>Economic activities</t>
  </si>
  <si>
    <t>Post-primary diploma</t>
  </si>
  <si>
    <t>Post-intermediate diploma</t>
  </si>
  <si>
    <t>Post-secondary diploma</t>
  </si>
  <si>
    <t>Postgraduate Diploma</t>
  </si>
  <si>
    <t>Not specified</t>
  </si>
  <si>
    <t>Post and Telecommunications</t>
  </si>
  <si>
    <t>Agriculture and fishing</t>
  </si>
  <si>
    <t>Financial, insurance, real estate and business services</t>
  </si>
  <si>
    <t>Other activities</t>
  </si>
  <si>
    <t>Housekeeper</t>
  </si>
  <si>
    <t>Cookers and food provider</t>
  </si>
  <si>
    <t>Houses, buildings and restrooms guards</t>
  </si>
  <si>
    <t>Farmers houses</t>
  </si>
  <si>
    <t>الخاضعون لأنظمة ولوائح التأمينات الاجتماعية   Social Insurance</t>
  </si>
  <si>
    <t>الخاضعون لأنظمة ولوائح الخدمة المدنية           Civil Service</t>
  </si>
  <si>
    <t>نوع القطاع</t>
  </si>
  <si>
    <t>Type of sector</t>
  </si>
  <si>
    <t>حكومي</t>
  </si>
  <si>
    <t>معدل التشغيل للسكان ( 15 سنة فأكثر ) حسب الجنس والجنسية ( % )</t>
  </si>
  <si>
    <r>
      <t xml:space="preserve">Total </t>
    </r>
    <r>
      <rPr>
        <sz val="12"/>
        <color rgb="FF000000"/>
        <rFont val="Frutiger LT Arabic 55 Roman"/>
      </rPr>
      <t xml:space="preserve">Employment Rate </t>
    </r>
    <r>
      <rPr>
        <sz val="12"/>
        <rFont val="Frutiger LT Arabic 55 Roman"/>
      </rPr>
      <t>of Population (15 + ) by Sex and Nationality (%)</t>
    </r>
  </si>
  <si>
    <t>جدول (26) . Table</t>
  </si>
  <si>
    <t>الجنسية</t>
  </si>
  <si>
    <t>Nationality</t>
  </si>
  <si>
    <t>المصدر : بيانات تقديرية من مسح القوى العاملة  - الهيئة العامة للإحصاء</t>
  </si>
  <si>
    <t xml:space="preserve"> Source : Estimated data from LFS - GaStat</t>
  </si>
  <si>
    <t>جدول (27) . Table</t>
  </si>
  <si>
    <t>جدول (28) . Table</t>
  </si>
  <si>
    <t>متوسط الأجر الشهري للمشتغلين مقابل أجر ( 15 سنة فأكثر ) حسب الجنس والجنسية (ريال سعودي)</t>
  </si>
  <si>
    <t>Average Monthly Wages per Paid employee (15 + ) by Sex and Nationality (SR)</t>
  </si>
  <si>
    <t>جدول (29) . Table</t>
  </si>
  <si>
    <t>متوسط الأجر الشهري للمشتغلين مقابل أجر ( 15 سنة فأكثر ) حسب الجنس والجنسية ونوع القطاع (ريال سعودي)</t>
  </si>
  <si>
    <t>Average Monthly Wages per Paid employee (15 + ) by Sex , Nationality and Type of sector (SR)</t>
  </si>
  <si>
    <t>جدول (30) . Table</t>
  </si>
  <si>
    <t>Governmental</t>
  </si>
  <si>
    <t>قطاع المنشآت الخاصة</t>
  </si>
  <si>
    <t>Private Establishments Sector</t>
  </si>
  <si>
    <t>منظمات غير ربحية</t>
  </si>
  <si>
    <t>Non - Profit Organizations</t>
  </si>
  <si>
    <t>العمالة المنزلية</t>
  </si>
  <si>
    <t>Domestic labor</t>
  </si>
  <si>
    <t>المنظمات والهيئات الإقليمية والدولية</t>
  </si>
  <si>
    <t>Other</t>
  </si>
  <si>
    <t xml:space="preserve"> Total</t>
  </si>
  <si>
    <t>متوسط الأجر الشهري للمشتغلين مقابل أجر ( 15 سنة فأكثر ) حسب الجنس والجنسية والمستوى التعليمي (ريال سعودي)</t>
  </si>
  <si>
    <t>Average Monthly Wages per Paid employee (15 + ) by Sex , and Educational level Nationality (SR)</t>
  </si>
  <si>
    <t>جدول (31) . Table</t>
  </si>
  <si>
    <t>Education Status</t>
  </si>
  <si>
    <t>أمي</t>
  </si>
  <si>
    <t>يقرأ ويكتب</t>
  </si>
  <si>
    <t>Read &amp; Write</t>
  </si>
  <si>
    <t>الابتدائية</t>
  </si>
  <si>
    <t>المتوسطة</t>
  </si>
  <si>
    <t>الثانوية أو ما يعادلها</t>
  </si>
  <si>
    <t>Secondary or Equivalent</t>
  </si>
  <si>
    <t>دبلوم دون الجامعة</t>
  </si>
  <si>
    <t>Diploma</t>
  </si>
  <si>
    <t>بكالوريوس أو ليسانس</t>
  </si>
  <si>
    <t>دبلوم عالي/ ماجستير</t>
  </si>
  <si>
    <t>متوسط الأجر الشهري للمشتغلين مقابل أجر ( 15 سنة فأكثر ) حسب الجنس والجنسية والفئات العمرية (ريال سعودي)</t>
  </si>
  <si>
    <t>Average Monthly Wages per Paid employee (15 + ) by Sex , and Age groups Nationality (SR)</t>
  </si>
  <si>
    <t>جدول (32) . Table</t>
  </si>
  <si>
    <t>Age groups</t>
  </si>
  <si>
    <t>جدول (33) . Table</t>
  </si>
  <si>
    <t>جدول (34) . Table</t>
  </si>
  <si>
    <t>جدول (35) . Table</t>
  </si>
  <si>
    <r>
      <t xml:space="preserve">الاجمالي  </t>
    </r>
    <r>
      <rPr>
        <b/>
        <sz val="10"/>
        <color rgb="FFFFFFFF"/>
        <rFont val="Frutiger LT Arabic 55 Roman"/>
      </rPr>
      <t>Total</t>
    </r>
  </si>
  <si>
    <t>جدول (36) . Table</t>
  </si>
  <si>
    <t>معدل المشاركة الاقتصادية للسكان ( 15 سنة فأكثر ) حسب الجنس والجنسية ( % )</t>
  </si>
  <si>
    <t>Total Economic participation rate of Population (15 + ) by Sex and Nationality (%)</t>
  </si>
  <si>
    <t>جدول (37) . Table</t>
  </si>
  <si>
    <t>جدول (38) . Table</t>
  </si>
  <si>
    <t>معدل المشاركة الاقتصادية للسعوديين ( 15 سنة فأكثر) حسب الجنس والفئات العمرية ( % )</t>
  </si>
  <si>
    <t>Saudi Economic participation rate (15 + ) by Sex and Age Group ( % )</t>
  </si>
  <si>
    <t>جدول (39) . Table</t>
  </si>
  <si>
    <t>Age Group</t>
  </si>
  <si>
    <t>معدل المشاركة الاقتصادية للسعوديين ( 15 سنة فأكثر) حسب الجنس والمستوى التعليمي ( % )</t>
  </si>
  <si>
    <t>Saudi Economic participation rate (15 + ) by Sex and Education level ( % )</t>
  </si>
  <si>
    <t>جدول (40) . Table</t>
  </si>
  <si>
    <t>Education level</t>
  </si>
  <si>
    <t>السعوديون الباحثين عن عمل حسب الجنس</t>
  </si>
  <si>
    <t>Saudi Job Seekers by Sex</t>
  </si>
  <si>
    <t>جدول (41) . Table</t>
  </si>
  <si>
    <t>الجنس</t>
  </si>
  <si>
    <t>الباحثون عن عمل السعوديين</t>
  </si>
  <si>
    <t>Sex</t>
  </si>
  <si>
    <t>Saudi Job Seekers</t>
  </si>
  <si>
    <t xml:space="preserve">ذكور             Male     </t>
  </si>
  <si>
    <t xml:space="preserve"> اناث         Female </t>
  </si>
  <si>
    <t>الاجمالي   Total</t>
  </si>
  <si>
    <t xml:space="preserve">Source: HRDF, MCS, NIC  </t>
  </si>
  <si>
    <t>السعوديون الباحثين عن عمل حسب الجنس والفئات العمرية</t>
  </si>
  <si>
    <t>Saudi Job Seekers by Sex and Age Group</t>
  </si>
  <si>
    <t xml:space="preserve">السعوديون الباحثين عن عمل حسب الجنس والجنسية والمستوى التعليمي </t>
  </si>
  <si>
    <r>
      <t>Saudi Job Seekers</t>
    </r>
    <r>
      <rPr>
        <sz val="12"/>
        <rFont val="Frutiger LT Arabic 55 Roman"/>
      </rPr>
      <t xml:space="preserve"> Sex, Nationality and Educational Level</t>
    </r>
  </si>
  <si>
    <t xml:space="preserve">جدول (46) . Table </t>
  </si>
  <si>
    <t xml:space="preserve">جدول (47) . Table </t>
  </si>
  <si>
    <t xml:space="preserve">جدول (48) . Table </t>
  </si>
  <si>
    <t xml:space="preserve">التوزيع النسبي للمتعطلين السعوديين الحاصلين على شهادة دبلوم فأعلى (15 سنة فأكثر) حسب الجنس والتخصص الدراسي </t>
  </si>
  <si>
    <t>Percentage distribution of Unemployed Persons (15 +)+) Holders of diploma or higher by Sex and Educational Specialization</t>
  </si>
  <si>
    <t xml:space="preserve">جدول (49) . Table </t>
  </si>
  <si>
    <t>Educational level</t>
  </si>
  <si>
    <t>المجموع</t>
  </si>
  <si>
    <t xml:space="preserve">Percentage distribution of Saudi Unemployed Persons (15 +) Holders of secondary education or equivalent by Sex and Educational Specialization </t>
  </si>
  <si>
    <t xml:space="preserve">جدول (50) . Table </t>
  </si>
  <si>
    <t>التخصص التعليمي</t>
  </si>
  <si>
    <t xml:space="preserve">جدول (51) . Table </t>
  </si>
  <si>
    <t>خبرة العمل السابق</t>
  </si>
  <si>
    <t>Previous work experience</t>
  </si>
  <si>
    <t>متعطل سبق له العمل</t>
  </si>
  <si>
    <t>Unemployed already worked</t>
  </si>
  <si>
    <t>متعطل لم يسبق له العمل</t>
  </si>
  <si>
    <t>Unemployed has never worked</t>
  </si>
  <si>
    <t>الاجمالي      Total</t>
  </si>
  <si>
    <t xml:space="preserve">جدول (52) . Table </t>
  </si>
  <si>
    <t>التوزيع النسبي للمتعطلين السعوديين ( 15 سنة فأكثر ) الذين سبق لهم العمل حسب الجنس وأسباب ترك العمل السابق (%)</t>
  </si>
  <si>
    <t>Percentage distribution of Saudi Unemployed have previously worked (15 +) by Sex and Reasons of Previous Work Leave (%)</t>
  </si>
  <si>
    <t xml:space="preserve">جدول (53) . Table </t>
  </si>
  <si>
    <t>أسباب ترك العمل السابق</t>
  </si>
  <si>
    <t>التوزيع النسبي للمتعطلين السعوديين ( 15 سنة فأكثر ) حسب الجنس وأسلوب البحث عن عمل (%)</t>
  </si>
  <si>
    <t>Percentage distribution of Saudi Unemployed Persons (15 +) by Sex and Method of job search (%)</t>
  </si>
  <si>
    <t xml:space="preserve">جدول (54) . Table </t>
  </si>
  <si>
    <t>أسلوب البحث عن عمل</t>
  </si>
  <si>
    <t>Method of job search</t>
  </si>
  <si>
    <t>التسجيل لدى وزارة الخدمة المدنية</t>
  </si>
  <si>
    <t>التوزيع النسبي للمتعطلين السعوديين ( 15 سنة فأكثر ) حسب الجنس ومدة البحث عن عمل (%)</t>
  </si>
  <si>
    <t xml:space="preserve">Percentage distribution of Saudi Unemployed Persons (15 +) by Sex and Duration of job searching (%) </t>
  </si>
  <si>
    <t xml:space="preserve">جدول (55) . Table </t>
  </si>
  <si>
    <t>مدة البحث عن عمل (بالأشهر)</t>
  </si>
  <si>
    <t>Duration of job searching (months))</t>
  </si>
  <si>
    <t>التوزيع النسبي للمتعطلين السعوديين ( 15 سنة فأكثر ) حسب الجنس والتدريب (%)</t>
  </si>
  <si>
    <t>Percentage distribution of Saudi Unemployed Persons (15 +) by Sex and Training (%)</t>
  </si>
  <si>
    <t xml:space="preserve">جدول (56) . Table </t>
  </si>
  <si>
    <t>التدريب</t>
  </si>
  <si>
    <t>Training</t>
  </si>
  <si>
    <t>متعطل سبق له التدريب</t>
  </si>
  <si>
    <t>Unemployed already trained</t>
  </si>
  <si>
    <t>متعطل لم يسبق له التدريب</t>
  </si>
  <si>
    <t>Unemployed has never trained</t>
  </si>
  <si>
    <t>التوزيع النسبي للمتعطلين السعوديين ( 15 سنة فأكثر )  الذين سبق لهم التدريب حسب الجنس ونوع التدريب (%)</t>
  </si>
  <si>
    <t>Percentage distribution of Saudi Unemployed already trained (15 +) by Sex and Training Type (%)</t>
  </si>
  <si>
    <t xml:space="preserve">جدول (57) . Table </t>
  </si>
  <si>
    <t>نوع التدريب</t>
  </si>
  <si>
    <t>Training Type</t>
  </si>
  <si>
    <t>اداري</t>
  </si>
  <si>
    <t>Administrative</t>
  </si>
  <si>
    <t>مالي</t>
  </si>
  <si>
    <t>Financial</t>
  </si>
  <si>
    <t>حاسب إلي</t>
  </si>
  <si>
    <t>Computer</t>
  </si>
  <si>
    <t>فني أو مهني</t>
  </si>
  <si>
    <t>Technical or vocational</t>
  </si>
  <si>
    <t>لغات</t>
  </si>
  <si>
    <t>Languages</t>
  </si>
  <si>
    <t>أخرى</t>
  </si>
  <si>
    <t>التوزيع النسبي للمتعطلين السعوديين الذين سبق لهم التدريب ( 15 سنة فأكثر ) حسب الجنس والجهة الممولة للتدريب (%)</t>
  </si>
  <si>
    <t>Percentage distribution of Saudi Unemployed already trained (15 +) by Sex and Financing agency for the training program (%)</t>
  </si>
  <si>
    <t xml:space="preserve">جدول (58) . Table </t>
  </si>
  <si>
    <t>الجهة الممولة للتدريب</t>
  </si>
  <si>
    <t>Financing agency for the training program</t>
  </si>
  <si>
    <t>صندوق تنمية الموارد البشرية</t>
  </si>
  <si>
    <t>معدل البطالة للسكان ( 15 سنة فأكثر ) حسب الجنس والجنسية ( % )</t>
  </si>
  <si>
    <t>Total Unemployment Rate of Population (15 + ) by Sex and Nationality (%)</t>
  </si>
  <si>
    <t xml:space="preserve">جدول (59) . Table </t>
  </si>
  <si>
    <t>معدل البطالة للسكان ( 15 سنة فأكثر) حسب الجنس والجنسية والفئات العمرية ( % )</t>
  </si>
  <si>
    <t>Total Unemployment Rate (15 + ) Sex, Nationality and Age Group ( % )</t>
  </si>
  <si>
    <t>معدل البطالة للسكان ( 15 سنة فأكثر) حسب الجنس والجنسية والمستوى التعليمي ( % )</t>
  </si>
  <si>
    <r>
      <t>Total Unemployment Rate (15 + ) by S</t>
    </r>
    <r>
      <rPr>
        <sz val="12"/>
        <color rgb="FF000000"/>
        <rFont val="Frutiger LT Arabic 55 Roman"/>
      </rPr>
      <t xml:space="preserve"> </t>
    </r>
    <r>
      <rPr>
        <sz val="12"/>
        <rFont val="Frutiger LT Arabic 55 Roman"/>
      </rPr>
      <t>Sex, Nationality and Education level ( % )</t>
    </r>
  </si>
  <si>
    <t>معدل البطالة للسكان ( 15 سنة فأكثر ) حسب الجنس والجنسية والمنطقة الادارية</t>
  </si>
  <si>
    <r>
      <t xml:space="preserve">Total </t>
    </r>
    <r>
      <rPr>
        <sz val="12"/>
        <rFont val="Frutiger LT Arabic 55 Roman"/>
      </rPr>
      <t xml:space="preserve">Unemployment Rate </t>
    </r>
    <r>
      <rPr>
        <sz val="12"/>
        <color rgb="FF000000"/>
        <rFont val="Frutiger LT Arabic 55 Roman"/>
      </rPr>
      <t>(</t>
    </r>
    <r>
      <rPr>
        <sz val="12"/>
        <rFont val="Frutiger LT Arabic 55 Roman"/>
      </rPr>
      <t xml:space="preserve">15 +) </t>
    </r>
    <r>
      <rPr>
        <sz val="12"/>
        <color rgb="FF000000"/>
        <rFont val="Frutiger LT Arabic 55 Roman"/>
      </rPr>
      <t xml:space="preserve"> by Sex, Nationality and Administrative Region</t>
    </r>
  </si>
  <si>
    <t>Regional and international organizations</t>
  </si>
  <si>
    <t>المؤشرات (سجلات إدارية)</t>
  </si>
  <si>
    <t>المؤشرات (مسح القوى العاملة)</t>
  </si>
  <si>
    <t>Not Specified</t>
  </si>
  <si>
    <t>جدول (21) . Table</t>
  </si>
  <si>
    <t>خاص</t>
  </si>
  <si>
    <t>.</t>
  </si>
  <si>
    <t>Domestic worker*</t>
  </si>
  <si>
    <t>Domestic worker *</t>
  </si>
  <si>
    <t xml:space="preserve">العمالة المنزلية غير السعودية حسب الجنس و المجموعات الرئيسة للمهن المنزلية </t>
  </si>
  <si>
    <t xml:space="preserve">التوزيع النسبي للمتعطلين السعوديين (15 سنة فأكثر) الحاصلين على الشهادة الثانوية أو ما يعادلها حسب الجنس  والتخصص الدراسي </t>
  </si>
  <si>
    <t>جدول (24) . Table</t>
  </si>
  <si>
    <t>جدول (22) . Table</t>
  </si>
  <si>
    <t>جدول (25) . Table</t>
  </si>
  <si>
    <t xml:space="preserve">جدول (44) . Table </t>
  </si>
  <si>
    <t xml:space="preserve">جدول (45) . Table </t>
  </si>
  <si>
    <t>Sector</t>
  </si>
  <si>
    <t>القطاع</t>
  </si>
  <si>
    <t>Participants on the job Subject to the rules and regulations of social insurance by sex , nationality and Sector</t>
  </si>
  <si>
    <t>المشتركون على رأس العمل الخاضعون لأنظمة ولوائح التأمينات الاجتماعية حسب الجنس والجنسية ونوع القطاع</t>
  </si>
  <si>
    <t>جدول (42) . Table</t>
  </si>
  <si>
    <t xml:space="preserve">جدول (60) . Table </t>
  </si>
  <si>
    <t>العلمي ( علوم طبيعية ) 
Science</t>
  </si>
  <si>
    <t xml:space="preserve">ادبي ( شرعي ) 
Literary </t>
  </si>
  <si>
    <t xml:space="preserve">صناعي /مهني/مساحة 
Industrial / Professional / Area </t>
  </si>
  <si>
    <t>صحي وتمريض 
Health</t>
  </si>
  <si>
    <t>زراعي وتقني  
Agricultural and technical</t>
  </si>
  <si>
    <t>علوم شرعية / دينية  
Religious sciences</t>
  </si>
  <si>
    <t>تجاري 
Commercial</t>
  </si>
  <si>
    <t>65 +</t>
  </si>
  <si>
    <t>الممرضون والصحيين في المنازل</t>
  </si>
  <si>
    <t>المدرسون الخصوصيون والمربيات في المنازل</t>
  </si>
  <si>
    <t>Nurses and health professionals in homes</t>
  </si>
  <si>
    <t>Private teachers and Nannies at homes</t>
  </si>
  <si>
    <t>2018 Q3</t>
  </si>
  <si>
    <t>2018 الربع الثالث</t>
  </si>
  <si>
    <t xml:space="preserve">اجمالي المشتغلين حسب الجنس والجنسية ونوع القطاع </t>
  </si>
  <si>
    <t>MLSD**</t>
  </si>
  <si>
    <t xml:space="preserve">              ** وزارة العمل والتنمية الاجتماعية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</si>
  <si>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* القطاع العام يشمل الخاضعون لأنظمة الخدمةالمدنية والعاملون الحكومين الخاضعين لأنظمة التأمينات</t>
  </si>
  <si>
    <t>Total Employed persons by Sex , Nationality and Type of sector</t>
  </si>
  <si>
    <t xml:space="preserve">المصدر : المؤسسة العامة للتأمينات الاجتماعية, وزارة الخدمة المدنية                                                                                                                                                                                                                  . </t>
  </si>
  <si>
    <t>* The public sector includes those subject to civil service regulations and government employees subject to insurance regulations (GOSI)</t>
  </si>
  <si>
    <t>عام  
Public *</t>
  </si>
  <si>
    <t xml:space="preserve">العمالة المنزلية
 Domestic worker **                                     </t>
  </si>
  <si>
    <t>خاص 
Private</t>
  </si>
  <si>
    <t xml:space="preserve">جدول (4) . Table </t>
  </si>
  <si>
    <t>جدول (43) . Table</t>
  </si>
  <si>
    <t>لم يكمل المرحلة الأبتدائية</t>
  </si>
  <si>
    <t>تم إنجاز العمل (نهاية العقد المؤقت)</t>
  </si>
  <si>
    <t xml:space="preserve"> الاستقالة</t>
  </si>
  <si>
    <t>الاستغناء عن خدماتي (التسريح بواسطة صاحب العمل)</t>
  </si>
  <si>
    <t xml:space="preserve"> قلة الأرباح أو تصفية المشروع الخاص (فشل الأعمال)</t>
  </si>
  <si>
    <t xml:space="preserve"> التقاعد</t>
  </si>
  <si>
    <t xml:space="preserve"> ساعات العمل طويلة</t>
  </si>
  <si>
    <t xml:space="preserve"> قلة الأجر أو الراتب</t>
  </si>
  <si>
    <t xml:space="preserve"> العمل على فترتين</t>
  </si>
  <si>
    <t xml:space="preserve"> بعد المسافة بين مكان الإقامة والعمل</t>
  </si>
  <si>
    <t xml:space="preserve"> العمل يتطلب جهداً بدنياً أو ذهنياً</t>
  </si>
  <si>
    <t xml:space="preserve"> أسباب صحية</t>
  </si>
  <si>
    <t>أسباب اجتماعية (عائلية)</t>
  </si>
  <si>
    <t xml:space="preserve"> أخرى</t>
  </si>
  <si>
    <t>التسجيل لدى صندوق تنمية الموارد البشرية(وزارة العمل)</t>
  </si>
  <si>
    <t>التسجيل في مكاتب التوظيف الخاصة</t>
  </si>
  <si>
    <t>تقديم طلب لأصحاب العمل</t>
  </si>
  <si>
    <t>تقديم طلب بالمراسلة عبر الإنترنت أو البريد</t>
  </si>
  <si>
    <t>سؤال الأصدقاء والأقارب عن فرص العمل</t>
  </si>
  <si>
    <t>نشر الاعلانات الوظيفية  أو الرد عليها</t>
  </si>
  <si>
    <t>تقديم طلب دعم مالي (قرض) أو ارض أو معدات .. الخ  لإقامة مشروع خاص.</t>
  </si>
  <si>
    <t>لم يقم بأي اجراء</t>
  </si>
  <si>
    <t>على نفقته الخاصة</t>
  </si>
  <si>
    <t>على نفقة عائلته أو أحد الأقارب</t>
  </si>
  <si>
    <t>على نفقة المؤسسة التعليمية</t>
  </si>
  <si>
    <t>قطاع خاص (لا يعمل فيه الفرد)</t>
  </si>
  <si>
    <t>على نفقة جهات حكومية أخرى (لا يعمل فيه الفرد)</t>
  </si>
  <si>
    <t>على نفقة جهة العمل/ قطاع حكومي</t>
  </si>
  <si>
    <t>على نفقة جهة العمل/ قطاع خاص</t>
  </si>
  <si>
    <t>العلوم التربوية وإعداد المعلمين</t>
  </si>
  <si>
    <t>الفنون</t>
  </si>
  <si>
    <t>الدراسات الإنسانية</t>
  </si>
  <si>
    <t>العلوم الاجتماعية السلوكية</t>
  </si>
  <si>
    <t>الصحافة والإعلام</t>
  </si>
  <si>
    <t>الأعمال التجارية والإدارة</t>
  </si>
  <si>
    <t>القانون</t>
  </si>
  <si>
    <t>علوم الحياة {الطبيعية }</t>
  </si>
  <si>
    <t>العلوم الفيزيائية</t>
  </si>
  <si>
    <t>الرياضيات والإحصاء</t>
  </si>
  <si>
    <t>تكنولوجيا المعلومات والحاسب</t>
  </si>
  <si>
    <t>الهندسة والمهن الهندسية</t>
  </si>
  <si>
    <t>عمليات التصنيع والإنتاج</t>
  </si>
  <si>
    <t>العمارة والبناء</t>
  </si>
  <si>
    <t>الصحة</t>
  </si>
  <si>
    <t>الخدمات الشخصية</t>
  </si>
  <si>
    <t>خدمات النقل</t>
  </si>
  <si>
    <t>حماية البيئة</t>
  </si>
  <si>
    <t>خدمات الأمن</t>
  </si>
  <si>
    <t>الزراعة</t>
  </si>
  <si>
    <t>الخدمة الاجتماعية</t>
  </si>
  <si>
    <t>0 - 2</t>
  </si>
  <si>
    <t>3 - 5</t>
  </si>
  <si>
    <t>8 - 6</t>
  </si>
  <si>
    <t>11 - 9</t>
  </si>
  <si>
    <t>12 شهر فأكثر</t>
  </si>
  <si>
    <t xml:space="preserve"> Reasons of Previous Work Leave Previous work experience</t>
  </si>
  <si>
    <t>Did not complete primary school</t>
  </si>
  <si>
    <t>Registration with the Ministry of Civil Service</t>
  </si>
  <si>
    <t>Registration with Human Resources Development Fund (Ministry of Labor)</t>
  </si>
  <si>
    <t>Registration in private recruitment offices</t>
  </si>
  <si>
    <t>Apply for Employers</t>
  </si>
  <si>
    <t>Submit an application by e-mail or mail</t>
  </si>
  <si>
    <t>Ask friends and relatives about jobs</t>
  </si>
  <si>
    <t>Post or respond to job advertisements</t>
  </si>
  <si>
    <t>Submit a request for financial support (loan), land or equipment, etc. for the establishment of a special project.</t>
  </si>
  <si>
    <t>He did not take any action</t>
  </si>
  <si>
    <t>At his own expense</t>
  </si>
  <si>
    <t>At the expense of his family or a relative</t>
  </si>
  <si>
    <t>At the expense of the educational institution</t>
  </si>
  <si>
    <t>Private sector (where the individual does not work)</t>
  </si>
  <si>
    <t>Human Resources Development Fund</t>
  </si>
  <si>
    <t>At the expense of other government agencies (where the individual does not work)</t>
  </si>
  <si>
    <t>At the expense of the employer / government sector</t>
  </si>
  <si>
    <t>At the expense of the employer / private sector</t>
  </si>
  <si>
    <t xml:space="preserve">(2) صندوق تنمية الموارد البشرية(حافز-طاقات),-وزارة الخدمة المدنية(جدارة,-ساعد) ,مركز المعلومات الوطني                                                                                        </t>
  </si>
  <si>
    <t xml:space="preserve">المصدر صندوق تنمية الموارد البشرية(حافز-طاقات),-وزارة الخدمة المدنية(جدارة  ,- ساعد) ,مركز المعلومات الوطني        </t>
  </si>
  <si>
    <t xml:space="preserve">المصدر صندوق تنمية الموارد البشرية(حافز-طاقات),-وزارة الخدمة المدنية(جدارة,-ساعد) ,مركز المعلومات الوطني        </t>
  </si>
  <si>
    <t>Source : Estimated data from LFS - GaStat</t>
  </si>
  <si>
    <t xml:space="preserve">*بيانات المؤسسة العامة للتأمينات الاجتماعية وبيانات وزارة الخدمة المدنية بيانات أولية.      </t>
  </si>
  <si>
    <t>* Data of the GOSI , MCS is preliminary data</t>
  </si>
  <si>
    <t xml:space="preserve">* بيانات أولية.                                                                                                                                                                                                 </t>
  </si>
  <si>
    <t xml:space="preserve">* Preliminary data </t>
  </si>
  <si>
    <t>2018 Q4</t>
  </si>
  <si>
    <t>2018 الربع الرابع</t>
  </si>
  <si>
    <t>2018 سوق العمل الربع الرابع</t>
  </si>
  <si>
    <t>المشتركون على رأس العمل الخاضعون لأنظمة ولوائح التأمينات الاجتماعية حسب الجنس والجنسية للربع الرابع 2018 مقارنة بالربع الثالث 2018</t>
  </si>
  <si>
    <t>Labour Markt 2018 Fourth Quarter</t>
  </si>
  <si>
    <t xml:space="preserve">2018 الربع الثالث </t>
  </si>
  <si>
    <t>0</t>
  </si>
  <si>
    <t>العمالة المنزلية* 
Domestic worker</t>
  </si>
  <si>
    <t>Labour Markt 2018 Fourth  Quarter</t>
  </si>
  <si>
    <t xml:space="preserve"> </t>
  </si>
  <si>
    <r>
      <t xml:space="preserve">Participants on the job Subject to the rules and regulations of social insurance by sex and nationality </t>
    </r>
    <r>
      <rPr>
        <sz val="11"/>
        <color theme="1"/>
        <rFont val="Frutiger LT Arabic 55 Roman"/>
      </rPr>
      <t>for 2018 Q4 Compared to 2018 Q3</t>
    </r>
  </si>
  <si>
    <r>
      <t xml:space="preserve">Employees on the job Subject to the rules and regulations of the Civil Service by sex and nationality </t>
    </r>
    <r>
      <rPr>
        <sz val="10"/>
        <rFont val="Frutiger LT Arabic 55 Roman"/>
      </rPr>
      <t>for 2018 Q4 Compared to 2018 Q3</t>
    </r>
  </si>
  <si>
    <t>العاملون على رأس العمل الخاضعون لأنظمة ولوائح الخدمة المدنية حسب الجنس والجنسية للربع الرابع 2018  مقارنة بالربع الثالث 2018</t>
  </si>
  <si>
    <r>
      <t xml:space="preserve">Non - Saudi domestic workers by sex </t>
    </r>
    <r>
      <rPr>
        <sz val="10"/>
        <rFont val="Frutiger LT Arabic 55 Roman"/>
      </rPr>
      <t>for 2018 Q4 Compared to 2018 Q3</t>
    </r>
  </si>
  <si>
    <t>العمالة المنزلية غير السعودية حسب الجنس للربع الرابع 2018 مقارنة بالربع الثالث 2018</t>
  </si>
  <si>
    <r>
      <t xml:space="preserve">Total </t>
    </r>
    <r>
      <rPr>
        <sz val="12"/>
        <color rgb="FF000000"/>
        <rFont val="Frutiger LT Arabic 55 Roman"/>
      </rPr>
      <t>Employed persons</t>
    </r>
    <r>
      <rPr>
        <sz val="12"/>
        <rFont val="Frutiger LT Arabic 55 Roman"/>
      </rPr>
      <t xml:space="preserve">  for 2018 Q4 Compared to 2018 Q3</t>
    </r>
  </si>
  <si>
    <t>اجمالي المشتغلين للربع الرابع 2018 مقارنة بالربع الثالث 2018</t>
  </si>
  <si>
    <t xml:space="preserve">2018 سوق العمل الربع الرابع </t>
  </si>
  <si>
    <t>معدل البطالة للسكان (15 سنة فأكثر) للربع الرابع 2018 مقارنة بالربع الثالث  2018 ( % )</t>
  </si>
  <si>
    <t>Total Unemployment Rate (15 +) for 2018 Q4 Compared to 2018 Q3( % )</t>
  </si>
  <si>
    <t>معدل المشاركة الاقتصادية للسعوديين (15 سنة فأكثر) للربع الرابع  2018 مقارنة بالربع الثالث  2018 ( % )</t>
  </si>
  <si>
    <t>Saudi Economic participation rate (15 +) for 2018 Q4 Compared to 2018 Q3 ( % )</t>
  </si>
  <si>
    <t xml:space="preserve">2018 سوق العمل الربع الرابع      </t>
  </si>
  <si>
    <t>Labour Markt 2018  Fourth Quarter</t>
  </si>
  <si>
    <r>
      <t>متوسط ساعات العمل الاعتيادية للمشتغلين ( 15 سنة فأكثر ) حسب الجنس</t>
    </r>
    <r>
      <rPr>
        <sz val="12"/>
        <rFont val="Frutiger LT Arabic 55 Roman"/>
      </rPr>
      <t xml:space="preserve"> للربع الرابع 2018 </t>
    </r>
    <r>
      <rPr>
        <sz val="12"/>
        <color rgb="FF000000"/>
        <rFont val="Frutiger LT Arabic 55 Roman"/>
      </rPr>
      <t xml:space="preserve"> (ساعة)مقارنة بالربع الثالث 2018 (ساعة )</t>
    </r>
  </si>
  <si>
    <r>
      <t xml:space="preserve">Average Hours of Work for Employed Persons (15 +) by Sex </t>
    </r>
    <r>
      <rPr>
        <sz val="12"/>
        <rFont val="Frutiger LT Arabic 55 Roman"/>
      </rPr>
      <t xml:space="preserve">for 2018 Q4 </t>
    </r>
    <r>
      <rPr>
        <sz val="12"/>
        <color rgb="FF000000"/>
        <rFont val="Frutiger LT Arabic 55 Roman"/>
      </rPr>
      <t>(Hour)</t>
    </r>
  </si>
  <si>
    <r>
      <t xml:space="preserve">معدل التشغيل للسعوديين (15 سنة فأكثر) للربع الرابع 2018 مقارنة بالربع </t>
    </r>
    <r>
      <rPr>
        <sz val="12"/>
        <rFont val="Frutiger LT Arabic 55 Roman"/>
      </rPr>
      <t>الثالث</t>
    </r>
    <r>
      <rPr>
        <sz val="12"/>
        <color rgb="FF000000"/>
        <rFont val="Frutiger LT Arabic 55 Roman"/>
      </rPr>
      <t xml:space="preserve"> 2018 ( % )</t>
    </r>
  </si>
  <si>
    <r>
      <t xml:space="preserve">Saudi </t>
    </r>
    <r>
      <rPr>
        <sz val="12"/>
        <color rgb="FF000000"/>
        <rFont val="Frutiger LT Arabic 55 Roman"/>
      </rPr>
      <t>Employment</t>
    </r>
    <r>
      <rPr>
        <sz val="12"/>
        <rFont val="Frutiger LT Arabic 55 Roman"/>
      </rPr>
      <t xml:space="preserve"> Rate (15 +) for 2018 Q4 Compared to 2018 Q3 ( % )</t>
    </r>
  </si>
  <si>
    <t>2019 الربع الثالث</t>
  </si>
  <si>
    <t>2019 Q3</t>
  </si>
  <si>
    <t>التوزيع النسبي لقوة العمل ( 15 سنة فأكثر ) حسب الجنس والجنسية</t>
  </si>
  <si>
    <t>التوزيع النسبي للسعوديون (15 سنة فأكثر) داخل قوة العمل للربع الرابع 2018 مقارنة بالربع الثالث 2018</t>
  </si>
  <si>
    <t xml:space="preserve">التوزيع النسبي لقوة العمل ( 15 سنة فأكثر ) حسب الجنس والجنسية والفئات العمرية </t>
  </si>
  <si>
    <t xml:space="preserve">التوزيع النسبي لقوة العمل ( 15 سنة فأكثر) حسب الجنس والجنسية والمستوى التعليمي </t>
  </si>
  <si>
    <t>التوزيع النسبي للمتعطلون ( 15 سنة فأكثر ) حسب الجنس والجنسية</t>
  </si>
  <si>
    <t xml:space="preserve">التوزيع النسبي للمتعطلون  (15 سنة فأكثر) للربع الرابع 2018 مقارنة بالربع الثالث  2018 </t>
  </si>
  <si>
    <t xml:space="preserve">التوزيع النسبي للمتعطلين ( 15 سنة فأكثر ) حسب الجنس والجنسية والفئات العمرية </t>
  </si>
  <si>
    <t xml:space="preserve">التوزيع النسبي للمتعطلين ( 15 سنة فأكثر ) حسب الجنس والجنسية والمستوى التعليمي </t>
  </si>
  <si>
    <t>Percentage distribution of Labor force (15 +) by Sex and Nationality</t>
  </si>
  <si>
    <t>Percentage distribution of Saudi (15 +) in the labor force for 2018 Q4 Compared to 2018 Q3</t>
  </si>
  <si>
    <t>Percentage distribution of labour force Persons (15 +) by Sex, Nationality and Age Groups</t>
  </si>
  <si>
    <t>Percentage distribution of labour force Persons (15 +) by Sex, Nationality and Educational Level</t>
  </si>
  <si>
    <t>Percentage distribution of Unemployed Persons (15 +) by Sex and Nationality</t>
  </si>
  <si>
    <t>Percentage distribution of Unemployed Persons (15 +) for 2018 Q4 Compared to 2018 Q3</t>
  </si>
  <si>
    <t>Percentage distribution of Unemployed Persons (15 +) by Sex, Nationality and Age Groups</t>
  </si>
  <si>
    <t>Percentage distribution of Unemployed Persons (15 +) by Sex, Nationality and Educational Level</t>
  </si>
  <si>
    <t>Percentage distribution of Saudi Unemployed Persons (15 +) by Sex and Previous work experience</t>
  </si>
  <si>
    <t>السعوديون الباحثين عن عمل للربع الرابع 2018 مقارنة بالربع الثالث 2018</t>
  </si>
  <si>
    <t>Saudi Job Seekers for 2018 Q4 Compared to 2018 Q3</t>
  </si>
  <si>
    <t>Indicators (Administrative records)</t>
  </si>
  <si>
    <t>Indicators (LFS)</t>
  </si>
  <si>
    <r>
      <t>معدل المشاركة الاقتصادية للسكان (15) سنة فأكثر</t>
    </r>
    <r>
      <rPr>
        <vertAlign val="superscript"/>
        <sz val="18"/>
        <color rgb="FF000000"/>
        <rFont val="Frutiger LT Arabic 55 Roman"/>
      </rPr>
      <t>(3)</t>
    </r>
  </si>
  <si>
    <r>
      <t>معدل المشاركة الاقتصادية للسكان السعوديين (15) سنة فأكثر</t>
    </r>
    <r>
      <rPr>
        <vertAlign val="superscript"/>
        <sz val="18"/>
        <color rgb="FF000000"/>
        <rFont val="Frutiger LT Arabic 55 Roman"/>
      </rPr>
      <t>(3)</t>
    </r>
  </si>
  <si>
    <r>
      <t>معدل المشاركة الاقتصادية للسكان غير السعوديين (15) سنة فأكثر</t>
    </r>
    <r>
      <rPr>
        <vertAlign val="superscript"/>
        <sz val="18"/>
        <color rgb="FF000000"/>
        <rFont val="Frutiger LT Arabic 55 Roman"/>
      </rPr>
      <t>(3)</t>
    </r>
  </si>
  <si>
    <r>
      <t>معدل التشغيل للسكان (15) سنة فأكثر</t>
    </r>
    <r>
      <rPr>
        <vertAlign val="superscript"/>
        <sz val="18"/>
        <color rgb="FF000000"/>
        <rFont val="Frutiger LT Arabic 55 Roman"/>
      </rPr>
      <t>(3)</t>
    </r>
  </si>
  <si>
    <r>
      <t>معدل التشغيل للسكان السعوديين (15) سنة فأكثر</t>
    </r>
    <r>
      <rPr>
        <vertAlign val="superscript"/>
        <sz val="18"/>
        <color rgb="FF000000"/>
        <rFont val="Frutiger LT Arabic 55 Roman"/>
      </rPr>
      <t>(3)</t>
    </r>
  </si>
  <si>
    <r>
      <t>معدل البطالة للسكان (15) سنة فأكثر</t>
    </r>
    <r>
      <rPr>
        <vertAlign val="superscript"/>
        <sz val="18"/>
        <color rgb="FF000000"/>
        <rFont val="Frutiger LT Arabic 55 Roman"/>
      </rPr>
      <t>(3)</t>
    </r>
  </si>
  <si>
    <r>
      <t>معدل البطالة للسكان السعوديين (15) سنة فأكثر</t>
    </r>
    <r>
      <rPr>
        <vertAlign val="superscript"/>
        <sz val="18"/>
        <color rgb="FF000000"/>
        <rFont val="Frutiger LT Arabic 55 Roman"/>
      </rPr>
      <t>(3)</t>
    </r>
  </si>
  <si>
    <r>
      <t xml:space="preserve">متوسط ساعات العمل لإجمالي المشتغلين (15) سنة فأكثر </t>
    </r>
    <r>
      <rPr>
        <vertAlign val="superscript"/>
        <sz val="18"/>
        <color rgb="FF000000"/>
        <rFont val="Frutiger LT Arabic 55 Roman"/>
      </rPr>
      <t>(3)</t>
    </r>
  </si>
  <si>
    <r>
      <t xml:space="preserve">متوسط الأجر الشهري للمشتغلين مقابل أجر (15) سنة فأكثر </t>
    </r>
    <r>
      <rPr>
        <vertAlign val="superscript"/>
        <sz val="18"/>
        <color rgb="FF000000"/>
        <rFont val="Frutiger LT Arabic 55 Roman"/>
      </rPr>
      <t>(3)</t>
    </r>
  </si>
  <si>
    <r>
      <t xml:space="preserve">متوسط الأجر الشهري للمشتغلين السعوديين مقابل أجر (15) سنة فأكثر </t>
    </r>
    <r>
      <rPr>
        <vertAlign val="superscript"/>
        <sz val="18"/>
        <color rgb="FF000000"/>
        <rFont val="Frutiger LT Arabic 55 Roman"/>
      </rPr>
      <t>(3)</t>
    </r>
  </si>
  <si>
    <r>
      <t xml:space="preserve">معدل الإعالة الاقتصادية لإجمالي لسكان </t>
    </r>
    <r>
      <rPr>
        <b/>
        <sz val="18"/>
        <color rgb="FF000000"/>
        <rFont val="Frutiger LT Arabic 55 Roman"/>
      </rPr>
      <t xml:space="preserve">  </t>
    </r>
  </si>
  <si>
    <r>
      <t xml:space="preserve">(لكل 100 فرد) </t>
    </r>
    <r>
      <rPr>
        <vertAlign val="superscript"/>
        <sz val="18"/>
        <color rgb="FF000000"/>
        <rFont val="Frutiger LT Arabic 55 Roman"/>
      </rPr>
      <t>(3)</t>
    </r>
  </si>
  <si>
    <r>
      <t xml:space="preserve">Total Economic Participation Rate(15) years and above </t>
    </r>
    <r>
      <rPr>
        <vertAlign val="superscript"/>
        <sz val="16"/>
        <color rgb="FF000000"/>
        <rFont val="Frutiger LT Arabic 55 Roman"/>
      </rPr>
      <t>(3)</t>
    </r>
  </si>
  <si>
    <r>
      <t xml:space="preserve">Saudi Economic Participation Rate(15) years and above </t>
    </r>
    <r>
      <rPr>
        <vertAlign val="superscript"/>
        <sz val="16"/>
        <color rgb="FF000000"/>
        <rFont val="Frutiger LT Arabic 55 Roman"/>
      </rPr>
      <t>(3)</t>
    </r>
  </si>
  <si>
    <r>
      <t xml:space="preserve">Non-Saudi Economic Participation Rate(15) years and above </t>
    </r>
    <r>
      <rPr>
        <vertAlign val="superscript"/>
        <sz val="16"/>
        <color rgb="FF000000"/>
        <rFont val="Frutiger LT Arabic 55 Roman"/>
      </rPr>
      <t>(3)</t>
    </r>
  </si>
  <si>
    <r>
      <t xml:space="preserve">Total Employment Rate(15) years and above </t>
    </r>
    <r>
      <rPr>
        <vertAlign val="superscript"/>
        <sz val="16"/>
        <color rgb="FF000000"/>
        <rFont val="Frutiger LT Arabic 55 Roman"/>
      </rPr>
      <t>(3)</t>
    </r>
  </si>
  <si>
    <r>
      <t xml:space="preserve">Saudi Employment Rate(15) years and above </t>
    </r>
    <r>
      <rPr>
        <vertAlign val="superscript"/>
        <sz val="16"/>
        <color rgb="FF000000"/>
        <rFont val="Frutiger LT Arabic 55 Roman"/>
      </rPr>
      <t>(3)</t>
    </r>
  </si>
  <si>
    <r>
      <t xml:space="preserve">Total Unemployment Rate(15) years and above </t>
    </r>
    <r>
      <rPr>
        <vertAlign val="superscript"/>
        <sz val="16"/>
        <color rgb="FF000000"/>
        <rFont val="Frutiger LT Arabic 55 Roman"/>
      </rPr>
      <t>(3)</t>
    </r>
  </si>
  <si>
    <r>
      <t xml:space="preserve">Saudi Unemployment Rate(15) years and above </t>
    </r>
    <r>
      <rPr>
        <vertAlign val="superscript"/>
        <sz val="16"/>
        <color rgb="FF000000"/>
        <rFont val="Frutiger LT Arabic 55 Roman"/>
      </rPr>
      <t>(3)</t>
    </r>
  </si>
  <si>
    <r>
      <t xml:space="preserve">Average Hours of Work for Employed Persons(15) years and above </t>
    </r>
    <r>
      <rPr>
        <vertAlign val="superscript"/>
        <sz val="16"/>
        <color rgb="FF000000"/>
        <rFont val="Frutiger LT Arabic 55 Roman"/>
      </rPr>
      <t>(3)</t>
    </r>
  </si>
  <si>
    <r>
      <t xml:space="preserve">Average Monthly Wages per Paid employee (15) years and above </t>
    </r>
    <r>
      <rPr>
        <vertAlign val="superscript"/>
        <sz val="16"/>
        <color rgb="FF000000"/>
        <rFont val="Frutiger LT Arabic 55 Roman"/>
      </rPr>
      <t>(3)</t>
    </r>
  </si>
  <si>
    <r>
      <t xml:space="preserve">Average Monthly Wages per Paid Saudi employee (15) years and above </t>
    </r>
    <r>
      <rPr>
        <vertAlign val="superscript"/>
        <sz val="16"/>
        <color rgb="FF000000"/>
        <rFont val="Frutiger LT Arabic 55 Roman"/>
      </rPr>
      <t>(3)</t>
    </r>
  </si>
  <si>
    <r>
      <t xml:space="preserve"> (per 100 persons)</t>
    </r>
    <r>
      <rPr>
        <vertAlign val="superscript"/>
        <sz val="16"/>
        <color rgb="FFFFFFFF"/>
        <rFont val="Frutiger LT Arabic 55 Roman"/>
      </rPr>
      <t xml:space="preserve"> </t>
    </r>
    <r>
      <rPr>
        <vertAlign val="superscript"/>
        <sz val="16"/>
        <color rgb="FF000000"/>
        <rFont val="Frutiger LT Arabic 55 Roman"/>
      </rPr>
      <t>(3)</t>
    </r>
  </si>
  <si>
    <r>
      <t>Total Employed Persons</t>
    </r>
    <r>
      <rPr>
        <vertAlign val="superscript"/>
        <sz val="16"/>
        <color rgb="FF000000"/>
        <rFont val="Frutiger LT Arabic 55 Roman"/>
      </rPr>
      <t>(1)</t>
    </r>
  </si>
  <si>
    <r>
      <t>Saudi Employed Persons</t>
    </r>
    <r>
      <rPr>
        <vertAlign val="superscript"/>
        <sz val="16"/>
        <color rgb="FF000000"/>
        <rFont val="Frutiger LT Arabic 55 Roman"/>
      </rPr>
      <t>(1)</t>
    </r>
  </si>
  <si>
    <r>
      <t>Non-Saudi Employed Persons</t>
    </r>
    <r>
      <rPr>
        <vertAlign val="superscript"/>
        <sz val="16"/>
        <color rgb="FF000000"/>
        <rFont val="Frutiger LT Arabic 55 Roman"/>
      </rPr>
      <t>(1)</t>
    </r>
  </si>
  <si>
    <r>
      <t>Saudi Job Seekers</t>
    </r>
    <r>
      <rPr>
        <vertAlign val="superscript"/>
        <sz val="16"/>
        <color rgb="FF000000"/>
        <rFont val="Frutiger LT Arabic 55 Roman"/>
      </rPr>
      <t>(2)</t>
    </r>
  </si>
  <si>
    <r>
      <t>اجمالي المشتغلون</t>
    </r>
    <r>
      <rPr>
        <vertAlign val="superscript"/>
        <sz val="16"/>
        <color rgb="FF000000"/>
        <rFont val="Frutiger LT Arabic 55 Roman"/>
      </rPr>
      <t>(1)</t>
    </r>
  </si>
  <si>
    <r>
      <t>المشتغلون السعوديون</t>
    </r>
    <r>
      <rPr>
        <vertAlign val="superscript"/>
        <sz val="16"/>
        <color rgb="FF000000"/>
        <rFont val="Frutiger LT Arabic 55 Roman"/>
      </rPr>
      <t>(1)</t>
    </r>
  </si>
  <si>
    <r>
      <t>المشتغلون غير السعوديين</t>
    </r>
    <r>
      <rPr>
        <vertAlign val="superscript"/>
        <sz val="16"/>
        <color rgb="FF000000"/>
        <rFont val="Frutiger LT Arabic 55 Roman"/>
      </rPr>
      <t>(1)</t>
    </r>
  </si>
  <si>
    <r>
      <t>السعوديون الباحثون عن عمل</t>
    </r>
    <r>
      <rPr>
        <vertAlign val="superscript"/>
        <sz val="16"/>
        <color rgb="FF000000"/>
        <rFont val="Frutiger LT Arabic 55 Roman"/>
      </rPr>
      <t>(2)</t>
    </r>
  </si>
  <si>
    <t xml:space="preserve">التوزيع النسبي للمتعطلين السعوديون ( 15 سنة فأكثر ) حسب الجنس وخبرة العمل السابق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</si>
</sst>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_-* #,##0.00\-;_-* &quot;-&quot;??_-;_-@_-"/>
    <numFmt numFmtId="165" formatCode="0.0"/>
    <numFmt numFmtId="166" formatCode="_-* #,##0_-;_-* #,##0\-;_-* &quot;-&quot;??_-;_-@_-"/>
    <numFmt numFmtId="167" formatCode="0.0%"/>
    <numFmt numFmtId="168" formatCode="0.000"/>
    <numFmt numFmtId="169" formatCode="#,##0.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color rgb="FF000000"/>
      <name val="Frutiger LT Arabic 55 Roman"/>
    </font>
    <font>
      <sz val="11"/>
      <name val="Arial"/>
      <family val="2"/>
    </font>
    <font>
      <sz val="16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Frutiger LT Arabic 55 Roman"/>
    </font>
    <font>
      <sz val="11"/>
      <color rgb="FF000000"/>
      <name val="Frutiger LT Arabic 55 Roman"/>
    </font>
    <font>
      <sz val="11"/>
      <name val="Frutiger LT Arabic 55 Roman"/>
    </font>
    <font>
      <sz val="12"/>
      <color rgb="FFFFFFFF"/>
      <name val="Frutiger LT Arabic 55 Roman"/>
    </font>
    <font>
      <sz val="12"/>
      <color rgb="FF000000"/>
      <name val="Frutiger LT Arabic 55 Roman"/>
    </font>
    <font>
      <b/>
      <sz val="12"/>
      <color rgb="FFFFFFFF"/>
      <name val="Frutiger LT Arabic 55 Roman"/>
    </font>
    <font>
      <b/>
      <sz val="11"/>
      <color rgb="FFFFFFFF"/>
      <name val="Frutiger LT Arabic 55 Roman"/>
    </font>
    <font>
      <sz val="11"/>
      <color theme="0"/>
      <name val="Calibri"/>
      <family val="2"/>
      <scheme val="minor"/>
    </font>
    <font>
      <sz val="8"/>
      <color rgb="FF000000"/>
      <name val="Frutiger LT Arabic 55 Roman"/>
    </font>
    <font>
      <sz val="9"/>
      <color rgb="FF000000"/>
      <name val="Frutiger LT Arabic 55 Roman"/>
    </font>
    <font>
      <sz val="9"/>
      <name val="Frutiger LT Arabic 55 Roman"/>
    </font>
    <font>
      <sz val="10"/>
      <name val="Frutiger LT Arabic 55 Roman"/>
    </font>
    <font>
      <sz val="10"/>
      <color theme="1"/>
      <name val="Frutiger LT Arabic 55 Roman"/>
    </font>
    <font>
      <sz val="18"/>
      <color theme="3"/>
      <name val="Frutiger LT Arabic 55 Roman"/>
    </font>
    <font>
      <sz val="11"/>
      <color rgb="FFFFFFFF"/>
      <name val="Frutiger LT Arabic 55 Roman"/>
    </font>
    <font>
      <sz val="8"/>
      <color theme="1"/>
      <name val="Frutiger LT Arabic 55 Roman"/>
    </font>
    <font>
      <sz val="9"/>
      <color theme="1"/>
      <name val="Frutiger LT Arabic 55 Roman"/>
    </font>
    <font>
      <sz val="10"/>
      <color theme="0"/>
      <name val="Frutiger LT Arabic 55 Roman"/>
    </font>
    <font>
      <sz val="8"/>
      <color rgb="FF000000"/>
      <name val="Sakkal Majalla"/>
    </font>
    <font>
      <sz val="10"/>
      <color rgb="FF000000"/>
      <name val="Sakkal Majalla"/>
    </font>
    <font>
      <sz val="11"/>
      <color rgb="FF000000"/>
      <name val="Sakkal Majalla"/>
    </font>
    <font>
      <sz val="12"/>
      <color rgb="FF000000"/>
      <name val="Sakkal Majalla"/>
    </font>
    <font>
      <sz val="16"/>
      <color rgb="FF000000"/>
      <name val="Sakkal Majalla"/>
    </font>
    <font>
      <sz val="8"/>
      <name val="Sakkal Majalla"/>
    </font>
    <font>
      <sz val="10"/>
      <name val="Sakkal Majalla"/>
    </font>
    <font>
      <sz val="10"/>
      <color theme="1"/>
      <name val="Calibri"/>
      <family val="2"/>
      <scheme val="minor"/>
    </font>
    <font>
      <sz val="10"/>
      <color rgb="FFFFFFFF"/>
      <name val="Frutiger LT Arabic 55 Roman"/>
    </font>
    <font>
      <b/>
      <sz val="10"/>
      <color rgb="FFFFFFFF"/>
      <name val="Frutiger LT Arabic 55 Roman"/>
    </font>
    <font>
      <sz val="8"/>
      <color theme="1"/>
      <name val="Sakkal Majalla"/>
    </font>
    <font>
      <sz val="10"/>
      <color theme="1"/>
      <name val="Sakkal Majalla"/>
    </font>
    <font>
      <sz val="11"/>
      <color theme="1"/>
      <name val="Sakkal Majalla"/>
    </font>
    <font>
      <sz val="14"/>
      <color theme="1"/>
      <name val="Frutiger LT Arabic 55 Roman"/>
    </font>
    <font>
      <sz val="11"/>
      <color theme="1"/>
      <name val="Calibri"/>
      <family val="2"/>
      <scheme val="minor"/>
    </font>
    <font>
      <sz val="12"/>
      <color theme="1"/>
      <name val="Frutiger LT Arabic 55 Roman"/>
    </font>
    <font>
      <sz val="12"/>
      <name val="Frutiger LT Arabic 55 Roman"/>
    </font>
    <font>
      <b/>
      <sz val="8"/>
      <color rgb="FFFFFFFF"/>
      <name val="Frutiger LT Arabic 55 Roman"/>
    </font>
    <font>
      <sz val="12"/>
      <name val="Sakkal Majalla"/>
    </font>
    <font>
      <sz val="8"/>
      <name val="Frutiger LT Arabic 55 Roman"/>
    </font>
    <font>
      <b/>
      <sz val="14"/>
      <color theme="0"/>
      <name val="Sakkal Majalla"/>
    </font>
    <font>
      <sz val="10"/>
      <color theme="1"/>
      <name val="Times New Roman"/>
      <family val="1"/>
    </font>
    <font>
      <sz val="11"/>
      <name val="Sakkal Majalla"/>
    </font>
    <font>
      <sz val="8"/>
      <color rgb="FFFFFFFF"/>
      <name val="Frutiger LT Arabic 45 Light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color theme="1"/>
      <name val="Sakkal Majalla"/>
    </font>
    <font>
      <sz val="9"/>
      <name val="Sakkal Majalla"/>
    </font>
    <font>
      <sz val="8"/>
      <color theme="1"/>
      <name val="Calibri"/>
      <family val="2"/>
      <scheme val="minor"/>
    </font>
    <font>
      <b/>
      <sz val="12"/>
      <name val="Sakkal Majalla"/>
    </font>
    <font>
      <sz val="14"/>
      <name val="Arial"/>
      <family val="2"/>
    </font>
    <font>
      <b/>
      <sz val="7"/>
      <color rgb="FFFFFFFF"/>
      <name val="Frutiger LT Arabic 55 Roman"/>
    </font>
    <font>
      <sz val="6"/>
      <color rgb="FF000000"/>
      <name val="Frutiger LT Arabic 55 Roman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6"/>
      <color rgb="FFFFFFFF"/>
      <name val="Neo Sans Arabic Medium"/>
      <family val="2"/>
      <charset val="178"/>
    </font>
    <font>
      <sz val="16"/>
      <color rgb="FFFFFFFF"/>
      <name val="Frutiger LT Arabic 55 Roman"/>
    </font>
    <font>
      <sz val="16"/>
      <color rgb="FF000000"/>
      <name val="Frutiger LT Arabic 55 Roman"/>
    </font>
    <font>
      <sz val="16"/>
      <color theme="1"/>
      <name val="Frutiger LT Arabic 55 Roman"/>
    </font>
    <font>
      <sz val="16"/>
      <name val="Frutiger LT Arabic 55 Roman"/>
    </font>
    <font>
      <sz val="18"/>
      <color rgb="FFFFFFFF"/>
      <name val="Neo Sans Arabic Medium"/>
      <family val="2"/>
      <charset val="178"/>
    </font>
    <font>
      <sz val="18"/>
      <color rgb="FF000000"/>
      <name val="Frutiger LT Arabic 55 Roman"/>
    </font>
    <font>
      <vertAlign val="superscript"/>
      <sz val="18"/>
      <color rgb="FF000000"/>
      <name val="Frutiger LT Arabic 55 Roman"/>
    </font>
    <font>
      <b/>
      <sz val="18"/>
      <color rgb="FF000000"/>
      <name val="Frutiger LT Arabic 55 Roman"/>
    </font>
    <font>
      <vertAlign val="superscript"/>
      <sz val="16"/>
      <color rgb="FF000000"/>
      <name val="Frutiger LT Arabic 55 Roman"/>
    </font>
    <font>
      <vertAlign val="superscript"/>
      <sz val="16"/>
      <color rgb="FFFFFFFF"/>
      <name val="Frutiger LT Arabic 55 Roman"/>
    </font>
  </fonts>
  <fills count="13">
    <fill>
      <patternFill patternType="none"/>
    </fill>
    <fill>
      <patternFill patternType="gray125"/>
    </fill>
    <fill>
      <patternFill patternType="solid">
        <fgColor rgb="FF24866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6717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</patternFill>
    </fill>
  </fills>
  <borders count="39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 style="thick">
        <color rgb="FF24866F"/>
      </bottom>
      <diagonal/>
    </border>
    <border>
      <left/>
      <right/>
      <top/>
      <bottom style="thick">
        <color rgb="FF24866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rgb="FFFFFFFF"/>
      </top>
      <bottom style="medium">
        <color rgb="FFFFFFFF"/>
      </bottom>
      <diagonal/>
    </border>
    <border>
      <left style="medium">
        <color theme="0"/>
      </left>
      <right/>
      <top style="medium">
        <color rgb="FFFFFFFF"/>
      </top>
      <bottom style="medium">
        <color rgb="FFFFFFFF"/>
      </bottom>
      <diagonal/>
    </border>
    <border>
      <left style="medium">
        <color theme="0"/>
      </left>
      <right style="medium">
        <color theme="0"/>
      </right>
      <top style="medium">
        <color rgb="FFFFFFFF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medium">
        <color rgb="FFFFFFFF"/>
      </bottom>
      <diagonal/>
    </border>
    <border>
      <left style="medium">
        <color theme="0"/>
      </left>
      <right style="medium">
        <color rgb="FFFFFFFF"/>
      </right>
      <top/>
      <bottom/>
      <diagonal/>
    </border>
    <border>
      <left/>
      <right style="medium">
        <color theme="0"/>
      </right>
      <top/>
      <bottom style="medium">
        <color rgb="FFFFFFFF"/>
      </bottom>
      <diagonal/>
    </border>
    <border>
      <left style="medium">
        <color rgb="FFFFFFFF"/>
      </left>
      <right style="medium">
        <color theme="0"/>
      </right>
      <top style="medium">
        <color rgb="FFFFFFFF"/>
      </top>
      <bottom/>
      <diagonal/>
    </border>
    <border>
      <left style="medium">
        <color rgb="FFFFFFFF"/>
      </left>
      <right style="thin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/>
      <bottom style="thick">
        <color rgb="FF24866F"/>
      </bottom>
      <diagonal/>
    </border>
    <border>
      <left style="thin">
        <color theme="0"/>
      </left>
      <right style="thin">
        <color theme="0"/>
      </right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</borders>
  <cellStyleXfs count="12">
    <xf numFmtId="0" fontId="0" fillId="0" borderId="0"/>
    <xf numFmtId="164" fontId="41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62" fillId="0" borderId="0"/>
    <xf numFmtId="0" fontId="53" fillId="0" borderId="0"/>
    <xf numFmtId="0" fontId="1" fillId="0" borderId="0"/>
    <xf numFmtId="0" fontId="53" fillId="0" borderId="0"/>
    <xf numFmtId="0" fontId="53" fillId="12" borderId="34" applyNumberFormat="0" applyFont="0" applyAlignment="0" applyProtection="0"/>
  </cellStyleXfs>
  <cellXfs count="896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/>
    <xf numFmtId="0" fontId="0" fillId="0" borderId="0" xfId="0" applyAlignment="1">
      <alignment readingOrder="2"/>
    </xf>
    <xf numFmtId="0" fontId="8" fillId="0" borderId="0" xfId="0" applyFont="1" applyAlignment="1">
      <alignment vertical="center" readingOrder="1"/>
    </xf>
    <xf numFmtId="3" fontId="11" fillId="3" borderId="1" xfId="0" applyNumberFormat="1" applyFont="1" applyFill="1" applyBorder="1" applyAlignment="1">
      <alignment horizontal="center" vertical="center" wrapText="1" readingOrder="1"/>
    </xf>
    <xf numFmtId="3" fontId="11" fillId="3" borderId="1" xfId="0" applyNumberFormat="1" applyFont="1" applyFill="1" applyBorder="1" applyAlignment="1">
      <alignment horizontal="center" vertical="center" readingOrder="1"/>
    </xf>
    <xf numFmtId="0" fontId="12" fillId="5" borderId="1" xfId="0" applyFont="1" applyFill="1" applyBorder="1" applyAlignment="1">
      <alignment horizontal="center" vertical="center" wrapText="1" readingOrder="2"/>
    </xf>
    <xf numFmtId="0" fontId="12" fillId="5" borderId="10" xfId="0" applyFont="1" applyFill="1" applyBorder="1" applyAlignment="1">
      <alignment horizontal="center" vertical="center" wrapText="1" readingOrder="2"/>
    </xf>
    <xf numFmtId="0" fontId="12" fillId="5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readingOrder="2"/>
    </xf>
    <xf numFmtId="0" fontId="12" fillId="5" borderId="12" xfId="0" applyFont="1" applyFill="1" applyBorder="1" applyAlignment="1">
      <alignment horizontal="center" vertical="center" wrapText="1" readingOrder="2"/>
    </xf>
    <xf numFmtId="0" fontId="12" fillId="5" borderId="12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 readingOrder="2"/>
    </xf>
    <xf numFmtId="0" fontId="12" fillId="5" borderId="0" xfId="0" applyFont="1" applyFill="1" applyAlignment="1">
      <alignment horizontal="center" vertical="center" wrapText="1"/>
    </xf>
    <xf numFmtId="3" fontId="11" fillId="3" borderId="12" xfId="0" applyNumberFormat="1" applyFont="1" applyFill="1" applyBorder="1" applyAlignment="1">
      <alignment horizontal="center" vertical="center" wrapText="1" readingOrder="1"/>
    </xf>
    <xf numFmtId="3" fontId="11" fillId="6" borderId="1" xfId="0" applyNumberFormat="1" applyFont="1" applyFill="1" applyBorder="1" applyAlignment="1">
      <alignment horizontal="center" vertical="center" wrapText="1" readingOrder="1"/>
    </xf>
    <xf numFmtId="3" fontId="11" fillId="6" borderId="12" xfId="0" applyNumberFormat="1" applyFont="1" applyFill="1" applyBorder="1" applyAlignment="1">
      <alignment horizontal="center" vertical="center" wrapText="1" readingOrder="1"/>
    </xf>
    <xf numFmtId="3" fontId="11" fillId="6" borderId="1" xfId="0" applyNumberFormat="1" applyFont="1" applyFill="1" applyBorder="1" applyAlignment="1">
      <alignment horizontal="center" vertical="center" readingOrder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 readingOrder="2"/>
    </xf>
    <xf numFmtId="3" fontId="20" fillId="4" borderId="1" xfId="0" applyNumberFormat="1" applyFont="1" applyFill="1" applyBorder="1" applyAlignment="1">
      <alignment horizontal="center" vertical="center" readingOrder="1"/>
    </xf>
    <xf numFmtId="0" fontId="23" fillId="5" borderId="1" xfId="0" applyFont="1" applyFill="1" applyBorder="1" applyAlignment="1">
      <alignment horizontal="center" vertical="center" wrapText="1" readingOrder="2"/>
    </xf>
    <xf numFmtId="3" fontId="11" fillId="4" borderId="1" xfId="0" applyNumberFormat="1" applyFont="1" applyFill="1" applyBorder="1" applyAlignment="1">
      <alignment horizontal="center" vertical="center" wrapText="1" readingOrder="1"/>
    </xf>
    <xf numFmtId="3" fontId="11" fillId="4" borderId="1" xfId="0" applyNumberFormat="1" applyFont="1" applyFill="1" applyBorder="1" applyAlignment="1">
      <alignment horizontal="center" vertical="center" readingOrder="1"/>
    </xf>
    <xf numFmtId="0" fontId="12" fillId="5" borderId="8" xfId="0" applyFont="1" applyFill="1" applyBorder="1" applyAlignment="1">
      <alignment horizontal="center" vertical="center" wrapText="1" readingOrder="2"/>
    </xf>
    <xf numFmtId="0" fontId="12" fillId="5" borderId="8" xfId="0" applyFont="1" applyFill="1" applyBorder="1" applyAlignment="1">
      <alignment horizontal="center" vertical="center" wrapText="1"/>
    </xf>
    <xf numFmtId="3" fontId="11" fillId="3" borderId="8" xfId="0" applyNumberFormat="1" applyFont="1" applyFill="1" applyBorder="1" applyAlignment="1">
      <alignment horizontal="center" vertical="center" wrapText="1" readingOrder="1"/>
    </xf>
    <xf numFmtId="3" fontId="11" fillId="4" borderId="8" xfId="0" applyNumberFormat="1" applyFont="1" applyFill="1" applyBorder="1" applyAlignment="1">
      <alignment horizontal="center" vertical="center" wrapText="1" readingOrder="1"/>
    </xf>
    <xf numFmtId="3" fontId="11" fillId="4" borderId="12" xfId="0" applyNumberFormat="1" applyFont="1" applyFill="1" applyBorder="1" applyAlignment="1">
      <alignment horizontal="center" vertical="center" wrapText="1" readingOrder="1"/>
    </xf>
    <xf numFmtId="0" fontId="9" fillId="0" borderId="0" xfId="0" applyFont="1"/>
    <xf numFmtId="0" fontId="21" fillId="0" borderId="0" xfId="0" applyFont="1"/>
    <xf numFmtId="0" fontId="9" fillId="0" borderId="0" xfId="0" applyFont="1" applyAlignment="1">
      <alignment readingOrder="2"/>
    </xf>
    <xf numFmtId="0" fontId="11" fillId="0" borderId="0" xfId="0" applyFont="1" applyAlignment="1">
      <alignment vertical="center" readingOrder="2"/>
    </xf>
    <xf numFmtId="0" fontId="11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indent="3" readingOrder="2"/>
    </xf>
    <xf numFmtId="0" fontId="25" fillId="0" borderId="0" xfId="0" applyFont="1"/>
    <xf numFmtId="0" fontId="24" fillId="0" borderId="0" xfId="0" applyFont="1"/>
    <xf numFmtId="0" fontId="23" fillId="5" borderId="1" xfId="0" applyFont="1" applyFill="1" applyBorder="1" applyAlignment="1">
      <alignment horizontal="center" vertical="center" readingOrder="2"/>
    </xf>
    <xf numFmtId="0" fontId="16" fillId="0" borderId="0" xfId="0" applyFont="1"/>
    <xf numFmtId="0" fontId="23" fillId="5" borderId="11" xfId="0" applyFont="1" applyFill="1" applyBorder="1" applyAlignment="1">
      <alignment horizontal="center" vertical="center" readingOrder="2"/>
    </xf>
    <xf numFmtId="0" fontId="21" fillId="0" borderId="0" xfId="0" applyFont="1" applyAlignment="1">
      <alignment readingOrder="2"/>
    </xf>
    <xf numFmtId="0" fontId="9" fillId="5" borderId="16" xfId="0" applyFont="1" applyFill="1" applyBorder="1" applyAlignment="1">
      <alignment vertical="center" wrapText="1"/>
    </xf>
    <xf numFmtId="3" fontId="21" fillId="3" borderId="19" xfId="0" applyNumberFormat="1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3" fontId="21" fillId="4" borderId="12" xfId="0" applyNumberFormat="1" applyFont="1" applyFill="1" applyBorder="1" applyAlignment="1">
      <alignment horizontal="center" vertical="center"/>
    </xf>
    <xf numFmtId="3" fontId="21" fillId="4" borderId="8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>
      <alignment horizontal="center" vertical="center"/>
    </xf>
    <xf numFmtId="3" fontId="21" fillId="3" borderId="8" xfId="0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 readingOrder="2"/>
    </xf>
    <xf numFmtId="3" fontId="20" fillId="3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 readingOrder="2"/>
    </xf>
    <xf numFmtId="3" fontId="20" fillId="4" borderId="1" xfId="0" applyNumberFormat="1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 wrapText="1"/>
    </xf>
    <xf numFmtId="3" fontId="20" fillId="3" borderId="11" xfId="0" applyNumberFormat="1" applyFont="1" applyFill="1" applyBorder="1" applyAlignment="1">
      <alignment horizontal="center" vertical="center"/>
    </xf>
    <xf numFmtId="3" fontId="20" fillId="4" borderId="11" xfId="0" applyNumberFormat="1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 readingOrder="1"/>
    </xf>
    <xf numFmtId="3" fontId="20" fillId="4" borderId="11" xfId="0" applyNumberFormat="1" applyFont="1" applyFill="1" applyBorder="1" applyAlignment="1">
      <alignment horizontal="center" vertical="center" readingOrder="1"/>
    </xf>
    <xf numFmtId="3" fontId="23" fillId="5" borderId="11" xfId="0" applyNumberFormat="1" applyFont="1" applyFill="1" applyBorder="1" applyAlignment="1">
      <alignment horizontal="center" vertical="center" readingOrder="1"/>
    </xf>
    <xf numFmtId="0" fontId="11" fillId="3" borderId="1" xfId="0" applyFont="1" applyFill="1" applyBorder="1" applyAlignment="1">
      <alignment horizontal="center" vertical="center" readingOrder="1"/>
    </xf>
    <xf numFmtId="0" fontId="5" fillId="0" borderId="0" xfId="0" applyFont="1" applyAlignment="1">
      <alignment horizontal="center" vertical="center" readingOrder="2"/>
    </xf>
    <xf numFmtId="0" fontId="23" fillId="5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readingOrder="2"/>
    </xf>
    <xf numFmtId="0" fontId="18" fillId="0" borderId="0" xfId="0" applyFont="1" applyAlignment="1">
      <alignment horizontal="center" vertical="center" readingOrder="2"/>
    </xf>
    <xf numFmtId="0" fontId="32" fillId="0" borderId="0" xfId="0" applyFont="1" applyAlignment="1">
      <alignment horizontal="right" vertical="center" readingOrder="2"/>
    </xf>
    <xf numFmtId="0" fontId="33" fillId="0" borderId="0" xfId="0" applyFont="1" applyAlignment="1">
      <alignment horizontal="right" vertical="center" readingOrder="2"/>
    </xf>
    <xf numFmtId="0" fontId="34" fillId="0" borderId="0" xfId="0" applyFont="1"/>
    <xf numFmtId="0" fontId="35" fillId="5" borderId="1" xfId="0" applyFont="1" applyFill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 readingOrder="2"/>
    </xf>
    <xf numFmtId="0" fontId="21" fillId="3" borderId="1" xfId="0" applyFont="1" applyFill="1" applyBorder="1" applyAlignment="1">
      <alignment horizontal="center" vertical="center" wrapText="1" readingOrder="2"/>
    </xf>
    <xf numFmtId="3" fontId="20" fillId="3" borderId="1" xfId="0" applyNumberFormat="1" applyFont="1" applyFill="1" applyBorder="1" applyAlignment="1">
      <alignment horizontal="center" vertical="center" readingOrder="1"/>
    </xf>
    <xf numFmtId="0" fontId="21" fillId="4" borderId="1" xfId="0" applyFont="1" applyFill="1" applyBorder="1" applyAlignment="1">
      <alignment horizontal="center" vertical="center" wrapText="1" readingOrder="2"/>
    </xf>
    <xf numFmtId="0" fontId="20" fillId="3" borderId="1" xfId="0" applyFont="1" applyFill="1" applyBorder="1" applyAlignment="1">
      <alignment horizontal="center" vertical="center" readingOrder="1"/>
    </xf>
    <xf numFmtId="0" fontId="20" fillId="4" borderId="1" xfId="0" applyFont="1" applyFill="1" applyBorder="1" applyAlignment="1">
      <alignment horizontal="center" vertical="center" readingOrder="1"/>
    </xf>
    <xf numFmtId="0" fontId="36" fillId="5" borderId="1" xfId="0" applyFont="1" applyFill="1" applyBorder="1" applyAlignment="1">
      <alignment horizontal="center" vertical="center" wrapText="1" readingOrder="2"/>
    </xf>
    <xf numFmtId="3" fontId="36" fillId="5" borderId="1" xfId="0" applyNumberFormat="1" applyFont="1" applyFill="1" applyBorder="1" applyAlignment="1">
      <alignment horizontal="center" vertical="center" readingOrder="1"/>
    </xf>
    <xf numFmtId="0" fontId="9" fillId="3" borderId="1" xfId="0" applyFont="1" applyFill="1" applyBorder="1" applyAlignment="1">
      <alignment horizontal="center" vertical="center" wrapText="1" readingOrder="2"/>
    </xf>
    <xf numFmtId="0" fontId="9" fillId="4" borderId="1" xfId="0" applyFont="1" applyFill="1" applyBorder="1" applyAlignment="1">
      <alignment horizontal="center" vertical="center" wrapText="1" readingOrder="2"/>
    </xf>
    <xf numFmtId="0" fontId="11" fillId="4" borderId="1" xfId="0" applyFont="1" applyFill="1" applyBorder="1" applyAlignment="1">
      <alignment horizontal="center" vertical="center" readingOrder="1"/>
    </xf>
    <xf numFmtId="0" fontId="15" fillId="5" borderId="1" xfId="0" applyFont="1" applyFill="1" applyBorder="1" applyAlignment="1">
      <alignment horizontal="center" vertical="center" wrapText="1" readingOrder="2"/>
    </xf>
    <xf numFmtId="3" fontId="15" fillId="5" borderId="1" xfId="0" applyNumberFormat="1" applyFont="1" applyFill="1" applyBorder="1" applyAlignment="1">
      <alignment horizontal="center" vertical="center" readingOrder="1"/>
    </xf>
    <xf numFmtId="0" fontId="5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left" vertical="center" indent="1" readingOrder="2"/>
    </xf>
    <xf numFmtId="0" fontId="35" fillId="5" borderId="1" xfId="0" applyFont="1" applyFill="1" applyBorder="1" applyAlignment="1">
      <alignment horizontal="center" vertical="center" wrapText="1" readingOrder="1"/>
    </xf>
    <xf numFmtId="0" fontId="34" fillId="5" borderId="1" xfId="0" applyFont="1" applyFill="1" applyBorder="1" applyAlignment="1">
      <alignment vertical="center" wrapText="1" readingOrder="1"/>
    </xf>
    <xf numFmtId="0" fontId="35" fillId="5" borderId="10" xfId="0" applyFont="1" applyFill="1" applyBorder="1" applyAlignment="1">
      <alignment horizontal="center" vertical="center" wrapText="1" readingOrder="1"/>
    </xf>
    <xf numFmtId="0" fontId="35" fillId="5" borderId="1" xfId="0" applyFont="1" applyFill="1" applyBorder="1" applyAlignment="1">
      <alignment horizontal="center" vertical="center" readingOrder="1"/>
    </xf>
    <xf numFmtId="0" fontId="21" fillId="3" borderId="2" xfId="0" applyFont="1" applyFill="1" applyBorder="1" applyAlignment="1">
      <alignment horizontal="center" vertical="center" wrapText="1" readingOrder="1"/>
    </xf>
    <xf numFmtId="0" fontId="20" fillId="3" borderId="2" xfId="0" applyFont="1" applyFill="1" applyBorder="1" applyAlignment="1">
      <alignment horizontal="center" vertical="center" readingOrder="1"/>
    </xf>
    <xf numFmtId="0" fontId="21" fillId="4" borderId="2" xfId="0" applyFont="1" applyFill="1" applyBorder="1" applyAlignment="1">
      <alignment horizontal="center" vertical="center" wrapText="1" readingOrder="1"/>
    </xf>
    <xf numFmtId="3" fontId="20" fillId="4" borderId="2" xfId="0" applyNumberFormat="1" applyFont="1" applyFill="1" applyBorder="1" applyAlignment="1">
      <alignment horizontal="center" vertical="center" readingOrder="1"/>
    </xf>
    <xf numFmtId="0" fontId="20" fillId="4" borderId="2" xfId="0" applyFont="1" applyFill="1" applyBorder="1" applyAlignment="1">
      <alignment horizontal="center" vertical="center" readingOrder="1"/>
    </xf>
    <xf numFmtId="3" fontId="20" fillId="3" borderId="2" xfId="0" applyNumberFormat="1" applyFont="1" applyFill="1" applyBorder="1" applyAlignment="1">
      <alignment horizontal="center" vertical="center" readingOrder="1"/>
    </xf>
    <xf numFmtId="0" fontId="32" fillId="0" borderId="0" xfId="0" applyFont="1" applyAlignment="1">
      <alignment vertical="center" readingOrder="1"/>
    </xf>
    <xf numFmtId="0" fontId="37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left" vertical="center" readingOrder="2"/>
    </xf>
    <xf numFmtId="3" fontId="21" fillId="3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3" fontId="21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3" fontId="36" fillId="5" borderId="1" xfId="0" applyNumberFormat="1" applyFont="1" applyFill="1" applyBorder="1" applyAlignment="1">
      <alignment horizontal="center" vertical="center"/>
    </xf>
    <xf numFmtId="0" fontId="38" fillId="0" borderId="0" xfId="0" applyFont="1"/>
    <xf numFmtId="0" fontId="38" fillId="0" borderId="0" xfId="0" applyFont="1" applyAlignment="1">
      <alignment horizontal="right" readingOrder="2"/>
    </xf>
    <xf numFmtId="0" fontId="0" fillId="0" borderId="0" xfId="0" applyAlignment="1">
      <alignment wrapText="1"/>
    </xf>
    <xf numFmtId="0" fontId="23" fillId="5" borderId="8" xfId="0" applyFont="1" applyFill="1" applyBorder="1" applyAlignment="1">
      <alignment horizontal="center" vertical="center" wrapText="1"/>
    </xf>
    <xf numFmtId="3" fontId="11" fillId="3" borderId="8" xfId="0" applyNumberFormat="1" applyFont="1" applyFill="1" applyBorder="1" applyAlignment="1">
      <alignment horizontal="center" vertical="center" readingOrder="1"/>
    </xf>
    <xf numFmtId="3" fontId="11" fillId="4" borderId="8" xfId="0" applyNumberFormat="1" applyFont="1" applyFill="1" applyBorder="1" applyAlignment="1">
      <alignment horizontal="center" vertical="center" readingOrder="1"/>
    </xf>
    <xf numFmtId="3" fontId="15" fillId="5" borderId="8" xfId="0" applyNumberFormat="1" applyFont="1" applyFill="1" applyBorder="1" applyAlignment="1">
      <alignment horizontal="center" vertical="center" readingOrder="1"/>
    </xf>
    <xf numFmtId="0" fontId="35" fillId="5" borderId="8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/>
    </xf>
    <xf numFmtId="3" fontId="36" fillId="5" borderId="8" xfId="0" applyNumberFormat="1" applyFont="1" applyFill="1" applyBorder="1" applyAlignment="1">
      <alignment horizontal="center" vertical="center"/>
    </xf>
    <xf numFmtId="3" fontId="20" fillId="3" borderId="8" xfId="0" applyNumberFormat="1" applyFont="1" applyFill="1" applyBorder="1" applyAlignment="1">
      <alignment horizontal="center" vertical="center" readingOrder="1"/>
    </xf>
    <xf numFmtId="3" fontId="20" fillId="4" borderId="8" xfId="0" applyNumberFormat="1" applyFont="1" applyFill="1" applyBorder="1" applyAlignment="1">
      <alignment horizontal="center" vertical="center" readingOrder="1"/>
    </xf>
    <xf numFmtId="3" fontId="36" fillId="5" borderId="8" xfId="0" applyNumberFormat="1" applyFont="1" applyFill="1" applyBorder="1" applyAlignment="1">
      <alignment horizontal="center" vertical="center" readingOrder="1"/>
    </xf>
    <xf numFmtId="0" fontId="0" fillId="5" borderId="1" xfId="0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23" fillId="5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3" fontId="11" fillId="4" borderId="2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39" fillId="0" borderId="0" xfId="0" applyFont="1"/>
    <xf numFmtId="3" fontId="11" fillId="3" borderId="9" xfId="0" applyNumberFormat="1" applyFont="1" applyFill="1" applyBorder="1" applyAlignment="1">
      <alignment horizontal="center" vertical="center"/>
    </xf>
    <xf numFmtId="3" fontId="11" fillId="4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4" fillId="0" borderId="0" xfId="0" applyFont="1" applyAlignment="1">
      <alignment wrapText="1"/>
    </xf>
    <xf numFmtId="3" fontId="21" fillId="4" borderId="2" xfId="0" applyNumberFormat="1" applyFont="1" applyFill="1" applyBorder="1" applyAlignment="1">
      <alignment horizontal="center" vertical="center"/>
    </xf>
    <xf numFmtId="3" fontId="21" fillId="4" borderId="2" xfId="0" applyNumberFormat="1" applyFont="1" applyFill="1" applyBorder="1" applyAlignment="1">
      <alignment horizontal="center" vertical="center" wrapText="1"/>
    </xf>
    <xf numFmtId="3" fontId="36" fillId="5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3" fontId="21" fillId="3" borderId="9" xfId="0" applyNumberFormat="1" applyFont="1" applyFill="1" applyBorder="1" applyAlignment="1">
      <alignment horizontal="center" vertical="center"/>
    </xf>
    <xf numFmtId="3" fontId="21" fillId="4" borderId="9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right" vertical="center" wrapText="1"/>
    </xf>
    <xf numFmtId="0" fontId="21" fillId="4" borderId="1" xfId="0" applyFont="1" applyFill="1" applyBorder="1" applyAlignment="1">
      <alignment horizontal="right" vertical="center" wrapText="1"/>
    </xf>
    <xf numFmtId="0" fontId="35" fillId="5" borderId="1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center" vertical="center"/>
    </xf>
    <xf numFmtId="3" fontId="21" fillId="3" borderId="21" xfId="0" applyNumberFormat="1" applyFont="1" applyFill="1" applyBorder="1" applyAlignment="1">
      <alignment horizontal="center" vertical="center"/>
    </xf>
    <xf numFmtId="3" fontId="21" fillId="4" borderId="21" xfId="0" applyNumberFormat="1" applyFont="1" applyFill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 vertical="center"/>
    </xf>
    <xf numFmtId="3" fontId="21" fillId="3" borderId="22" xfId="0" applyNumberFormat="1" applyFont="1" applyFill="1" applyBorder="1" applyAlignment="1">
      <alignment horizontal="center" vertical="center"/>
    </xf>
    <xf numFmtId="3" fontId="21" fillId="4" borderId="2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readingOrder="2"/>
    </xf>
    <xf numFmtId="0" fontId="35" fillId="5" borderId="10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right" vertical="center"/>
    </xf>
    <xf numFmtId="0" fontId="21" fillId="4" borderId="1" xfId="0" applyFont="1" applyFill="1" applyBorder="1" applyAlignment="1">
      <alignment horizontal="right" vertical="center"/>
    </xf>
    <xf numFmtId="0" fontId="36" fillId="5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 readingOrder="2"/>
    </xf>
    <xf numFmtId="0" fontId="21" fillId="4" borderId="1" xfId="0" applyFont="1" applyFill="1" applyBorder="1" applyAlignment="1">
      <alignment horizontal="left" vertical="center" wrapText="1" readingOrder="2"/>
    </xf>
    <xf numFmtId="0" fontId="21" fillId="3" borderId="1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33" fillId="0" borderId="0" xfId="0" applyFont="1" applyAlignment="1">
      <alignment vertical="center" readingOrder="2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/>
    </xf>
    <xf numFmtId="0" fontId="23" fillId="5" borderId="18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/>
    </xf>
    <xf numFmtId="0" fontId="26" fillId="5" borderId="16" xfId="0" applyFont="1" applyFill="1" applyBorder="1" applyAlignment="1">
      <alignment horizontal="center" vertical="center"/>
    </xf>
    <xf numFmtId="3" fontId="26" fillId="5" borderId="1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readingOrder="1"/>
    </xf>
    <xf numFmtId="0" fontId="5" fillId="0" borderId="0" xfId="0" applyFont="1" applyAlignment="1">
      <alignment horizontal="center"/>
    </xf>
    <xf numFmtId="0" fontId="20" fillId="0" borderId="0" xfId="0" applyFont="1" applyAlignment="1">
      <alignment horizontal="center" vertical="center" readingOrder="1"/>
    </xf>
    <xf numFmtId="0" fontId="35" fillId="5" borderId="11" xfId="0" applyFont="1" applyFill="1" applyBorder="1" applyAlignment="1">
      <alignment horizontal="center" vertical="center" wrapText="1"/>
    </xf>
    <xf numFmtId="0" fontId="35" fillId="5" borderId="2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readingOrder="2"/>
    </xf>
    <xf numFmtId="3" fontId="0" fillId="0" borderId="0" xfId="0" applyNumberFormat="1"/>
    <xf numFmtId="0" fontId="21" fillId="3" borderId="2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righ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1" fillId="4" borderId="8" xfId="0" applyFont="1" applyFill="1" applyBorder="1" applyAlignment="1">
      <alignment horizontal="left" vertical="center" wrapText="1"/>
    </xf>
    <xf numFmtId="0" fontId="35" fillId="5" borderId="8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readingOrder="1"/>
    </xf>
    <xf numFmtId="0" fontId="13" fillId="6" borderId="1" xfId="0" applyFont="1" applyFill="1" applyBorder="1" applyAlignment="1">
      <alignment horizontal="center" vertical="center" readingOrder="1"/>
    </xf>
    <xf numFmtId="49" fontId="21" fillId="4" borderId="2" xfId="0" applyNumberFormat="1" applyFont="1" applyFill="1" applyBorder="1" applyAlignment="1">
      <alignment horizontal="center" vertical="center" wrapText="1" readingOrder="1"/>
    </xf>
    <xf numFmtId="0" fontId="36" fillId="5" borderId="1" xfId="0" applyFont="1" applyFill="1" applyBorder="1" applyAlignment="1">
      <alignment horizontal="left" vertical="center" wrapText="1" readingOrder="2"/>
    </xf>
    <xf numFmtId="0" fontId="35" fillId="5" borderId="16" xfId="0" applyFont="1" applyFill="1" applyBorder="1" applyAlignment="1">
      <alignment horizontal="center" vertical="center" wrapText="1"/>
    </xf>
    <xf numFmtId="0" fontId="35" fillId="5" borderId="23" xfId="0" applyFont="1" applyFill="1" applyBorder="1" applyAlignment="1">
      <alignment horizontal="center" vertical="center" wrapText="1"/>
    </xf>
    <xf numFmtId="0" fontId="35" fillId="5" borderId="1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left" vertical="center"/>
    </xf>
    <xf numFmtId="0" fontId="35" fillId="5" borderId="25" xfId="0" applyFont="1" applyFill="1" applyBorder="1" applyAlignment="1">
      <alignment horizontal="center" vertical="center" wrapText="1"/>
    </xf>
    <xf numFmtId="0" fontId="35" fillId="5" borderId="16" xfId="0" applyFont="1" applyFill="1" applyBorder="1" applyAlignment="1">
      <alignment horizontal="center" vertical="center"/>
    </xf>
    <xf numFmtId="3" fontId="21" fillId="3" borderId="16" xfId="0" applyNumberFormat="1" applyFont="1" applyFill="1" applyBorder="1" applyAlignment="1">
      <alignment horizontal="center" vertical="center"/>
    </xf>
    <xf numFmtId="3" fontId="21" fillId="4" borderId="16" xfId="0" applyNumberFormat="1" applyFont="1" applyFill="1" applyBorder="1" applyAlignment="1">
      <alignment horizontal="center" vertical="center"/>
    </xf>
    <xf numFmtId="0" fontId="35" fillId="5" borderId="26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left" vertical="center" readingOrder="2"/>
    </xf>
    <xf numFmtId="0" fontId="25" fillId="4" borderId="0" xfId="0" applyFont="1" applyFill="1" applyAlignment="1">
      <alignment horizontal="left" vertical="center" readingOrder="2"/>
    </xf>
    <xf numFmtId="0" fontId="21" fillId="3" borderId="1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right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166" fontId="0" fillId="0" borderId="0" xfId="1" applyNumberFormat="1" applyFont="1"/>
    <xf numFmtId="166" fontId="0" fillId="0" borderId="0" xfId="0" applyNumberFormat="1"/>
    <xf numFmtId="0" fontId="7" fillId="0" borderId="0" xfId="0" applyFont="1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readingOrder="2"/>
    </xf>
    <xf numFmtId="0" fontId="13" fillId="6" borderId="1" xfId="0" applyFont="1" applyFill="1" applyBorder="1" applyAlignment="1">
      <alignment horizontal="right" vertical="center" wrapText="1" readingOrder="2"/>
    </xf>
    <xf numFmtId="3" fontId="11" fillId="3" borderId="11" xfId="0" applyNumberFormat="1" applyFont="1" applyFill="1" applyBorder="1" applyAlignment="1">
      <alignment horizontal="center" vertical="center" wrapText="1" readingOrder="1"/>
    </xf>
    <xf numFmtId="3" fontId="11" fillId="3" borderId="11" xfId="0" applyNumberFormat="1" applyFont="1" applyFill="1" applyBorder="1" applyAlignment="1">
      <alignment horizontal="center" vertical="center" readingOrder="1"/>
    </xf>
    <xf numFmtId="3" fontId="11" fillId="6" borderId="11" xfId="0" applyNumberFormat="1" applyFont="1" applyFill="1" applyBorder="1" applyAlignment="1">
      <alignment horizontal="center" vertical="center" wrapText="1" readingOrder="1"/>
    </xf>
    <xf numFmtId="3" fontId="11" fillId="6" borderId="11" xfId="0" applyNumberFormat="1" applyFont="1" applyFill="1" applyBorder="1" applyAlignment="1">
      <alignment horizontal="center" vertical="center" readingOrder="1"/>
    </xf>
    <xf numFmtId="0" fontId="11" fillId="6" borderId="1" xfId="0" applyFont="1" applyFill="1" applyBorder="1" applyAlignment="1">
      <alignment horizontal="center" vertical="center" wrapText="1" readingOrder="1"/>
    </xf>
    <xf numFmtId="0" fontId="11" fillId="6" borderId="1" xfId="0" applyFont="1" applyFill="1" applyBorder="1" applyAlignment="1">
      <alignment horizontal="center" vertical="center" readingOrder="1"/>
    </xf>
    <xf numFmtId="3" fontId="15" fillId="5" borderId="1" xfId="0" applyNumberFormat="1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right" vertical="center" wrapText="1" readingOrder="2"/>
    </xf>
    <xf numFmtId="3" fontId="35" fillId="5" borderId="1" xfId="0" applyNumberFormat="1" applyFont="1" applyFill="1" applyBorder="1" applyAlignment="1">
      <alignment horizontal="center" vertical="center"/>
    </xf>
    <xf numFmtId="3" fontId="35" fillId="5" borderId="8" xfId="0" applyNumberFormat="1" applyFont="1" applyFill="1" applyBorder="1" applyAlignment="1">
      <alignment horizontal="center" vertical="center"/>
    </xf>
    <xf numFmtId="3" fontId="35" fillId="5" borderId="21" xfId="0" applyNumberFormat="1" applyFont="1" applyFill="1" applyBorder="1" applyAlignment="1">
      <alignment horizontal="center" vertical="center"/>
    </xf>
    <xf numFmtId="3" fontId="35" fillId="5" borderId="16" xfId="0" applyNumberFormat="1" applyFont="1" applyFill="1" applyBorder="1" applyAlignment="1">
      <alignment horizontal="center" vertical="center"/>
    </xf>
    <xf numFmtId="3" fontId="9" fillId="0" borderId="0" xfId="0" applyNumberFormat="1" applyFont="1"/>
    <xf numFmtId="3" fontId="35" fillId="5" borderId="1" xfId="0" applyNumberFormat="1" applyFont="1" applyFill="1" applyBorder="1" applyAlignment="1">
      <alignment horizontal="center" vertical="center" readingOrder="1"/>
    </xf>
    <xf numFmtId="0" fontId="35" fillId="5" borderId="8" xfId="0" applyFont="1" applyFill="1" applyBorder="1" applyAlignment="1">
      <alignment horizontal="center" vertical="center" wrapText="1" readingOrder="2"/>
    </xf>
    <xf numFmtId="0" fontId="21" fillId="3" borderId="0" xfId="0" applyFont="1" applyFill="1" applyAlignment="1">
      <alignment horizontal="center" vertical="center" readingOrder="2"/>
    </xf>
    <xf numFmtId="0" fontId="21" fillId="3" borderId="1" xfId="0" applyFont="1" applyFill="1" applyBorder="1" applyAlignment="1">
      <alignment horizontal="center" vertical="center" wrapText="1"/>
    </xf>
    <xf numFmtId="165" fontId="5" fillId="3" borderId="8" xfId="0" applyNumberFormat="1" applyFont="1" applyFill="1" applyBorder="1" applyAlignment="1">
      <alignment horizontal="center" vertical="center" wrapText="1" readingOrder="1"/>
    </xf>
    <xf numFmtId="165" fontId="0" fillId="0" borderId="0" xfId="0" applyNumberFormat="1"/>
    <xf numFmtId="0" fontId="21" fillId="4" borderId="0" xfId="0" applyFont="1" applyFill="1" applyAlignment="1">
      <alignment horizontal="center" vertical="center" readingOrder="2"/>
    </xf>
    <xf numFmtId="0" fontId="21" fillId="4" borderId="1" xfId="0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 readingOrder="1"/>
    </xf>
    <xf numFmtId="165" fontId="5" fillId="4" borderId="8" xfId="0" applyNumberFormat="1" applyFont="1" applyFill="1" applyBorder="1" applyAlignment="1">
      <alignment horizontal="center" vertical="center" wrapText="1" readingOrder="1"/>
    </xf>
    <xf numFmtId="165" fontId="36" fillId="5" borderId="1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18" fillId="0" borderId="0" xfId="0" applyFont="1" applyAlignment="1">
      <alignment horizontal="center" vertical="center" readingOrder="1"/>
    </xf>
    <xf numFmtId="0" fontId="21" fillId="3" borderId="0" xfId="0" applyFont="1" applyFill="1" applyAlignment="1">
      <alignment horizontal="center" vertical="center" readingOrder="1"/>
    </xf>
    <xf numFmtId="0" fontId="21" fillId="3" borderId="1" xfId="0" applyFont="1" applyFill="1" applyBorder="1" applyAlignment="1">
      <alignment horizontal="center" vertical="center" wrapText="1" readingOrder="1"/>
    </xf>
    <xf numFmtId="165" fontId="0" fillId="0" borderId="0" xfId="0" applyNumberFormat="1" applyAlignment="1">
      <alignment readingOrder="1"/>
    </xf>
    <xf numFmtId="0" fontId="21" fillId="3" borderId="0" xfId="0" applyFont="1" applyFill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 vertical="center" wrapText="1"/>
    </xf>
    <xf numFmtId="3" fontId="20" fillId="3" borderId="8" xfId="0" applyNumberFormat="1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3" fontId="20" fillId="4" borderId="1" xfId="0" applyNumberFormat="1" applyFont="1" applyFill="1" applyBorder="1" applyAlignment="1">
      <alignment horizontal="center" vertical="center" wrapText="1"/>
    </xf>
    <xf numFmtId="3" fontId="20" fillId="4" borderId="8" xfId="0" applyNumberFormat="1" applyFont="1" applyFill="1" applyBorder="1" applyAlignment="1">
      <alignment horizontal="center" vertical="center" wrapText="1"/>
    </xf>
    <xf numFmtId="3" fontId="36" fillId="5" borderId="8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right" vertical="center" wrapText="1" readingOrder="1"/>
    </xf>
    <xf numFmtId="0" fontId="20" fillId="3" borderId="8" xfId="0" applyFont="1" applyFill="1" applyBorder="1" applyAlignment="1">
      <alignment horizontal="left" vertical="center" readingOrder="1"/>
    </xf>
    <xf numFmtId="0" fontId="20" fillId="4" borderId="1" xfId="0" applyFont="1" applyFill="1" applyBorder="1" applyAlignment="1">
      <alignment horizontal="right" vertical="center" wrapText="1" readingOrder="1"/>
    </xf>
    <xf numFmtId="0" fontId="20" fillId="4" borderId="8" xfId="0" applyFont="1" applyFill="1" applyBorder="1" applyAlignment="1">
      <alignment horizontal="left" vertical="center" readingOrder="1"/>
    </xf>
    <xf numFmtId="0" fontId="20" fillId="3" borderId="1" xfId="0" applyFont="1" applyFill="1" applyBorder="1" applyAlignment="1">
      <alignment horizontal="left" vertical="center" wrapText="1" readingOrder="1"/>
    </xf>
    <xf numFmtId="0" fontId="20" fillId="4" borderId="1" xfId="0" applyFont="1" applyFill="1" applyBorder="1" applyAlignment="1">
      <alignment horizontal="left" vertical="center" wrapText="1" readingOrder="1"/>
    </xf>
    <xf numFmtId="0" fontId="20" fillId="3" borderId="1" xfId="0" applyFont="1" applyFill="1" applyBorder="1" applyAlignment="1">
      <alignment horizontal="right" vertical="center" wrapText="1" readingOrder="2"/>
    </xf>
    <xf numFmtId="0" fontId="20" fillId="3" borderId="1" xfId="0" applyFont="1" applyFill="1" applyBorder="1" applyAlignment="1">
      <alignment horizontal="left" vertical="center" wrapText="1" readingOrder="2"/>
    </xf>
    <xf numFmtId="0" fontId="20" fillId="3" borderId="1" xfId="0" applyFont="1" applyFill="1" applyBorder="1" applyAlignment="1">
      <alignment horizontal="center" vertical="center" wrapText="1" readingOrder="1"/>
    </xf>
    <xf numFmtId="0" fontId="20" fillId="4" borderId="1" xfId="0" applyFont="1" applyFill="1" applyBorder="1" applyAlignment="1">
      <alignment horizontal="center" vertical="center" wrapText="1" readingOrder="1"/>
    </xf>
    <xf numFmtId="0" fontId="35" fillId="7" borderId="8" xfId="0" applyFont="1" applyFill="1" applyBorder="1" applyAlignment="1">
      <alignment horizontal="center" vertical="center" wrapText="1" readingOrder="2"/>
    </xf>
    <xf numFmtId="3" fontId="5" fillId="3" borderId="1" xfId="0" applyNumberFormat="1" applyFont="1" applyFill="1" applyBorder="1" applyAlignment="1">
      <alignment horizontal="center" vertical="center" readingOrder="1"/>
    </xf>
    <xf numFmtId="3" fontId="5" fillId="4" borderId="1" xfId="0" applyNumberFormat="1" applyFont="1" applyFill="1" applyBorder="1" applyAlignment="1">
      <alignment horizontal="center" vertical="center" readingOrder="1"/>
    </xf>
    <xf numFmtId="0" fontId="36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readingOrder="1"/>
    </xf>
    <xf numFmtId="0" fontId="46" fillId="0" borderId="0" xfId="0" applyFont="1" applyAlignment="1">
      <alignment horizontal="center" vertical="center"/>
    </xf>
    <xf numFmtId="0" fontId="21" fillId="7" borderId="1" xfId="0" applyFont="1" applyFill="1" applyBorder="1" applyAlignment="1">
      <alignment vertical="center" wrapText="1"/>
    </xf>
    <xf numFmtId="0" fontId="35" fillId="7" borderId="10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3" fontId="36" fillId="7" borderId="1" xfId="0" applyNumberFormat="1" applyFont="1" applyFill="1" applyBorder="1" applyAlignment="1">
      <alignment horizontal="center" vertical="center"/>
    </xf>
    <xf numFmtId="3" fontId="36" fillId="7" borderId="10" xfId="0" applyNumberFormat="1" applyFont="1" applyFill="1" applyBorder="1" applyAlignment="1">
      <alignment horizontal="center" vertical="center"/>
    </xf>
    <xf numFmtId="3" fontId="36" fillId="7" borderId="8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vertical="center" wrapText="1"/>
    </xf>
    <xf numFmtId="0" fontId="48" fillId="0" borderId="0" xfId="0" applyFont="1" applyAlignment="1">
      <alignment horizontal="center" vertical="center" wrapText="1"/>
    </xf>
    <xf numFmtId="0" fontId="33" fillId="0" borderId="0" xfId="0" applyFont="1" applyAlignment="1">
      <alignment horizontal="justify" vertical="center"/>
    </xf>
    <xf numFmtId="3" fontId="21" fillId="0" borderId="0" xfId="0" applyNumberFormat="1" applyFont="1"/>
    <xf numFmtId="165" fontId="20" fillId="3" borderId="1" xfId="0" applyNumberFormat="1" applyFont="1" applyFill="1" applyBorder="1" applyAlignment="1">
      <alignment horizontal="center" vertical="center" readingOrder="1"/>
    </xf>
    <xf numFmtId="165" fontId="20" fillId="3" borderId="1" xfId="0" applyNumberFormat="1" applyFont="1" applyFill="1" applyBorder="1" applyAlignment="1">
      <alignment horizontal="center" vertical="center" wrapText="1" readingOrder="1"/>
    </xf>
    <xf numFmtId="165" fontId="20" fillId="3" borderId="8" xfId="0" applyNumberFormat="1" applyFont="1" applyFill="1" applyBorder="1" applyAlignment="1">
      <alignment horizontal="center" vertical="center" wrapText="1" readingOrder="1"/>
    </xf>
    <xf numFmtId="165" fontId="20" fillId="4" borderId="1" xfId="0" applyNumberFormat="1" applyFont="1" applyFill="1" applyBorder="1" applyAlignment="1">
      <alignment horizontal="center" vertical="center" readingOrder="1"/>
    </xf>
    <xf numFmtId="165" fontId="20" fillId="4" borderId="1" xfId="0" applyNumberFormat="1" applyFont="1" applyFill="1" applyBorder="1" applyAlignment="1">
      <alignment horizontal="center" vertical="center" wrapText="1" readingOrder="1"/>
    </xf>
    <xf numFmtId="165" fontId="20" fillId="4" borderId="8" xfId="0" applyNumberFormat="1" applyFont="1" applyFill="1" applyBorder="1" applyAlignment="1">
      <alignment horizontal="center" vertical="center" wrapText="1" readingOrder="1"/>
    </xf>
    <xf numFmtId="165" fontId="36" fillId="7" borderId="1" xfId="0" applyNumberFormat="1" applyFont="1" applyFill="1" applyBorder="1" applyAlignment="1">
      <alignment horizontal="center" vertical="center" wrapText="1" readingOrder="1"/>
    </xf>
    <xf numFmtId="165" fontId="36" fillId="7" borderId="8" xfId="0" applyNumberFormat="1" applyFont="1" applyFill="1" applyBorder="1" applyAlignment="1">
      <alignment horizontal="center" vertical="center" wrapText="1" readingOrder="1"/>
    </xf>
    <xf numFmtId="0" fontId="23" fillId="7" borderId="8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/>
    </xf>
    <xf numFmtId="165" fontId="11" fillId="3" borderId="1" xfId="0" applyNumberFormat="1" applyFont="1" applyFill="1" applyBorder="1" applyAlignment="1">
      <alignment horizontal="center" vertical="center" wrapText="1"/>
    </xf>
    <xf numFmtId="165" fontId="11" fillId="3" borderId="8" xfId="0" applyNumberFormat="1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165" fontId="20" fillId="3" borderId="29" xfId="0" applyNumberFormat="1" applyFont="1" applyFill="1" applyBorder="1" applyAlignment="1">
      <alignment horizontal="center" vertical="center"/>
    </xf>
    <xf numFmtId="165" fontId="20" fillId="3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165" fontId="20" fillId="4" borderId="29" xfId="0" applyNumberFormat="1" applyFont="1" applyFill="1" applyBorder="1" applyAlignment="1">
      <alignment horizontal="center" vertical="center"/>
    </xf>
    <xf numFmtId="165" fontId="20" fillId="4" borderId="0" xfId="0" applyNumberFormat="1" applyFont="1" applyFill="1" applyAlignment="1">
      <alignment horizontal="center" vertical="center"/>
    </xf>
    <xf numFmtId="165" fontId="36" fillId="7" borderId="1" xfId="0" applyNumberFormat="1" applyFont="1" applyFill="1" applyBorder="1" applyAlignment="1">
      <alignment horizontal="center" vertical="center"/>
    </xf>
    <xf numFmtId="0" fontId="35" fillId="7" borderId="21" xfId="0" applyFont="1" applyFill="1" applyBorder="1" applyAlignment="1">
      <alignment horizontal="center" vertical="center" wrapText="1"/>
    </xf>
    <xf numFmtId="0" fontId="35" fillId="7" borderId="21" xfId="0" applyFont="1" applyFill="1" applyBorder="1" applyAlignment="1">
      <alignment horizontal="center" vertical="center"/>
    </xf>
    <xf numFmtId="165" fontId="20" fillId="3" borderId="1" xfId="0" applyNumberFormat="1" applyFont="1" applyFill="1" applyBorder="1" applyAlignment="1">
      <alignment horizontal="center" vertical="center"/>
    </xf>
    <xf numFmtId="165" fontId="20" fillId="3" borderId="2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165" fontId="20" fillId="4" borderId="1" xfId="0" applyNumberFormat="1" applyFont="1" applyFill="1" applyBorder="1" applyAlignment="1">
      <alignment horizontal="center" vertical="center"/>
    </xf>
    <xf numFmtId="165" fontId="20" fillId="4" borderId="2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/>
    </xf>
    <xf numFmtId="165" fontId="36" fillId="7" borderId="21" xfId="0" applyNumberFormat="1" applyFont="1" applyFill="1" applyBorder="1" applyAlignment="1">
      <alignment horizontal="center" vertical="center"/>
    </xf>
    <xf numFmtId="0" fontId="49" fillId="0" borderId="0" xfId="0" applyFont="1" applyAlignment="1">
      <alignment vertical="center" readingOrder="2"/>
    </xf>
    <xf numFmtId="0" fontId="12" fillId="2" borderId="1" xfId="0" applyFont="1" applyFill="1" applyBorder="1" applyAlignment="1">
      <alignment horizontal="center" vertical="center" wrapText="1" readingOrder="2"/>
    </xf>
    <xf numFmtId="0" fontId="12" fillId="2" borderId="8" xfId="0" applyFont="1" applyFill="1" applyBorder="1" applyAlignment="1">
      <alignment horizontal="center" vertical="center" wrapText="1" readingOrder="2"/>
    </xf>
    <xf numFmtId="0" fontId="42" fillId="3" borderId="1" xfId="0" applyFont="1" applyFill="1" applyBorder="1" applyAlignment="1">
      <alignment horizontal="center" vertical="center" wrapText="1" readingOrder="2"/>
    </xf>
    <xf numFmtId="0" fontId="42" fillId="4" borderId="1" xfId="0" applyFont="1" applyFill="1" applyBorder="1" applyAlignment="1">
      <alignment horizontal="center" vertical="center" wrapText="1" readingOrder="2"/>
    </xf>
    <xf numFmtId="3" fontId="12" fillId="2" borderId="8" xfId="6" applyNumberFormat="1" applyFont="1" applyFill="1" applyBorder="1" applyAlignment="1">
      <alignment horizontal="center" vertical="center" readingOrder="1"/>
    </xf>
    <xf numFmtId="0" fontId="23" fillId="2" borderId="6" xfId="0" applyFont="1" applyFill="1" applyBorder="1" applyAlignment="1">
      <alignment horizontal="center" vertical="center" wrapText="1" readingOrder="2"/>
    </xf>
    <xf numFmtId="0" fontId="23" fillId="2" borderId="0" xfId="0" applyFont="1" applyFill="1" applyAlignment="1">
      <alignment horizontal="center" vertical="center" wrapText="1" readingOrder="2"/>
    </xf>
    <xf numFmtId="0" fontId="23" fillId="2" borderId="6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 readingOrder="1"/>
    </xf>
    <xf numFmtId="0" fontId="35" fillId="2" borderId="0" xfId="0" applyFont="1" applyFill="1" applyAlignment="1">
      <alignment horizontal="center" vertical="center" wrapText="1" readingOrder="1"/>
    </xf>
    <xf numFmtId="0" fontId="48" fillId="2" borderId="6" xfId="0" applyFont="1" applyFill="1" applyBorder="1" applyAlignment="1">
      <alignment vertical="center" wrapText="1" readingOrder="1"/>
    </xf>
    <xf numFmtId="0" fontId="35" fillId="2" borderId="0" xfId="0" applyFont="1" applyFill="1" applyAlignment="1">
      <alignment horizontal="center" vertical="center" readingOrder="1"/>
    </xf>
    <xf numFmtId="0" fontId="5" fillId="3" borderId="7" xfId="0" applyFont="1" applyFill="1" applyBorder="1" applyAlignment="1">
      <alignment horizontal="center" vertical="center" wrapText="1" readingOrder="1"/>
    </xf>
    <xf numFmtId="3" fontId="21" fillId="3" borderId="7" xfId="0" applyNumberFormat="1" applyFont="1" applyFill="1" applyBorder="1" applyAlignment="1">
      <alignment horizontal="center" vertical="center" readingOrder="1"/>
    </xf>
    <xf numFmtId="3" fontId="21" fillId="3" borderId="5" xfId="0" applyNumberFormat="1" applyFont="1" applyFill="1" applyBorder="1" applyAlignment="1">
      <alignment horizontal="center" vertical="center" readingOrder="1"/>
    </xf>
    <xf numFmtId="0" fontId="5" fillId="4" borderId="7" xfId="0" applyFont="1" applyFill="1" applyBorder="1" applyAlignment="1">
      <alignment horizontal="center" vertical="center" wrapText="1" readingOrder="1"/>
    </xf>
    <xf numFmtId="3" fontId="21" fillId="4" borderId="7" xfId="0" applyNumberFormat="1" applyFont="1" applyFill="1" applyBorder="1" applyAlignment="1">
      <alignment horizontal="center" vertical="center" readingOrder="1"/>
    </xf>
    <xf numFmtId="3" fontId="21" fillId="4" borderId="5" xfId="0" applyNumberFormat="1" applyFont="1" applyFill="1" applyBorder="1" applyAlignment="1">
      <alignment horizontal="center" vertical="center" readingOrder="1"/>
    </xf>
    <xf numFmtId="3" fontId="36" fillId="2" borderId="6" xfId="0" applyNumberFormat="1" applyFont="1" applyFill="1" applyBorder="1" applyAlignment="1">
      <alignment horizontal="center" vertical="center" readingOrder="1"/>
    </xf>
    <xf numFmtId="3" fontId="36" fillId="2" borderId="0" xfId="0" applyNumberFormat="1" applyFont="1" applyFill="1" applyAlignment="1">
      <alignment horizontal="center" vertical="center" readingOrder="1"/>
    </xf>
    <xf numFmtId="0" fontId="35" fillId="2" borderId="30" xfId="0" applyFont="1" applyFill="1" applyBorder="1" applyAlignment="1">
      <alignment horizontal="center" vertical="center" wrapText="1" readingOrder="1"/>
    </xf>
    <xf numFmtId="0" fontId="35" fillId="2" borderId="31" xfId="0" applyFont="1" applyFill="1" applyBorder="1" applyAlignment="1">
      <alignment horizontal="center" vertical="center" wrapText="1" readingOrder="1"/>
    </xf>
    <xf numFmtId="0" fontId="21" fillId="3" borderId="7" xfId="0" applyFont="1" applyFill="1" applyBorder="1" applyAlignment="1">
      <alignment horizontal="right" vertical="center" wrapText="1" readingOrder="1"/>
    </xf>
    <xf numFmtId="0" fontId="21" fillId="3" borderId="7" xfId="0" applyFont="1" applyFill="1" applyBorder="1" applyAlignment="1">
      <alignment horizontal="left" vertical="center" wrapText="1" readingOrder="2"/>
    </xf>
    <xf numFmtId="0" fontId="21" fillId="4" borderId="7" xfId="0" applyFont="1" applyFill="1" applyBorder="1" applyAlignment="1">
      <alignment horizontal="right" vertical="center" wrapText="1" readingOrder="1"/>
    </xf>
    <xf numFmtId="0" fontId="21" fillId="4" borderId="7" xfId="0" applyFont="1" applyFill="1" applyBorder="1" applyAlignment="1">
      <alignment horizontal="left" vertical="center" wrapText="1" readingOrder="2"/>
    </xf>
    <xf numFmtId="0" fontId="35" fillId="2" borderId="6" xfId="0" applyFont="1" applyFill="1" applyBorder="1" applyAlignment="1">
      <alignment horizontal="left" vertical="center" wrapText="1" readingOrder="2"/>
    </xf>
    <xf numFmtId="0" fontId="9" fillId="3" borderId="0" xfId="0" applyFont="1" applyFill="1" applyAlignment="1">
      <alignment horizontal="center" vertical="center" readingOrder="2"/>
    </xf>
    <xf numFmtId="0" fontId="9" fillId="3" borderId="6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readingOrder="2"/>
    </xf>
    <xf numFmtId="0" fontId="9" fillId="4" borderId="6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 readingOrder="2"/>
    </xf>
    <xf numFmtId="0" fontId="15" fillId="2" borderId="6" xfId="0" applyFont="1" applyFill="1" applyBorder="1" applyAlignment="1">
      <alignment horizontal="center" vertical="center" wrapText="1"/>
    </xf>
    <xf numFmtId="3" fontId="15" fillId="2" borderId="6" xfId="0" applyNumberFormat="1" applyFont="1" applyFill="1" applyBorder="1" applyAlignment="1">
      <alignment horizontal="center" vertical="center" wrapText="1" readingOrder="1"/>
    </xf>
    <xf numFmtId="3" fontId="15" fillId="2" borderId="0" xfId="0" applyNumberFormat="1" applyFont="1" applyFill="1" applyAlignment="1">
      <alignment horizontal="center" vertical="center" wrapText="1" readingOrder="1"/>
    </xf>
    <xf numFmtId="0" fontId="23" fillId="2" borderId="30" xfId="0" applyFont="1" applyFill="1" applyBorder="1" applyAlignment="1">
      <alignment horizontal="center" vertical="center" wrapText="1" readingOrder="2"/>
    </xf>
    <xf numFmtId="0" fontId="10" fillId="3" borderId="6" xfId="0" applyFont="1" applyFill="1" applyBorder="1" applyAlignment="1">
      <alignment horizontal="center" vertical="center"/>
    </xf>
    <xf numFmtId="3" fontId="10" fillId="3" borderId="6" xfId="0" applyNumberFormat="1" applyFont="1" applyFill="1" applyBorder="1" applyAlignment="1">
      <alignment horizontal="center" vertical="center" wrapText="1" readingOrder="1"/>
    </xf>
    <xf numFmtId="3" fontId="10" fillId="4" borderId="6" xfId="0" applyNumberFormat="1" applyFont="1" applyFill="1" applyBorder="1" applyAlignment="1">
      <alignment horizontal="center" vertical="center" wrapText="1" readingOrder="1"/>
    </xf>
    <xf numFmtId="0" fontId="21" fillId="0" borderId="0" xfId="0" applyFont="1" applyAlignment="1">
      <alignment readingOrder="1"/>
    </xf>
    <xf numFmtId="0" fontId="21" fillId="2" borderId="1" xfId="0" applyFont="1" applyFill="1" applyBorder="1" applyAlignment="1">
      <alignment vertical="center" wrapText="1" readingOrder="1"/>
    </xf>
    <xf numFmtId="0" fontId="35" fillId="2" borderId="10" xfId="0" applyFont="1" applyFill="1" applyBorder="1" applyAlignment="1">
      <alignment horizontal="center" vertical="center" wrapText="1" readingOrder="1"/>
    </xf>
    <xf numFmtId="0" fontId="20" fillId="3" borderId="2" xfId="0" applyFont="1" applyFill="1" applyBorder="1" applyAlignment="1">
      <alignment horizontal="center" vertical="center" wrapText="1" readingOrder="1"/>
    </xf>
    <xf numFmtId="3" fontId="36" fillId="2" borderId="1" xfId="0" applyNumberFormat="1" applyFont="1" applyFill="1" applyBorder="1" applyAlignment="1">
      <alignment horizontal="center" vertical="center" readingOrder="1"/>
    </xf>
    <xf numFmtId="0" fontId="46" fillId="0" borderId="0" xfId="0" applyFont="1" applyAlignment="1">
      <alignment horizontal="left" vertical="center" indent="1" readingOrder="2"/>
    </xf>
    <xf numFmtId="0" fontId="21" fillId="3" borderId="11" xfId="0" applyFont="1" applyFill="1" applyBorder="1" applyAlignment="1">
      <alignment horizontal="left" vertical="center" readingOrder="2"/>
    </xf>
    <xf numFmtId="0" fontId="21" fillId="4" borderId="11" xfId="0" applyFont="1" applyFill="1" applyBorder="1" applyAlignment="1">
      <alignment horizontal="left" vertical="center" readingOrder="2"/>
    </xf>
    <xf numFmtId="3" fontId="36" fillId="2" borderId="8" xfId="0" applyNumberFormat="1" applyFont="1" applyFill="1" applyBorder="1" applyAlignment="1">
      <alignment horizontal="center" vertical="center" readingOrder="1"/>
    </xf>
    <xf numFmtId="3" fontId="36" fillId="2" borderId="10" xfId="0" applyNumberFormat="1" applyFont="1" applyFill="1" applyBorder="1" applyAlignment="1">
      <alignment horizontal="center" vertical="center" readingOrder="1"/>
    </xf>
    <xf numFmtId="0" fontId="35" fillId="2" borderId="11" xfId="0" applyFont="1" applyFill="1" applyBorder="1" applyAlignment="1">
      <alignment horizontal="left" vertical="center" readingOrder="2"/>
    </xf>
    <xf numFmtId="0" fontId="50" fillId="2" borderId="1" xfId="0" applyFont="1" applyFill="1" applyBorder="1" applyAlignment="1">
      <alignment horizontal="center" vertical="center" readingOrder="2"/>
    </xf>
    <xf numFmtId="0" fontId="46" fillId="4" borderId="11" xfId="0" applyFont="1" applyFill="1" applyBorder="1" applyAlignment="1">
      <alignment horizontal="center" vertical="center" wrapText="1" readingOrder="2"/>
    </xf>
    <xf numFmtId="0" fontId="46" fillId="3" borderId="11" xfId="0" applyFont="1" applyFill="1" applyBorder="1" applyAlignment="1">
      <alignment horizontal="center" vertical="center" wrapText="1" readingOrder="2"/>
    </xf>
    <xf numFmtId="0" fontId="44" fillId="2" borderId="1" xfId="0" applyFont="1" applyFill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23" fillId="2" borderId="21" xfId="0" applyFont="1" applyFill="1" applyBorder="1" applyAlignment="1">
      <alignment horizontal="center" vertical="center" wrapText="1" readingOrder="1"/>
    </xf>
    <xf numFmtId="0" fontId="23" fillId="2" borderId="21" xfId="0" applyFont="1" applyFill="1" applyBorder="1" applyAlignment="1">
      <alignment horizontal="center" vertical="center" readingOrder="1"/>
    </xf>
    <xf numFmtId="0" fontId="11" fillId="4" borderId="1" xfId="0" applyFont="1" applyFill="1" applyBorder="1" applyAlignment="1">
      <alignment horizontal="center" vertical="center" wrapText="1" readingOrder="1"/>
    </xf>
    <xf numFmtId="3" fontId="15" fillId="2" borderId="1" xfId="0" applyNumberFormat="1" applyFont="1" applyFill="1" applyBorder="1" applyAlignment="1">
      <alignment horizontal="center" vertical="center" readingOrder="1"/>
    </xf>
    <xf numFmtId="3" fontId="15" fillId="2" borderId="21" xfId="0" applyNumberFormat="1" applyFont="1" applyFill="1" applyBorder="1" applyAlignment="1">
      <alignment horizontal="center" vertical="center" readingOrder="1"/>
    </xf>
    <xf numFmtId="0" fontId="34" fillId="0" borderId="0" xfId="0" applyFont="1" applyAlignment="1">
      <alignment readingOrder="1"/>
    </xf>
    <xf numFmtId="0" fontId="35" fillId="2" borderId="8" xfId="0" applyFont="1" applyFill="1" applyBorder="1" applyAlignment="1">
      <alignment horizontal="center" vertical="center" readingOrder="1"/>
    </xf>
    <xf numFmtId="165" fontId="20" fillId="3" borderId="8" xfId="0" applyNumberFormat="1" applyFont="1" applyFill="1" applyBorder="1" applyAlignment="1">
      <alignment horizontal="center" vertical="center" readingOrder="1"/>
    </xf>
    <xf numFmtId="165" fontId="20" fillId="4" borderId="8" xfId="0" applyNumberFormat="1" applyFont="1" applyFill="1" applyBorder="1" applyAlignment="1">
      <alignment horizontal="center" vertical="center" readingOrder="1"/>
    </xf>
    <xf numFmtId="0" fontId="9" fillId="3" borderId="1" xfId="0" applyFont="1" applyFill="1" applyBorder="1" applyAlignment="1">
      <alignment horizontal="right" vertical="center" indent="1" readingOrder="2"/>
    </xf>
    <xf numFmtId="165" fontId="11" fillId="3" borderId="1" xfId="0" applyNumberFormat="1" applyFont="1" applyFill="1" applyBorder="1" applyAlignment="1">
      <alignment horizontal="center" vertical="center" readingOrder="1"/>
    </xf>
    <xf numFmtId="165" fontId="11" fillId="3" borderId="8" xfId="0" applyNumberFormat="1" applyFont="1" applyFill="1" applyBorder="1" applyAlignment="1">
      <alignment horizontal="center" vertical="center" readingOrder="1"/>
    </xf>
    <xf numFmtId="0" fontId="9" fillId="4" borderId="1" xfId="0" applyFont="1" applyFill="1" applyBorder="1" applyAlignment="1">
      <alignment horizontal="right" vertical="center" indent="1" readingOrder="2"/>
    </xf>
    <xf numFmtId="165" fontId="11" fillId="4" borderId="1" xfId="0" applyNumberFormat="1" applyFont="1" applyFill="1" applyBorder="1" applyAlignment="1">
      <alignment horizontal="center" vertical="center" readingOrder="1"/>
    </xf>
    <xf numFmtId="165" fontId="11" fillId="4" borderId="8" xfId="0" applyNumberFormat="1" applyFont="1" applyFill="1" applyBorder="1" applyAlignment="1">
      <alignment horizontal="center" vertical="center" readingOrder="1"/>
    </xf>
    <xf numFmtId="3" fontId="15" fillId="2" borderId="8" xfId="0" applyNumberFormat="1" applyFont="1" applyFill="1" applyBorder="1" applyAlignment="1">
      <alignment horizontal="center" vertical="center" readingOrder="1"/>
    </xf>
    <xf numFmtId="0" fontId="9" fillId="0" borderId="0" xfId="0" applyFont="1" applyAlignment="1">
      <alignment readingOrder="1"/>
    </xf>
    <xf numFmtId="0" fontId="12" fillId="2" borderId="11" xfId="0" applyFont="1" applyFill="1" applyBorder="1" applyAlignment="1">
      <alignment horizontal="center" vertical="center" wrapText="1" readingOrder="1"/>
    </xf>
    <xf numFmtId="0" fontId="12" fillId="2" borderId="0" xfId="0" applyFont="1" applyFill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2" fillId="2" borderId="8" xfId="0" applyFont="1" applyFill="1" applyBorder="1" applyAlignment="1">
      <alignment horizontal="center" vertical="center" wrapText="1" readingOrder="1"/>
    </xf>
    <xf numFmtId="0" fontId="12" fillId="2" borderId="8" xfId="0" applyFont="1" applyFill="1" applyBorder="1" applyAlignment="1">
      <alignment horizontal="center" vertical="center" readingOrder="1"/>
    </xf>
    <xf numFmtId="0" fontId="21" fillId="3" borderId="11" xfId="0" applyFont="1" applyFill="1" applyBorder="1" applyAlignment="1">
      <alignment horizontal="center" vertical="center" wrapText="1" readingOrder="1"/>
    </xf>
    <xf numFmtId="165" fontId="20" fillId="3" borderId="6" xfId="0" applyNumberFormat="1" applyFont="1" applyFill="1" applyBorder="1" applyAlignment="1">
      <alignment horizontal="center" vertical="center" readingOrder="1"/>
    </xf>
    <xf numFmtId="165" fontId="20" fillId="3" borderId="0" xfId="0" applyNumberFormat="1" applyFont="1" applyFill="1" applyAlignment="1">
      <alignment horizontal="center" vertical="center" readingOrder="1"/>
    </xf>
    <xf numFmtId="49" fontId="5" fillId="4" borderId="11" xfId="0" applyNumberFormat="1" applyFont="1" applyFill="1" applyBorder="1" applyAlignment="1">
      <alignment horizontal="center" vertical="center" wrapText="1" readingOrder="1"/>
    </xf>
    <xf numFmtId="165" fontId="20" fillId="4" borderId="6" xfId="0" applyNumberFormat="1" applyFont="1" applyFill="1" applyBorder="1" applyAlignment="1">
      <alignment horizontal="center" vertical="center" readingOrder="1"/>
    </xf>
    <xf numFmtId="165" fontId="20" fillId="4" borderId="0" xfId="0" applyNumberFormat="1" applyFont="1" applyFill="1" applyAlignment="1">
      <alignment horizontal="center" vertical="center" readingOrder="1"/>
    </xf>
    <xf numFmtId="49" fontId="5" fillId="3" borderId="11" xfId="0" applyNumberFormat="1" applyFont="1" applyFill="1" applyBorder="1" applyAlignment="1">
      <alignment horizontal="center" vertical="center" wrapText="1" readingOrder="1"/>
    </xf>
    <xf numFmtId="0" fontId="36" fillId="2" borderId="11" xfId="0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center" vertical="center" wrapText="1" readingOrder="1"/>
    </xf>
    <xf numFmtId="165" fontId="20" fillId="3" borderId="11" xfId="0" applyNumberFormat="1" applyFont="1" applyFill="1" applyBorder="1" applyAlignment="1">
      <alignment horizontal="center" vertical="center" readingOrder="1"/>
    </xf>
    <xf numFmtId="0" fontId="5" fillId="4" borderId="0" xfId="0" applyFont="1" applyFill="1" applyAlignment="1">
      <alignment horizontal="center" vertical="center" wrapText="1" readingOrder="1"/>
    </xf>
    <xf numFmtId="165" fontId="20" fillId="4" borderId="11" xfId="0" applyNumberFormat="1" applyFont="1" applyFill="1" applyBorder="1" applyAlignment="1">
      <alignment horizontal="center" vertical="center" readingOrder="1"/>
    </xf>
    <xf numFmtId="0" fontId="35" fillId="2" borderId="8" xfId="0" applyFont="1" applyFill="1" applyBorder="1" applyAlignment="1">
      <alignment horizontal="center" vertical="center" wrapText="1" readingOrder="2"/>
    </xf>
    <xf numFmtId="0" fontId="35" fillId="2" borderId="8" xfId="0" applyFont="1" applyFill="1" applyBorder="1" applyAlignment="1">
      <alignment horizontal="center" vertical="center" readingOrder="2"/>
    </xf>
    <xf numFmtId="0" fontId="5" fillId="3" borderId="0" xfId="0" applyFont="1" applyFill="1" applyAlignment="1">
      <alignment horizontal="center" vertical="center" wrapText="1" readingOrder="2"/>
    </xf>
    <xf numFmtId="0" fontId="5" fillId="4" borderId="0" xfId="0" applyFont="1" applyFill="1" applyAlignment="1">
      <alignment horizontal="center" vertical="center" wrapText="1" readingOrder="2"/>
    </xf>
    <xf numFmtId="0" fontId="3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1" readingOrder="2"/>
    </xf>
    <xf numFmtId="0" fontId="35" fillId="2" borderId="10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readingOrder="2"/>
    </xf>
    <xf numFmtId="0" fontId="36" fillId="2" borderId="1" xfId="0" applyFont="1" applyFill="1" applyBorder="1" applyAlignment="1">
      <alignment horizontal="center" vertical="center" wrapText="1" readingOrder="2"/>
    </xf>
    <xf numFmtId="165" fontId="36" fillId="2" borderId="1" xfId="0" applyNumberFormat="1" applyFont="1" applyFill="1" applyBorder="1" applyAlignment="1">
      <alignment horizontal="center" vertical="center" readingOrder="1"/>
    </xf>
    <xf numFmtId="165" fontId="36" fillId="2" borderId="8" xfId="0" applyNumberFormat="1" applyFont="1" applyFill="1" applyBorder="1" applyAlignment="1">
      <alignment horizontal="center" vertical="center" readingOrder="1"/>
    </xf>
    <xf numFmtId="0" fontId="21" fillId="4" borderId="32" xfId="0" applyFont="1" applyFill="1" applyBorder="1" applyAlignment="1">
      <alignment horizontal="left" vertical="center" readingOrder="2"/>
    </xf>
    <xf numFmtId="0" fontId="20" fillId="4" borderId="1" xfId="0" applyFont="1" applyFill="1" applyBorder="1" applyAlignment="1">
      <alignment horizontal="right" vertical="center" wrapText="1" readingOrder="2"/>
    </xf>
    <xf numFmtId="0" fontId="20" fillId="4" borderId="1" xfId="0" applyFont="1" applyFill="1" applyBorder="1" applyAlignment="1">
      <alignment horizontal="left" vertical="center" wrapText="1" readingOrder="2"/>
    </xf>
    <xf numFmtId="0" fontId="36" fillId="2" borderId="1" xfId="0" applyFont="1" applyFill="1" applyBorder="1" applyAlignment="1">
      <alignment horizontal="left" vertical="center" wrapText="1" readingOrder="2"/>
    </xf>
    <xf numFmtId="0" fontId="20" fillId="3" borderId="8" xfId="0" applyFont="1" applyFill="1" applyBorder="1" applyAlignment="1">
      <alignment horizontal="left" vertical="center" wrapText="1" readingOrder="1"/>
    </xf>
    <xf numFmtId="0" fontId="20" fillId="4" borderId="8" xfId="0" applyFont="1" applyFill="1" applyBorder="1" applyAlignment="1">
      <alignment horizontal="left" vertical="center" wrapText="1" readingOrder="1"/>
    </xf>
    <xf numFmtId="1" fontId="0" fillId="0" borderId="0" xfId="0" applyNumberFormat="1" applyAlignment="1">
      <alignment horizontal="center"/>
    </xf>
    <xf numFmtId="3" fontId="40" fillId="0" borderId="0" xfId="0" applyNumberFormat="1" applyFont="1"/>
    <xf numFmtId="165" fontId="0" fillId="0" borderId="0" xfId="0" applyNumberFormat="1" applyAlignment="1">
      <alignment horizontal="center"/>
    </xf>
    <xf numFmtId="165" fontId="9" fillId="0" borderId="0" xfId="0" applyNumberFormat="1" applyFont="1" applyAlignment="1">
      <alignment horizontal="right"/>
    </xf>
    <xf numFmtId="4" fontId="0" fillId="0" borderId="0" xfId="0" applyNumberFormat="1" applyAlignment="1">
      <alignment horizontal="center"/>
    </xf>
    <xf numFmtId="167" fontId="0" fillId="0" borderId="0" xfId="5" applyNumberFormat="1" applyFont="1" applyAlignment="1">
      <alignment horizontal="center" vertical="center"/>
    </xf>
    <xf numFmtId="3" fontId="51" fillId="0" borderId="0" xfId="0" applyNumberFormat="1" applyFont="1" applyAlignment="1">
      <alignment horizontal="center"/>
    </xf>
    <xf numFmtId="167" fontId="0" fillId="0" borderId="0" xfId="5" applyNumberFormat="1" applyFont="1"/>
    <xf numFmtId="3" fontId="52" fillId="0" borderId="0" xfId="0" applyNumberFormat="1" applyFont="1" applyAlignment="1">
      <alignment vertical="center"/>
    </xf>
    <xf numFmtId="3" fontId="7" fillId="0" borderId="0" xfId="0" applyNumberFormat="1" applyFont="1"/>
    <xf numFmtId="167" fontId="7" fillId="0" borderId="0" xfId="5" applyNumberFormat="1" applyFont="1"/>
    <xf numFmtId="3" fontId="7" fillId="0" borderId="0" xfId="0" applyNumberFormat="1" applyFont="1" applyAlignment="1">
      <alignment horizontal="center"/>
    </xf>
    <xf numFmtId="167" fontId="7" fillId="0" borderId="0" xfId="5" applyNumberFormat="1" applyFont="1" applyAlignment="1">
      <alignment horizontal="center"/>
    </xf>
    <xf numFmtId="0" fontId="35" fillId="5" borderId="1" xfId="0" applyFont="1" applyFill="1" applyBorder="1" applyAlignment="1">
      <alignment horizontal="center" vertical="center" wrapText="1" readingOrder="2"/>
    </xf>
    <xf numFmtId="1" fontId="36" fillId="2" borderId="1" xfId="0" applyNumberFormat="1" applyFont="1" applyFill="1" applyBorder="1" applyAlignment="1">
      <alignment horizontal="center" vertical="center" readingOrder="1"/>
    </xf>
    <xf numFmtId="1" fontId="36" fillId="2" borderId="8" xfId="0" applyNumberFormat="1" applyFont="1" applyFill="1" applyBorder="1" applyAlignment="1">
      <alignment horizontal="center" vertical="center" readingOrder="1"/>
    </xf>
    <xf numFmtId="1" fontId="15" fillId="2" borderId="1" xfId="0" applyNumberFormat="1" applyFont="1" applyFill="1" applyBorder="1" applyAlignment="1">
      <alignment horizontal="center" vertical="center" readingOrder="1"/>
    </xf>
    <xf numFmtId="1" fontId="15" fillId="2" borderId="8" xfId="0" applyNumberFormat="1" applyFont="1" applyFill="1" applyBorder="1" applyAlignment="1">
      <alignment horizontal="center" vertical="center" readingOrder="1"/>
    </xf>
    <xf numFmtId="1" fontId="36" fillId="2" borderId="0" xfId="0" applyNumberFormat="1" applyFont="1" applyFill="1" applyAlignment="1">
      <alignment horizontal="center" vertical="center" readingOrder="1"/>
    </xf>
    <xf numFmtId="1" fontId="36" fillId="2" borderId="11" xfId="0" applyNumberFormat="1" applyFont="1" applyFill="1" applyBorder="1" applyAlignment="1">
      <alignment horizontal="center" vertical="center" readingOrder="1"/>
    </xf>
    <xf numFmtId="3" fontId="35" fillId="5" borderId="8" xfId="0" applyNumberFormat="1" applyFont="1" applyFill="1" applyBorder="1" applyAlignment="1">
      <alignment horizontal="center" vertical="center" readingOrder="1"/>
    </xf>
    <xf numFmtId="3" fontId="23" fillId="5" borderId="1" xfId="0" applyNumberFormat="1" applyFont="1" applyFill="1" applyBorder="1" applyAlignment="1">
      <alignment horizontal="center" vertical="center"/>
    </xf>
    <xf numFmtId="3" fontId="23" fillId="5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5" fillId="5" borderId="8" xfId="0" applyFont="1" applyFill="1" applyBorder="1" applyAlignment="1">
      <alignment horizontal="center" vertical="center" wrapText="1" readingOrder="1"/>
    </xf>
    <xf numFmtId="0" fontId="47" fillId="5" borderId="8" xfId="0" applyFont="1" applyFill="1" applyBorder="1" applyAlignment="1">
      <alignment horizontal="center" vertical="center" shrinkToFit="1"/>
    </xf>
    <xf numFmtId="0" fontId="35" fillId="5" borderId="21" xfId="0" applyFont="1" applyFill="1" applyBorder="1" applyAlignment="1">
      <alignment horizontal="center" vertical="center" wrapText="1" readingOrder="1"/>
    </xf>
    <xf numFmtId="0" fontId="35" fillId="7" borderId="1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 readingOrder="2"/>
    </xf>
    <xf numFmtId="0" fontId="35" fillId="7" borderId="1" xfId="0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readingOrder="1"/>
    </xf>
    <xf numFmtId="0" fontId="35" fillId="7" borderId="8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 readingOrder="1"/>
    </xf>
    <xf numFmtId="0" fontId="35" fillId="2" borderId="8" xfId="0" applyFont="1" applyFill="1" applyBorder="1" applyAlignment="1">
      <alignment horizontal="center" vertical="center" wrapText="1" readingOrder="1"/>
    </xf>
    <xf numFmtId="0" fontId="35" fillId="2" borderId="1" xfId="0" applyFont="1" applyFill="1" applyBorder="1" applyAlignment="1">
      <alignment horizontal="center" vertical="center" readingOrder="1"/>
    </xf>
    <xf numFmtId="0" fontId="46" fillId="0" borderId="0" xfId="0" applyFont="1" applyAlignment="1">
      <alignment horizontal="center" vertical="center" readingOrder="2"/>
    </xf>
    <xf numFmtId="0" fontId="50" fillId="2" borderId="1" xfId="0" applyFont="1" applyFill="1" applyBorder="1" applyAlignment="1">
      <alignment horizontal="center" vertical="center" wrapText="1" readingOrder="2"/>
    </xf>
    <xf numFmtId="0" fontId="50" fillId="2" borderId="0" xfId="0" applyFont="1" applyFill="1" applyAlignment="1">
      <alignment horizontal="center" vertical="center" wrapText="1" readingOrder="2"/>
    </xf>
    <xf numFmtId="165" fontId="5" fillId="3" borderId="11" xfId="0" applyNumberFormat="1" applyFont="1" applyFill="1" applyBorder="1" applyAlignment="1">
      <alignment horizontal="center" vertical="center" readingOrder="1"/>
    </xf>
    <xf numFmtId="165" fontId="5" fillId="3" borderId="1" xfId="0" applyNumberFormat="1" applyFont="1" applyFill="1" applyBorder="1" applyAlignment="1">
      <alignment horizontal="center" vertical="center" readingOrder="1"/>
    </xf>
    <xf numFmtId="165" fontId="5" fillId="4" borderId="11" xfId="0" applyNumberFormat="1" applyFont="1" applyFill="1" applyBorder="1" applyAlignment="1">
      <alignment horizontal="center" vertical="center" readingOrder="1"/>
    </xf>
    <xf numFmtId="165" fontId="5" fillId="3" borderId="11" xfId="0" applyNumberFormat="1" applyFont="1" applyFill="1" applyBorder="1" applyAlignment="1">
      <alignment horizontal="center" vertical="center" wrapText="1" readingOrder="1"/>
    </xf>
    <xf numFmtId="165" fontId="5" fillId="3" borderId="1" xfId="0" applyNumberFormat="1" applyFont="1" applyFill="1" applyBorder="1" applyAlignment="1">
      <alignment horizontal="center" vertical="center" wrapText="1" readingOrder="1"/>
    </xf>
    <xf numFmtId="165" fontId="5" fillId="4" borderId="1" xfId="0" applyNumberFormat="1" applyFont="1" applyFill="1" applyBorder="1" applyAlignment="1">
      <alignment horizontal="center" vertical="center" readingOrder="1"/>
    </xf>
    <xf numFmtId="165" fontId="5" fillId="4" borderId="11" xfId="0" applyNumberFormat="1" applyFont="1" applyFill="1" applyBorder="1" applyAlignment="1">
      <alignment horizontal="center" vertical="center" wrapText="1" readingOrder="1"/>
    </xf>
    <xf numFmtId="0" fontId="5" fillId="4" borderId="1" xfId="0" applyFont="1" applyFill="1" applyBorder="1" applyAlignment="1">
      <alignment horizontal="center" vertical="center" wrapText="1" readingOrder="1"/>
    </xf>
    <xf numFmtId="0" fontId="46" fillId="0" borderId="0" xfId="0" applyFont="1" applyAlignment="1">
      <alignment horizontal="center" vertical="center" readingOrder="1"/>
    </xf>
    <xf numFmtId="0" fontId="23" fillId="2" borderId="1" xfId="0" applyFont="1" applyFill="1" applyBorder="1" applyAlignment="1">
      <alignment horizontal="center" vertical="center" wrapText="1" readingOrder="1"/>
    </xf>
    <xf numFmtId="0" fontId="36" fillId="2" borderId="6" xfId="0" applyFont="1" applyFill="1" applyBorder="1" applyAlignment="1">
      <alignment horizontal="center" vertical="center" readingOrder="1"/>
    </xf>
    <xf numFmtId="0" fontId="23" fillId="2" borderId="1" xfId="0" applyFont="1" applyFill="1" applyBorder="1" applyAlignment="1">
      <alignment horizontal="center" vertical="center" readingOrder="2"/>
    </xf>
    <xf numFmtId="0" fontId="23" fillId="2" borderId="8" xfId="0" applyFont="1" applyFill="1" applyBorder="1" applyAlignment="1">
      <alignment horizontal="center" vertical="center" readingOrder="2"/>
    </xf>
    <xf numFmtId="0" fontId="36" fillId="2" borderId="1" xfId="0" applyFont="1" applyFill="1" applyBorder="1" applyAlignment="1">
      <alignment horizontal="center" vertical="center" wrapText="1" readingOrder="1"/>
    </xf>
    <xf numFmtId="0" fontId="35" fillId="2" borderId="1" xfId="0" applyFont="1" applyFill="1" applyBorder="1" applyAlignment="1">
      <alignment horizontal="center" vertical="center" wrapText="1" readingOrder="2"/>
    </xf>
    <xf numFmtId="0" fontId="35" fillId="2" borderId="1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indent="3" readingOrder="2"/>
    </xf>
    <xf numFmtId="0" fontId="54" fillId="0" borderId="0" xfId="0" applyFont="1"/>
    <xf numFmtId="0" fontId="51" fillId="0" borderId="0" xfId="0" applyFont="1"/>
    <xf numFmtId="0" fontId="51" fillId="0" borderId="0" xfId="0" applyFont="1" applyAlignment="1">
      <alignment readingOrder="2"/>
    </xf>
    <xf numFmtId="0" fontId="53" fillId="0" borderId="0" xfId="0" applyFont="1" applyAlignment="1">
      <alignment horizontal="center" vertical="center"/>
    </xf>
    <xf numFmtId="0" fontId="51" fillId="0" borderId="0" xfId="0" applyFont="1" applyAlignment="1">
      <alignment horizontal="left" readingOrder="2"/>
    </xf>
    <xf numFmtId="0" fontId="46" fillId="0" borderId="0" xfId="0" applyFont="1" applyAlignment="1">
      <alignment horizontal="right" vertical="center" readingOrder="2"/>
    </xf>
    <xf numFmtId="0" fontId="51" fillId="0" borderId="0" xfId="0" applyFont="1" applyAlignment="1">
      <alignment vertical="center"/>
    </xf>
    <xf numFmtId="0" fontId="55" fillId="0" borderId="0" xfId="0" applyFont="1" applyAlignment="1">
      <alignment vertical="center" readingOrder="2"/>
    </xf>
    <xf numFmtId="1" fontId="35" fillId="2" borderId="11" xfId="0" applyNumberFormat="1" applyFont="1" applyFill="1" applyBorder="1" applyAlignment="1">
      <alignment horizontal="center" vertical="center" readingOrder="1"/>
    </xf>
    <xf numFmtId="0" fontId="17" fillId="0" borderId="0" xfId="0" applyFont="1" applyAlignment="1">
      <alignment horizontal="right" vertical="center" indent="1" readingOrder="2"/>
    </xf>
    <xf numFmtId="0" fontId="46" fillId="0" borderId="0" xfId="0" applyFont="1" applyAlignment="1">
      <alignment horizontal="right" vertical="center"/>
    </xf>
    <xf numFmtId="165" fontId="36" fillId="2" borderId="1" xfId="0" applyNumberFormat="1" applyFont="1" applyFill="1" applyBorder="1" applyAlignment="1">
      <alignment horizontal="center" vertical="center" wrapText="1" readingOrder="1"/>
    </xf>
    <xf numFmtId="165" fontId="36" fillId="2" borderId="8" xfId="0" applyNumberFormat="1" applyFont="1" applyFill="1" applyBorder="1" applyAlignment="1">
      <alignment horizontal="center" vertical="center" wrapText="1" readingOrder="1"/>
    </xf>
    <xf numFmtId="3" fontId="46" fillId="3" borderId="1" xfId="0" applyNumberFormat="1" applyFont="1" applyFill="1" applyBorder="1" applyAlignment="1">
      <alignment horizontal="center" vertical="center" readingOrder="1"/>
    </xf>
    <xf numFmtId="3" fontId="46" fillId="3" borderId="21" xfId="0" applyNumberFormat="1" applyFont="1" applyFill="1" applyBorder="1" applyAlignment="1">
      <alignment horizontal="center" vertical="center" readingOrder="1"/>
    </xf>
    <xf numFmtId="3" fontId="46" fillId="4" borderId="1" xfId="0" applyNumberFormat="1" applyFont="1" applyFill="1" applyBorder="1" applyAlignment="1">
      <alignment horizontal="center" vertical="center" readingOrder="1"/>
    </xf>
    <xf numFmtId="3" fontId="46" fillId="4" borderId="21" xfId="0" applyNumberFormat="1" applyFont="1" applyFill="1" applyBorder="1" applyAlignment="1">
      <alignment horizontal="center" vertical="center" readingOrder="1"/>
    </xf>
    <xf numFmtId="3" fontId="44" fillId="5" borderId="1" xfId="0" applyNumberFormat="1" applyFont="1" applyFill="1" applyBorder="1" applyAlignment="1">
      <alignment horizontal="center" vertical="center" readingOrder="1"/>
    </xf>
    <xf numFmtId="3" fontId="44" fillId="5" borderId="21" xfId="0" applyNumberFormat="1" applyFont="1" applyFill="1" applyBorder="1" applyAlignment="1">
      <alignment horizontal="center" vertical="center" readingOrder="1"/>
    </xf>
    <xf numFmtId="3" fontId="44" fillId="7" borderId="8" xfId="0" applyNumberFormat="1" applyFont="1" applyFill="1" applyBorder="1" applyAlignment="1">
      <alignment horizontal="center" vertical="center" wrapText="1" readingOrder="1"/>
    </xf>
    <xf numFmtId="0" fontId="56" fillId="0" borderId="0" xfId="0" applyFont="1"/>
    <xf numFmtId="0" fontId="11" fillId="3" borderId="10" xfId="0" applyFont="1" applyFill="1" applyBorder="1" applyAlignment="1">
      <alignment horizontal="center" vertical="center" wrapText="1" readingOrder="1"/>
    </xf>
    <xf numFmtId="0" fontId="11" fillId="3" borderId="15" xfId="0" applyFont="1" applyFill="1" applyBorder="1" applyAlignment="1">
      <alignment horizontal="center" vertical="center" readingOrder="1"/>
    </xf>
    <xf numFmtId="0" fontId="11" fillId="4" borderId="11" xfId="0" applyFont="1" applyFill="1" applyBorder="1" applyAlignment="1">
      <alignment horizontal="center" vertical="center" readingOrder="1"/>
    </xf>
    <xf numFmtId="0" fontId="46" fillId="0" borderId="0" xfId="0" applyFont="1" applyAlignment="1">
      <alignment vertical="center" readingOrder="2"/>
    </xf>
    <xf numFmtId="3" fontId="57" fillId="9" borderId="0" xfId="0" applyNumberFormat="1" applyFont="1" applyFill="1" applyAlignment="1">
      <alignment horizontal="center" vertical="center" readingOrder="1"/>
    </xf>
    <xf numFmtId="165" fontId="46" fillId="4" borderId="11" xfId="0" applyNumberFormat="1" applyFont="1" applyFill="1" applyBorder="1" applyAlignment="1">
      <alignment horizontal="center" vertical="center" wrapText="1"/>
    </xf>
    <xf numFmtId="165" fontId="46" fillId="3" borderId="1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center" wrapText="1" indent="1" readingOrder="1"/>
    </xf>
    <xf numFmtId="0" fontId="19" fillId="3" borderId="1" xfId="0" applyFont="1" applyFill="1" applyBorder="1" applyAlignment="1">
      <alignment horizontal="left" vertical="center" wrapText="1" indent="1" readingOrder="1"/>
    </xf>
    <xf numFmtId="0" fontId="17" fillId="0" borderId="0" xfId="0" applyFont="1" applyAlignment="1">
      <alignment vertical="center" readingOrder="2"/>
    </xf>
    <xf numFmtId="0" fontId="1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indent="2" readingOrder="2"/>
    </xf>
    <xf numFmtId="0" fontId="6" fillId="0" borderId="0" xfId="0" applyFont="1" applyAlignment="1">
      <alignment horizontal="right" vertical="center" indent="5"/>
    </xf>
    <xf numFmtId="0" fontId="5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 readingOrder="2"/>
    </xf>
    <xf numFmtId="0" fontId="20" fillId="0" borderId="0" xfId="0" applyFont="1" applyAlignment="1">
      <alignment vertical="center" readingOrder="2"/>
    </xf>
    <xf numFmtId="0" fontId="20" fillId="0" borderId="0" xfId="0" applyFont="1" applyAlignment="1">
      <alignment horizontal="right" vertical="center" indent="1" readingOrder="2"/>
    </xf>
    <xf numFmtId="0" fontId="19" fillId="0" borderId="0" xfId="0" applyFont="1" applyAlignment="1">
      <alignment horizontal="right" vertical="center" readingOrder="2"/>
    </xf>
    <xf numFmtId="0" fontId="46" fillId="0" borderId="0" xfId="0" applyFont="1" applyAlignment="1">
      <alignment horizontal="right" vertical="center" indent="1" readingOrder="2"/>
    </xf>
    <xf numFmtId="0" fontId="51" fillId="0" borderId="0" xfId="0" applyFont="1" applyAlignment="1">
      <alignment horizontal="right"/>
    </xf>
    <xf numFmtId="165" fontId="5" fillId="4" borderId="1" xfId="0" applyNumberFormat="1" applyFont="1" applyFill="1" applyBorder="1" applyAlignment="1">
      <alignment horizontal="center" vertical="center"/>
    </xf>
    <xf numFmtId="0" fontId="21" fillId="3" borderId="33" xfId="0" applyFont="1" applyFill="1" applyBorder="1" applyAlignment="1">
      <alignment horizontal="left" vertical="center" readingOrder="2"/>
    </xf>
    <xf numFmtId="0" fontId="58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indent="11" readingOrder="2"/>
    </xf>
    <xf numFmtId="0" fontId="13" fillId="3" borderId="1" xfId="0" applyFont="1" applyFill="1" applyBorder="1" applyAlignment="1">
      <alignment horizontal="center" vertical="center" wrapText="1" readingOrder="2"/>
    </xf>
    <xf numFmtId="0" fontId="13" fillId="6" borderId="1" xfId="0" applyFont="1" applyFill="1" applyBorder="1" applyAlignment="1">
      <alignment horizontal="center" vertical="center" wrapText="1" readingOrder="2"/>
    </xf>
    <xf numFmtId="0" fontId="57" fillId="0" borderId="0" xfId="0" applyFont="1" applyAlignment="1">
      <alignment horizontal="center" vertical="center" wrapText="1" readingOrder="1"/>
    </xf>
    <xf numFmtId="0" fontId="45" fillId="0" borderId="0" xfId="0" applyFont="1" applyAlignment="1">
      <alignment horizontal="center" vertical="center" wrapText="1" readingOrder="1"/>
    </xf>
    <xf numFmtId="0" fontId="45" fillId="0" borderId="0" xfId="0" applyFont="1" applyAlignment="1">
      <alignment horizontal="center" vertical="center" readingOrder="2"/>
    </xf>
    <xf numFmtId="3" fontId="11" fillId="10" borderId="12" xfId="0" applyNumberFormat="1" applyFont="1" applyFill="1" applyBorder="1" applyAlignment="1">
      <alignment horizontal="center" vertical="center" wrapText="1" readingOrder="1"/>
    </xf>
    <xf numFmtId="3" fontId="11" fillId="10" borderId="8" xfId="0" applyNumberFormat="1" applyFont="1" applyFill="1" applyBorder="1" applyAlignment="1">
      <alignment horizontal="center" vertical="center" wrapText="1" readingOrder="1"/>
    </xf>
    <xf numFmtId="168" fontId="0" fillId="0" borderId="0" xfId="0" applyNumberFormat="1"/>
    <xf numFmtId="3" fontId="59" fillId="5" borderId="0" xfId="0" applyNumberFormat="1" applyFont="1" applyFill="1" applyAlignment="1">
      <alignment horizontal="center" wrapText="1" readingOrder="1"/>
    </xf>
    <xf numFmtId="167" fontId="0" fillId="0" borderId="0" xfId="0" applyNumberFormat="1"/>
    <xf numFmtId="0" fontId="17" fillId="0" borderId="0" xfId="0" applyFont="1"/>
    <xf numFmtId="3" fontId="42" fillId="6" borderId="8" xfId="6" applyNumberFormat="1" applyFont="1" applyFill="1" applyBorder="1" applyAlignment="1">
      <alignment horizontal="center" vertical="center" readingOrder="1"/>
    </xf>
    <xf numFmtId="3" fontId="42" fillId="10" borderId="8" xfId="6" applyNumberFormat="1" applyFont="1" applyFill="1" applyBorder="1" applyAlignment="1">
      <alignment horizontal="center" vertical="center" readingOrder="1"/>
    </xf>
    <xf numFmtId="0" fontId="0" fillId="11" borderId="0" xfId="0" applyFill="1"/>
    <xf numFmtId="0" fontId="37" fillId="0" borderId="0" xfId="0" applyFont="1"/>
    <xf numFmtId="3" fontId="21" fillId="3" borderId="8" xfId="6" applyNumberFormat="1" applyFont="1" applyFill="1" applyBorder="1" applyAlignment="1">
      <alignment horizontal="center" vertical="center" readingOrder="1"/>
    </xf>
    <xf numFmtId="3" fontId="21" fillId="10" borderId="8" xfId="6" applyNumberFormat="1" applyFont="1" applyFill="1" applyBorder="1" applyAlignment="1">
      <alignment horizontal="center" vertical="center" readingOrder="1"/>
    </xf>
    <xf numFmtId="3" fontId="5" fillId="4" borderId="6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65" fontId="61" fillId="0" borderId="0" xfId="0" applyNumberFormat="1" applyFont="1" applyAlignment="1">
      <alignment horizontal="center"/>
    </xf>
    <xf numFmtId="0" fontId="31" fillId="0" borderId="0" xfId="0" applyFont="1" applyAlignment="1">
      <alignment horizontal="left" vertical="center" readingOrder="2"/>
    </xf>
    <xf numFmtId="0" fontId="31" fillId="0" borderId="0" xfId="0" applyFont="1" applyAlignment="1">
      <alignment horizontal="left" vertical="center" readingOrder="1"/>
    </xf>
    <xf numFmtId="0" fontId="9" fillId="0" borderId="0" xfId="0" applyFont="1" applyAlignment="1">
      <alignment horizontal="right" readingOrder="2"/>
    </xf>
    <xf numFmtId="3" fontId="0" fillId="0" borderId="0" xfId="0" applyNumberFormat="1" applyAlignment="1">
      <alignment horizontal="right"/>
    </xf>
    <xf numFmtId="3" fontId="21" fillId="3" borderId="2" xfId="7" applyNumberFormat="1" applyFont="1" applyFill="1" applyBorder="1" applyAlignment="1">
      <alignment horizontal="center" vertical="center"/>
    </xf>
    <xf numFmtId="3" fontId="21" fillId="3" borderId="2" xfId="7" applyNumberFormat="1" applyFont="1" applyFill="1" applyBorder="1" applyAlignment="1">
      <alignment horizontal="center" vertical="center" wrapText="1"/>
    </xf>
    <xf numFmtId="0" fontId="21" fillId="3" borderId="2" xfId="7" applyFont="1" applyFill="1" applyBorder="1" applyAlignment="1">
      <alignment horizontal="center" vertical="center" wrapText="1"/>
    </xf>
    <xf numFmtId="0" fontId="21" fillId="3" borderId="2" xfId="7" applyFont="1" applyFill="1" applyBorder="1" applyAlignment="1">
      <alignment horizontal="center" vertical="center"/>
    </xf>
    <xf numFmtId="3" fontId="21" fillId="4" borderId="2" xfId="7" applyNumberFormat="1" applyFont="1" applyFill="1" applyBorder="1" applyAlignment="1">
      <alignment horizontal="center" vertical="center"/>
    </xf>
    <xf numFmtId="3" fontId="21" fillId="4" borderId="2" xfId="7" applyNumberFormat="1" applyFont="1" applyFill="1" applyBorder="1" applyAlignment="1">
      <alignment horizontal="center" vertical="center" wrapText="1"/>
    </xf>
    <xf numFmtId="3" fontId="21" fillId="11" borderId="0" xfId="7" applyNumberFormat="1" applyFont="1" applyFill="1" applyAlignment="1">
      <alignment horizontal="center" vertical="center"/>
    </xf>
    <xf numFmtId="3" fontId="21" fillId="11" borderId="0" xfId="7" applyNumberFormat="1" applyFont="1" applyFill="1" applyAlignment="1">
      <alignment horizontal="center" vertical="center" wrapText="1"/>
    </xf>
    <xf numFmtId="0" fontId="21" fillId="11" borderId="0" xfId="7" applyFont="1" applyFill="1" applyAlignment="1">
      <alignment horizontal="center" vertical="center" wrapText="1"/>
    </xf>
    <xf numFmtId="0" fontId="21" fillId="11" borderId="0" xfId="7" applyFont="1" applyFill="1" applyAlignment="1">
      <alignment horizontal="center" vertical="center"/>
    </xf>
    <xf numFmtId="0" fontId="24" fillId="4" borderId="0" xfId="7" applyFont="1" applyFill="1" applyAlignment="1">
      <alignment horizontal="center" vertical="center" wrapText="1"/>
    </xf>
    <xf numFmtId="0" fontId="24" fillId="3" borderId="0" xfId="7" applyFont="1" applyFill="1" applyAlignment="1">
      <alignment horizontal="center" vertical="center" wrapText="1"/>
    </xf>
    <xf numFmtId="3" fontId="24" fillId="4" borderId="0" xfId="7" applyNumberFormat="1" applyFont="1" applyFill="1" applyAlignment="1">
      <alignment horizontal="center" vertical="center" wrapText="1"/>
    </xf>
    <xf numFmtId="3" fontId="24" fillId="3" borderId="0" xfId="7" applyNumberFormat="1" applyFont="1" applyFill="1" applyAlignment="1">
      <alignment horizontal="center" vertical="center" wrapText="1"/>
    </xf>
    <xf numFmtId="0" fontId="21" fillId="4" borderId="2" xfId="7" applyFont="1" applyFill="1" applyBorder="1" applyAlignment="1">
      <alignment horizontal="center" vertical="center"/>
    </xf>
    <xf numFmtId="0" fontId="4" fillId="0" borderId="0" xfId="2"/>
    <xf numFmtId="164" fontId="4" fillId="0" borderId="0" xfId="6" applyFont="1"/>
    <xf numFmtId="169" fontId="0" fillId="0" borderId="0" xfId="0" applyNumberFormat="1"/>
    <xf numFmtId="165" fontId="4" fillId="0" borderId="0" xfId="2" applyNumberFormat="1"/>
    <xf numFmtId="2" fontId="0" fillId="0" borderId="0" xfId="0" applyNumberFormat="1"/>
    <xf numFmtId="165" fontId="0" fillId="11" borderId="0" xfId="0" applyNumberFormat="1" applyFill="1"/>
    <xf numFmtId="169" fontId="17" fillId="3" borderId="1" xfId="0" applyNumberFormat="1" applyFont="1" applyFill="1" applyBorder="1" applyAlignment="1">
      <alignment horizontal="center" vertical="center" readingOrder="1"/>
    </xf>
    <xf numFmtId="169" fontId="17" fillId="4" borderId="1" xfId="0" applyNumberFormat="1" applyFont="1" applyFill="1" applyBorder="1" applyAlignment="1">
      <alignment horizontal="center" vertical="center" readingOrder="1"/>
    </xf>
    <xf numFmtId="169" fontId="17" fillId="4" borderId="1" xfId="0" applyNumberFormat="1" applyFont="1" applyFill="1" applyBorder="1" applyAlignment="1">
      <alignment horizontal="center" vertical="center" wrapText="1" readingOrder="1"/>
    </xf>
    <xf numFmtId="169" fontId="5" fillId="3" borderId="1" xfId="0" applyNumberFormat="1" applyFont="1" applyFill="1" applyBorder="1" applyAlignment="1">
      <alignment horizontal="center" vertical="center" readingOrder="1"/>
    </xf>
    <xf numFmtId="169" fontId="5" fillId="4" borderId="1" xfId="0" applyNumberFormat="1" applyFont="1" applyFill="1" applyBorder="1" applyAlignment="1">
      <alignment horizontal="center" vertical="center" readingOrder="1"/>
    </xf>
    <xf numFmtId="169" fontId="20" fillId="3" borderId="2" xfId="0" applyNumberFormat="1" applyFont="1" applyFill="1" applyBorder="1" applyAlignment="1">
      <alignment horizontal="center" vertical="center"/>
    </xf>
    <xf numFmtId="169" fontId="20" fillId="4" borderId="2" xfId="0" applyNumberFormat="1" applyFont="1" applyFill="1" applyBorder="1" applyAlignment="1">
      <alignment horizontal="center" vertical="center"/>
    </xf>
    <xf numFmtId="169" fontId="11" fillId="3" borderId="6" xfId="0" applyNumberFormat="1" applyFont="1" applyFill="1" applyBorder="1" applyAlignment="1">
      <alignment horizontal="center" vertical="center" readingOrder="1"/>
    </xf>
    <xf numFmtId="169" fontId="11" fillId="4" borderId="6" xfId="0" applyNumberFormat="1" applyFont="1" applyFill="1" applyBorder="1" applyAlignment="1">
      <alignment horizontal="center" vertical="center" readingOrder="1"/>
    </xf>
    <xf numFmtId="169" fontId="11" fillId="4" borderId="6" xfId="0" applyNumberFormat="1" applyFont="1" applyFill="1" applyBorder="1" applyAlignment="1">
      <alignment horizontal="center" vertical="center" wrapText="1" readingOrder="1"/>
    </xf>
    <xf numFmtId="169" fontId="11" fillId="4" borderId="0" xfId="0" applyNumberFormat="1" applyFont="1" applyFill="1" applyAlignment="1">
      <alignment horizontal="center" vertical="center" wrapText="1" readingOrder="1"/>
    </xf>
    <xf numFmtId="169" fontId="10" fillId="3" borderId="6" xfId="0" applyNumberFormat="1" applyFont="1" applyFill="1" applyBorder="1" applyAlignment="1">
      <alignment horizontal="center" vertical="center" wrapText="1" readingOrder="1"/>
    </xf>
    <xf numFmtId="169" fontId="10" fillId="4" borderId="6" xfId="0" applyNumberFormat="1" applyFont="1" applyFill="1" applyBorder="1" applyAlignment="1">
      <alignment horizontal="center" vertical="center" wrapText="1" readingOrder="1"/>
    </xf>
    <xf numFmtId="169" fontId="20" fillId="3" borderId="1" xfId="0" applyNumberFormat="1" applyFont="1" applyFill="1" applyBorder="1" applyAlignment="1">
      <alignment horizontal="center" vertical="center" readingOrder="1"/>
    </xf>
    <xf numFmtId="169" fontId="20" fillId="4" borderId="1" xfId="0" applyNumberFormat="1" applyFont="1" applyFill="1" applyBorder="1" applyAlignment="1">
      <alignment horizontal="center" vertical="center" readingOrder="1"/>
    </xf>
    <xf numFmtId="169" fontId="20" fillId="4" borderId="8" xfId="0" applyNumberFormat="1" applyFont="1" applyFill="1" applyBorder="1" applyAlignment="1">
      <alignment horizontal="center" vertical="center" readingOrder="1"/>
    </xf>
    <xf numFmtId="169" fontId="20" fillId="3" borderId="8" xfId="0" applyNumberFormat="1" applyFont="1" applyFill="1" applyBorder="1" applyAlignment="1">
      <alignment horizontal="center" vertical="center" readingOrder="1"/>
    </xf>
    <xf numFmtId="169" fontId="20" fillId="3" borderId="2" xfId="0" applyNumberFormat="1" applyFont="1" applyFill="1" applyBorder="1" applyAlignment="1">
      <alignment horizontal="center" vertical="center" readingOrder="1"/>
    </xf>
    <xf numFmtId="169" fontId="20" fillId="3" borderId="9" xfId="0" applyNumberFormat="1" applyFont="1" applyFill="1" applyBorder="1" applyAlignment="1">
      <alignment horizontal="center" vertical="center" readingOrder="1"/>
    </xf>
    <xf numFmtId="169" fontId="5" fillId="4" borderId="8" xfId="0" applyNumberFormat="1" applyFont="1" applyFill="1" applyBorder="1" applyAlignment="1">
      <alignment horizontal="center" vertical="center" readingOrder="1"/>
    </xf>
    <xf numFmtId="169" fontId="5" fillId="3" borderId="8" xfId="0" applyNumberFormat="1" applyFont="1" applyFill="1" applyBorder="1" applyAlignment="1">
      <alignment horizontal="center" vertical="center" readingOrder="1"/>
    </xf>
    <xf numFmtId="169" fontId="11" fillId="3" borderId="1" xfId="0" applyNumberFormat="1" applyFont="1" applyFill="1" applyBorder="1" applyAlignment="1">
      <alignment horizontal="center" vertical="center" readingOrder="1"/>
    </xf>
    <xf numFmtId="0" fontId="20" fillId="3" borderId="0" xfId="0" applyFont="1" applyFill="1" applyAlignment="1">
      <alignment horizontal="right" vertical="center" wrapText="1" readingOrder="1"/>
    </xf>
    <xf numFmtId="0" fontId="20" fillId="4" borderId="0" xfId="0" applyFont="1" applyFill="1" applyAlignment="1">
      <alignment horizontal="right" vertical="center" wrapText="1" readingOrder="1"/>
    </xf>
    <xf numFmtId="169" fontId="11" fillId="4" borderId="1" xfId="0" applyNumberFormat="1" applyFont="1" applyFill="1" applyBorder="1" applyAlignment="1">
      <alignment horizontal="center" vertical="center" readingOrder="1"/>
    </xf>
    <xf numFmtId="169" fontId="44" fillId="7" borderId="1" xfId="0" applyNumberFormat="1" applyFont="1" applyFill="1" applyBorder="1" applyAlignment="1">
      <alignment horizontal="center" vertical="center" wrapText="1" readingOrder="1"/>
    </xf>
    <xf numFmtId="0" fontId="63" fillId="0" borderId="0" xfId="0" applyFont="1"/>
    <xf numFmtId="0" fontId="12" fillId="7" borderId="1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42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/>
    </xf>
    <xf numFmtId="0" fontId="43" fillId="3" borderId="2" xfId="0" applyFont="1" applyFill="1" applyBorder="1" applyAlignment="1">
      <alignment horizontal="right" vertical="center" wrapText="1"/>
    </xf>
    <xf numFmtId="169" fontId="43" fillId="3" borderId="2" xfId="0" applyNumberFormat="1" applyFont="1" applyFill="1" applyBorder="1" applyAlignment="1">
      <alignment horizontal="center" vertical="center"/>
    </xf>
    <xf numFmtId="0" fontId="43" fillId="3" borderId="2" xfId="0" applyFont="1" applyFill="1" applyBorder="1" applyAlignment="1">
      <alignment horizontal="left" vertical="center" wrapText="1"/>
    </xf>
    <xf numFmtId="0" fontId="43" fillId="4" borderId="2" xfId="0" applyFont="1" applyFill="1" applyBorder="1" applyAlignment="1">
      <alignment horizontal="right" vertical="center" wrapText="1"/>
    </xf>
    <xf numFmtId="169" fontId="43" fillId="4" borderId="2" xfId="0" applyNumberFormat="1" applyFont="1" applyFill="1" applyBorder="1" applyAlignment="1">
      <alignment horizontal="center" vertical="center"/>
    </xf>
    <xf numFmtId="169" fontId="43" fillId="4" borderId="9" xfId="0" applyNumberFormat="1" applyFont="1" applyFill="1" applyBorder="1" applyAlignment="1">
      <alignment horizontal="center" vertical="center"/>
    </xf>
    <xf numFmtId="169" fontId="43" fillId="4" borderId="28" xfId="0" applyNumberFormat="1" applyFont="1" applyFill="1" applyBorder="1" applyAlignment="1">
      <alignment horizontal="center" vertical="center"/>
    </xf>
    <xf numFmtId="0" fontId="43" fillId="4" borderId="2" xfId="0" applyFont="1" applyFill="1" applyBorder="1" applyAlignment="1">
      <alignment horizontal="left" vertical="center" wrapText="1"/>
    </xf>
    <xf numFmtId="169" fontId="43" fillId="3" borderId="9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3" fontId="14" fillId="7" borderId="1" xfId="0" applyNumberFormat="1" applyFont="1" applyFill="1" applyBorder="1" applyAlignment="1">
      <alignment horizontal="center" vertical="center"/>
    </xf>
    <xf numFmtId="3" fontId="14" fillId="7" borderId="8" xfId="0" applyNumberFormat="1" applyFont="1" applyFill="1" applyBorder="1" applyAlignment="1">
      <alignment horizontal="center" vertical="center"/>
    </xf>
    <xf numFmtId="3" fontId="14" fillId="7" borderId="10" xfId="0" applyNumberFormat="1" applyFont="1" applyFill="1" applyBorder="1" applyAlignment="1">
      <alignment horizontal="center" vertical="center"/>
    </xf>
    <xf numFmtId="165" fontId="9" fillId="0" borderId="0" xfId="0" applyNumberFormat="1" applyFont="1"/>
    <xf numFmtId="4" fontId="5" fillId="4" borderId="1" xfId="0" applyNumberFormat="1" applyFont="1" applyFill="1" applyBorder="1" applyAlignment="1">
      <alignment horizontal="center" vertical="center" readingOrder="1"/>
    </xf>
    <xf numFmtId="3" fontId="17" fillId="3" borderId="1" xfId="0" applyNumberFormat="1" applyFont="1" applyFill="1" applyBorder="1" applyAlignment="1">
      <alignment horizontal="center" vertical="center" readingOrder="1"/>
    </xf>
    <xf numFmtId="3" fontId="17" fillId="4" borderId="8" xfId="0" applyNumberFormat="1" applyFont="1" applyFill="1" applyBorder="1" applyAlignment="1">
      <alignment horizontal="center" vertical="center" wrapText="1" readingOrder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right" vertical="center" wrapText="1"/>
    </xf>
    <xf numFmtId="3" fontId="42" fillId="3" borderId="1" xfId="7" applyNumberFormat="1" applyFont="1" applyFill="1" applyBorder="1" applyAlignment="1">
      <alignment horizontal="center" vertical="center" wrapText="1"/>
    </xf>
    <xf numFmtId="3" fontId="42" fillId="3" borderId="8" xfId="0" applyNumberFormat="1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left" vertical="center" wrapText="1"/>
    </xf>
    <xf numFmtId="0" fontId="42" fillId="4" borderId="1" xfId="0" applyFont="1" applyFill="1" applyBorder="1" applyAlignment="1">
      <alignment horizontal="right" vertical="center" wrapText="1"/>
    </xf>
    <xf numFmtId="3" fontId="42" fillId="4" borderId="1" xfId="7" applyNumberFormat="1" applyFont="1" applyFill="1" applyBorder="1" applyAlignment="1">
      <alignment horizontal="center" vertical="center" wrapText="1"/>
    </xf>
    <xf numFmtId="3" fontId="42" fillId="4" borderId="8" xfId="0" applyNumberFormat="1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left" vertical="center" wrapText="1"/>
    </xf>
    <xf numFmtId="0" fontId="42" fillId="3" borderId="1" xfId="7" applyFont="1" applyFill="1" applyBorder="1" applyAlignment="1">
      <alignment horizontal="center" vertical="center" wrapText="1"/>
    </xf>
    <xf numFmtId="0" fontId="42" fillId="4" borderId="1" xfId="7" applyFont="1" applyFill="1" applyBorder="1" applyAlignment="1">
      <alignment horizontal="center" vertical="center" wrapText="1"/>
    </xf>
    <xf numFmtId="3" fontId="14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3" fontId="9" fillId="3" borderId="2" xfId="7" applyNumberFormat="1" applyFont="1" applyFill="1" applyBorder="1" applyAlignment="1">
      <alignment horizontal="center" vertical="center"/>
    </xf>
    <xf numFmtId="3" fontId="9" fillId="3" borderId="2" xfId="7" applyNumberFormat="1" applyFont="1" applyFill="1" applyBorder="1" applyAlignment="1">
      <alignment horizontal="center" vertical="center" wrapText="1"/>
    </xf>
    <xf numFmtId="0" fontId="9" fillId="3" borderId="2" xfId="7" applyFont="1" applyFill="1" applyBorder="1" applyAlignment="1">
      <alignment horizontal="center" vertical="center"/>
    </xf>
    <xf numFmtId="3" fontId="9" fillId="3" borderId="9" xfId="0" applyNumberFormat="1" applyFont="1" applyFill="1" applyBorder="1" applyAlignment="1">
      <alignment horizontal="center" vertical="center"/>
    </xf>
    <xf numFmtId="3" fontId="9" fillId="4" borderId="2" xfId="7" applyNumberFormat="1" applyFont="1" applyFill="1" applyBorder="1" applyAlignment="1">
      <alignment horizontal="center" vertical="center"/>
    </xf>
    <xf numFmtId="3" fontId="9" fillId="4" borderId="2" xfId="7" applyNumberFormat="1" applyFont="1" applyFill="1" applyBorder="1" applyAlignment="1">
      <alignment horizontal="center" vertical="center" wrapText="1"/>
    </xf>
    <xf numFmtId="0" fontId="9" fillId="4" borderId="2" xfId="7" applyFont="1" applyFill="1" applyBorder="1" applyAlignment="1">
      <alignment horizontal="center" vertical="center"/>
    </xf>
    <xf numFmtId="3" fontId="9" fillId="4" borderId="9" xfId="0" applyNumberFormat="1" applyFont="1" applyFill="1" applyBorder="1" applyAlignment="1">
      <alignment horizontal="center" vertical="center"/>
    </xf>
    <xf numFmtId="0" fontId="9" fillId="4" borderId="2" xfId="7" applyFont="1" applyFill="1" applyBorder="1" applyAlignment="1">
      <alignment horizontal="center" vertical="center" wrapText="1"/>
    </xf>
    <xf numFmtId="0" fontId="9" fillId="3" borderId="2" xfId="7" applyFont="1" applyFill="1" applyBorder="1" applyAlignment="1">
      <alignment horizontal="center" vertical="center" wrapText="1"/>
    </xf>
    <xf numFmtId="3" fontId="15" fillId="5" borderId="1" xfId="0" applyNumberFormat="1" applyFont="1" applyFill="1" applyBorder="1" applyAlignment="1">
      <alignment horizontal="center" vertical="center"/>
    </xf>
    <xf numFmtId="0" fontId="65" fillId="2" borderId="29" xfId="0" applyFont="1" applyFill="1" applyBorder="1" applyAlignment="1">
      <alignment horizontal="center" vertical="center" wrapText="1" readingOrder="2"/>
    </xf>
    <xf numFmtId="0" fontId="65" fillId="2" borderId="36" xfId="0" applyFont="1" applyFill="1" applyBorder="1" applyAlignment="1">
      <alignment horizontal="center" vertical="center" wrapText="1" readingOrder="1"/>
    </xf>
    <xf numFmtId="0" fontId="65" fillId="2" borderId="37" xfId="0" applyFont="1" applyFill="1" applyBorder="1" applyAlignment="1">
      <alignment horizontal="center" vertical="center" wrapText="1" readingOrder="1"/>
    </xf>
    <xf numFmtId="0" fontId="65" fillId="2" borderId="38" xfId="0" applyFont="1" applyFill="1" applyBorder="1" applyAlignment="1">
      <alignment horizontal="center" vertical="center" wrapText="1" readingOrder="2"/>
    </xf>
    <xf numFmtId="0" fontId="65" fillId="2" borderId="36" xfId="0" applyFont="1" applyFill="1" applyBorder="1" applyAlignment="1">
      <alignment horizontal="center" vertical="center" wrapText="1" readingOrder="2"/>
    </xf>
    <xf numFmtId="0" fontId="65" fillId="2" borderId="37" xfId="0" applyFont="1" applyFill="1" applyBorder="1" applyAlignment="1">
      <alignment horizontal="center" vertical="center" wrapText="1" readingOrder="2"/>
    </xf>
    <xf numFmtId="3" fontId="66" fillId="3" borderId="29" xfId="0" applyNumberFormat="1" applyFont="1" applyFill="1" applyBorder="1" applyAlignment="1">
      <alignment horizontal="center" vertical="center" wrapText="1" readingOrder="1"/>
    </xf>
    <xf numFmtId="3" fontId="66" fillId="3" borderId="29" xfId="0" applyNumberFormat="1" applyFont="1" applyFill="1" applyBorder="1" applyAlignment="1">
      <alignment horizontal="center" vertical="center" wrapText="1"/>
    </xf>
    <xf numFmtId="3" fontId="66" fillId="4" borderId="29" xfId="0" applyNumberFormat="1" applyFont="1" applyFill="1" applyBorder="1" applyAlignment="1">
      <alignment horizontal="center" vertical="center" wrapText="1" readingOrder="1"/>
    </xf>
    <xf numFmtId="3" fontId="66" fillId="4" borderId="29" xfId="0" applyNumberFormat="1" applyFont="1" applyFill="1" applyBorder="1" applyAlignment="1">
      <alignment horizontal="center" vertical="center" wrapText="1"/>
    </xf>
    <xf numFmtId="165" fontId="66" fillId="3" borderId="29" xfId="0" applyNumberFormat="1" applyFont="1" applyFill="1" applyBorder="1" applyAlignment="1">
      <alignment horizontal="center" vertical="center" wrapText="1" readingOrder="1"/>
    </xf>
    <xf numFmtId="165" fontId="66" fillId="4" borderId="29" xfId="0" applyNumberFormat="1" applyFont="1" applyFill="1" applyBorder="1" applyAlignment="1">
      <alignment horizontal="center" vertical="center" wrapText="1" readingOrder="1"/>
    </xf>
    <xf numFmtId="165" fontId="67" fillId="4" borderId="29" xfId="0" applyNumberFormat="1" applyFont="1" applyFill="1" applyBorder="1" applyAlignment="1">
      <alignment horizontal="center" vertical="center" wrapText="1"/>
    </xf>
    <xf numFmtId="165" fontId="67" fillId="3" borderId="29" xfId="0" applyNumberFormat="1" applyFont="1" applyFill="1" applyBorder="1" applyAlignment="1">
      <alignment horizontal="center" vertical="center" wrapText="1"/>
    </xf>
    <xf numFmtId="3" fontId="67" fillId="3" borderId="29" xfId="0" applyNumberFormat="1" applyFont="1" applyFill="1" applyBorder="1" applyAlignment="1">
      <alignment horizontal="center" vertical="center" wrapText="1"/>
    </xf>
    <xf numFmtId="3" fontId="67" fillId="4" borderId="29" xfId="0" applyNumberFormat="1" applyFont="1" applyFill="1" applyBorder="1" applyAlignment="1">
      <alignment horizontal="center" vertical="center" wrapText="1"/>
    </xf>
    <xf numFmtId="0" fontId="70" fillId="3" borderId="1" xfId="0" applyFont="1" applyFill="1" applyBorder="1" applyAlignment="1">
      <alignment horizontal="right" vertical="center" wrapText="1" readingOrder="2"/>
    </xf>
    <xf numFmtId="0" fontId="70" fillId="4" borderId="1" xfId="0" applyFont="1" applyFill="1" applyBorder="1" applyAlignment="1">
      <alignment horizontal="right" vertical="center" wrapText="1" readingOrder="2"/>
    </xf>
    <xf numFmtId="0" fontId="70" fillId="4" borderId="0" xfId="0" applyFont="1" applyFill="1" applyAlignment="1">
      <alignment horizontal="right" vertical="center" wrapText="1" readingOrder="2"/>
    </xf>
    <xf numFmtId="0" fontId="70" fillId="3" borderId="0" xfId="0" applyFont="1" applyFill="1" applyAlignment="1">
      <alignment horizontal="right" vertical="center" wrapText="1" readingOrder="2"/>
    </xf>
    <xf numFmtId="0" fontId="70" fillId="3" borderId="1" xfId="0" applyFont="1" applyFill="1" applyBorder="1" applyAlignment="1">
      <alignment vertical="center" wrapText="1" readingOrder="2"/>
    </xf>
    <xf numFmtId="0" fontId="70" fillId="3" borderId="3" xfId="0" applyFont="1" applyFill="1" applyBorder="1" applyAlignment="1">
      <alignment horizontal="right" vertical="center" wrapText="1" readingOrder="2"/>
    </xf>
    <xf numFmtId="0" fontId="66" fillId="3" borderId="0" xfId="0" applyFont="1" applyFill="1" applyAlignment="1">
      <alignment horizontal="left" vertical="center" wrapText="1" readingOrder="1"/>
    </xf>
    <xf numFmtId="0" fontId="66" fillId="4" borderId="0" xfId="0" applyFont="1" applyFill="1" applyAlignment="1">
      <alignment horizontal="left" vertical="center" wrapText="1" readingOrder="1"/>
    </xf>
    <xf numFmtId="0" fontId="66" fillId="3" borderId="4" xfId="0" applyFont="1" applyFill="1" applyBorder="1" applyAlignment="1">
      <alignment horizontal="left" vertical="center" wrapText="1" readingOrder="1"/>
    </xf>
    <xf numFmtId="0" fontId="66" fillId="3" borderId="1" xfId="0" applyFont="1" applyFill="1" applyBorder="1" applyAlignment="1">
      <alignment horizontal="right" vertical="center" wrapText="1" readingOrder="2"/>
    </xf>
    <xf numFmtId="0" fontId="66" fillId="4" borderId="1" xfId="0" applyFont="1" applyFill="1" applyBorder="1" applyAlignment="1">
      <alignment horizontal="right" vertical="center" wrapText="1" readingOrder="2"/>
    </xf>
    <xf numFmtId="49" fontId="5" fillId="3" borderId="11" xfId="0" applyNumberFormat="1" applyFont="1" applyFill="1" applyBorder="1" applyAlignment="1">
      <alignment horizontal="center" vertical="center" wrapText="1" readingOrder="2"/>
    </xf>
    <xf numFmtId="0" fontId="10" fillId="0" borderId="0" xfId="0" applyFont="1" applyAlignment="1">
      <alignment horizontal="right" vertical="center" readingOrder="2"/>
    </xf>
    <xf numFmtId="0" fontId="64" fillId="2" borderId="0" xfId="0" applyFont="1" applyFill="1" applyAlignment="1">
      <alignment horizontal="center" vertical="center" wrapText="1" readingOrder="1"/>
    </xf>
    <xf numFmtId="0" fontId="64" fillId="2" borderId="5" xfId="0" applyFont="1" applyFill="1" applyBorder="1" applyAlignment="1">
      <alignment horizontal="center" vertical="center" wrapText="1" readingOrder="1"/>
    </xf>
    <xf numFmtId="0" fontId="65" fillId="2" borderId="36" xfId="0" applyFont="1" applyFill="1" applyBorder="1" applyAlignment="1">
      <alignment horizontal="center" vertical="center" wrapText="1" readingOrder="1"/>
    </xf>
    <xf numFmtId="0" fontId="31" fillId="0" borderId="0" xfId="0" applyFont="1" applyAlignment="1">
      <alignment horizontal="left" vertical="center" readingOrder="2"/>
    </xf>
    <xf numFmtId="0" fontId="69" fillId="2" borderId="1" xfId="0" applyFont="1" applyFill="1" applyBorder="1" applyAlignment="1">
      <alignment horizontal="center" vertical="center" wrapText="1" readingOrder="2"/>
    </xf>
    <xf numFmtId="0" fontId="69" fillId="2" borderId="2" xfId="0" applyFont="1" applyFill="1" applyBorder="1" applyAlignment="1">
      <alignment horizontal="center" vertical="center" wrapText="1" readingOrder="2"/>
    </xf>
    <xf numFmtId="0" fontId="65" fillId="2" borderId="29" xfId="0" applyFont="1" applyFill="1" applyBorder="1" applyAlignment="1">
      <alignment horizontal="center" vertical="center" wrapText="1" readingOrder="2"/>
    </xf>
    <xf numFmtId="1" fontId="68" fillId="3" borderId="29" xfId="0" applyNumberFormat="1" applyFont="1" applyFill="1" applyBorder="1" applyAlignment="1">
      <alignment horizontal="center" vertical="center" wrapText="1" readingOrder="1"/>
    </xf>
    <xf numFmtId="1" fontId="68" fillId="3" borderId="35" xfId="0" applyNumberFormat="1" applyFont="1" applyFill="1" applyBorder="1" applyAlignment="1">
      <alignment horizontal="center" vertical="center" wrapText="1" readingOrder="1"/>
    </xf>
    <xf numFmtId="0" fontId="22" fillId="0" borderId="0" xfId="0" applyFont="1" applyAlignment="1">
      <alignment horizontal="right" vertical="center"/>
    </xf>
    <xf numFmtId="0" fontId="65" fillId="2" borderId="37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right" vertical="center" indent="15"/>
    </xf>
    <xf numFmtId="0" fontId="30" fillId="0" borderId="0" xfId="0" applyFont="1" applyAlignment="1">
      <alignment horizontal="left" vertical="center" readingOrder="2"/>
    </xf>
    <xf numFmtId="0" fontId="12" fillId="5" borderId="11" xfId="0" applyFont="1" applyFill="1" applyBorder="1" applyAlignment="1">
      <alignment horizontal="center" vertical="center" wrapText="1" readingOrder="2"/>
    </xf>
    <xf numFmtId="0" fontId="42" fillId="0" borderId="0" xfId="0" applyFont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 readingOrder="2"/>
    </xf>
    <xf numFmtId="0" fontId="12" fillId="5" borderId="0" xfId="0" applyFont="1" applyFill="1" applyAlignment="1">
      <alignment horizontal="center" vertical="center" wrapText="1" readingOrder="2"/>
    </xf>
    <xf numFmtId="0" fontId="12" fillId="5" borderId="2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 readingOrder="2"/>
    </xf>
    <xf numFmtId="0" fontId="12" fillId="5" borderId="5" xfId="0" applyFont="1" applyFill="1" applyBorder="1" applyAlignment="1">
      <alignment horizontal="center" vertical="center" wrapText="1" readingOrder="2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center"/>
    </xf>
    <xf numFmtId="0" fontId="60" fillId="3" borderId="0" xfId="0" applyFont="1" applyFill="1" applyAlignment="1">
      <alignment horizontal="center" wrapText="1" readingOrder="2"/>
    </xf>
    <xf numFmtId="0" fontId="60" fillId="4" borderId="0" xfId="0" applyFont="1" applyFill="1" applyAlignment="1">
      <alignment horizontal="center" wrapText="1" readingOrder="2"/>
    </xf>
    <xf numFmtId="0" fontId="60" fillId="4" borderId="0" xfId="0" applyFont="1" applyFill="1" applyAlignment="1">
      <alignment horizontal="center" readingOrder="2"/>
    </xf>
    <xf numFmtId="0" fontId="6" fillId="0" borderId="0" xfId="0" applyFont="1" applyAlignment="1">
      <alignment horizontal="left" vertical="center"/>
    </xf>
    <xf numFmtId="3" fontId="0" fillId="0" borderId="0" xfId="0" applyNumberFormat="1" applyAlignment="1">
      <alignment horizontal="left"/>
    </xf>
    <xf numFmtId="0" fontId="12" fillId="5" borderId="6" xfId="0" applyFont="1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center" vertical="center" readingOrder="1"/>
    </xf>
    <xf numFmtId="0" fontId="6" fillId="0" borderId="0" xfId="0" applyFont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 readingOrder="2"/>
    </xf>
    <xf numFmtId="0" fontId="12" fillId="5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readingOrder="2"/>
    </xf>
    <xf numFmtId="0" fontId="10" fillId="0" borderId="0" xfId="0" applyFont="1" applyAlignment="1">
      <alignment horizontal="center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2" fillId="5" borderId="8" xfId="0" applyFont="1" applyFill="1" applyBorder="1" applyAlignment="1">
      <alignment horizontal="center" vertical="center" wrapText="1" readingOrder="2"/>
    </xf>
    <xf numFmtId="0" fontId="12" fillId="5" borderId="12" xfId="0" applyFont="1" applyFill="1" applyBorder="1" applyAlignment="1">
      <alignment horizontal="center" vertical="center" wrapText="1" readingOrder="2"/>
    </xf>
    <xf numFmtId="0" fontId="4" fillId="0" borderId="0" xfId="2"/>
    <xf numFmtId="0" fontId="57" fillId="0" borderId="0" xfId="0" applyFont="1" applyAlignment="1">
      <alignment horizontal="center" vertical="center" wrapText="1" readingOrder="1"/>
    </xf>
    <xf numFmtId="0" fontId="43" fillId="0" borderId="0" xfId="0" applyFont="1" applyAlignment="1">
      <alignment horizontal="center" vertical="center" readingOrder="1"/>
    </xf>
    <xf numFmtId="0" fontId="17" fillId="0" borderId="0" xfId="0" applyFont="1" applyAlignment="1">
      <alignment horizontal="right" vertical="center" indent="3" readingOrder="2"/>
    </xf>
    <xf numFmtId="0" fontId="45" fillId="0" borderId="0" xfId="0" applyFont="1" applyAlignment="1">
      <alignment horizontal="center" vertical="center" wrapText="1" readingOrder="1"/>
    </xf>
    <xf numFmtId="0" fontId="45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right" vertical="center" indent="2"/>
    </xf>
    <xf numFmtId="0" fontId="13" fillId="0" borderId="0" xfId="0" applyFont="1" applyAlignment="1">
      <alignment horizontal="center" vertical="center" readingOrder="2"/>
    </xf>
    <xf numFmtId="3" fontId="21" fillId="4" borderId="12" xfId="0" applyNumberFormat="1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3" fontId="21" fillId="4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indent="3"/>
    </xf>
    <xf numFmtId="0" fontId="13" fillId="0" borderId="0" xfId="0" applyFont="1" applyAlignment="1">
      <alignment horizontal="center" vertical="center" readingOrder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3" fillId="5" borderId="20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3" fillId="5" borderId="24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 indent="4" readingOrder="2"/>
    </xf>
    <xf numFmtId="0" fontId="17" fillId="0" borderId="0" xfId="0" applyFont="1" applyAlignment="1">
      <alignment horizontal="center" vertical="center" readingOrder="2"/>
    </xf>
    <xf numFmtId="3" fontId="0" fillId="0" borderId="0" xfId="0" applyNumberFormat="1" applyAlignment="1">
      <alignment horizontal="center"/>
    </xf>
    <xf numFmtId="0" fontId="23" fillId="5" borderId="1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readingOrder="2"/>
    </xf>
    <xf numFmtId="0" fontId="23" fillId="5" borderId="5" xfId="0" applyFont="1" applyFill="1" applyBorder="1" applyAlignment="1">
      <alignment horizontal="center" vertical="center" readingOrder="2"/>
    </xf>
    <xf numFmtId="0" fontId="17" fillId="0" borderId="0" xfId="0" applyFont="1" applyAlignment="1">
      <alignment horizontal="right" vertical="center" indent="6" readingOrder="2"/>
    </xf>
    <xf numFmtId="0" fontId="23" fillId="5" borderId="11" xfId="0" applyFont="1" applyFill="1" applyBorder="1" applyAlignment="1">
      <alignment horizontal="center" vertical="center" wrapText="1" readingOrder="2"/>
    </xf>
    <xf numFmtId="0" fontId="13" fillId="8" borderId="0" xfId="0" applyFont="1" applyFill="1" applyAlignment="1">
      <alignment horizontal="center" vertical="center" readingOrder="2"/>
    </xf>
    <xf numFmtId="0" fontId="0" fillId="0" borderId="0" xfId="0" applyAlignment="1">
      <alignment horizontal="left"/>
    </xf>
    <xf numFmtId="0" fontId="0" fillId="0" borderId="0" xfId="0" applyAlignment="1">
      <alignment horizontal="left" readingOrder="2"/>
    </xf>
    <xf numFmtId="0" fontId="17" fillId="0" borderId="0" xfId="0" applyFont="1" applyAlignment="1">
      <alignment horizontal="right" vertical="center" indent="7" readingOrder="2"/>
    </xf>
    <xf numFmtId="0" fontId="35" fillId="5" borderId="8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23" fillId="5" borderId="9" xfId="0" applyFont="1" applyFill="1" applyBorder="1" applyAlignment="1">
      <alignment horizontal="center" vertical="center" readingOrder="2"/>
    </xf>
    <xf numFmtId="0" fontId="35" fillId="5" borderId="2" xfId="0" applyFont="1" applyFill="1" applyBorder="1" applyAlignment="1">
      <alignment horizontal="center" vertical="center" wrapText="1" readingOrder="1"/>
    </xf>
    <xf numFmtId="0" fontId="35" fillId="5" borderId="5" xfId="0" applyFont="1" applyFill="1" applyBorder="1" applyAlignment="1">
      <alignment horizontal="center" vertical="center" wrapText="1" readingOrder="1"/>
    </xf>
    <xf numFmtId="0" fontId="35" fillId="5" borderId="7" xfId="0" applyFont="1" applyFill="1" applyBorder="1" applyAlignment="1">
      <alignment horizontal="center" vertical="center" wrapText="1" readingOrder="1"/>
    </xf>
    <xf numFmtId="0" fontId="35" fillId="5" borderId="2" xfId="0" applyFont="1" applyFill="1" applyBorder="1" applyAlignment="1">
      <alignment horizontal="center" vertical="center" readingOrder="1"/>
    </xf>
    <xf numFmtId="0" fontId="35" fillId="5" borderId="5" xfId="0" applyFont="1" applyFill="1" applyBorder="1" applyAlignment="1">
      <alignment horizontal="center" vertical="center" readingOrder="1"/>
    </xf>
    <xf numFmtId="0" fontId="35" fillId="5" borderId="1" xfId="0" applyFont="1" applyFill="1" applyBorder="1" applyAlignment="1">
      <alignment horizontal="center" vertical="center" wrapText="1" readingOrder="1"/>
    </xf>
    <xf numFmtId="0" fontId="35" fillId="5" borderId="0" xfId="0" applyFont="1" applyFill="1" applyAlignment="1">
      <alignment horizontal="center" vertical="center" wrapText="1" readingOrder="1"/>
    </xf>
    <xf numFmtId="0" fontId="35" fillId="5" borderId="6" xfId="0" applyFont="1" applyFill="1" applyBorder="1" applyAlignment="1">
      <alignment horizontal="center" vertical="center" wrapText="1" readingOrder="1"/>
    </xf>
    <xf numFmtId="0" fontId="35" fillId="5" borderId="11" xfId="0" applyFont="1" applyFill="1" applyBorder="1" applyAlignment="1">
      <alignment horizontal="center" vertical="center" wrapText="1" readingOrder="2"/>
    </xf>
    <xf numFmtId="0" fontId="35" fillId="5" borderId="1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0" fontId="35" fillId="5" borderId="6" xfId="0" applyFont="1" applyFill="1" applyBorder="1" applyAlignment="1">
      <alignment horizontal="center" vertical="center" wrapText="1"/>
    </xf>
    <xf numFmtId="0" fontId="35" fillId="5" borderId="2" xfId="0" applyFont="1" applyFill="1" applyBorder="1" applyAlignment="1">
      <alignment horizontal="center" vertical="center" wrapText="1"/>
    </xf>
    <xf numFmtId="0" fontId="35" fillId="5" borderId="5" xfId="0" applyFont="1" applyFill="1" applyBorder="1" applyAlignment="1">
      <alignment horizontal="center" vertical="center" wrapText="1"/>
    </xf>
    <xf numFmtId="0" fontId="35" fillId="5" borderId="7" xfId="0" applyFont="1" applyFill="1" applyBorder="1" applyAlignment="1">
      <alignment horizontal="center" vertical="center" wrapText="1"/>
    </xf>
    <xf numFmtId="0" fontId="35" fillId="5" borderId="9" xfId="0" applyFont="1" applyFill="1" applyBorder="1" applyAlignment="1">
      <alignment horizontal="center" vertical="center" readingOrder="2"/>
    </xf>
    <xf numFmtId="0" fontId="35" fillId="5" borderId="5" xfId="0" applyFont="1" applyFill="1" applyBorder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right" vertical="center" inden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35" fillId="5" borderId="11" xfId="0" applyFont="1" applyFill="1" applyBorder="1" applyAlignment="1">
      <alignment horizontal="center" vertical="center" wrapText="1"/>
    </xf>
    <xf numFmtId="0" fontId="35" fillId="5" borderId="9" xfId="0" applyFont="1" applyFill="1" applyBorder="1" applyAlignment="1">
      <alignment horizontal="center" vertical="center"/>
    </xf>
    <xf numFmtId="0" fontId="35" fillId="5" borderId="5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5" fillId="5" borderId="20" xfId="0" applyFont="1" applyFill="1" applyBorder="1" applyAlignment="1">
      <alignment horizontal="center" vertical="center" wrapText="1"/>
    </xf>
    <xf numFmtId="0" fontId="35" fillId="5" borderId="24" xfId="0" applyFont="1" applyFill="1" applyBorder="1" applyAlignment="1">
      <alignment horizontal="center" vertical="center"/>
    </xf>
    <xf numFmtId="0" fontId="35" fillId="5" borderId="27" xfId="0" applyFont="1" applyFill="1" applyBorder="1" applyAlignment="1">
      <alignment horizontal="center" vertical="center" wrapText="1"/>
    </xf>
    <xf numFmtId="0" fontId="35" fillId="5" borderId="11" xfId="0" applyFont="1" applyFill="1" applyBorder="1" applyAlignment="1">
      <alignment horizontal="center" vertical="center"/>
    </xf>
    <xf numFmtId="0" fontId="35" fillId="5" borderId="1" xfId="0" applyFont="1" applyFill="1" applyBorder="1" applyAlignment="1">
      <alignment horizontal="center" vertical="center" wrapText="1" readingOrder="2"/>
    </xf>
    <xf numFmtId="0" fontId="35" fillId="5" borderId="6" xfId="0" applyFont="1" applyFill="1" applyBorder="1" applyAlignment="1">
      <alignment horizontal="center" vertical="center" wrapText="1" readingOrder="2"/>
    </xf>
    <xf numFmtId="0" fontId="35" fillId="5" borderId="8" xfId="0" applyFont="1" applyFill="1" applyBorder="1" applyAlignment="1">
      <alignment horizontal="center" vertical="center" wrapText="1" readingOrder="1"/>
    </xf>
    <xf numFmtId="0" fontId="47" fillId="5" borderId="8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right" vertical="center" indent="8"/>
    </xf>
    <xf numFmtId="0" fontId="35" fillId="5" borderId="11" xfId="0" applyFont="1" applyFill="1" applyBorder="1" applyAlignment="1">
      <alignment horizontal="center" vertical="center" wrapText="1" readingOrder="1"/>
    </xf>
    <xf numFmtId="0" fontId="35" fillId="5" borderId="21" xfId="0" applyFont="1" applyFill="1" applyBorder="1" applyAlignment="1">
      <alignment horizontal="center" vertical="center" wrapText="1" readingOrder="1"/>
    </xf>
    <xf numFmtId="0" fontId="35" fillId="5" borderId="22" xfId="0" applyFont="1" applyFill="1" applyBorder="1" applyAlignment="1">
      <alignment horizontal="center" vertical="center" readingOrder="2"/>
    </xf>
    <xf numFmtId="0" fontId="35" fillId="7" borderId="1" xfId="0" applyFont="1" applyFill="1" applyBorder="1" applyAlignment="1">
      <alignment horizontal="center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 readingOrder="2"/>
    </xf>
    <xf numFmtId="0" fontId="35" fillId="7" borderId="6" xfId="0" applyFont="1" applyFill="1" applyBorder="1" applyAlignment="1">
      <alignment horizontal="center" vertical="center" wrapText="1" readingOrder="2"/>
    </xf>
    <xf numFmtId="0" fontId="35" fillId="7" borderId="1" xfId="0" applyFont="1" applyFill="1" applyBorder="1" applyAlignment="1">
      <alignment horizontal="center" vertical="center" wrapText="1" readingOrder="1"/>
    </xf>
    <xf numFmtId="0" fontId="35" fillId="7" borderId="6" xfId="0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readingOrder="1"/>
    </xf>
    <xf numFmtId="0" fontId="35" fillId="7" borderId="9" xfId="0" applyFont="1" applyFill="1" applyBorder="1" applyAlignment="1">
      <alignment horizontal="center" vertical="center"/>
    </xf>
    <xf numFmtId="0" fontId="35" fillId="7" borderId="5" xfId="0" applyFont="1" applyFill="1" applyBorder="1" applyAlignment="1">
      <alignment horizontal="center" vertical="center"/>
    </xf>
    <xf numFmtId="0" fontId="35" fillId="7" borderId="0" xfId="0" applyFont="1" applyFill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0" fontId="35" fillId="7" borderId="5" xfId="0" applyFont="1" applyFill="1" applyBorder="1" applyAlignment="1">
      <alignment horizontal="center" vertical="center" wrapText="1"/>
    </xf>
    <xf numFmtId="0" fontId="35" fillId="7" borderId="7" xfId="0" applyFont="1" applyFill="1" applyBorder="1" applyAlignment="1">
      <alignment horizontal="center" vertical="center" wrapText="1"/>
    </xf>
    <xf numFmtId="0" fontId="35" fillId="7" borderId="20" xfId="0" applyFont="1" applyFill="1" applyBorder="1" applyAlignment="1">
      <alignment horizontal="center" vertical="center" wrapText="1"/>
    </xf>
    <xf numFmtId="0" fontId="35" fillId="7" borderId="24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35" fillId="7" borderId="8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indent="4"/>
    </xf>
    <xf numFmtId="0" fontId="23" fillId="7" borderId="1" xfId="0" applyFont="1" applyFill="1" applyBorder="1" applyAlignment="1">
      <alignment horizontal="center" vertical="center" wrapText="1"/>
    </xf>
    <xf numFmtId="0" fontId="23" fillId="7" borderId="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readingOrder="1"/>
    </xf>
    <xf numFmtId="0" fontId="6" fillId="0" borderId="0" xfId="0" applyFont="1" applyAlignment="1">
      <alignment horizontal="right" vertical="center" indent="16"/>
    </xf>
    <xf numFmtId="0" fontId="35" fillId="7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indent="12"/>
    </xf>
    <xf numFmtId="0" fontId="53" fillId="0" borderId="0" xfId="0" applyFont="1" applyAlignment="1">
      <alignment horizontal="right" vertical="center" indent="8"/>
    </xf>
    <xf numFmtId="0" fontId="23" fillId="2" borderId="0" xfId="0" applyFont="1" applyFill="1" applyAlignment="1">
      <alignment horizontal="center" vertical="center" wrapText="1" readingOrder="2"/>
    </xf>
    <xf numFmtId="0" fontId="23" fillId="2" borderId="6" xfId="0" applyFont="1" applyFill="1" applyBorder="1" applyAlignment="1">
      <alignment horizontal="center" vertical="center" wrapText="1" readingOrder="2"/>
    </xf>
    <xf numFmtId="0" fontId="23" fillId="2" borderId="0" xfId="0" applyFont="1" applyFill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 readingOrder="1"/>
    </xf>
    <xf numFmtId="0" fontId="35" fillId="2" borderId="15" xfId="0" applyFont="1" applyFill="1" applyBorder="1" applyAlignment="1">
      <alignment horizontal="center" vertical="center" wrapText="1" readingOrder="1"/>
    </xf>
    <xf numFmtId="0" fontId="35" fillId="2" borderId="11" xfId="0" applyFont="1" applyFill="1" applyBorder="1" applyAlignment="1">
      <alignment horizontal="center" vertical="center" wrapText="1" readingOrder="1"/>
    </xf>
    <xf numFmtId="0" fontId="23" fillId="2" borderId="1" xfId="0" applyFont="1" applyFill="1" applyBorder="1" applyAlignment="1">
      <alignment horizontal="center" vertical="center" wrapText="1" readingOrder="2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 readingOrder="2"/>
    </xf>
    <xf numFmtId="0" fontId="23" fillId="2" borderId="5" xfId="0" applyFont="1" applyFill="1" applyBorder="1" applyAlignment="1">
      <alignment horizontal="center" vertical="center" wrapText="1" readingOrder="2"/>
    </xf>
    <xf numFmtId="0" fontId="23" fillId="2" borderId="7" xfId="0" applyFont="1" applyFill="1" applyBorder="1" applyAlignment="1">
      <alignment horizontal="center" vertical="center" wrapText="1" readingOrder="2"/>
    </xf>
    <xf numFmtId="0" fontId="23" fillId="2" borderId="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 readingOrder="1"/>
    </xf>
    <xf numFmtId="0" fontId="35" fillId="2" borderId="5" xfId="0" applyFont="1" applyFill="1" applyBorder="1" applyAlignment="1">
      <alignment horizontal="center" vertical="center" wrapText="1" readingOrder="1"/>
    </xf>
    <xf numFmtId="0" fontId="35" fillId="2" borderId="7" xfId="0" applyFont="1" applyFill="1" applyBorder="1" applyAlignment="1">
      <alignment horizontal="center" vertical="center" wrapText="1" readingOrder="1"/>
    </xf>
    <xf numFmtId="0" fontId="35" fillId="2" borderId="9" xfId="0" applyFont="1" applyFill="1" applyBorder="1" applyAlignment="1">
      <alignment horizontal="center" vertical="center" readingOrder="1"/>
    </xf>
    <xf numFmtId="0" fontId="35" fillId="2" borderId="5" xfId="0" applyFont="1" applyFill="1" applyBorder="1" applyAlignment="1">
      <alignment horizontal="center" vertical="center" readingOrder="1"/>
    </xf>
    <xf numFmtId="0" fontId="35" fillId="2" borderId="1" xfId="0" applyFont="1" applyFill="1" applyBorder="1" applyAlignment="1">
      <alignment horizontal="center" vertical="center" wrapText="1" readingOrder="1"/>
    </xf>
    <xf numFmtId="0" fontId="35" fillId="2" borderId="0" xfId="0" applyFont="1" applyFill="1" applyAlignment="1">
      <alignment horizontal="center" vertical="center" wrapText="1" readingOrder="1"/>
    </xf>
    <xf numFmtId="0" fontId="35" fillId="2" borderId="8" xfId="0" applyFont="1" applyFill="1" applyBorder="1" applyAlignment="1">
      <alignment horizontal="center" vertical="center" wrapText="1" readingOrder="1"/>
    </xf>
    <xf numFmtId="0" fontId="35" fillId="2" borderId="10" xfId="0" applyFont="1" applyFill="1" applyBorder="1" applyAlignment="1">
      <alignment horizontal="center" vertical="center" readingOrder="1"/>
    </xf>
    <xf numFmtId="0" fontId="35" fillId="2" borderId="1" xfId="0" applyFont="1" applyFill="1" applyBorder="1" applyAlignment="1">
      <alignment horizontal="center" vertical="center" readingOrder="1"/>
    </xf>
    <xf numFmtId="0" fontId="50" fillId="2" borderId="11" xfId="0" applyFont="1" applyFill="1" applyBorder="1" applyAlignment="1">
      <alignment horizontal="center" vertical="center" wrapText="1" readingOrder="2"/>
    </xf>
    <xf numFmtId="0" fontId="46" fillId="0" borderId="0" xfId="0" applyFont="1" applyAlignment="1">
      <alignment horizontal="center" vertical="center" readingOrder="2"/>
    </xf>
    <xf numFmtId="0" fontId="50" fillId="2" borderId="1" xfId="0" applyFont="1" applyFill="1" applyBorder="1" applyAlignment="1">
      <alignment horizontal="center" vertical="center" wrapText="1" readingOrder="2"/>
    </xf>
    <xf numFmtId="0" fontId="50" fillId="2" borderId="0" xfId="0" applyFont="1" applyFill="1" applyAlignment="1">
      <alignment horizontal="center" vertical="center" wrapText="1" readingOrder="2"/>
    </xf>
    <xf numFmtId="0" fontId="50" fillId="2" borderId="6" xfId="0" applyFont="1" applyFill="1" applyBorder="1" applyAlignment="1">
      <alignment horizontal="center" vertical="center" wrapText="1" readingOrder="2"/>
    </xf>
    <xf numFmtId="0" fontId="50" fillId="2" borderId="2" xfId="0" applyFont="1" applyFill="1" applyBorder="1" applyAlignment="1">
      <alignment horizontal="center" vertical="center" wrapText="1" readingOrder="2"/>
    </xf>
    <xf numFmtId="0" fontId="50" fillId="2" borderId="5" xfId="0" applyFont="1" applyFill="1" applyBorder="1" applyAlignment="1">
      <alignment horizontal="center" vertical="center" wrapText="1" readingOrder="2"/>
    </xf>
    <xf numFmtId="0" fontId="50" fillId="2" borderId="7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indent="6"/>
    </xf>
    <xf numFmtId="0" fontId="46" fillId="0" borderId="0" xfId="0" applyFont="1" applyAlignment="1">
      <alignment horizontal="center" vertical="center" wrapText="1" readingOrder="1"/>
    </xf>
    <xf numFmtId="0" fontId="15" fillId="2" borderId="1" xfId="0" applyFont="1" applyFill="1" applyBorder="1" applyAlignment="1">
      <alignment horizontal="center" vertical="center" wrapText="1" readingOrder="1"/>
    </xf>
    <xf numFmtId="0" fontId="15" fillId="2" borderId="6" xfId="0" applyFont="1" applyFill="1" applyBorder="1" applyAlignment="1">
      <alignment horizontal="center" vertical="center" wrapText="1" readingOrder="1"/>
    </xf>
    <xf numFmtId="0" fontId="23" fillId="2" borderId="1" xfId="0" applyFont="1" applyFill="1" applyBorder="1" applyAlignment="1">
      <alignment horizontal="center" vertical="center" wrapText="1" readingOrder="1"/>
    </xf>
    <xf numFmtId="0" fontId="23" fillId="2" borderId="6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right" vertical="center" indent="7"/>
    </xf>
    <xf numFmtId="0" fontId="23" fillId="2" borderId="11" xfId="0" applyFont="1" applyFill="1" applyBorder="1" applyAlignment="1">
      <alignment horizontal="center" vertical="center" readingOrder="2"/>
    </xf>
    <xf numFmtId="0" fontId="23" fillId="2" borderId="1" xfId="0" applyFont="1" applyFill="1" applyBorder="1" applyAlignment="1">
      <alignment horizontal="center" vertical="center" readingOrder="2"/>
    </xf>
    <xf numFmtId="0" fontId="23" fillId="2" borderId="8" xfId="0" applyFont="1" applyFill="1" applyBorder="1" applyAlignment="1">
      <alignment horizontal="center" vertical="center" readingOrder="2"/>
    </xf>
    <xf numFmtId="0" fontId="36" fillId="2" borderId="1" xfId="0" applyFont="1" applyFill="1" applyBorder="1" applyAlignment="1">
      <alignment horizontal="center" vertical="center" wrapText="1" readingOrder="1"/>
    </xf>
    <xf numFmtId="0" fontId="36" fillId="2" borderId="6" xfId="0" applyFont="1" applyFill="1" applyBorder="1" applyAlignment="1">
      <alignment horizontal="center" vertical="center" wrapText="1" readingOrder="1"/>
    </xf>
    <xf numFmtId="0" fontId="35" fillId="2" borderId="11" xfId="0" applyFont="1" applyFill="1" applyBorder="1" applyAlignment="1">
      <alignment horizontal="center" vertical="center" readingOrder="1"/>
    </xf>
    <xf numFmtId="0" fontId="6" fillId="0" borderId="0" xfId="0" applyFont="1" applyAlignment="1">
      <alignment horizontal="right" vertical="center" indent="13"/>
    </xf>
    <xf numFmtId="0" fontId="35" fillId="2" borderId="1" xfId="0" applyFont="1" applyFill="1" applyBorder="1" applyAlignment="1">
      <alignment horizontal="center" vertical="center" wrapText="1" readingOrder="2"/>
    </xf>
    <xf numFmtId="0" fontId="35" fillId="2" borderId="6" xfId="0" applyFont="1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 readingOrder="1"/>
    </xf>
    <xf numFmtId="0" fontId="53" fillId="0" borderId="0" xfId="0" applyFont="1" applyAlignment="1">
      <alignment horizontal="right" vertical="center" indent="3"/>
    </xf>
    <xf numFmtId="0" fontId="35" fillId="2" borderId="1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 readingOrder="2"/>
    </xf>
    <xf numFmtId="0" fontId="35" fillId="2" borderId="8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 readingOrder="2"/>
    </xf>
    <xf numFmtId="0" fontId="35" fillId="2" borderId="5" xfId="0" applyFont="1" applyFill="1" applyBorder="1" applyAlignment="1">
      <alignment horizontal="center" vertical="center" wrapText="1" readingOrder="2"/>
    </xf>
    <xf numFmtId="0" fontId="35" fillId="2" borderId="7" xfId="0" applyFont="1" applyFill="1" applyBorder="1" applyAlignment="1">
      <alignment horizontal="center" vertical="center" wrapText="1" readingOrder="2"/>
    </xf>
    <xf numFmtId="0" fontId="35" fillId="2" borderId="2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 readingOrder="2"/>
    </xf>
    <xf numFmtId="0" fontId="35" fillId="2" borderId="9" xfId="0" applyFont="1" applyFill="1" applyBorder="1" applyAlignment="1">
      <alignment horizontal="center" vertical="center" readingOrder="2"/>
    </xf>
    <xf numFmtId="0" fontId="35" fillId="2" borderId="5" xfId="0" applyFont="1" applyFill="1" applyBorder="1" applyAlignment="1">
      <alignment horizontal="center" vertical="center" readingOrder="2"/>
    </xf>
  </cellXfs>
  <cellStyles count="12">
    <cellStyle name="Comma" xfId="1" builtinId="3"/>
    <cellStyle name="Comma 2" xfId="6" xr:uid="{00000000-0005-0000-0000-000001000000}"/>
    <cellStyle name="Normal 2" xfId="2" xr:uid="{00000000-0005-0000-0000-000003000000}"/>
    <cellStyle name="Normal 2 2" xfId="8" xr:uid="{00000000-0005-0000-0000-000004000000}"/>
    <cellStyle name="Normal 3" xfId="3" xr:uid="{00000000-0005-0000-0000-000005000000}"/>
    <cellStyle name="Normal 3 2" xfId="9" xr:uid="{00000000-0005-0000-0000-000006000000}"/>
    <cellStyle name="Normal 4" xfId="4" xr:uid="{00000000-0005-0000-0000-000007000000}"/>
    <cellStyle name="Normal 4 2" xfId="10" xr:uid="{00000000-0005-0000-0000-000008000000}"/>
    <cellStyle name="Normal 5" xfId="7" xr:uid="{00000000-0005-0000-0000-000009000000}"/>
    <cellStyle name="Percent" xfId="5" builtinId="5"/>
    <cellStyle name="عادي" xfId="0" builtinId="0"/>
    <cellStyle name="ملاحظة 2" xfId="11" xr:uid="{00000000-0005-0000-0000-00000B000000}"/>
  </cellStyles>
  <dxfs count="0"/>
  <tableStyles count="0" defaultTableStyle="TableStyleMedium2" defaultPivotStyle="PivotStyleMedium9"/>
  <colors>
    <mruColors>
      <color rgb="FF9999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638175</xdr:rowOff>
    </xdr:from>
    <xdr:to>
      <xdr:col>9</xdr:col>
      <xdr:colOff>0</xdr:colOff>
      <xdr:row>2</xdr:row>
      <xdr:rowOff>19050</xdr:rowOff>
    </xdr:to>
    <xdr:cxnSp macro="">
      <xdr:nvCxnSpPr>
        <xdr:cNvPr id="2" name="Straight Connector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9982790550" y="828675"/>
          <a:ext cx="9877425" cy="28575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400050</xdr:colOff>
      <xdr:row>0</xdr:row>
      <xdr:rowOff>0</xdr:rowOff>
    </xdr:from>
    <xdr:to>
      <xdr:col>1</xdr:col>
      <xdr:colOff>3388179</xdr:colOff>
      <xdr:row>1</xdr:row>
      <xdr:rowOff>612322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0901214" y="0"/>
          <a:ext cx="2988129" cy="925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152400</xdr:colOff>
      <xdr:row>1</xdr:row>
      <xdr:rowOff>600073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300"/>
          <a:ext cx="1971675" cy="67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28575</xdr:colOff>
      <xdr:row>1</xdr:row>
      <xdr:rowOff>190498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300"/>
          <a:ext cx="1971675" cy="67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114300</xdr:rowOff>
    </xdr:from>
    <xdr:to>
      <xdr:col>2</xdr:col>
      <xdr:colOff>28575</xdr:colOff>
      <xdr:row>1</xdr:row>
      <xdr:rowOff>600073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300"/>
          <a:ext cx="1971675" cy="67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1</xdr:col>
      <xdr:colOff>455295</xdr:colOff>
      <xdr:row>1</xdr:row>
      <xdr:rowOff>752474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299"/>
          <a:ext cx="19716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442382</xdr:colOff>
      <xdr:row>0</xdr:row>
      <xdr:rowOff>52916</xdr:rowOff>
    </xdr:from>
    <xdr:ext cx="1929329" cy="77258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083329" y="52916"/>
          <a:ext cx="1929329" cy="772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1360</xdr:colOff>
      <xdr:row>2</xdr:row>
      <xdr:rowOff>19050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300"/>
          <a:ext cx="19716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1</xdr:col>
      <xdr:colOff>512618</xdr:colOff>
      <xdr:row>2</xdr:row>
      <xdr:rowOff>9524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191225" y="114299"/>
          <a:ext cx="19716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1</xdr:col>
      <xdr:colOff>676275</xdr:colOff>
      <xdr:row>1</xdr:row>
      <xdr:rowOff>657224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019650" y="114299"/>
          <a:ext cx="1971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1009650</xdr:colOff>
      <xdr:row>1</xdr:row>
      <xdr:rowOff>647700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791175" y="190500"/>
          <a:ext cx="19716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419100</xdr:colOff>
      <xdr:row>1</xdr:row>
      <xdr:rowOff>723900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714725" y="114300"/>
          <a:ext cx="1971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0</xdr:col>
      <xdr:colOff>1971675</xdr:colOff>
      <xdr:row>1</xdr:row>
      <xdr:rowOff>647699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714725" y="114299"/>
          <a:ext cx="1971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0</xdr:rowOff>
    </xdr:from>
    <xdr:to>
      <xdr:col>0</xdr:col>
      <xdr:colOff>2581274</xdr:colOff>
      <xdr:row>1</xdr:row>
      <xdr:rowOff>361950</xdr:rowOff>
    </xdr:to>
    <xdr:pic>
      <xdr:nvPicPr>
        <xdr:cNvPr id="11" name="Picture 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391251" y="0"/>
          <a:ext cx="2181224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2</xdr:col>
      <xdr:colOff>0</xdr:colOff>
      <xdr:row>1</xdr:row>
      <xdr:rowOff>550068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714725" y="114299"/>
          <a:ext cx="1971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2</xdr:col>
      <xdr:colOff>0</xdr:colOff>
      <xdr:row>1</xdr:row>
      <xdr:rowOff>638174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343375" y="114299"/>
          <a:ext cx="19716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133350</xdr:rowOff>
    </xdr:from>
    <xdr:to>
      <xdr:col>0</xdr:col>
      <xdr:colOff>2057400</xdr:colOff>
      <xdr:row>1</xdr:row>
      <xdr:rowOff>590550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258025" y="133350"/>
          <a:ext cx="19716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1480459" cy="632461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974581" y="114298"/>
          <a:ext cx="1480459" cy="63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2120265" cy="805696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334775" y="114299"/>
          <a:ext cx="2120265" cy="805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1853565" cy="701516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601475" y="114299"/>
          <a:ext cx="1853565" cy="70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114299</xdr:rowOff>
    </xdr:from>
    <xdr:ext cx="2137410" cy="818198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317630" y="114299"/>
          <a:ext cx="2137410" cy="818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83240</xdr:colOff>
      <xdr:row>1</xdr:row>
      <xdr:rowOff>48038</xdr:rowOff>
    </xdr:from>
    <xdr:ext cx="1736563" cy="663576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1729480" y="238538"/>
          <a:ext cx="1736563" cy="663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1700357" cy="73322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754683" y="114298"/>
          <a:ext cx="1700357" cy="733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1721306" cy="65042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733734" y="114299"/>
          <a:ext cx="1721306" cy="650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66261</xdr:colOff>
      <xdr:row>0</xdr:row>
      <xdr:rowOff>0</xdr:rowOff>
    </xdr:from>
    <xdr:to>
      <xdr:col>1</xdr:col>
      <xdr:colOff>521805</xdr:colOff>
      <xdr:row>2</xdr:row>
      <xdr:rowOff>140804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4385826" y="0"/>
          <a:ext cx="2310848" cy="5218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114299</xdr:rowOff>
    </xdr:from>
    <xdr:ext cx="1802130" cy="684848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652910" y="114299"/>
          <a:ext cx="1802130" cy="684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190499</xdr:rowOff>
    </xdr:from>
    <xdr:ext cx="1524000" cy="66929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854840" y="175259"/>
          <a:ext cx="1524000" cy="669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1933575" cy="7310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521465" y="114299"/>
          <a:ext cx="1933575" cy="731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114299</xdr:rowOff>
    </xdr:from>
    <xdr:ext cx="1908175" cy="745728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546865" y="114299"/>
          <a:ext cx="1908175" cy="745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1838325" cy="667409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854813" y="114298"/>
          <a:ext cx="1838325" cy="667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1088574" cy="461011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366466" y="114298"/>
          <a:ext cx="1088574" cy="461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1552575" cy="66401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902465" y="114299"/>
          <a:ext cx="1552575" cy="664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2257425" cy="64843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197615" y="114298"/>
          <a:ext cx="2257425" cy="64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0</xdr:col>
      <xdr:colOff>1724891</xdr:colOff>
      <xdr:row>1</xdr:row>
      <xdr:rowOff>699654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781159" y="114298"/>
          <a:ext cx="1724890" cy="775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735331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606639" y="114298"/>
          <a:ext cx="1813560" cy="86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0</xdr:rowOff>
    </xdr:from>
    <xdr:to>
      <xdr:col>3</xdr:col>
      <xdr:colOff>0</xdr:colOff>
      <xdr:row>1</xdr:row>
      <xdr:rowOff>476250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086450" y="0"/>
          <a:ext cx="2486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342901</xdr:colOff>
      <xdr:row>1</xdr:row>
      <xdr:rowOff>619125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543774" y="114298"/>
          <a:ext cx="2009775" cy="695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314326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286724" y="114298"/>
          <a:ext cx="2009775" cy="86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1727199" cy="70485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045300" y="114298"/>
          <a:ext cx="1727199" cy="704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186940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268099" y="114298"/>
          <a:ext cx="2186940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91715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163324" y="114298"/>
          <a:ext cx="2291715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114298</xdr:rowOff>
    </xdr:from>
    <xdr:ext cx="2057271" cy="78105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397768" y="114298"/>
          <a:ext cx="2057271" cy="781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1194306" cy="83820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260734" y="114298"/>
          <a:ext cx="1194306" cy="838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52624" cy="83820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3866093" y="0"/>
          <a:ext cx="1952624" cy="838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87319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167720" y="114298"/>
          <a:ext cx="2287319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009775" cy="836901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445264" y="114298"/>
          <a:ext cx="2009775" cy="836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0</xdr:rowOff>
    </xdr:from>
    <xdr:to>
      <xdr:col>1</xdr:col>
      <xdr:colOff>779318</xdr:colOff>
      <xdr:row>2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705450" y="0"/>
          <a:ext cx="18669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129540</xdr:colOff>
      <xdr:row>0</xdr:row>
      <xdr:rowOff>167638</xdr:rowOff>
    </xdr:from>
    <xdr:ext cx="2209800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115700" y="167638"/>
          <a:ext cx="2209800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21981</xdr:colOff>
      <xdr:row>0</xdr:row>
      <xdr:rowOff>114299</xdr:rowOff>
    </xdr:from>
    <xdr:ext cx="2286414" cy="69899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4299220" y="114299"/>
          <a:ext cx="2286414" cy="698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145194" cy="697398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4187044" y="114298"/>
          <a:ext cx="2145194" cy="697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16426" cy="64770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102280" y="114298"/>
          <a:ext cx="2216426" cy="647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95525" cy="652715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1839540" y="114298"/>
          <a:ext cx="2295525" cy="652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87905" cy="654271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1075266" y="114298"/>
          <a:ext cx="2287905" cy="654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2212975" cy="770283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1071263" y="0"/>
          <a:ext cx="2212975" cy="770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47265" cy="58176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2097022" y="114298"/>
          <a:ext cx="2247265" cy="58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28850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226189" y="114298"/>
          <a:ext cx="2228850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18690" cy="61912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820259" y="114298"/>
          <a:ext cx="2218690" cy="619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</xdr:rowOff>
    </xdr:from>
    <xdr:to>
      <xdr:col>1</xdr:col>
      <xdr:colOff>571500</xdr:colOff>
      <xdr:row>1</xdr:row>
      <xdr:rowOff>371476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210150" y="1"/>
          <a:ext cx="1847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154783</xdr:rowOff>
    </xdr:from>
    <xdr:to>
      <xdr:col>1</xdr:col>
      <xdr:colOff>952500</xdr:colOff>
      <xdr:row>2</xdr:row>
      <xdr:rowOff>47625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0053125" y="154783"/>
          <a:ext cx="1897856" cy="738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19052</xdr:rowOff>
    </xdr:from>
    <xdr:to>
      <xdr:col>1</xdr:col>
      <xdr:colOff>666750</xdr:colOff>
      <xdr:row>1</xdr:row>
      <xdr:rowOff>428625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343625" y="19052"/>
          <a:ext cx="2085975" cy="723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19052</xdr:rowOff>
    </xdr:from>
    <xdr:to>
      <xdr:col>2</xdr:col>
      <xdr:colOff>323850</xdr:colOff>
      <xdr:row>1</xdr:row>
      <xdr:rowOff>381000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895950" y="19052"/>
          <a:ext cx="1971675" cy="67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مخصص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V34"/>
  <sheetViews>
    <sheetView showGridLines="0" rightToLeft="1" topLeftCell="A16" zoomScale="50" zoomScaleNormal="50" zoomScaleSheetLayoutView="70" workbookViewId="0">
      <selection activeCell="M17" sqref="M17"/>
    </sheetView>
  </sheetViews>
  <sheetFormatPr defaultRowHeight="14.4"/>
  <cols>
    <col min="2" max="2" width="72.33203125" customWidth="1"/>
    <col min="3" max="3" width="15.77734375" customWidth="1"/>
    <col min="4" max="4" width="14.88671875" customWidth="1"/>
    <col min="5" max="5" width="15.33203125" customWidth="1"/>
    <col min="6" max="6" width="15.21875" customWidth="1"/>
    <col min="7" max="7" width="14.77734375" customWidth="1"/>
    <col min="8" max="8" width="15.21875" customWidth="1"/>
    <col min="9" max="9" width="83.109375" customWidth="1"/>
    <col min="10" max="10" width="9.109375" style="208" customWidth="1"/>
    <col min="11" max="11" width="10.109375" style="208" customWidth="1"/>
    <col min="12" max="12" width="11.33203125" style="208" customWidth="1"/>
    <col min="13" max="13" width="9.109375" style="208" customWidth="1"/>
    <col min="14" max="14" width="10.109375" style="208" customWidth="1"/>
    <col min="15" max="15" width="11.77734375" customWidth="1"/>
  </cols>
  <sheetData>
    <row r="1" spans="2:22" ht="24.75" customHeight="1">
      <c r="H1" s="1"/>
      <c r="I1" s="524" t="s">
        <v>556</v>
      </c>
      <c r="J1" s="209"/>
    </row>
    <row r="2" spans="2:22" s="1" customFormat="1" ht="51" customHeight="1">
      <c r="I2" s="524" t="s">
        <v>558</v>
      </c>
      <c r="J2" s="209"/>
      <c r="K2" s="209"/>
      <c r="L2" s="209"/>
      <c r="M2" s="209"/>
      <c r="N2" s="209"/>
      <c r="P2" s="428"/>
    </row>
    <row r="3" spans="2:22" s="2" customFormat="1" ht="22.8">
      <c r="B3" s="684" t="s">
        <v>7</v>
      </c>
      <c r="C3" s="684"/>
      <c r="D3" s="19"/>
      <c r="E3" s="19"/>
      <c r="F3" s="19"/>
      <c r="G3" s="19"/>
      <c r="H3" s="19"/>
      <c r="I3" s="20" t="s">
        <v>8</v>
      </c>
      <c r="J3" s="212"/>
      <c r="K3" s="212"/>
      <c r="L3" s="431"/>
      <c r="M3" s="212"/>
      <c r="N3" s="212"/>
      <c r="O3" s="429"/>
    </row>
    <row r="4" spans="2:22" s="2" customFormat="1" ht="22.8">
      <c r="B4" s="510" t="s">
        <v>232</v>
      </c>
      <c r="C4" s="171"/>
      <c r="D4" s="19"/>
      <c r="E4" s="19"/>
      <c r="F4" s="19"/>
      <c r="G4" s="19"/>
      <c r="H4" s="19"/>
      <c r="I4" s="20"/>
      <c r="J4" s="212"/>
      <c r="K4" s="212"/>
      <c r="L4" s="432"/>
      <c r="M4" s="212"/>
      <c r="N4" s="212"/>
      <c r="O4" s="430"/>
    </row>
    <row r="5" spans="2:22" ht="40.5" customHeight="1">
      <c r="B5" s="679" t="s">
        <v>425</v>
      </c>
      <c r="C5" s="681" t="s">
        <v>555</v>
      </c>
      <c r="D5" s="681"/>
      <c r="E5" s="681"/>
      <c r="F5" s="681" t="s">
        <v>459</v>
      </c>
      <c r="G5" s="681"/>
      <c r="H5" s="681"/>
      <c r="I5" s="675" t="s">
        <v>603</v>
      </c>
    </row>
    <row r="6" spans="2:22" ht="57" customHeight="1" thickBot="1">
      <c r="B6" s="679"/>
      <c r="C6" s="677" t="s">
        <v>554</v>
      </c>
      <c r="D6" s="677"/>
      <c r="E6" s="677"/>
      <c r="F6" s="685" t="s">
        <v>458</v>
      </c>
      <c r="G6" s="685"/>
      <c r="H6" s="685"/>
      <c r="I6" s="675"/>
    </row>
    <row r="7" spans="2:22" ht="20.399999999999999">
      <c r="B7" s="679"/>
      <c r="C7" s="646" t="s">
        <v>0</v>
      </c>
      <c r="D7" s="646" t="s">
        <v>1</v>
      </c>
      <c r="E7" s="646" t="s">
        <v>2</v>
      </c>
      <c r="F7" s="649" t="s">
        <v>0</v>
      </c>
      <c r="G7" s="649" t="s">
        <v>1</v>
      </c>
      <c r="H7" s="649" t="s">
        <v>2</v>
      </c>
      <c r="I7" s="675"/>
      <c r="M7" s="207"/>
    </row>
    <row r="8" spans="2:22" ht="21" thickBot="1">
      <c r="B8" s="680"/>
      <c r="C8" s="647" t="s">
        <v>3</v>
      </c>
      <c r="D8" s="647" t="s">
        <v>4</v>
      </c>
      <c r="E8" s="650" t="s">
        <v>5</v>
      </c>
      <c r="F8" s="648" t="s">
        <v>3</v>
      </c>
      <c r="G8" s="648" t="s">
        <v>4</v>
      </c>
      <c r="H8" s="651" t="s">
        <v>5</v>
      </c>
      <c r="I8" s="676"/>
    </row>
    <row r="9" spans="2:22" ht="39.9" customHeight="1">
      <c r="B9" s="671" t="s">
        <v>632</v>
      </c>
      <c r="C9" s="652">
        <v>10397685</v>
      </c>
      <c r="D9" s="652">
        <v>2142933</v>
      </c>
      <c r="E9" s="652">
        <f>SUM(C9:D9)</f>
        <v>12540618</v>
      </c>
      <c r="F9" s="652">
        <v>10666475</v>
      </c>
      <c r="G9" s="652">
        <v>2021567</v>
      </c>
      <c r="H9" s="653">
        <f>SUM(F9:G9)</f>
        <v>12688042</v>
      </c>
      <c r="I9" s="668" t="s">
        <v>628</v>
      </c>
      <c r="J9"/>
      <c r="K9" s="213"/>
      <c r="L9" s="213"/>
      <c r="M9" s="213"/>
      <c r="N9" s="213"/>
      <c r="P9" s="179"/>
      <c r="Q9" s="179"/>
      <c r="R9" s="179"/>
      <c r="S9" s="179"/>
      <c r="T9" s="179"/>
      <c r="U9" s="179"/>
      <c r="V9" s="179"/>
    </row>
    <row r="10" spans="2:22" ht="39.9" customHeight="1">
      <c r="B10" s="672" t="s">
        <v>633</v>
      </c>
      <c r="C10" s="654">
        <v>2040742</v>
      </c>
      <c r="D10" s="654">
        <v>1070457</v>
      </c>
      <c r="E10" s="654">
        <f>SUM(C10:D10)</f>
        <v>3111199</v>
      </c>
      <c r="F10" s="654">
        <v>2043585</v>
      </c>
      <c r="G10" s="654">
        <v>1066402</v>
      </c>
      <c r="H10" s="655">
        <f>SUM(F10:G10)</f>
        <v>3109987</v>
      </c>
      <c r="I10" s="669" t="s">
        <v>629</v>
      </c>
      <c r="J10" s="213"/>
      <c r="K10" s="213"/>
      <c r="L10" s="213"/>
      <c r="M10" s="213"/>
      <c r="N10" s="213"/>
      <c r="P10" s="179"/>
      <c r="Q10" s="179"/>
      <c r="R10" s="179"/>
      <c r="S10" s="179"/>
      <c r="T10" s="179"/>
      <c r="U10" s="179"/>
      <c r="V10" s="179"/>
    </row>
    <row r="11" spans="2:22" ht="39.9" customHeight="1">
      <c r="B11" s="671" t="s">
        <v>634</v>
      </c>
      <c r="C11" s="652">
        <v>8356943</v>
      </c>
      <c r="D11" s="652">
        <v>1072476</v>
      </c>
      <c r="E11" s="652">
        <f>SUM(C11:D11)</f>
        <v>9429419</v>
      </c>
      <c r="F11" s="652">
        <v>8622890</v>
      </c>
      <c r="G11" s="652">
        <v>955165</v>
      </c>
      <c r="H11" s="653">
        <f>SUM(F11:G11)</f>
        <v>9578055</v>
      </c>
      <c r="I11" s="668" t="s">
        <v>630</v>
      </c>
      <c r="J11" s="213"/>
      <c r="K11" s="213"/>
      <c r="L11" s="213"/>
      <c r="M11" s="213"/>
      <c r="N11" s="213"/>
      <c r="P11" s="179"/>
      <c r="Q11" s="179"/>
      <c r="R11" s="179"/>
      <c r="S11" s="179"/>
      <c r="T11" s="179"/>
      <c r="U11" s="179"/>
      <c r="V11" s="179"/>
    </row>
    <row r="12" spans="2:22" ht="39.9" customHeight="1">
      <c r="B12" s="672" t="s">
        <v>635</v>
      </c>
      <c r="C12" s="655">
        <v>172387</v>
      </c>
      <c r="D12" s="655">
        <v>797842</v>
      </c>
      <c r="E12" s="655">
        <f>SUM(C12:D12)</f>
        <v>970229</v>
      </c>
      <c r="F12" s="655">
        <v>158126</v>
      </c>
      <c r="G12" s="655">
        <v>765378</v>
      </c>
      <c r="H12" s="655">
        <f>SUM(F12:G12)</f>
        <v>923504</v>
      </c>
      <c r="I12" s="669" t="s">
        <v>631</v>
      </c>
      <c r="J12" s="213"/>
      <c r="K12" s="213"/>
      <c r="L12" s="213"/>
      <c r="M12" s="425"/>
      <c r="N12" s="213"/>
      <c r="P12" s="179"/>
      <c r="Q12" s="179"/>
      <c r="R12" s="179"/>
      <c r="S12" s="179"/>
      <c r="T12" s="179"/>
      <c r="U12" s="179"/>
      <c r="V12" s="179"/>
    </row>
    <row r="13" spans="2:22" ht="39.9" customHeight="1">
      <c r="B13" s="679" t="s">
        <v>426</v>
      </c>
      <c r="C13" s="681" t="s">
        <v>555</v>
      </c>
      <c r="D13" s="681"/>
      <c r="E13" s="681"/>
      <c r="F13" s="681" t="s">
        <v>459</v>
      </c>
      <c r="G13" s="681"/>
      <c r="H13" s="681"/>
      <c r="I13" s="675" t="s">
        <v>604</v>
      </c>
    </row>
    <row r="14" spans="2:22" ht="39.9" customHeight="1" thickBot="1">
      <c r="B14" s="679"/>
      <c r="C14" s="677" t="s">
        <v>554</v>
      </c>
      <c r="D14" s="677"/>
      <c r="E14" s="677"/>
      <c r="F14" s="677" t="s">
        <v>458</v>
      </c>
      <c r="G14" s="677"/>
      <c r="H14" s="677"/>
      <c r="I14" s="675"/>
    </row>
    <row r="15" spans="2:22" ht="39.9" customHeight="1">
      <c r="B15" s="679"/>
      <c r="C15" s="646" t="s">
        <v>0</v>
      </c>
      <c r="D15" s="646" t="s">
        <v>1</v>
      </c>
      <c r="E15" s="646" t="s">
        <v>2</v>
      </c>
      <c r="F15" s="646" t="s">
        <v>0</v>
      </c>
      <c r="G15" s="646" t="s">
        <v>1</v>
      </c>
      <c r="H15" s="646" t="s">
        <v>2</v>
      </c>
      <c r="I15" s="675"/>
      <c r="N15" s="426"/>
      <c r="P15" s="179"/>
    </row>
    <row r="16" spans="2:22" ht="39.9" customHeight="1" thickBot="1">
      <c r="B16" s="680"/>
      <c r="C16" s="647" t="s">
        <v>3</v>
      </c>
      <c r="D16" s="647" t="s">
        <v>4</v>
      </c>
      <c r="E16" s="650" t="s">
        <v>5</v>
      </c>
      <c r="F16" s="648" t="s">
        <v>3</v>
      </c>
      <c r="G16" s="648" t="s">
        <v>4</v>
      </c>
      <c r="H16" s="651" t="s">
        <v>5</v>
      </c>
      <c r="I16" s="676"/>
      <c r="P16" s="427"/>
    </row>
    <row r="17" spans="2:22" ht="39.9" customHeight="1">
      <c r="B17" s="662" t="s">
        <v>605</v>
      </c>
      <c r="C17" s="656">
        <v>78.7</v>
      </c>
      <c r="D17" s="656">
        <v>21.9</v>
      </c>
      <c r="E17" s="656">
        <v>55.9</v>
      </c>
      <c r="F17" s="656">
        <v>79.018624022964929</v>
      </c>
      <c r="G17" s="656">
        <v>22.684574114004448</v>
      </c>
      <c r="H17" s="656">
        <v>56.368868680507831</v>
      </c>
      <c r="I17" s="668" t="s">
        <v>617</v>
      </c>
      <c r="J17" s="214"/>
      <c r="K17" s="214"/>
      <c r="L17" s="214"/>
      <c r="M17" s="214"/>
      <c r="N17" s="214"/>
      <c r="P17" s="179"/>
      <c r="Q17" s="179"/>
      <c r="R17" s="179"/>
      <c r="S17" s="179"/>
      <c r="T17" s="179"/>
      <c r="U17" s="179"/>
      <c r="V17" s="179"/>
    </row>
    <row r="18" spans="2:22" ht="72" customHeight="1">
      <c r="B18" s="663" t="s">
        <v>606</v>
      </c>
      <c r="C18" s="657">
        <v>63</v>
      </c>
      <c r="D18" s="657">
        <v>20.2</v>
      </c>
      <c r="E18" s="657">
        <v>42</v>
      </c>
      <c r="F18" s="657">
        <v>63.489758963443776</v>
      </c>
      <c r="G18" s="657">
        <v>19.674506032904805</v>
      </c>
      <c r="H18" s="657">
        <v>42.019906187044519</v>
      </c>
      <c r="I18" s="669" t="s">
        <v>618</v>
      </c>
      <c r="J18" s="214"/>
      <c r="K18" s="214"/>
      <c r="L18" s="214"/>
      <c r="M18" s="214"/>
      <c r="N18" s="214"/>
      <c r="P18" s="179"/>
      <c r="Q18" s="179"/>
      <c r="R18" s="179"/>
      <c r="S18" s="179"/>
      <c r="T18" s="179"/>
      <c r="U18" s="179"/>
      <c r="V18" s="179"/>
    </row>
    <row r="19" spans="2:22" ht="49.2">
      <c r="B19" s="662" t="s">
        <v>607</v>
      </c>
      <c r="C19" s="656">
        <v>93.8</v>
      </c>
      <c r="D19" s="656">
        <v>25.9</v>
      </c>
      <c r="E19" s="656">
        <v>74.5</v>
      </c>
      <c r="F19" s="656">
        <v>93.920203885032933</v>
      </c>
      <c r="G19" s="656">
        <v>29.698957608356459</v>
      </c>
      <c r="H19" s="656">
        <v>75.713977006836629</v>
      </c>
      <c r="I19" s="668" t="s">
        <v>619</v>
      </c>
      <c r="J19" s="214"/>
      <c r="K19" s="213"/>
      <c r="L19" s="214"/>
      <c r="M19" s="214"/>
      <c r="N19" s="214"/>
      <c r="P19" s="179"/>
      <c r="Q19" s="179"/>
      <c r="R19" s="179"/>
      <c r="S19" s="179"/>
      <c r="T19" s="179"/>
      <c r="U19" s="179"/>
      <c r="V19" s="179"/>
    </row>
    <row r="20" spans="2:22" ht="39.9" customHeight="1">
      <c r="B20" s="664" t="s">
        <v>608</v>
      </c>
      <c r="C20" s="657">
        <v>97.1</v>
      </c>
      <c r="D20" s="657">
        <v>77.400000000000006</v>
      </c>
      <c r="E20" s="657">
        <v>94</v>
      </c>
      <c r="F20" s="657">
        <v>96.700012928894267</v>
      </c>
      <c r="G20" s="658">
        <v>80.05521456670769</v>
      </c>
      <c r="H20" s="658">
        <v>94.006851469158363</v>
      </c>
      <c r="I20" s="669" t="s">
        <v>620</v>
      </c>
      <c r="K20" s="422"/>
      <c r="N20"/>
      <c r="P20" s="179"/>
      <c r="Q20" s="179"/>
      <c r="R20" s="179"/>
      <c r="S20" s="179"/>
      <c r="T20" s="179"/>
      <c r="U20" s="179"/>
      <c r="V20" s="179"/>
    </row>
    <row r="21" spans="2:22" ht="39.9" customHeight="1">
      <c r="B21" s="665" t="s">
        <v>609</v>
      </c>
      <c r="C21" s="656">
        <v>93.4</v>
      </c>
      <c r="D21" s="656">
        <v>67.5</v>
      </c>
      <c r="E21" s="656">
        <v>87.3</v>
      </c>
      <c r="F21" s="656">
        <v>92.53955572963271</v>
      </c>
      <c r="G21" s="659">
        <v>69.119933123964003</v>
      </c>
      <c r="H21" s="659">
        <v>87.166363295262073</v>
      </c>
      <c r="I21" s="668" t="s">
        <v>621</v>
      </c>
      <c r="N21"/>
      <c r="P21" s="179"/>
      <c r="Q21" s="179"/>
      <c r="R21" s="179"/>
      <c r="S21" s="179"/>
      <c r="T21" s="179"/>
      <c r="U21" s="179"/>
      <c r="V21" s="179"/>
    </row>
    <row r="22" spans="2:22" ht="39.9" customHeight="1">
      <c r="B22" s="664" t="s">
        <v>610</v>
      </c>
      <c r="C22" s="657">
        <v>2.9</v>
      </c>
      <c r="D22" s="657">
        <v>22.6</v>
      </c>
      <c r="E22" s="657">
        <v>6</v>
      </c>
      <c r="F22" s="657">
        <v>3.2999870711057326</v>
      </c>
      <c r="G22" s="658">
        <v>19.944785433292317</v>
      </c>
      <c r="H22" s="658">
        <v>5.9931485308416255</v>
      </c>
      <c r="I22" s="669" t="s">
        <v>622</v>
      </c>
      <c r="N22"/>
      <c r="P22" s="179"/>
      <c r="Q22" s="179"/>
      <c r="R22" s="179"/>
      <c r="S22" s="179"/>
      <c r="T22" s="179"/>
      <c r="U22" s="179"/>
      <c r="V22" s="179"/>
    </row>
    <row r="23" spans="2:22" ht="39.9" customHeight="1">
      <c r="B23" s="665" t="s">
        <v>611</v>
      </c>
      <c r="C23" s="656">
        <v>6.6</v>
      </c>
      <c r="D23" s="656">
        <v>32.5</v>
      </c>
      <c r="E23" s="656">
        <v>12.7</v>
      </c>
      <c r="F23" s="656">
        <v>7.4604442703672929</v>
      </c>
      <c r="G23" s="659">
        <v>30.880066876035993</v>
      </c>
      <c r="H23" s="659">
        <v>12.833636704737931</v>
      </c>
      <c r="I23" s="668" t="s">
        <v>623</v>
      </c>
      <c r="N23"/>
      <c r="P23" s="179"/>
      <c r="Q23" s="179"/>
      <c r="R23" s="179"/>
      <c r="S23" s="179"/>
      <c r="T23" s="179"/>
      <c r="U23" s="179"/>
      <c r="V23" s="179"/>
    </row>
    <row r="24" spans="2:22" ht="43.2">
      <c r="B24" s="664" t="s">
        <v>612</v>
      </c>
      <c r="C24" s="657">
        <v>43.4</v>
      </c>
      <c r="D24" s="657">
        <v>40.700000000000003</v>
      </c>
      <c r="E24" s="657">
        <v>43</v>
      </c>
      <c r="F24" s="657">
        <v>42.826889798803833</v>
      </c>
      <c r="G24" s="658">
        <v>40.635755020941218</v>
      </c>
      <c r="H24" s="658">
        <v>42.523602826022326</v>
      </c>
      <c r="I24" s="669" t="s">
        <v>624</v>
      </c>
      <c r="N24"/>
      <c r="P24" s="179"/>
      <c r="Q24" s="179"/>
      <c r="R24" s="179"/>
      <c r="S24" s="179"/>
      <c r="T24" s="179"/>
      <c r="U24" s="179"/>
      <c r="V24" s="179"/>
    </row>
    <row r="25" spans="2:22" ht="43.2">
      <c r="B25" s="665" t="s">
        <v>613</v>
      </c>
      <c r="C25" s="652">
        <v>6223</v>
      </c>
      <c r="D25" s="652">
        <v>6634</v>
      </c>
      <c r="E25" s="652">
        <v>6277</v>
      </c>
      <c r="F25" s="652">
        <v>6268.319341569224</v>
      </c>
      <c r="G25" s="652">
        <v>6256.8711167345145</v>
      </c>
      <c r="H25" s="660">
        <v>6266.7206073145462</v>
      </c>
      <c r="I25" s="668" t="s">
        <v>625</v>
      </c>
      <c r="J25" s="207"/>
      <c r="K25" s="207"/>
      <c r="L25" s="424"/>
      <c r="M25" s="207"/>
      <c r="N25" s="179"/>
      <c r="P25" s="179"/>
      <c r="Q25" s="179"/>
      <c r="R25" s="179"/>
      <c r="S25" s="179"/>
      <c r="T25" s="179"/>
      <c r="U25" s="179"/>
      <c r="V25" s="179"/>
    </row>
    <row r="26" spans="2:22" ht="49.2">
      <c r="B26" s="664" t="s">
        <v>614</v>
      </c>
      <c r="C26" s="654">
        <v>10493</v>
      </c>
      <c r="D26" s="654">
        <v>9425</v>
      </c>
      <c r="E26" s="654">
        <v>10292</v>
      </c>
      <c r="F26" s="654">
        <v>10675.87020473582</v>
      </c>
      <c r="G26" s="661">
        <v>9602.6433564800809</v>
      </c>
      <c r="H26" s="661">
        <v>10471.797347216318</v>
      </c>
      <c r="I26" s="669" t="s">
        <v>626</v>
      </c>
      <c r="J26" s="207"/>
      <c r="K26" s="207"/>
      <c r="L26" s="207"/>
      <c r="M26" s="207"/>
      <c r="N26" s="179"/>
      <c r="P26" s="179"/>
      <c r="Q26" s="179"/>
      <c r="R26" s="179"/>
      <c r="S26" s="179"/>
      <c r="T26" s="179"/>
      <c r="U26" s="179"/>
      <c r="V26" s="179"/>
    </row>
    <row r="27" spans="2:22" ht="39.9" customHeight="1">
      <c r="B27" s="666" t="s">
        <v>615</v>
      </c>
      <c r="C27" s="682">
        <v>137</v>
      </c>
      <c r="D27" s="682"/>
      <c r="E27" s="682"/>
      <c r="F27" s="682">
        <v>135.26076379579399</v>
      </c>
      <c r="G27" s="682"/>
      <c r="H27" s="682"/>
      <c r="I27" s="668" t="s">
        <v>6</v>
      </c>
      <c r="M27"/>
      <c r="P27" s="179"/>
      <c r="Q27" s="179"/>
      <c r="R27" s="179"/>
      <c r="S27" s="179"/>
      <c r="T27" s="179"/>
      <c r="U27" s="179"/>
      <c r="V27" s="179"/>
    </row>
    <row r="28" spans="2:22" ht="39.9" customHeight="1" thickBot="1">
      <c r="B28" s="667" t="s">
        <v>616</v>
      </c>
      <c r="C28" s="683"/>
      <c r="D28" s="683"/>
      <c r="E28" s="683"/>
      <c r="F28" s="683"/>
      <c r="G28" s="683"/>
      <c r="H28" s="683"/>
      <c r="I28" s="670" t="s">
        <v>627</v>
      </c>
    </row>
    <row r="29" spans="2:22" ht="15" thickTop="1">
      <c r="B29" s="34" t="s">
        <v>9</v>
      </c>
      <c r="C29" s="31"/>
      <c r="D29" s="31"/>
      <c r="E29" s="31"/>
      <c r="F29" s="31"/>
      <c r="G29" s="31"/>
      <c r="H29" s="31"/>
      <c r="I29" s="31" t="s">
        <v>10</v>
      </c>
    </row>
    <row r="30" spans="2:22">
      <c r="B30" s="35" t="s">
        <v>546</v>
      </c>
      <c r="C30" s="31"/>
      <c r="D30" s="31"/>
      <c r="E30" s="31"/>
      <c r="F30" s="31"/>
      <c r="G30" s="31"/>
      <c r="H30" s="31"/>
      <c r="I30" s="31" t="s">
        <v>11</v>
      </c>
    </row>
    <row r="31" spans="2:22">
      <c r="B31" s="35" t="s">
        <v>12</v>
      </c>
      <c r="C31" s="31"/>
      <c r="D31" s="31"/>
      <c r="E31" s="31"/>
      <c r="F31" s="31"/>
      <c r="G31" s="31"/>
      <c r="H31" s="31"/>
      <c r="I31" s="33" t="s">
        <v>13</v>
      </c>
    </row>
    <row r="32" spans="2:22">
      <c r="B32" s="674" t="s">
        <v>83</v>
      </c>
      <c r="C32" s="674"/>
      <c r="D32" s="674"/>
      <c r="E32" s="674"/>
      <c r="F32" s="674"/>
      <c r="G32" s="674"/>
      <c r="H32" s="674"/>
      <c r="I32" s="674"/>
    </row>
    <row r="33" spans="2:9" ht="24.6">
      <c r="B33" s="678" t="s">
        <v>84</v>
      </c>
      <c r="C33" s="678"/>
      <c r="D33" s="678"/>
      <c r="E33" s="678"/>
      <c r="F33" s="678"/>
      <c r="G33" s="678"/>
      <c r="H33" s="678"/>
      <c r="I33" s="678"/>
    </row>
    <row r="34" spans="2:9" ht="24.6">
      <c r="B34" s="35" t="s">
        <v>550</v>
      </c>
      <c r="C34" s="546"/>
      <c r="D34" s="546"/>
      <c r="E34" s="546"/>
      <c r="F34" s="546"/>
      <c r="G34" s="546"/>
      <c r="H34" s="546"/>
      <c r="I34" s="547" t="s">
        <v>551</v>
      </c>
    </row>
  </sheetData>
  <mergeCells count="17">
    <mergeCell ref="B3:C3"/>
    <mergeCell ref="B5:B8"/>
    <mergeCell ref="C5:E5"/>
    <mergeCell ref="F5:H5"/>
    <mergeCell ref="I5:I8"/>
    <mergeCell ref="C6:E6"/>
    <mergeCell ref="F6:H6"/>
    <mergeCell ref="B32:I32"/>
    <mergeCell ref="I13:I16"/>
    <mergeCell ref="C14:E14"/>
    <mergeCell ref="F14:H14"/>
    <mergeCell ref="B33:I33"/>
    <mergeCell ref="B13:B16"/>
    <mergeCell ref="C13:E13"/>
    <mergeCell ref="F13:H13"/>
    <mergeCell ref="F27:H28"/>
    <mergeCell ref="C27:E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landscape" blackAndWhite="1" horizontalDpi="300" verticalDpi="300" r:id="rId1"/>
  <headerFooter>
    <oddFooter>&amp;Lstats.gov.sa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L27"/>
  <sheetViews>
    <sheetView showGridLines="0" rightToLeft="1" view="pageBreakPreview" zoomScale="55" zoomScaleNormal="100" zoomScaleSheetLayoutView="55" workbookViewId="0">
      <selection activeCell="H32" sqref="H32"/>
    </sheetView>
  </sheetViews>
  <sheetFormatPr defaultRowHeight="14.4"/>
  <cols>
    <col min="1" max="1" width="17.33203125" customWidth="1"/>
    <col min="2" max="2" width="9.88671875" customWidth="1"/>
    <col min="3" max="3" width="10" customWidth="1"/>
    <col min="4" max="4" width="12.109375" customWidth="1"/>
    <col min="5" max="7" width="9.33203125" customWidth="1"/>
    <col min="8" max="8" width="9.88671875" customWidth="1"/>
    <col min="9" max="9" width="10.109375" customWidth="1"/>
    <col min="10" max="10" width="14.88671875" customWidth="1"/>
    <col min="11" max="11" width="20.77734375" customWidth="1"/>
  </cols>
  <sheetData>
    <row r="1" spans="1:12">
      <c r="J1" s="209" t="s">
        <v>556</v>
      </c>
    </row>
    <row r="2" spans="1:12" ht="51" customHeight="1">
      <c r="A2" s="67"/>
      <c r="H2" s="708" t="s">
        <v>558</v>
      </c>
      <c r="I2" s="708"/>
      <c r="J2" s="708"/>
      <c r="K2" s="708"/>
    </row>
    <row r="3" spans="1:12" ht="15">
      <c r="A3" s="725" t="s">
        <v>85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</row>
    <row r="4" spans="1:12" ht="15">
      <c r="A4" s="730" t="s">
        <v>86</v>
      </c>
      <c r="B4" s="730"/>
      <c r="C4" s="730"/>
      <c r="D4" s="730"/>
      <c r="E4" s="730"/>
      <c r="F4" s="730"/>
      <c r="G4" s="730"/>
      <c r="H4" s="730"/>
      <c r="I4" s="730"/>
      <c r="J4" s="730"/>
      <c r="K4" s="730"/>
    </row>
    <row r="5" spans="1:12">
      <c r="A5" s="488" t="s">
        <v>93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</row>
    <row r="6" spans="1:12" ht="15.75" customHeight="1">
      <c r="A6" s="749" t="s">
        <v>64</v>
      </c>
      <c r="B6" s="742" t="s">
        <v>15</v>
      </c>
      <c r="C6" s="732"/>
      <c r="D6" s="743"/>
      <c r="E6" s="742" t="s">
        <v>16</v>
      </c>
      <c r="F6" s="732"/>
      <c r="G6" s="732"/>
      <c r="H6" s="731" t="s">
        <v>17</v>
      </c>
      <c r="I6" s="732"/>
      <c r="J6" s="732"/>
      <c r="K6" s="754" t="s">
        <v>191</v>
      </c>
    </row>
    <row r="7" spans="1:12" ht="15" thickBot="1">
      <c r="A7" s="749"/>
      <c r="B7" s="744" t="s">
        <v>18</v>
      </c>
      <c r="C7" s="735"/>
      <c r="D7" s="745"/>
      <c r="E7" s="744" t="s">
        <v>19</v>
      </c>
      <c r="F7" s="735"/>
      <c r="G7" s="735"/>
      <c r="H7" s="756" t="s">
        <v>5</v>
      </c>
      <c r="I7" s="747"/>
      <c r="J7" s="747"/>
      <c r="K7" s="754"/>
    </row>
    <row r="8" spans="1:12">
      <c r="A8" s="749"/>
      <c r="B8" s="65" t="s">
        <v>0</v>
      </c>
      <c r="C8" s="50" t="s">
        <v>1</v>
      </c>
      <c r="D8" s="50" t="s">
        <v>46</v>
      </c>
      <c r="E8" s="65" t="s">
        <v>0</v>
      </c>
      <c r="F8" s="65" t="s">
        <v>1</v>
      </c>
      <c r="G8" s="65" t="s">
        <v>46</v>
      </c>
      <c r="H8" s="109" t="s">
        <v>0</v>
      </c>
      <c r="I8" s="65" t="s">
        <v>1</v>
      </c>
      <c r="J8" s="50" t="s">
        <v>46</v>
      </c>
      <c r="K8" s="754"/>
    </row>
    <row r="9" spans="1:12">
      <c r="A9" s="749"/>
      <c r="B9" s="65" t="s">
        <v>24</v>
      </c>
      <c r="C9" s="65" t="s">
        <v>25</v>
      </c>
      <c r="D9" s="39" t="s">
        <v>5</v>
      </c>
      <c r="E9" s="65" t="s">
        <v>24</v>
      </c>
      <c r="F9" s="65" t="s">
        <v>25</v>
      </c>
      <c r="G9" s="39" t="s">
        <v>5</v>
      </c>
      <c r="H9" s="109" t="s">
        <v>24</v>
      </c>
      <c r="I9" s="65" t="s">
        <v>25</v>
      </c>
      <c r="J9" s="39" t="s">
        <v>5</v>
      </c>
      <c r="K9" s="754"/>
    </row>
    <row r="10" spans="1:12">
      <c r="A10" s="81" t="s">
        <v>65</v>
      </c>
      <c r="B10" s="6">
        <v>263623</v>
      </c>
      <c r="C10" s="6">
        <v>162094</v>
      </c>
      <c r="D10" s="6">
        <f>SUM(B10:C10)</f>
        <v>425717</v>
      </c>
      <c r="E10" s="6">
        <v>5579</v>
      </c>
      <c r="F10" s="6">
        <v>4272</v>
      </c>
      <c r="G10" s="6">
        <f>SUM(E10:F10)</f>
        <v>9851</v>
      </c>
      <c r="H10" s="110">
        <f>B10+E10</f>
        <v>269202</v>
      </c>
      <c r="I10" s="110">
        <f>C10+F10</f>
        <v>166366</v>
      </c>
      <c r="J10" s="6">
        <f>SUM(H10:I10)</f>
        <v>435568</v>
      </c>
      <c r="K10" s="184" t="s">
        <v>192</v>
      </c>
      <c r="L10" s="235"/>
    </row>
    <row r="11" spans="1:12">
      <c r="A11" s="82" t="s">
        <v>66</v>
      </c>
      <c r="B11" s="25">
        <v>110812</v>
      </c>
      <c r="C11" s="25">
        <v>73911</v>
      </c>
      <c r="D11" s="25">
        <f t="shared" ref="D11:D23" si="0">SUM(B11:C11)</f>
        <v>184723</v>
      </c>
      <c r="E11" s="25">
        <v>3931</v>
      </c>
      <c r="F11" s="25">
        <v>3419</v>
      </c>
      <c r="G11" s="25">
        <f t="shared" ref="G11:G23" si="1">SUM(E11:F11)</f>
        <v>7350</v>
      </c>
      <c r="H11" s="111">
        <f t="shared" ref="H11:H23" si="2">B11+E11</f>
        <v>114743</v>
      </c>
      <c r="I11" s="25">
        <f t="shared" ref="I11:I23" si="3">C11+F11</f>
        <v>77330</v>
      </c>
      <c r="J11" s="25">
        <f t="shared" ref="J11:J23" si="4">SUM(H11:I11)</f>
        <v>192073</v>
      </c>
      <c r="K11" s="185" t="s">
        <v>193</v>
      </c>
      <c r="L11" s="235"/>
    </row>
    <row r="12" spans="1:12">
      <c r="A12" s="81" t="s">
        <v>67</v>
      </c>
      <c r="B12" s="6">
        <v>40334</v>
      </c>
      <c r="C12" s="6">
        <v>28233</v>
      </c>
      <c r="D12" s="6">
        <f t="shared" si="0"/>
        <v>68567</v>
      </c>
      <c r="E12" s="6">
        <v>1568</v>
      </c>
      <c r="F12" s="6">
        <v>1771</v>
      </c>
      <c r="G12" s="6">
        <f t="shared" si="1"/>
        <v>3339</v>
      </c>
      <c r="H12" s="110">
        <f t="shared" si="2"/>
        <v>41902</v>
      </c>
      <c r="I12" s="6">
        <f t="shared" si="3"/>
        <v>30004</v>
      </c>
      <c r="J12" s="6">
        <f t="shared" si="4"/>
        <v>71906</v>
      </c>
      <c r="K12" s="184" t="s">
        <v>194</v>
      </c>
      <c r="L12" s="235"/>
    </row>
    <row r="13" spans="1:12">
      <c r="A13" s="82" t="s">
        <v>68</v>
      </c>
      <c r="B13" s="25">
        <v>35160</v>
      </c>
      <c r="C13" s="25">
        <v>26875</v>
      </c>
      <c r="D13" s="25">
        <f t="shared" si="0"/>
        <v>62035</v>
      </c>
      <c r="E13" s="25">
        <v>1805</v>
      </c>
      <c r="F13" s="25">
        <v>1916</v>
      </c>
      <c r="G13" s="25">
        <f t="shared" si="1"/>
        <v>3721</v>
      </c>
      <c r="H13" s="111">
        <f t="shared" si="2"/>
        <v>36965</v>
      </c>
      <c r="I13" s="25">
        <f t="shared" si="3"/>
        <v>28791</v>
      </c>
      <c r="J13" s="25">
        <f t="shared" si="4"/>
        <v>65756</v>
      </c>
      <c r="K13" s="185" t="s">
        <v>195</v>
      </c>
      <c r="L13" s="235"/>
    </row>
    <row r="14" spans="1:12">
      <c r="A14" s="81" t="s">
        <v>69</v>
      </c>
      <c r="B14" s="6">
        <v>71441</v>
      </c>
      <c r="C14" s="6">
        <v>48977</v>
      </c>
      <c r="D14" s="6">
        <f t="shared" si="0"/>
        <v>120418</v>
      </c>
      <c r="E14" s="6">
        <v>3890</v>
      </c>
      <c r="F14" s="6">
        <v>2790</v>
      </c>
      <c r="G14" s="6">
        <f t="shared" si="1"/>
        <v>6680</v>
      </c>
      <c r="H14" s="110">
        <f t="shared" si="2"/>
        <v>75331</v>
      </c>
      <c r="I14" s="6">
        <f t="shared" si="3"/>
        <v>51767</v>
      </c>
      <c r="J14" s="6">
        <f t="shared" si="4"/>
        <v>127098</v>
      </c>
      <c r="K14" s="184" t="s">
        <v>196</v>
      </c>
      <c r="L14" s="235"/>
    </row>
    <row r="15" spans="1:12">
      <c r="A15" s="82" t="s">
        <v>70</v>
      </c>
      <c r="B15" s="25">
        <v>49447</v>
      </c>
      <c r="C15" s="25">
        <v>45149</v>
      </c>
      <c r="D15" s="25">
        <f t="shared" si="0"/>
        <v>94596</v>
      </c>
      <c r="E15" s="25">
        <v>2515</v>
      </c>
      <c r="F15" s="25">
        <v>2487</v>
      </c>
      <c r="G15" s="25">
        <f>SUM(E15:F15)</f>
        <v>5002</v>
      </c>
      <c r="H15" s="111">
        <f t="shared" si="2"/>
        <v>51962</v>
      </c>
      <c r="I15" s="25">
        <f t="shared" si="3"/>
        <v>47636</v>
      </c>
      <c r="J15" s="25">
        <f t="shared" si="4"/>
        <v>99598</v>
      </c>
      <c r="K15" s="185" t="s">
        <v>197</v>
      </c>
      <c r="L15" s="235"/>
    </row>
    <row r="16" spans="1:12">
      <c r="A16" s="81" t="s">
        <v>71</v>
      </c>
      <c r="B16" s="6">
        <v>20620</v>
      </c>
      <c r="C16" s="6">
        <v>14512</v>
      </c>
      <c r="D16" s="6">
        <f t="shared" si="0"/>
        <v>35132</v>
      </c>
      <c r="E16" s="6">
        <v>1146</v>
      </c>
      <c r="F16" s="63">
        <v>757</v>
      </c>
      <c r="G16" s="6">
        <f t="shared" si="1"/>
        <v>1903</v>
      </c>
      <c r="H16" s="110">
        <f t="shared" si="2"/>
        <v>21766</v>
      </c>
      <c r="I16" s="6">
        <f t="shared" si="3"/>
        <v>15269</v>
      </c>
      <c r="J16" s="6">
        <f t="shared" si="4"/>
        <v>37035</v>
      </c>
      <c r="K16" s="184" t="s">
        <v>198</v>
      </c>
      <c r="L16" s="235"/>
    </row>
    <row r="17" spans="1:12">
      <c r="A17" s="82" t="s">
        <v>72</v>
      </c>
      <c r="B17" s="25">
        <v>18497</v>
      </c>
      <c r="C17" s="25">
        <v>14024</v>
      </c>
      <c r="D17" s="25">
        <f t="shared" si="0"/>
        <v>32521</v>
      </c>
      <c r="E17" s="83">
        <v>665</v>
      </c>
      <c r="F17" s="83">
        <v>648</v>
      </c>
      <c r="G17" s="25">
        <f t="shared" si="1"/>
        <v>1313</v>
      </c>
      <c r="H17" s="111">
        <f t="shared" si="2"/>
        <v>19162</v>
      </c>
      <c r="I17" s="25">
        <f t="shared" si="3"/>
        <v>14672</v>
      </c>
      <c r="J17" s="25">
        <f t="shared" si="4"/>
        <v>33834</v>
      </c>
      <c r="K17" s="185" t="s">
        <v>199</v>
      </c>
      <c r="L17" s="235"/>
    </row>
    <row r="18" spans="1:12">
      <c r="A18" s="81" t="s">
        <v>73</v>
      </c>
      <c r="B18" s="6">
        <v>11275</v>
      </c>
      <c r="C18" s="6">
        <v>6981</v>
      </c>
      <c r="D18" s="6">
        <f t="shared" si="0"/>
        <v>18256</v>
      </c>
      <c r="E18" s="6">
        <v>1186</v>
      </c>
      <c r="F18" s="6">
        <v>922</v>
      </c>
      <c r="G18" s="6">
        <f t="shared" si="1"/>
        <v>2108</v>
      </c>
      <c r="H18" s="110">
        <f t="shared" si="2"/>
        <v>12461</v>
      </c>
      <c r="I18" s="6">
        <f t="shared" si="3"/>
        <v>7903</v>
      </c>
      <c r="J18" s="6">
        <f t="shared" si="4"/>
        <v>20364</v>
      </c>
      <c r="K18" s="184" t="s">
        <v>200</v>
      </c>
      <c r="L18" s="235"/>
    </row>
    <row r="19" spans="1:12">
      <c r="A19" s="82" t="s">
        <v>74</v>
      </c>
      <c r="B19" s="25">
        <v>29126</v>
      </c>
      <c r="C19" s="25">
        <v>23851</v>
      </c>
      <c r="D19" s="25">
        <f t="shared" si="0"/>
        <v>52977</v>
      </c>
      <c r="E19" s="25">
        <v>1571</v>
      </c>
      <c r="F19" s="25">
        <v>1288</v>
      </c>
      <c r="G19" s="25">
        <f t="shared" si="1"/>
        <v>2859</v>
      </c>
      <c r="H19" s="111">
        <f t="shared" si="2"/>
        <v>30697</v>
      </c>
      <c r="I19" s="25">
        <f t="shared" si="3"/>
        <v>25139</v>
      </c>
      <c r="J19" s="25">
        <f t="shared" si="4"/>
        <v>55836</v>
      </c>
      <c r="K19" s="185" t="s">
        <v>201</v>
      </c>
      <c r="L19" s="235"/>
    </row>
    <row r="20" spans="1:12">
      <c r="A20" s="81" t="s">
        <v>75</v>
      </c>
      <c r="B20" s="6">
        <v>18639</v>
      </c>
      <c r="C20" s="6">
        <v>10810</v>
      </c>
      <c r="D20" s="6">
        <f t="shared" si="0"/>
        <v>29449</v>
      </c>
      <c r="E20" s="6">
        <v>904</v>
      </c>
      <c r="F20" s="6">
        <v>1222</v>
      </c>
      <c r="G20" s="6">
        <f t="shared" si="1"/>
        <v>2126</v>
      </c>
      <c r="H20" s="110">
        <f t="shared" si="2"/>
        <v>19543</v>
      </c>
      <c r="I20" s="6">
        <f t="shared" si="3"/>
        <v>12032</v>
      </c>
      <c r="J20" s="6">
        <f t="shared" si="4"/>
        <v>31575</v>
      </c>
      <c r="K20" s="184" t="s">
        <v>202</v>
      </c>
      <c r="L20" s="235"/>
    </row>
    <row r="21" spans="1:12">
      <c r="A21" s="82" t="s">
        <v>76</v>
      </c>
      <c r="B21" s="25">
        <v>13386</v>
      </c>
      <c r="C21" s="25">
        <v>11141</v>
      </c>
      <c r="D21" s="25">
        <f t="shared" si="0"/>
        <v>24527</v>
      </c>
      <c r="E21" s="83">
        <v>920</v>
      </c>
      <c r="F21" s="83">
        <v>1004</v>
      </c>
      <c r="G21" s="25">
        <f t="shared" si="1"/>
        <v>1924</v>
      </c>
      <c r="H21" s="111">
        <f t="shared" si="2"/>
        <v>14306</v>
      </c>
      <c r="I21" s="25">
        <f t="shared" si="3"/>
        <v>12145</v>
      </c>
      <c r="J21" s="25">
        <f t="shared" si="4"/>
        <v>26451</v>
      </c>
      <c r="K21" s="185" t="s">
        <v>203</v>
      </c>
      <c r="L21" s="235"/>
    </row>
    <row r="22" spans="1:12">
      <c r="A22" s="81" t="s">
        <v>77</v>
      </c>
      <c r="B22" s="6">
        <v>17787</v>
      </c>
      <c r="C22" s="6">
        <v>10340</v>
      </c>
      <c r="D22" s="6">
        <f t="shared" si="0"/>
        <v>28127</v>
      </c>
      <c r="E22" s="6">
        <v>801</v>
      </c>
      <c r="F22" s="6">
        <v>631</v>
      </c>
      <c r="G22" s="6">
        <f t="shared" si="1"/>
        <v>1432</v>
      </c>
      <c r="H22" s="110">
        <f t="shared" si="2"/>
        <v>18588</v>
      </c>
      <c r="I22" s="6">
        <f t="shared" si="3"/>
        <v>10971</v>
      </c>
      <c r="J22" s="6">
        <f t="shared" si="4"/>
        <v>29559</v>
      </c>
      <c r="K22" s="184" t="s">
        <v>204</v>
      </c>
      <c r="L22" s="235"/>
    </row>
    <row r="23" spans="1:12">
      <c r="A23" s="82" t="s">
        <v>78</v>
      </c>
      <c r="B23" s="25">
        <v>1907</v>
      </c>
      <c r="C23" s="83">
        <v>1065</v>
      </c>
      <c r="D23" s="25">
        <f t="shared" si="0"/>
        <v>2972</v>
      </c>
      <c r="E23" s="83">
        <v>66</v>
      </c>
      <c r="F23" s="83">
        <v>8</v>
      </c>
      <c r="G23" s="83">
        <f t="shared" si="1"/>
        <v>74</v>
      </c>
      <c r="H23" s="111">
        <f t="shared" si="2"/>
        <v>1973</v>
      </c>
      <c r="I23" s="83">
        <f t="shared" si="3"/>
        <v>1073</v>
      </c>
      <c r="J23" s="25">
        <f t="shared" si="4"/>
        <v>3046</v>
      </c>
      <c r="K23" s="185" t="s">
        <v>205</v>
      </c>
      <c r="L23" s="235"/>
    </row>
    <row r="24" spans="1:12">
      <c r="A24" s="84" t="s">
        <v>207</v>
      </c>
      <c r="B24" s="85">
        <f>SUM(B10:B23)</f>
        <v>702054</v>
      </c>
      <c r="C24" s="85">
        <f>SUM(C10:C23)</f>
        <v>477963</v>
      </c>
      <c r="D24" s="85">
        <f>SUM(D10:D23)</f>
        <v>1180017</v>
      </c>
      <c r="E24" s="85">
        <f t="shared" ref="E24:I24" si="5">SUM(E10:E23)</f>
        <v>26547</v>
      </c>
      <c r="F24" s="85">
        <f t="shared" si="5"/>
        <v>23135</v>
      </c>
      <c r="G24" s="85">
        <f>SUM(G10:G23)</f>
        <v>49682</v>
      </c>
      <c r="H24" s="112">
        <f>SUM(H10:H23)</f>
        <v>728601</v>
      </c>
      <c r="I24" s="85">
        <f t="shared" si="5"/>
        <v>501098</v>
      </c>
      <c r="J24" s="85">
        <f>SUM(J10:J23)</f>
        <v>1229699</v>
      </c>
      <c r="K24" s="186" t="s">
        <v>5</v>
      </c>
    </row>
    <row r="25" spans="1:12" ht="16.2">
      <c r="A25" s="159" t="s">
        <v>89</v>
      </c>
      <c r="B25" s="159"/>
      <c r="J25" s="755" t="s">
        <v>90</v>
      </c>
      <c r="K25" s="755"/>
    </row>
    <row r="26" spans="1:12" ht="16.2">
      <c r="A26" s="69" t="s">
        <v>87</v>
      </c>
      <c r="B26" s="69"/>
      <c r="J26" s="755" t="s">
        <v>88</v>
      </c>
      <c r="K26" s="755"/>
    </row>
    <row r="27" spans="1:12">
      <c r="A27" s="548" t="s">
        <v>552</v>
      </c>
      <c r="C27" s="179"/>
      <c r="D27" s="179"/>
      <c r="K27" s="443" t="s">
        <v>553</v>
      </c>
    </row>
  </sheetData>
  <mergeCells count="13">
    <mergeCell ref="H2:K2"/>
    <mergeCell ref="J25:K25"/>
    <mergeCell ref="J26:K26"/>
    <mergeCell ref="K6:K9"/>
    <mergeCell ref="A6:A9"/>
    <mergeCell ref="A4:K4"/>
    <mergeCell ref="A3:K3"/>
    <mergeCell ref="B6:D6"/>
    <mergeCell ref="E6:G6"/>
    <mergeCell ref="H6:J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horizontalDpi="300" r:id="rId1"/>
  <headerFooter>
    <oddFooter>&amp;Lstats.gov.sa&amp;R&amp;P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K43"/>
  <sheetViews>
    <sheetView showGridLines="0" rightToLeft="1" view="pageBreakPreview" zoomScale="70" zoomScaleNormal="100" zoomScaleSheetLayoutView="70" workbookViewId="0">
      <selection activeCell="J22" sqref="J22"/>
    </sheetView>
  </sheetViews>
  <sheetFormatPr defaultRowHeight="14.4"/>
  <cols>
    <col min="1" max="1" width="19.88671875" customWidth="1"/>
    <col min="2" max="3" width="9.109375" customWidth="1"/>
    <col min="4" max="4" width="10.33203125" customWidth="1"/>
    <col min="5" max="9" width="9.109375" customWidth="1"/>
    <col min="10" max="10" width="14.88671875" customWidth="1"/>
    <col min="11" max="11" width="10.21875" bestFit="1" customWidth="1"/>
  </cols>
  <sheetData>
    <row r="1" spans="1:11">
      <c r="I1" s="209" t="s">
        <v>556</v>
      </c>
    </row>
    <row r="2" spans="1:11" ht="61.5" customHeight="1">
      <c r="A2" s="67"/>
      <c r="G2" s="708" t="s">
        <v>558</v>
      </c>
      <c r="H2" s="708"/>
      <c r="I2" s="708"/>
      <c r="J2" s="708"/>
    </row>
    <row r="3" spans="1:11">
      <c r="A3" s="86"/>
    </row>
    <row r="4" spans="1:11">
      <c r="A4" s="706" t="s">
        <v>91</v>
      </c>
      <c r="B4" s="706"/>
      <c r="C4" s="706"/>
      <c r="D4" s="706"/>
      <c r="E4" s="706"/>
      <c r="F4" s="706"/>
      <c r="G4" s="706"/>
      <c r="H4" s="706"/>
      <c r="I4" s="706"/>
      <c r="J4" s="706"/>
    </row>
    <row r="5" spans="1:11">
      <c r="A5" s="707" t="s">
        <v>92</v>
      </c>
      <c r="B5" s="707"/>
      <c r="C5" s="707"/>
      <c r="D5" s="707"/>
      <c r="E5" s="707"/>
      <c r="F5" s="707"/>
      <c r="G5" s="707"/>
      <c r="H5" s="707"/>
      <c r="I5" s="707"/>
      <c r="J5" s="707"/>
    </row>
    <row r="6" spans="1:11">
      <c r="A6" s="488" t="s">
        <v>99</v>
      </c>
    </row>
    <row r="7" spans="1:11">
      <c r="A7" s="88" t="s">
        <v>44</v>
      </c>
      <c r="B7" s="762" t="s">
        <v>15</v>
      </c>
      <c r="C7" s="763"/>
      <c r="D7" s="764"/>
      <c r="E7" s="762" t="s">
        <v>16</v>
      </c>
      <c r="F7" s="763"/>
      <c r="G7" s="763"/>
      <c r="H7" s="762" t="s">
        <v>17</v>
      </c>
      <c r="I7" s="763"/>
      <c r="J7" s="763"/>
    </row>
    <row r="8" spans="1:11" ht="15" thickBot="1">
      <c r="A8" s="88" t="s">
        <v>45</v>
      </c>
      <c r="B8" s="757" t="s">
        <v>18</v>
      </c>
      <c r="C8" s="758"/>
      <c r="D8" s="759"/>
      <c r="E8" s="757" t="s">
        <v>19</v>
      </c>
      <c r="F8" s="758"/>
      <c r="G8" s="758"/>
      <c r="H8" s="760" t="s">
        <v>5</v>
      </c>
      <c r="I8" s="761"/>
      <c r="J8" s="761"/>
    </row>
    <row r="9" spans="1:11">
      <c r="A9" s="89"/>
      <c r="B9" s="88" t="s">
        <v>0</v>
      </c>
      <c r="C9" s="90" t="s">
        <v>1</v>
      </c>
      <c r="D9" s="90" t="s">
        <v>46</v>
      </c>
      <c r="E9" s="88" t="s">
        <v>0</v>
      </c>
      <c r="F9" s="88" t="s">
        <v>1</v>
      </c>
      <c r="G9" s="88" t="s">
        <v>46</v>
      </c>
      <c r="H9" s="88" t="s">
        <v>0</v>
      </c>
      <c r="I9" s="88" t="s">
        <v>1</v>
      </c>
      <c r="J9" s="90" t="s">
        <v>46</v>
      </c>
    </row>
    <row r="10" spans="1:11">
      <c r="A10" s="89"/>
      <c r="B10" s="88" t="s">
        <v>24</v>
      </c>
      <c r="C10" s="88" t="s">
        <v>25</v>
      </c>
      <c r="D10" s="91" t="s">
        <v>5</v>
      </c>
      <c r="E10" s="88" t="s">
        <v>24</v>
      </c>
      <c r="F10" s="88" t="s">
        <v>25</v>
      </c>
      <c r="G10" s="91" t="s">
        <v>5</v>
      </c>
      <c r="H10" s="88" t="s">
        <v>24</v>
      </c>
      <c r="I10" s="88" t="s">
        <v>25</v>
      </c>
      <c r="J10" s="91" t="s">
        <v>5</v>
      </c>
    </row>
    <row r="11" spans="1:11" ht="15" thickBot="1">
      <c r="A11" s="92" t="s">
        <v>47</v>
      </c>
      <c r="B11" s="93">
        <v>40</v>
      </c>
      <c r="C11" s="93" t="s">
        <v>560</v>
      </c>
      <c r="D11" s="93">
        <f>SUM(B11:C11)</f>
        <v>40</v>
      </c>
      <c r="E11" s="93">
        <v>2</v>
      </c>
      <c r="F11" s="93">
        <v>1</v>
      </c>
      <c r="G11" s="93">
        <f>SUM(E11:F11)</f>
        <v>3</v>
      </c>
      <c r="H11" s="93">
        <f>B11+E11</f>
        <v>42</v>
      </c>
      <c r="I11" s="93">
        <f>C11+F11</f>
        <v>1</v>
      </c>
      <c r="J11" s="93">
        <f>SUM(H11:I11)</f>
        <v>43</v>
      </c>
      <c r="K11" s="235"/>
    </row>
    <row r="12" spans="1:11" ht="15" thickBot="1">
      <c r="A12" s="94" t="s">
        <v>48</v>
      </c>
      <c r="B12" s="95">
        <v>3876</v>
      </c>
      <c r="C12" s="96">
        <v>381</v>
      </c>
      <c r="D12" s="95">
        <f t="shared" ref="D12:D21" si="0">SUM(B12:C12)</f>
        <v>4257</v>
      </c>
      <c r="E12" s="96" t="s">
        <v>560</v>
      </c>
      <c r="F12" s="96">
        <v>1</v>
      </c>
      <c r="G12" s="96">
        <f t="shared" ref="G12:G21" si="1">SUM(E12:F12)</f>
        <v>1</v>
      </c>
      <c r="H12" s="95">
        <f t="shared" ref="H12:H21" si="2">B12+E12</f>
        <v>3876</v>
      </c>
      <c r="I12" s="96">
        <f t="shared" ref="I12:I21" si="3">C12+F12</f>
        <v>382</v>
      </c>
      <c r="J12" s="95">
        <f t="shared" ref="J12:J21" si="4">SUM(H12:I12)</f>
        <v>4258</v>
      </c>
      <c r="K12" s="235"/>
    </row>
    <row r="13" spans="1:11" ht="15" thickBot="1">
      <c r="A13" s="92" t="s">
        <v>49</v>
      </c>
      <c r="B13" s="97">
        <v>56361</v>
      </c>
      <c r="C13" s="97">
        <v>23208</v>
      </c>
      <c r="D13" s="97">
        <f>SUM(B13:C13)</f>
        <v>79569</v>
      </c>
      <c r="E13" s="93">
        <v>57</v>
      </c>
      <c r="F13" s="93">
        <v>175</v>
      </c>
      <c r="G13" s="93">
        <f t="shared" si="1"/>
        <v>232</v>
      </c>
      <c r="H13" s="97">
        <f t="shared" si="2"/>
        <v>56418</v>
      </c>
      <c r="I13" s="97">
        <f t="shared" si="3"/>
        <v>23383</v>
      </c>
      <c r="J13" s="97">
        <f t="shared" si="4"/>
        <v>79801</v>
      </c>
      <c r="K13" s="235"/>
    </row>
    <row r="14" spans="1:11" ht="15" thickBot="1">
      <c r="A14" s="94" t="s">
        <v>50</v>
      </c>
      <c r="B14" s="95">
        <v>133734</v>
      </c>
      <c r="C14" s="95">
        <v>70717</v>
      </c>
      <c r="D14" s="95">
        <f t="shared" si="0"/>
        <v>204451</v>
      </c>
      <c r="E14" s="96">
        <v>594</v>
      </c>
      <c r="F14" s="95">
        <v>2015</v>
      </c>
      <c r="G14" s="95">
        <f t="shared" si="1"/>
        <v>2609</v>
      </c>
      <c r="H14" s="95">
        <f t="shared" si="2"/>
        <v>134328</v>
      </c>
      <c r="I14" s="95">
        <f t="shared" si="3"/>
        <v>72732</v>
      </c>
      <c r="J14" s="95">
        <f t="shared" si="4"/>
        <v>207060</v>
      </c>
      <c r="K14" s="235"/>
    </row>
    <row r="15" spans="1:11" ht="15" thickBot="1">
      <c r="A15" s="92" t="s">
        <v>51</v>
      </c>
      <c r="B15" s="97">
        <v>146372</v>
      </c>
      <c r="C15" s="97">
        <v>126118</v>
      </c>
      <c r="D15" s="97">
        <f t="shared" si="0"/>
        <v>272490</v>
      </c>
      <c r="E15" s="97">
        <v>1988</v>
      </c>
      <c r="F15" s="97">
        <v>3118</v>
      </c>
      <c r="G15" s="97">
        <f t="shared" si="1"/>
        <v>5106</v>
      </c>
      <c r="H15" s="97">
        <f t="shared" si="2"/>
        <v>148360</v>
      </c>
      <c r="I15" s="97">
        <f t="shared" si="3"/>
        <v>129236</v>
      </c>
      <c r="J15" s="97">
        <f t="shared" si="4"/>
        <v>277596</v>
      </c>
      <c r="K15" s="235"/>
    </row>
    <row r="16" spans="1:11" ht="15" thickBot="1">
      <c r="A16" s="94" t="s">
        <v>52</v>
      </c>
      <c r="B16" s="95">
        <v>128829</v>
      </c>
      <c r="C16" s="95">
        <v>119519</v>
      </c>
      <c r="D16" s="95">
        <f t="shared" si="0"/>
        <v>248348</v>
      </c>
      <c r="E16" s="95">
        <v>3503</v>
      </c>
      <c r="F16" s="95">
        <v>3243</v>
      </c>
      <c r="G16" s="95">
        <f t="shared" si="1"/>
        <v>6746</v>
      </c>
      <c r="H16" s="95">
        <f t="shared" si="2"/>
        <v>132332</v>
      </c>
      <c r="I16" s="95">
        <f t="shared" si="3"/>
        <v>122762</v>
      </c>
      <c r="J16" s="95">
        <f t="shared" si="4"/>
        <v>255094</v>
      </c>
      <c r="K16" s="235"/>
    </row>
    <row r="17" spans="1:11" ht="15" thickBot="1">
      <c r="A17" s="92" t="s">
        <v>53</v>
      </c>
      <c r="B17" s="97">
        <v>96793</v>
      </c>
      <c r="C17" s="97">
        <v>72060</v>
      </c>
      <c r="D17" s="97">
        <f t="shared" si="0"/>
        <v>168853</v>
      </c>
      <c r="E17" s="97">
        <v>3897</v>
      </c>
      <c r="F17" s="97">
        <v>2885</v>
      </c>
      <c r="G17" s="97">
        <f t="shared" si="1"/>
        <v>6782</v>
      </c>
      <c r="H17" s="97">
        <f t="shared" si="2"/>
        <v>100690</v>
      </c>
      <c r="I17" s="97">
        <f t="shared" si="3"/>
        <v>74945</v>
      </c>
      <c r="J17" s="97">
        <f t="shared" si="4"/>
        <v>175635</v>
      </c>
      <c r="K17" s="235"/>
    </row>
    <row r="18" spans="1:11" ht="15" thickBot="1">
      <c r="A18" s="94" t="s">
        <v>54</v>
      </c>
      <c r="B18" s="95">
        <v>70198</v>
      </c>
      <c r="C18" s="95">
        <v>31143</v>
      </c>
      <c r="D18" s="95">
        <f t="shared" si="0"/>
        <v>101341</v>
      </c>
      <c r="E18" s="95">
        <v>3108</v>
      </c>
      <c r="F18" s="95">
        <v>1887</v>
      </c>
      <c r="G18" s="95">
        <f t="shared" si="1"/>
        <v>4995</v>
      </c>
      <c r="H18" s="95">
        <f t="shared" si="2"/>
        <v>73306</v>
      </c>
      <c r="I18" s="95">
        <f t="shared" si="3"/>
        <v>33030</v>
      </c>
      <c r="J18" s="95">
        <f t="shared" si="4"/>
        <v>106336</v>
      </c>
      <c r="K18" s="235"/>
    </row>
    <row r="19" spans="1:11" ht="18.75" customHeight="1" thickBot="1">
      <c r="A19" s="92" t="s">
        <v>55</v>
      </c>
      <c r="B19" s="97">
        <v>34573</v>
      </c>
      <c r="C19" s="97">
        <v>10496</v>
      </c>
      <c r="D19" s="97">
        <f t="shared" si="0"/>
        <v>45069</v>
      </c>
      <c r="E19" s="97">
        <v>2833</v>
      </c>
      <c r="F19" s="97">
        <v>1316</v>
      </c>
      <c r="G19" s="97">
        <f t="shared" si="1"/>
        <v>4149</v>
      </c>
      <c r="H19" s="97">
        <f t="shared" si="2"/>
        <v>37406</v>
      </c>
      <c r="I19" s="97">
        <f t="shared" si="3"/>
        <v>11812</v>
      </c>
      <c r="J19" s="97">
        <f t="shared" si="4"/>
        <v>49218</v>
      </c>
      <c r="K19" s="235"/>
    </row>
    <row r="20" spans="1:11" ht="15" thickBot="1">
      <c r="A20" s="94" t="s">
        <v>56</v>
      </c>
      <c r="B20" s="95">
        <v>1468</v>
      </c>
      <c r="C20" s="96">
        <v>351</v>
      </c>
      <c r="D20" s="95">
        <f t="shared" si="0"/>
        <v>1819</v>
      </c>
      <c r="E20" s="95">
        <v>2556</v>
      </c>
      <c r="F20" s="95">
        <v>1192</v>
      </c>
      <c r="G20" s="95">
        <f t="shared" si="1"/>
        <v>3748</v>
      </c>
      <c r="H20" s="95">
        <f t="shared" si="2"/>
        <v>4024</v>
      </c>
      <c r="I20" s="95">
        <f t="shared" si="3"/>
        <v>1543</v>
      </c>
      <c r="J20" s="95">
        <f t="shared" si="4"/>
        <v>5567</v>
      </c>
      <c r="K20" s="235"/>
    </row>
    <row r="21" spans="1:11" ht="15" thickBot="1">
      <c r="A21" s="189" t="s">
        <v>209</v>
      </c>
      <c r="B21" s="95">
        <v>29810</v>
      </c>
      <c r="C21" s="96">
        <v>23970</v>
      </c>
      <c r="D21" s="95">
        <f t="shared" si="0"/>
        <v>53780</v>
      </c>
      <c r="E21" s="95">
        <v>8009</v>
      </c>
      <c r="F21" s="95">
        <v>7302</v>
      </c>
      <c r="G21" s="95">
        <f t="shared" si="1"/>
        <v>15311</v>
      </c>
      <c r="H21" s="95">
        <f t="shared" si="2"/>
        <v>37819</v>
      </c>
      <c r="I21" s="95">
        <f t="shared" si="3"/>
        <v>31272</v>
      </c>
      <c r="J21" s="95">
        <f t="shared" si="4"/>
        <v>69091</v>
      </c>
      <c r="K21" s="235"/>
    </row>
    <row r="22" spans="1:11">
      <c r="A22" s="146" t="s">
        <v>27</v>
      </c>
      <c r="B22" s="230">
        <f t="shared" ref="B22:J22" si="5">SUM(B11:B21)</f>
        <v>702054</v>
      </c>
      <c r="C22" s="230">
        <f t="shared" si="5"/>
        <v>477963</v>
      </c>
      <c r="D22" s="230">
        <f t="shared" si="5"/>
        <v>1180017</v>
      </c>
      <c r="E22" s="230">
        <f t="shared" si="5"/>
        <v>26547</v>
      </c>
      <c r="F22" s="230">
        <f t="shared" si="5"/>
        <v>23135</v>
      </c>
      <c r="G22" s="230">
        <f t="shared" si="5"/>
        <v>49682</v>
      </c>
      <c r="H22" s="230">
        <f t="shared" si="5"/>
        <v>728601</v>
      </c>
      <c r="I22" s="230">
        <f t="shared" si="5"/>
        <v>501098</v>
      </c>
      <c r="J22" s="230">
        <f t="shared" si="5"/>
        <v>1229699</v>
      </c>
    </row>
    <row r="23" spans="1:11">
      <c r="A23" s="98" t="s">
        <v>95</v>
      </c>
      <c r="H23" s="480"/>
      <c r="I23" s="499"/>
      <c r="J23" s="499" t="s">
        <v>37</v>
      </c>
    </row>
    <row r="24" spans="1:11">
      <c r="A24" s="99" t="s">
        <v>96</v>
      </c>
      <c r="H24" s="480"/>
      <c r="I24" s="499"/>
      <c r="J24" s="499" t="s">
        <v>94</v>
      </c>
    </row>
    <row r="25" spans="1:11">
      <c r="A25" s="548" t="s">
        <v>552</v>
      </c>
      <c r="C25" s="179"/>
      <c r="D25" s="179"/>
      <c r="I25" s="208"/>
      <c r="J25" s="443" t="s">
        <v>553</v>
      </c>
    </row>
    <row r="27" spans="1:11">
      <c r="D27" s="235"/>
    </row>
    <row r="28" spans="1:11">
      <c r="D28" s="235"/>
    </row>
    <row r="29" spans="1:11">
      <c r="D29" s="235"/>
    </row>
    <row r="30" spans="1:11">
      <c r="D30" s="235"/>
    </row>
    <row r="31" spans="1:11">
      <c r="D31" s="235"/>
    </row>
    <row r="32" spans="1:11">
      <c r="D32" s="235"/>
    </row>
    <row r="33" spans="4:4">
      <c r="D33" s="235"/>
    </row>
    <row r="34" spans="4:4">
      <c r="D34" s="235"/>
    </row>
    <row r="35" spans="4:4">
      <c r="D35" s="235"/>
    </row>
    <row r="36" spans="4:4">
      <c r="D36" s="235"/>
    </row>
    <row r="37" spans="4:4">
      <c r="D37" s="235"/>
    </row>
    <row r="38" spans="4:4">
      <c r="D38" s="235"/>
    </row>
    <row r="39" spans="4:4">
      <c r="D39" s="235"/>
    </row>
    <row r="40" spans="4:4">
      <c r="D40" s="235"/>
    </row>
    <row r="41" spans="4:4">
      <c r="D41" s="235"/>
    </row>
    <row r="42" spans="4:4">
      <c r="D42" s="235"/>
    </row>
    <row r="43" spans="4:4">
      <c r="D43" s="235"/>
    </row>
  </sheetData>
  <mergeCells count="9">
    <mergeCell ref="G2:J2"/>
    <mergeCell ref="B8:D8"/>
    <mergeCell ref="E8:G8"/>
    <mergeCell ref="H8:J8"/>
    <mergeCell ref="A4:J4"/>
    <mergeCell ref="A5:J5"/>
    <mergeCell ref="B7:D7"/>
    <mergeCell ref="E7:G7"/>
    <mergeCell ref="H7: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L43"/>
  <sheetViews>
    <sheetView showGridLines="0" rightToLeft="1" view="pageBreakPreview" zoomScale="90" zoomScaleNormal="100" zoomScaleSheetLayoutView="90" workbookViewId="0">
      <selection activeCell="I27" sqref="I27"/>
    </sheetView>
  </sheetViews>
  <sheetFormatPr defaultRowHeight="14.4"/>
  <cols>
    <col min="1" max="1" width="23.109375" customWidth="1"/>
    <col min="2" max="3" width="9.109375" customWidth="1"/>
    <col min="4" max="4" width="10.33203125" customWidth="1"/>
    <col min="5" max="9" width="9.109375" customWidth="1"/>
    <col min="10" max="10" width="14.88671875" customWidth="1"/>
    <col min="11" max="11" width="28.6640625" customWidth="1"/>
  </cols>
  <sheetData>
    <row r="1" spans="1:12">
      <c r="I1" s="708" t="s">
        <v>556</v>
      </c>
      <c r="J1" s="708"/>
      <c r="K1" s="708"/>
    </row>
    <row r="2" spans="1:12" ht="61.5" customHeight="1">
      <c r="A2" s="67"/>
      <c r="H2" s="1"/>
      <c r="I2" s="708" t="s">
        <v>558</v>
      </c>
      <c r="J2" s="708"/>
      <c r="K2" s="708"/>
    </row>
    <row r="3" spans="1:12">
      <c r="A3" s="64"/>
      <c r="B3" s="70"/>
      <c r="C3" s="70"/>
      <c r="D3" s="70"/>
      <c r="E3" s="70"/>
      <c r="F3" s="70"/>
      <c r="G3" s="70"/>
      <c r="H3" s="70"/>
      <c r="I3" s="70"/>
      <c r="J3" s="70"/>
    </row>
    <row r="4" spans="1:12" ht="15">
      <c r="A4" s="725" t="s">
        <v>97</v>
      </c>
      <c r="B4" s="725"/>
      <c r="C4" s="725"/>
      <c r="D4" s="725"/>
      <c r="E4" s="725"/>
      <c r="F4" s="725"/>
      <c r="G4" s="725"/>
      <c r="H4" s="725"/>
      <c r="I4" s="725"/>
      <c r="J4" s="725"/>
      <c r="K4" s="725"/>
    </row>
    <row r="5" spans="1:12" ht="15">
      <c r="A5" s="730" t="s">
        <v>98</v>
      </c>
      <c r="B5" s="730"/>
      <c r="C5" s="730"/>
      <c r="D5" s="730"/>
      <c r="E5" s="730"/>
      <c r="F5" s="730"/>
      <c r="G5" s="730"/>
      <c r="H5" s="730"/>
      <c r="I5" s="730"/>
      <c r="J5" s="730"/>
      <c r="K5" s="730"/>
    </row>
    <row r="6" spans="1:12">
      <c r="A6" s="86" t="s">
        <v>122</v>
      </c>
      <c r="B6" s="70"/>
      <c r="C6" s="70"/>
      <c r="D6" s="70"/>
      <c r="E6" s="70"/>
      <c r="F6" s="70"/>
      <c r="G6" s="70"/>
      <c r="H6" s="70"/>
      <c r="I6" s="70"/>
      <c r="J6" s="70"/>
    </row>
    <row r="7" spans="1:12" ht="15.75" customHeight="1">
      <c r="A7" s="765" t="s">
        <v>100</v>
      </c>
      <c r="B7" s="766" t="s">
        <v>15</v>
      </c>
      <c r="C7" s="767"/>
      <c r="D7" s="768"/>
      <c r="E7" s="766" t="s">
        <v>16</v>
      </c>
      <c r="F7" s="767"/>
      <c r="G7" s="767"/>
      <c r="H7" s="754" t="s">
        <v>17</v>
      </c>
      <c r="I7" s="767"/>
      <c r="J7" s="767"/>
      <c r="K7" s="688" t="s">
        <v>101</v>
      </c>
    </row>
    <row r="8" spans="1:12" ht="18.75" customHeight="1" thickBot="1">
      <c r="A8" s="765"/>
      <c r="B8" s="769" t="s">
        <v>18</v>
      </c>
      <c r="C8" s="770"/>
      <c r="D8" s="771"/>
      <c r="E8" s="769" t="s">
        <v>19</v>
      </c>
      <c r="F8" s="770"/>
      <c r="G8" s="770"/>
      <c r="H8" s="772" t="s">
        <v>5</v>
      </c>
      <c r="I8" s="773"/>
      <c r="J8" s="773"/>
      <c r="K8" s="688"/>
    </row>
    <row r="9" spans="1:12" ht="18" customHeight="1">
      <c r="A9" s="765"/>
      <c r="B9" s="71" t="s">
        <v>0</v>
      </c>
      <c r="C9" s="72" t="s">
        <v>1</v>
      </c>
      <c r="D9" s="72" t="s">
        <v>46</v>
      </c>
      <c r="E9" s="71" t="s">
        <v>0</v>
      </c>
      <c r="F9" s="71" t="s">
        <v>1</v>
      </c>
      <c r="G9" s="71" t="s">
        <v>46</v>
      </c>
      <c r="H9" s="113" t="s">
        <v>0</v>
      </c>
      <c r="I9" s="71" t="s">
        <v>1</v>
      </c>
      <c r="J9" s="72" t="s">
        <v>46</v>
      </c>
      <c r="K9" s="688"/>
    </row>
    <row r="10" spans="1:12" ht="18" customHeight="1">
      <c r="A10" s="765"/>
      <c r="B10" s="71" t="s">
        <v>24</v>
      </c>
      <c r="C10" s="71" t="s">
        <v>25</v>
      </c>
      <c r="D10" s="73" t="s">
        <v>5</v>
      </c>
      <c r="E10" s="71" t="s">
        <v>24</v>
      </c>
      <c r="F10" s="71" t="s">
        <v>25</v>
      </c>
      <c r="G10" s="73" t="s">
        <v>5</v>
      </c>
      <c r="H10" s="113" t="s">
        <v>24</v>
      </c>
      <c r="I10" s="71" t="s">
        <v>25</v>
      </c>
      <c r="J10" s="73" t="s">
        <v>5</v>
      </c>
      <c r="K10" s="690"/>
    </row>
    <row r="11" spans="1:12" ht="23.4">
      <c r="A11" s="74" t="s">
        <v>102</v>
      </c>
      <c r="B11" s="101">
        <v>4249</v>
      </c>
      <c r="C11" s="101">
        <v>5165</v>
      </c>
      <c r="D11" s="101">
        <f>SUM(B11:C11)</f>
        <v>9414</v>
      </c>
      <c r="E11" s="102">
        <v>0</v>
      </c>
      <c r="F11" s="102">
        <v>0</v>
      </c>
      <c r="G11" s="102">
        <f>SUM(E11:F11)</f>
        <v>0</v>
      </c>
      <c r="H11" s="49">
        <f>B11+E11</f>
        <v>4249</v>
      </c>
      <c r="I11" s="49">
        <f>C11+F11</f>
        <v>5165</v>
      </c>
      <c r="J11" s="101">
        <f>SUM(H11:I11)</f>
        <v>9414</v>
      </c>
      <c r="K11" s="155" t="s">
        <v>210</v>
      </c>
      <c r="L11" s="545"/>
    </row>
    <row r="12" spans="1:12" ht="23.4">
      <c r="A12" s="76" t="s">
        <v>103</v>
      </c>
      <c r="B12" s="103">
        <v>9230</v>
      </c>
      <c r="C12" s="103">
        <v>3444</v>
      </c>
      <c r="D12" s="103">
        <f t="shared" ref="D12:D24" si="0">SUM(B12:C12)</f>
        <v>12674</v>
      </c>
      <c r="E12" s="104">
        <v>38</v>
      </c>
      <c r="F12" s="104">
        <v>3</v>
      </c>
      <c r="G12" s="104">
        <f t="shared" ref="G12:G24" si="1">SUM(E12:F12)</f>
        <v>41</v>
      </c>
      <c r="H12" s="47">
        <f t="shared" ref="H12:H24" si="2">B12+E12</f>
        <v>9268</v>
      </c>
      <c r="I12" s="103">
        <f t="shared" ref="I12:I24" si="3">C12+F12</f>
        <v>3447</v>
      </c>
      <c r="J12" s="103">
        <f t="shared" ref="J12:J24" si="4">SUM(H12:I12)</f>
        <v>12715</v>
      </c>
      <c r="K12" s="156" t="s">
        <v>216</v>
      </c>
      <c r="L12" s="545"/>
    </row>
    <row r="13" spans="1:12" ht="23.4">
      <c r="A13" s="74" t="s">
        <v>104</v>
      </c>
      <c r="B13" s="101">
        <v>38033</v>
      </c>
      <c r="C13" s="101">
        <v>5492</v>
      </c>
      <c r="D13" s="101">
        <f t="shared" si="0"/>
        <v>43525</v>
      </c>
      <c r="E13" s="102">
        <v>8</v>
      </c>
      <c r="F13" s="102">
        <v>0</v>
      </c>
      <c r="G13" s="102">
        <f t="shared" si="1"/>
        <v>8</v>
      </c>
      <c r="H13" s="49">
        <f t="shared" si="2"/>
        <v>38041</v>
      </c>
      <c r="I13" s="101">
        <f t="shared" si="3"/>
        <v>5492</v>
      </c>
      <c r="J13" s="101">
        <f t="shared" si="4"/>
        <v>43533</v>
      </c>
      <c r="K13" s="155" t="s">
        <v>211</v>
      </c>
      <c r="L13" s="545"/>
    </row>
    <row r="14" spans="1:12" ht="23.4">
      <c r="A14" s="76" t="s">
        <v>105</v>
      </c>
      <c r="B14" s="103">
        <v>1774</v>
      </c>
      <c r="C14" s="104">
        <v>47</v>
      </c>
      <c r="D14" s="103">
        <f t="shared" si="0"/>
        <v>1821</v>
      </c>
      <c r="E14" s="104">
        <v>1</v>
      </c>
      <c r="F14" s="104">
        <v>0</v>
      </c>
      <c r="G14" s="104">
        <f t="shared" si="1"/>
        <v>1</v>
      </c>
      <c r="H14" s="47">
        <f t="shared" si="2"/>
        <v>1775</v>
      </c>
      <c r="I14" s="104">
        <f t="shared" si="3"/>
        <v>47</v>
      </c>
      <c r="J14" s="103">
        <f t="shared" si="4"/>
        <v>1822</v>
      </c>
      <c r="K14" s="156" t="s">
        <v>255</v>
      </c>
      <c r="L14" s="545"/>
    </row>
    <row r="15" spans="1:12" ht="23.4">
      <c r="A15" s="74" t="s">
        <v>106</v>
      </c>
      <c r="B15" s="101">
        <v>41355</v>
      </c>
      <c r="C15" s="101">
        <v>4139</v>
      </c>
      <c r="D15" s="101">
        <f t="shared" si="0"/>
        <v>45494</v>
      </c>
      <c r="E15" s="102">
        <v>8</v>
      </c>
      <c r="F15" s="102">
        <v>0</v>
      </c>
      <c r="G15" s="102">
        <f t="shared" si="1"/>
        <v>8</v>
      </c>
      <c r="H15" s="49">
        <f t="shared" si="2"/>
        <v>41363</v>
      </c>
      <c r="I15" s="101">
        <f t="shared" si="3"/>
        <v>4139</v>
      </c>
      <c r="J15" s="101">
        <f t="shared" si="4"/>
        <v>45502</v>
      </c>
      <c r="K15" s="155" t="s">
        <v>212</v>
      </c>
      <c r="L15" s="545"/>
    </row>
    <row r="16" spans="1:12" ht="23.4">
      <c r="A16" s="76" t="s">
        <v>107</v>
      </c>
      <c r="B16" s="103">
        <v>43347</v>
      </c>
      <c r="C16" s="103">
        <v>34889</v>
      </c>
      <c r="D16" s="103">
        <f t="shared" si="0"/>
        <v>78236</v>
      </c>
      <c r="E16" s="104">
        <v>401</v>
      </c>
      <c r="F16" s="103">
        <v>2331</v>
      </c>
      <c r="G16" s="103">
        <f t="shared" si="1"/>
        <v>2732</v>
      </c>
      <c r="H16" s="47">
        <f t="shared" si="2"/>
        <v>43748</v>
      </c>
      <c r="I16" s="103">
        <f t="shared" si="3"/>
        <v>37220</v>
      </c>
      <c r="J16" s="103">
        <f t="shared" si="4"/>
        <v>80968</v>
      </c>
      <c r="K16" s="156" t="s">
        <v>256</v>
      </c>
      <c r="L16" s="545"/>
    </row>
    <row r="17" spans="1:12" ht="23.4">
      <c r="A17" s="74" t="s">
        <v>108</v>
      </c>
      <c r="B17" s="101">
        <v>108116</v>
      </c>
      <c r="C17" s="101">
        <v>19018</v>
      </c>
      <c r="D17" s="101">
        <f t="shared" si="0"/>
        <v>127134</v>
      </c>
      <c r="E17" s="102">
        <v>16</v>
      </c>
      <c r="F17" s="102">
        <v>1</v>
      </c>
      <c r="G17" s="102">
        <f t="shared" si="1"/>
        <v>17</v>
      </c>
      <c r="H17" s="49">
        <f t="shared" si="2"/>
        <v>108132</v>
      </c>
      <c r="I17" s="101">
        <f t="shared" si="3"/>
        <v>19019</v>
      </c>
      <c r="J17" s="101">
        <f t="shared" si="4"/>
        <v>127151</v>
      </c>
      <c r="K17" s="155" t="s">
        <v>217</v>
      </c>
      <c r="L17" s="545"/>
    </row>
    <row r="18" spans="1:12" ht="23.4">
      <c r="A18" s="76" t="s">
        <v>109</v>
      </c>
      <c r="B18" s="103">
        <v>76498</v>
      </c>
      <c r="C18" s="103">
        <v>81908</v>
      </c>
      <c r="D18" s="103">
        <f t="shared" si="0"/>
        <v>158406</v>
      </c>
      <c r="E18" s="104">
        <v>332</v>
      </c>
      <c r="F18" s="103">
        <v>3952</v>
      </c>
      <c r="G18" s="103">
        <f t="shared" si="1"/>
        <v>4284</v>
      </c>
      <c r="H18" s="47">
        <f t="shared" si="2"/>
        <v>76830</v>
      </c>
      <c r="I18" s="103">
        <f t="shared" si="3"/>
        <v>85860</v>
      </c>
      <c r="J18" s="103">
        <f t="shared" si="4"/>
        <v>162690</v>
      </c>
      <c r="K18" s="156" t="s">
        <v>257</v>
      </c>
      <c r="L18" s="545"/>
    </row>
    <row r="19" spans="1:12" ht="23.4">
      <c r="A19" s="74" t="s">
        <v>110</v>
      </c>
      <c r="B19" s="101">
        <v>306425</v>
      </c>
      <c r="C19" s="101">
        <v>292608</v>
      </c>
      <c r="D19" s="101">
        <f t="shared" si="0"/>
        <v>599033</v>
      </c>
      <c r="E19" s="101">
        <v>8661</v>
      </c>
      <c r="F19" s="101">
        <v>10540</v>
      </c>
      <c r="G19" s="101">
        <f t="shared" si="1"/>
        <v>19201</v>
      </c>
      <c r="H19" s="49">
        <f t="shared" si="2"/>
        <v>315086</v>
      </c>
      <c r="I19" s="101">
        <f t="shared" si="3"/>
        <v>303148</v>
      </c>
      <c r="J19" s="101">
        <f t="shared" si="4"/>
        <v>618234</v>
      </c>
      <c r="K19" s="155" t="s">
        <v>213</v>
      </c>
      <c r="L19" s="545"/>
    </row>
    <row r="20" spans="1:12" ht="23.4">
      <c r="A20" s="76" t="s">
        <v>111</v>
      </c>
      <c r="B20" s="103">
        <v>29175</v>
      </c>
      <c r="C20" s="103">
        <v>7246</v>
      </c>
      <c r="D20" s="103">
        <f t="shared" si="0"/>
        <v>36421</v>
      </c>
      <c r="E20" s="103">
        <v>1055</v>
      </c>
      <c r="F20" s="104">
        <v>288</v>
      </c>
      <c r="G20" s="103">
        <f t="shared" si="1"/>
        <v>1343</v>
      </c>
      <c r="H20" s="47">
        <f t="shared" si="2"/>
        <v>30230</v>
      </c>
      <c r="I20" s="103">
        <f t="shared" si="3"/>
        <v>7534</v>
      </c>
      <c r="J20" s="103">
        <f t="shared" si="4"/>
        <v>37764</v>
      </c>
      <c r="K20" s="156" t="s">
        <v>258</v>
      </c>
      <c r="L20" s="545"/>
    </row>
    <row r="21" spans="1:12" ht="23.4">
      <c r="A21" s="74" t="s">
        <v>112</v>
      </c>
      <c r="B21" s="101">
        <v>28018</v>
      </c>
      <c r="C21" s="101">
        <v>16203</v>
      </c>
      <c r="D21" s="101">
        <f t="shared" si="0"/>
        <v>44221</v>
      </c>
      <c r="E21" s="101">
        <v>5836</v>
      </c>
      <c r="F21" s="101">
        <v>2169</v>
      </c>
      <c r="G21" s="101">
        <f t="shared" si="1"/>
        <v>8005</v>
      </c>
      <c r="H21" s="49">
        <f t="shared" si="2"/>
        <v>33854</v>
      </c>
      <c r="I21" s="101">
        <f t="shared" si="3"/>
        <v>18372</v>
      </c>
      <c r="J21" s="101">
        <f t="shared" si="4"/>
        <v>52226</v>
      </c>
      <c r="K21" s="155" t="s">
        <v>214</v>
      </c>
      <c r="L21" s="545"/>
    </row>
    <row r="22" spans="1:12" ht="23.4">
      <c r="A22" s="76" t="s">
        <v>113</v>
      </c>
      <c r="B22" s="104">
        <v>137</v>
      </c>
      <c r="C22" s="104">
        <v>11</v>
      </c>
      <c r="D22" s="104">
        <f t="shared" si="0"/>
        <v>148</v>
      </c>
      <c r="E22" s="104">
        <v>53</v>
      </c>
      <c r="F22" s="104">
        <v>19</v>
      </c>
      <c r="G22" s="104">
        <f t="shared" si="1"/>
        <v>72</v>
      </c>
      <c r="H22" s="114">
        <f t="shared" si="2"/>
        <v>190</v>
      </c>
      <c r="I22" s="104">
        <f t="shared" si="3"/>
        <v>30</v>
      </c>
      <c r="J22" s="104">
        <f t="shared" si="4"/>
        <v>220</v>
      </c>
      <c r="K22" s="156" t="s">
        <v>218</v>
      </c>
      <c r="L22" s="545"/>
    </row>
    <row r="23" spans="1:12" ht="23.4">
      <c r="A23" s="74" t="s">
        <v>114</v>
      </c>
      <c r="B23" s="101">
        <v>11592</v>
      </c>
      <c r="C23" s="101">
        <v>5738</v>
      </c>
      <c r="D23" s="101">
        <f t="shared" si="0"/>
        <v>17330</v>
      </c>
      <c r="E23" s="101">
        <v>9420</v>
      </c>
      <c r="F23" s="101">
        <v>3481</v>
      </c>
      <c r="G23" s="101">
        <f t="shared" si="1"/>
        <v>12901</v>
      </c>
      <c r="H23" s="49">
        <f t="shared" si="2"/>
        <v>21012</v>
      </c>
      <c r="I23" s="101">
        <f t="shared" si="3"/>
        <v>9219</v>
      </c>
      <c r="J23" s="101">
        <f t="shared" si="4"/>
        <v>30231</v>
      </c>
      <c r="K23" s="155" t="s">
        <v>215</v>
      </c>
      <c r="L23" s="545"/>
    </row>
    <row r="24" spans="1:12" ht="23.4">
      <c r="A24" s="76" t="s">
        <v>115</v>
      </c>
      <c r="B24" s="103">
        <v>4105</v>
      </c>
      <c r="C24" s="103">
        <v>2055</v>
      </c>
      <c r="D24" s="103">
        <f t="shared" si="0"/>
        <v>6160</v>
      </c>
      <c r="E24" s="104">
        <v>718</v>
      </c>
      <c r="F24" s="104">
        <v>351</v>
      </c>
      <c r="G24" s="103">
        <f t="shared" si="1"/>
        <v>1069</v>
      </c>
      <c r="H24" s="47">
        <f t="shared" si="2"/>
        <v>4823</v>
      </c>
      <c r="I24" s="103">
        <f t="shared" si="3"/>
        <v>2406</v>
      </c>
      <c r="J24" s="103">
        <f t="shared" si="4"/>
        <v>7229</v>
      </c>
      <c r="K24" s="156" t="s">
        <v>259</v>
      </c>
      <c r="L24" s="545"/>
    </row>
    <row r="25" spans="1:12">
      <c r="A25" s="79" t="s">
        <v>27</v>
      </c>
      <c r="B25" s="225">
        <f>SUM(B11:B24)</f>
        <v>702054</v>
      </c>
      <c r="C25" s="225">
        <f>SUM(C11:C24)</f>
        <v>477963</v>
      </c>
      <c r="D25" s="225">
        <f>SUM(D11:D24)</f>
        <v>1180017</v>
      </c>
      <c r="E25" s="225">
        <f>SUM(E11:E24)</f>
        <v>26547</v>
      </c>
      <c r="F25" s="225">
        <f t="shared" ref="F25" si="5">SUM(F11:F24)</f>
        <v>23135</v>
      </c>
      <c r="G25" s="225">
        <f>SUM(G11:G24)</f>
        <v>49682</v>
      </c>
      <c r="H25" s="226">
        <f>SUM(H11:H24)</f>
        <v>728601</v>
      </c>
      <c r="I25" s="225">
        <f>SUM(I11:I24)</f>
        <v>501098</v>
      </c>
      <c r="J25" s="225">
        <f>SUM(J11:J24)</f>
        <v>1229699</v>
      </c>
      <c r="K25" s="190"/>
    </row>
    <row r="26" spans="1:12" ht="16.2">
      <c r="A26" s="69" t="s">
        <v>116</v>
      </c>
      <c r="C26" s="70"/>
      <c r="D26" s="70"/>
      <c r="E26" s="70"/>
      <c r="F26" s="70"/>
      <c r="G26" s="70"/>
      <c r="H26" s="70"/>
      <c r="I26" s="70"/>
      <c r="J26" s="70"/>
      <c r="K26" s="70" t="s">
        <v>117</v>
      </c>
    </row>
    <row r="27" spans="1:12" ht="16.8">
      <c r="A27" s="107" t="s">
        <v>119</v>
      </c>
      <c r="C27" s="70"/>
      <c r="D27" s="70"/>
      <c r="E27" s="70"/>
      <c r="F27" s="70"/>
      <c r="G27" s="70"/>
      <c r="H27" s="70"/>
      <c r="I27" s="70"/>
      <c r="J27" s="70"/>
      <c r="K27" s="70" t="s">
        <v>118</v>
      </c>
    </row>
    <row r="28" spans="1:12">
      <c r="A28" s="548" t="s">
        <v>552</v>
      </c>
      <c r="C28" s="179"/>
      <c r="D28" s="179"/>
      <c r="I28" s="208"/>
      <c r="K28" s="443" t="s">
        <v>553</v>
      </c>
    </row>
    <row r="29" spans="1:12">
      <c r="B29" s="179"/>
      <c r="C29" s="179"/>
      <c r="D29" s="179"/>
      <c r="E29" s="179"/>
      <c r="F29" s="179"/>
      <c r="G29" s="179"/>
      <c r="H29" s="179"/>
      <c r="I29" s="179"/>
      <c r="J29" s="179"/>
    </row>
    <row r="30" spans="1:12">
      <c r="B30" s="179"/>
      <c r="C30" s="179"/>
      <c r="D30" s="179"/>
      <c r="E30" s="179"/>
      <c r="F30" s="179"/>
      <c r="G30" s="179"/>
      <c r="H30" s="179"/>
      <c r="I30" s="179"/>
      <c r="J30" s="179"/>
    </row>
    <row r="31" spans="1:12">
      <c r="B31" s="179"/>
      <c r="C31" s="179"/>
      <c r="D31" s="179"/>
      <c r="E31" s="179"/>
      <c r="F31" s="179"/>
      <c r="G31" s="179"/>
      <c r="H31" s="179"/>
      <c r="I31" s="179"/>
      <c r="J31" s="179"/>
    </row>
    <row r="32" spans="1:12">
      <c r="B32" s="179"/>
      <c r="C32" s="179"/>
      <c r="D32" s="179"/>
      <c r="E32" s="179"/>
      <c r="F32" s="179"/>
      <c r="G32" s="179"/>
      <c r="H32" s="179"/>
      <c r="I32" s="179"/>
      <c r="J32" s="179"/>
    </row>
    <row r="33" spans="2:10">
      <c r="B33" s="179"/>
      <c r="C33" s="179"/>
      <c r="D33" s="179"/>
      <c r="E33" s="179"/>
      <c r="F33" s="179"/>
      <c r="G33" s="179"/>
      <c r="H33" s="179"/>
      <c r="I33" s="179"/>
      <c r="J33" s="179"/>
    </row>
    <row r="34" spans="2:10">
      <c r="B34" s="179"/>
      <c r="C34" s="179"/>
      <c r="D34" s="179"/>
      <c r="E34" s="179"/>
      <c r="F34" s="179"/>
      <c r="G34" s="179"/>
      <c r="H34" s="179"/>
      <c r="I34" s="179"/>
      <c r="J34" s="179"/>
    </row>
    <row r="35" spans="2:10">
      <c r="B35" s="179"/>
      <c r="C35" s="179"/>
      <c r="D35" s="179"/>
      <c r="E35" s="179"/>
      <c r="F35" s="179"/>
      <c r="G35" s="179"/>
      <c r="H35" s="179"/>
      <c r="I35" s="179"/>
      <c r="J35" s="179"/>
    </row>
    <row r="36" spans="2:10">
      <c r="B36" s="179"/>
      <c r="C36" s="179"/>
      <c r="D36" s="179"/>
      <c r="E36" s="179"/>
      <c r="F36" s="179"/>
      <c r="G36" s="179"/>
      <c r="H36" s="179"/>
      <c r="I36" s="179"/>
      <c r="J36" s="179"/>
    </row>
    <row r="37" spans="2:10">
      <c r="B37" s="179"/>
      <c r="C37" s="179"/>
      <c r="D37" s="179"/>
      <c r="E37" s="179"/>
      <c r="F37" s="179"/>
      <c r="G37" s="179"/>
      <c r="H37" s="179"/>
      <c r="I37" s="179"/>
      <c r="J37" s="179"/>
    </row>
    <row r="38" spans="2:10">
      <c r="B38" s="179"/>
      <c r="C38" s="179"/>
      <c r="D38" s="179"/>
      <c r="E38" s="179"/>
      <c r="F38" s="179"/>
      <c r="G38" s="179"/>
      <c r="H38" s="179"/>
      <c r="I38" s="179"/>
      <c r="J38" s="179"/>
    </row>
    <row r="39" spans="2:10">
      <c r="B39" s="179"/>
      <c r="C39" s="179"/>
      <c r="D39" s="179"/>
      <c r="E39" s="179"/>
      <c r="F39" s="179"/>
      <c r="G39" s="179"/>
      <c r="H39" s="179"/>
      <c r="I39" s="179"/>
      <c r="J39" s="179"/>
    </row>
    <row r="40" spans="2:10">
      <c r="B40" s="179"/>
      <c r="C40" s="179"/>
      <c r="D40" s="179"/>
      <c r="E40" s="179"/>
      <c r="F40" s="179"/>
      <c r="G40" s="179"/>
      <c r="H40" s="179"/>
      <c r="I40" s="179"/>
      <c r="J40" s="179"/>
    </row>
    <row r="41" spans="2:10">
      <c r="B41" s="179"/>
      <c r="C41" s="179"/>
      <c r="D41" s="179"/>
      <c r="E41" s="179"/>
      <c r="F41" s="179"/>
      <c r="G41" s="179"/>
      <c r="H41" s="179"/>
      <c r="I41" s="179"/>
      <c r="J41" s="179"/>
    </row>
    <row r="42" spans="2:10">
      <c r="B42" s="179"/>
      <c r="C42" s="179"/>
      <c r="D42" s="179"/>
      <c r="E42" s="179"/>
      <c r="F42" s="179"/>
      <c r="G42" s="179"/>
      <c r="H42" s="179"/>
      <c r="I42" s="179"/>
      <c r="J42" s="179"/>
    </row>
    <row r="43" spans="2:10">
      <c r="B43" s="179"/>
      <c r="C43" s="179"/>
      <c r="D43" s="179"/>
      <c r="E43" s="179"/>
      <c r="F43" s="179"/>
      <c r="G43" s="179"/>
      <c r="H43" s="179"/>
      <c r="I43" s="179"/>
      <c r="J43" s="179"/>
    </row>
  </sheetData>
  <mergeCells count="12">
    <mergeCell ref="I1:K1"/>
    <mergeCell ref="A4:K4"/>
    <mergeCell ref="A5:K5"/>
    <mergeCell ref="K7:K10"/>
    <mergeCell ref="A7:A10"/>
    <mergeCell ref="B7:D7"/>
    <mergeCell ref="E7:G7"/>
    <mergeCell ref="H7:J7"/>
    <mergeCell ref="B8:D8"/>
    <mergeCell ref="E8:G8"/>
    <mergeCell ref="H8:J8"/>
    <mergeCell ref="I2:K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horizontalDpi="300" r:id="rId1"/>
  <headerFooter>
    <oddFooter>&amp;Lstats.gov.sa</oddFooter>
  </headerFooter>
  <rowBreaks count="1" manualBreakCount="1">
    <brk id="25" max="10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N24"/>
  <sheetViews>
    <sheetView showGridLines="0" showRowColHeaders="0" rightToLeft="1" view="pageBreakPreview" zoomScale="70" zoomScaleNormal="100" zoomScaleSheetLayoutView="70" workbookViewId="0">
      <selection activeCell="D26" sqref="D26:D27"/>
    </sheetView>
  </sheetViews>
  <sheetFormatPr defaultRowHeight="14.4"/>
  <cols>
    <col min="1" max="1" width="20.21875" customWidth="1"/>
    <col min="2" max="10" width="11.77734375" customWidth="1"/>
  </cols>
  <sheetData>
    <row r="1" spans="1:14">
      <c r="I1" s="209" t="s">
        <v>556</v>
      </c>
    </row>
    <row r="2" spans="1:14">
      <c r="A2" s="1"/>
      <c r="B2" s="1"/>
      <c r="C2" s="1"/>
      <c r="D2" s="1"/>
      <c r="E2" s="1"/>
      <c r="F2" s="1"/>
      <c r="G2" s="1"/>
      <c r="H2" s="1"/>
      <c r="I2" s="209" t="s">
        <v>558</v>
      </c>
      <c r="J2" s="209"/>
      <c r="K2" s="209"/>
      <c r="L2" s="209"/>
      <c r="M2" s="209"/>
      <c r="N2" s="209"/>
    </row>
    <row r="3" spans="1:14">
      <c r="A3" s="1"/>
      <c r="B3" s="1"/>
      <c r="C3" s="1"/>
      <c r="D3" s="1"/>
      <c r="E3" s="1"/>
      <c r="F3" s="1"/>
      <c r="G3" s="1"/>
      <c r="H3" s="1"/>
      <c r="I3" s="209"/>
      <c r="J3" s="1"/>
    </row>
    <row r="4" spans="1:14">
      <c r="A4" s="1"/>
      <c r="B4" s="1"/>
      <c r="C4" s="1"/>
      <c r="D4" s="1"/>
      <c r="E4" s="1"/>
      <c r="F4" s="1"/>
      <c r="G4" s="1"/>
      <c r="H4" s="1"/>
      <c r="I4" s="209"/>
      <c r="J4" s="1"/>
    </row>
    <row r="5" spans="1:14">
      <c r="A5" s="1"/>
      <c r="B5" s="1"/>
      <c r="C5" s="1"/>
      <c r="D5" s="1"/>
      <c r="E5" s="1"/>
      <c r="F5" s="1"/>
      <c r="G5" s="1"/>
      <c r="H5" s="1"/>
      <c r="I5" s="209"/>
      <c r="J5" s="1"/>
    </row>
    <row r="6" spans="1:14">
      <c r="A6" s="711" t="s">
        <v>443</v>
      </c>
      <c r="B6" s="711"/>
      <c r="C6" s="711"/>
      <c r="D6" s="711"/>
      <c r="E6" s="711"/>
      <c r="F6" s="711"/>
      <c r="G6" s="711"/>
      <c r="H6" s="711"/>
      <c r="I6" s="711"/>
      <c r="J6" s="711"/>
    </row>
    <row r="7" spans="1:14">
      <c r="A7" s="712" t="s">
        <v>442</v>
      </c>
      <c r="B7" s="712"/>
      <c r="C7" s="712"/>
      <c r="D7" s="712"/>
      <c r="E7" s="712"/>
      <c r="F7" s="712"/>
      <c r="G7" s="712"/>
      <c r="H7" s="712"/>
      <c r="I7" s="712"/>
      <c r="J7" s="712"/>
    </row>
    <row r="8" spans="1:14">
      <c r="A8" s="488" t="s">
        <v>127</v>
      </c>
      <c r="B8" s="174"/>
      <c r="C8" s="174"/>
      <c r="D8" s="174"/>
      <c r="E8" s="174"/>
      <c r="F8" s="174"/>
      <c r="G8" s="174"/>
      <c r="H8" s="174"/>
      <c r="I8" s="174"/>
      <c r="J8" s="174"/>
    </row>
    <row r="9" spans="1:14" ht="15">
      <c r="A9" s="690" t="s">
        <v>441</v>
      </c>
      <c r="B9" s="690" t="s">
        <v>15</v>
      </c>
      <c r="C9" s="691"/>
      <c r="D9" s="705"/>
      <c r="E9" s="690" t="s">
        <v>16</v>
      </c>
      <c r="F9" s="691"/>
      <c r="G9" s="691"/>
      <c r="H9" s="696" t="s">
        <v>17</v>
      </c>
      <c r="I9" s="696"/>
      <c r="J9" s="713"/>
    </row>
    <row r="10" spans="1:14" ht="15.6" thickBot="1">
      <c r="A10" s="690"/>
      <c r="B10" s="694" t="s">
        <v>18</v>
      </c>
      <c r="C10" s="695"/>
      <c r="D10" s="709"/>
      <c r="E10" s="692" t="s">
        <v>19</v>
      </c>
      <c r="F10" s="693"/>
      <c r="G10" s="693"/>
      <c r="H10" s="710" t="s">
        <v>5</v>
      </c>
      <c r="I10" s="710"/>
      <c r="J10" s="714"/>
    </row>
    <row r="11" spans="1:14" ht="15">
      <c r="A11" s="690" t="s">
        <v>440</v>
      </c>
      <c r="B11" s="7" t="s">
        <v>21</v>
      </c>
      <c r="C11" s="8" t="s">
        <v>22</v>
      </c>
      <c r="D11" s="8" t="s">
        <v>23</v>
      </c>
      <c r="E11" s="7" t="s">
        <v>21</v>
      </c>
      <c r="F11" s="7" t="s">
        <v>22</v>
      </c>
      <c r="G11" s="7" t="s">
        <v>23</v>
      </c>
      <c r="H11" s="11" t="s">
        <v>21</v>
      </c>
      <c r="I11" s="11" t="s">
        <v>22</v>
      </c>
      <c r="J11" s="26" t="s">
        <v>23</v>
      </c>
    </row>
    <row r="12" spans="1:14" ht="15">
      <c r="A12" s="690"/>
      <c r="B12" s="9" t="s">
        <v>24</v>
      </c>
      <c r="C12" s="9" t="s">
        <v>25</v>
      </c>
      <c r="D12" s="9" t="s">
        <v>5</v>
      </c>
      <c r="E12" s="9" t="s">
        <v>24</v>
      </c>
      <c r="F12" s="9" t="s">
        <v>25</v>
      </c>
      <c r="G12" s="9" t="s">
        <v>5</v>
      </c>
      <c r="H12" s="12" t="s">
        <v>24</v>
      </c>
      <c r="I12" s="12" t="s">
        <v>25</v>
      </c>
      <c r="J12" s="27" t="s">
        <v>5</v>
      </c>
    </row>
    <row r="13" spans="1:14" ht="31.2" customHeight="1">
      <c r="A13" s="10" t="s">
        <v>272</v>
      </c>
      <c r="B13" s="5">
        <v>177114</v>
      </c>
      <c r="C13" s="6">
        <v>50095</v>
      </c>
      <c r="D13" s="5">
        <f>SUM(B13:C13)</f>
        <v>227209</v>
      </c>
      <c r="E13" s="6">
        <v>21293</v>
      </c>
      <c r="F13" s="5">
        <v>8188</v>
      </c>
      <c r="G13" s="5">
        <f>SUM(E13:F13)</f>
        <v>29481</v>
      </c>
      <c r="H13" s="15">
        <f>B13+E13</f>
        <v>198407</v>
      </c>
      <c r="I13" s="15">
        <f>C13+F13</f>
        <v>58283</v>
      </c>
      <c r="J13" s="15">
        <f>H13+I13</f>
        <v>256690</v>
      </c>
    </row>
    <row r="14" spans="1:14" ht="31.2" customHeight="1" thickBot="1">
      <c r="A14" s="137" t="s">
        <v>429</v>
      </c>
      <c r="B14" s="133">
        <v>1161574</v>
      </c>
      <c r="C14" s="133">
        <v>542399</v>
      </c>
      <c r="D14" s="133">
        <f>SUM(B14:C14)</f>
        <v>1703973</v>
      </c>
      <c r="E14" s="133">
        <v>6681256</v>
      </c>
      <c r="F14" s="133">
        <v>214258</v>
      </c>
      <c r="G14" s="134">
        <f>SUM(E14:F14)</f>
        <v>6895514</v>
      </c>
      <c r="H14" s="134">
        <f>B14+E14</f>
        <v>7842830</v>
      </c>
      <c r="I14" s="134">
        <f>C14+F14</f>
        <v>756657</v>
      </c>
      <c r="J14" s="133">
        <f>H14+I14</f>
        <v>8599487</v>
      </c>
    </row>
    <row r="15" spans="1:14" ht="32.4" customHeight="1">
      <c r="A15" s="79" t="s">
        <v>23</v>
      </c>
      <c r="B15" s="225">
        <f>SUM(B13:B14)</f>
        <v>1338688</v>
      </c>
      <c r="C15" s="225">
        <f t="shared" ref="C15:J15" si="0">SUM(C13:C14)</f>
        <v>592494</v>
      </c>
      <c r="D15" s="225">
        <f t="shared" si="0"/>
        <v>1931182</v>
      </c>
      <c r="E15" s="225">
        <f t="shared" si="0"/>
        <v>6702549</v>
      </c>
      <c r="F15" s="225">
        <f t="shared" si="0"/>
        <v>222446</v>
      </c>
      <c r="G15" s="225">
        <f t="shared" si="0"/>
        <v>6924995</v>
      </c>
      <c r="H15" s="226">
        <f t="shared" si="0"/>
        <v>8041237</v>
      </c>
      <c r="I15" s="225">
        <f t="shared" si="0"/>
        <v>814940</v>
      </c>
      <c r="J15" s="225">
        <f t="shared" si="0"/>
        <v>8856177</v>
      </c>
    </row>
    <row r="16" spans="1:14">
      <c r="A16" s="36" t="s">
        <v>39</v>
      </c>
      <c r="B16" s="31"/>
      <c r="C16" s="31"/>
      <c r="D16" s="229"/>
      <c r="E16" s="31"/>
      <c r="F16" s="31"/>
      <c r="G16" s="229"/>
      <c r="H16" s="31"/>
      <c r="I16" s="31"/>
      <c r="J16" s="37" t="s">
        <v>38</v>
      </c>
    </row>
    <row r="17" spans="1:10">
      <c r="A17" s="548" t="s">
        <v>552</v>
      </c>
      <c r="C17" s="179"/>
      <c r="D17" s="179"/>
      <c r="I17" s="208"/>
      <c r="J17" s="443" t="s">
        <v>553</v>
      </c>
    </row>
    <row r="21" spans="1:10">
      <c r="I21" s="179"/>
    </row>
    <row r="22" spans="1:10">
      <c r="B22" s="179"/>
      <c r="C22" s="179"/>
      <c r="D22" s="179"/>
      <c r="E22" s="179"/>
      <c r="F22" s="179"/>
      <c r="G22" s="179"/>
      <c r="H22" s="179"/>
      <c r="I22" s="179"/>
      <c r="J22" s="179"/>
    </row>
    <row r="23" spans="1:10">
      <c r="B23" s="179"/>
      <c r="C23" s="179"/>
      <c r="D23" s="179"/>
      <c r="E23" s="179"/>
      <c r="F23" s="179"/>
      <c r="G23" s="179"/>
      <c r="H23" s="179"/>
      <c r="I23" s="179"/>
      <c r="J23" s="179"/>
    </row>
    <row r="24" spans="1:10">
      <c r="B24" s="179"/>
      <c r="C24" s="179"/>
      <c r="D24" s="179"/>
      <c r="E24" s="179"/>
      <c r="F24" s="179"/>
      <c r="G24" s="179"/>
      <c r="H24" s="179"/>
      <c r="I24" s="179"/>
      <c r="J24" s="179"/>
    </row>
  </sheetData>
  <mergeCells count="10">
    <mergeCell ref="A11:A12"/>
    <mergeCell ref="A6:J6"/>
    <mergeCell ref="A7:J7"/>
    <mergeCell ref="A9:A10"/>
    <mergeCell ref="B9:D9"/>
    <mergeCell ref="E9:G9"/>
    <mergeCell ref="H9:J9"/>
    <mergeCell ref="B10:D10"/>
    <mergeCell ref="E10:G10"/>
    <mergeCell ref="H10:J10"/>
  </mergeCells>
  <pageMargins left="0.70866141732283461" right="0.70866141732283461" top="0.74803149606299213" bottom="0.74803149606299213" header="0.31496062992125984" footer="0.31496062992125984"/>
  <pageSetup paperSize="9" scale="5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L27"/>
  <sheetViews>
    <sheetView showGridLines="0" rightToLeft="1" view="pageBreakPreview" zoomScale="80" zoomScaleNormal="100" zoomScaleSheetLayoutView="80" workbookViewId="0">
      <selection activeCell="E37" sqref="E37"/>
    </sheetView>
  </sheetViews>
  <sheetFormatPr defaultRowHeight="14.4"/>
  <cols>
    <col min="1" max="1" width="19.109375" customWidth="1"/>
    <col min="2" max="2" width="10.33203125" customWidth="1"/>
    <col min="3" max="3" width="9.109375" customWidth="1"/>
    <col min="4" max="5" width="10.33203125" customWidth="1"/>
    <col min="6" max="6" width="9.109375" customWidth="1"/>
    <col min="7" max="8" width="10.33203125" customWidth="1"/>
    <col min="9" max="9" width="9.109375" customWidth="1"/>
    <col min="10" max="10" width="14.88671875" customWidth="1"/>
    <col min="11" max="11" width="18.33203125" customWidth="1"/>
  </cols>
  <sheetData>
    <row r="1" spans="1:12">
      <c r="J1" s="512" t="s">
        <v>556</v>
      </c>
    </row>
    <row r="2" spans="1:12" ht="61.5" customHeight="1">
      <c r="A2" s="67"/>
      <c r="H2" s="1"/>
      <c r="J2" s="715" t="s">
        <v>558</v>
      </c>
      <c r="K2" s="715"/>
    </row>
    <row r="4" spans="1:12">
      <c r="A4" s="64"/>
    </row>
    <row r="5" spans="1:12" ht="27.75" customHeight="1">
      <c r="A5" s="711" t="s">
        <v>120</v>
      </c>
      <c r="B5" s="711"/>
      <c r="C5" s="711"/>
      <c r="D5" s="711"/>
      <c r="E5" s="711"/>
      <c r="F5" s="711"/>
      <c r="G5" s="711"/>
      <c r="H5" s="711"/>
      <c r="I5" s="711"/>
      <c r="J5" s="711"/>
      <c r="K5" s="711"/>
    </row>
    <row r="6" spans="1:12" ht="27.75" customHeight="1">
      <c r="A6" s="711" t="s">
        <v>121</v>
      </c>
      <c r="B6" s="711"/>
      <c r="C6" s="711"/>
      <c r="D6" s="711"/>
      <c r="E6" s="711"/>
      <c r="F6" s="711"/>
      <c r="G6" s="711"/>
      <c r="H6" s="711"/>
      <c r="I6" s="711"/>
      <c r="J6" s="711"/>
      <c r="K6" s="711"/>
    </row>
    <row r="7" spans="1:12">
      <c r="A7" s="774" t="s">
        <v>132</v>
      </c>
      <c r="B7" s="774"/>
      <c r="C7" s="70"/>
      <c r="D7" s="70"/>
      <c r="E7" s="70"/>
      <c r="F7" s="70"/>
      <c r="G7" s="70"/>
      <c r="H7" s="70"/>
      <c r="I7" s="70"/>
      <c r="J7" s="70"/>
    </row>
    <row r="8" spans="1:12" ht="15.75" customHeight="1">
      <c r="A8" s="765" t="s">
        <v>64</v>
      </c>
      <c r="B8" s="766" t="s">
        <v>15</v>
      </c>
      <c r="C8" s="767"/>
      <c r="D8" s="768"/>
      <c r="E8" s="766" t="s">
        <v>16</v>
      </c>
      <c r="F8" s="767"/>
      <c r="G8" s="767"/>
      <c r="H8" s="754" t="s">
        <v>17</v>
      </c>
      <c r="I8" s="767"/>
      <c r="J8" s="767"/>
      <c r="K8" s="754" t="s">
        <v>191</v>
      </c>
    </row>
    <row r="9" spans="1:12" ht="15" thickBot="1">
      <c r="A9" s="765"/>
      <c r="B9" s="769" t="s">
        <v>18</v>
      </c>
      <c r="C9" s="770"/>
      <c r="D9" s="771"/>
      <c r="E9" s="769" t="s">
        <v>19</v>
      </c>
      <c r="F9" s="770"/>
      <c r="G9" s="770"/>
      <c r="H9" s="772" t="s">
        <v>5</v>
      </c>
      <c r="I9" s="773"/>
      <c r="J9" s="773"/>
      <c r="K9" s="754"/>
    </row>
    <row r="10" spans="1:12">
      <c r="A10" s="765"/>
      <c r="B10" s="71" t="s">
        <v>0</v>
      </c>
      <c r="C10" s="72" t="s">
        <v>1</v>
      </c>
      <c r="D10" s="72" t="s">
        <v>46</v>
      </c>
      <c r="E10" s="71" t="s">
        <v>0</v>
      </c>
      <c r="F10" s="71" t="s">
        <v>1</v>
      </c>
      <c r="G10" s="71" t="s">
        <v>46</v>
      </c>
      <c r="H10" s="113" t="s">
        <v>0</v>
      </c>
      <c r="I10" s="71" t="s">
        <v>1</v>
      </c>
      <c r="J10" s="72" t="s">
        <v>46</v>
      </c>
      <c r="K10" s="754"/>
    </row>
    <row r="11" spans="1:12">
      <c r="A11" s="765"/>
      <c r="B11" s="71" t="s">
        <v>24</v>
      </c>
      <c r="C11" s="71" t="s">
        <v>25</v>
      </c>
      <c r="D11" s="73" t="s">
        <v>5</v>
      </c>
      <c r="E11" s="71" t="s">
        <v>24</v>
      </c>
      <c r="F11" s="71" t="s">
        <v>25</v>
      </c>
      <c r="G11" s="73" t="s">
        <v>5</v>
      </c>
      <c r="H11" s="113" t="s">
        <v>24</v>
      </c>
      <c r="I11" s="71" t="s">
        <v>25</v>
      </c>
      <c r="J11" s="73" t="s">
        <v>5</v>
      </c>
      <c r="K11" s="754"/>
    </row>
    <row r="12" spans="1:12">
      <c r="A12" s="74" t="s">
        <v>65</v>
      </c>
      <c r="B12" s="75">
        <v>525260</v>
      </c>
      <c r="C12" s="75">
        <v>264863</v>
      </c>
      <c r="D12" s="75">
        <f>SUM(B12:C12)</f>
        <v>790123</v>
      </c>
      <c r="E12" s="75">
        <v>2533537</v>
      </c>
      <c r="F12" s="75">
        <v>114353</v>
      </c>
      <c r="G12" s="75">
        <f>SUM(E12:F12)</f>
        <v>2647890</v>
      </c>
      <c r="H12" s="116">
        <f>B12+E12</f>
        <v>3058797</v>
      </c>
      <c r="I12" s="116">
        <f>C12+F12</f>
        <v>379216</v>
      </c>
      <c r="J12" s="116">
        <f>SUM(H12:I12)</f>
        <v>3438013</v>
      </c>
      <c r="K12" s="184" t="s">
        <v>192</v>
      </c>
      <c r="L12" s="235"/>
    </row>
    <row r="13" spans="1:12">
      <c r="A13" s="76" t="s">
        <v>66</v>
      </c>
      <c r="B13" s="22">
        <v>274798</v>
      </c>
      <c r="C13" s="22">
        <v>152178</v>
      </c>
      <c r="D13" s="22">
        <f t="shared" ref="D13:D24" si="0">SUM(B13:C13)</f>
        <v>426976</v>
      </c>
      <c r="E13" s="22">
        <v>1530254</v>
      </c>
      <c r="F13" s="22">
        <v>42883</v>
      </c>
      <c r="G13" s="22">
        <f t="shared" ref="G13:G24" si="1">SUM(E13:F13)</f>
        <v>1573137</v>
      </c>
      <c r="H13" s="117">
        <f t="shared" ref="H13:H24" si="2">B13+E13</f>
        <v>1805052</v>
      </c>
      <c r="I13" s="22">
        <f t="shared" ref="I13:I24" si="3">C13+F13</f>
        <v>195061</v>
      </c>
      <c r="J13" s="22">
        <f>SUM(H13:I13)</f>
        <v>2000113</v>
      </c>
      <c r="K13" s="185" t="s">
        <v>193</v>
      </c>
      <c r="L13" s="235"/>
    </row>
    <row r="14" spans="1:12">
      <c r="A14" s="74" t="s">
        <v>67</v>
      </c>
      <c r="B14" s="75">
        <v>44831</v>
      </c>
      <c r="C14" s="75">
        <v>19661</v>
      </c>
      <c r="D14" s="75">
        <f t="shared" si="0"/>
        <v>64492</v>
      </c>
      <c r="E14" s="75">
        <v>248724</v>
      </c>
      <c r="F14" s="75">
        <v>6354</v>
      </c>
      <c r="G14" s="75">
        <f t="shared" si="1"/>
        <v>255078</v>
      </c>
      <c r="H14" s="116">
        <f t="shared" si="2"/>
        <v>293555</v>
      </c>
      <c r="I14" s="75">
        <f t="shared" si="3"/>
        <v>26015</v>
      </c>
      <c r="J14" s="75">
        <f t="shared" ref="J14:J24" si="4">SUM(H14:I14)</f>
        <v>319570</v>
      </c>
      <c r="K14" s="184" t="s">
        <v>194</v>
      </c>
      <c r="L14" s="235"/>
    </row>
    <row r="15" spans="1:12">
      <c r="A15" s="76" t="s">
        <v>68</v>
      </c>
      <c r="B15" s="22">
        <v>32153</v>
      </c>
      <c r="C15" s="22">
        <v>13974</v>
      </c>
      <c r="D15" s="22">
        <f t="shared" si="0"/>
        <v>46127</v>
      </c>
      <c r="E15" s="22">
        <v>279872</v>
      </c>
      <c r="F15" s="22">
        <v>7044</v>
      </c>
      <c r="G15" s="22">
        <f t="shared" si="1"/>
        <v>286916</v>
      </c>
      <c r="H15" s="117">
        <f t="shared" si="2"/>
        <v>312025</v>
      </c>
      <c r="I15" s="22">
        <f t="shared" si="3"/>
        <v>21018</v>
      </c>
      <c r="J15" s="22">
        <f t="shared" si="4"/>
        <v>333043</v>
      </c>
      <c r="K15" s="185" t="s">
        <v>195</v>
      </c>
      <c r="L15" s="235"/>
    </row>
    <row r="16" spans="1:12">
      <c r="A16" s="74" t="s">
        <v>69</v>
      </c>
      <c r="B16" s="75">
        <v>355389</v>
      </c>
      <c r="C16" s="75">
        <v>96321</v>
      </c>
      <c r="D16" s="75">
        <f t="shared" si="0"/>
        <v>451710</v>
      </c>
      <c r="E16" s="75">
        <v>1378860</v>
      </c>
      <c r="F16" s="75">
        <v>34661</v>
      </c>
      <c r="G16" s="75">
        <f t="shared" si="1"/>
        <v>1413521</v>
      </c>
      <c r="H16" s="116">
        <f t="shared" si="2"/>
        <v>1734249</v>
      </c>
      <c r="I16" s="75">
        <f t="shared" si="3"/>
        <v>130982</v>
      </c>
      <c r="J16" s="75">
        <f>SUM(H16:I16)</f>
        <v>1865231</v>
      </c>
      <c r="K16" s="184" t="s">
        <v>196</v>
      </c>
      <c r="L16" s="235"/>
    </row>
    <row r="17" spans="1:12">
      <c r="A17" s="76" t="s">
        <v>70</v>
      </c>
      <c r="B17" s="22">
        <v>40575</v>
      </c>
      <c r="C17" s="22">
        <v>13208</v>
      </c>
      <c r="D17" s="22">
        <f t="shared" si="0"/>
        <v>53783</v>
      </c>
      <c r="E17" s="22">
        <v>236711</v>
      </c>
      <c r="F17" s="22">
        <v>8153</v>
      </c>
      <c r="G17" s="22">
        <f t="shared" si="1"/>
        <v>244864</v>
      </c>
      <c r="H17" s="117">
        <f t="shared" si="2"/>
        <v>277286</v>
      </c>
      <c r="I17" s="22">
        <f t="shared" si="3"/>
        <v>21361</v>
      </c>
      <c r="J17" s="22">
        <f t="shared" si="4"/>
        <v>298647</v>
      </c>
      <c r="K17" s="185" t="s">
        <v>197</v>
      </c>
      <c r="L17" s="235"/>
    </row>
    <row r="18" spans="1:12">
      <c r="A18" s="74" t="s">
        <v>71</v>
      </c>
      <c r="B18" s="75">
        <v>12711</v>
      </c>
      <c r="C18" s="75">
        <v>6925</v>
      </c>
      <c r="D18" s="75">
        <f t="shared" si="0"/>
        <v>19636</v>
      </c>
      <c r="E18" s="75">
        <v>77819</v>
      </c>
      <c r="F18" s="75">
        <v>1287</v>
      </c>
      <c r="G18" s="75">
        <f t="shared" si="1"/>
        <v>79106</v>
      </c>
      <c r="H18" s="116">
        <f t="shared" si="2"/>
        <v>90530</v>
      </c>
      <c r="I18" s="75">
        <f t="shared" si="3"/>
        <v>8212</v>
      </c>
      <c r="J18" s="75">
        <f t="shared" si="4"/>
        <v>98742</v>
      </c>
      <c r="K18" s="184" t="s">
        <v>198</v>
      </c>
      <c r="L18" s="235"/>
    </row>
    <row r="19" spans="1:12">
      <c r="A19" s="76" t="s">
        <v>72</v>
      </c>
      <c r="B19" s="22">
        <v>9943</v>
      </c>
      <c r="C19" s="22">
        <v>6657</v>
      </c>
      <c r="D19" s="22">
        <f t="shared" si="0"/>
        <v>16600</v>
      </c>
      <c r="E19" s="22">
        <v>93625</v>
      </c>
      <c r="F19" s="22">
        <v>2301</v>
      </c>
      <c r="G19" s="22">
        <f t="shared" si="1"/>
        <v>95926</v>
      </c>
      <c r="H19" s="117">
        <f t="shared" si="2"/>
        <v>103568</v>
      </c>
      <c r="I19" s="22">
        <f t="shared" si="3"/>
        <v>8958</v>
      </c>
      <c r="J19" s="22">
        <f t="shared" si="4"/>
        <v>112526</v>
      </c>
      <c r="K19" s="185" t="s">
        <v>199</v>
      </c>
      <c r="L19" s="235"/>
    </row>
    <row r="20" spans="1:12">
      <c r="A20" s="74" t="s">
        <v>73</v>
      </c>
      <c r="B20" s="75">
        <v>4397</v>
      </c>
      <c r="C20" s="75">
        <v>1899</v>
      </c>
      <c r="D20" s="75">
        <f t="shared" si="0"/>
        <v>6296</v>
      </c>
      <c r="E20" s="75">
        <v>34011</v>
      </c>
      <c r="F20" s="77">
        <v>512</v>
      </c>
      <c r="G20" s="75">
        <f t="shared" si="1"/>
        <v>34523</v>
      </c>
      <c r="H20" s="116">
        <f t="shared" si="2"/>
        <v>38408</v>
      </c>
      <c r="I20" s="75">
        <f t="shared" si="3"/>
        <v>2411</v>
      </c>
      <c r="J20" s="75">
        <f t="shared" si="4"/>
        <v>40819</v>
      </c>
      <c r="K20" s="184" t="s">
        <v>200</v>
      </c>
      <c r="L20" s="235"/>
    </row>
    <row r="21" spans="1:12">
      <c r="A21" s="76" t="s">
        <v>74</v>
      </c>
      <c r="B21" s="22">
        <v>13621</v>
      </c>
      <c r="C21" s="22">
        <v>7769</v>
      </c>
      <c r="D21" s="22">
        <f t="shared" si="0"/>
        <v>21390</v>
      </c>
      <c r="E21" s="22">
        <v>101792</v>
      </c>
      <c r="F21" s="22">
        <v>1856</v>
      </c>
      <c r="G21" s="22">
        <f t="shared" si="1"/>
        <v>103648</v>
      </c>
      <c r="H21" s="117">
        <f t="shared" si="2"/>
        <v>115413</v>
      </c>
      <c r="I21" s="22">
        <f t="shared" si="3"/>
        <v>9625</v>
      </c>
      <c r="J21" s="22">
        <f t="shared" si="4"/>
        <v>125038</v>
      </c>
      <c r="K21" s="185" t="s">
        <v>201</v>
      </c>
      <c r="L21" s="235"/>
    </row>
    <row r="22" spans="1:12">
      <c r="A22" s="74" t="s">
        <v>75</v>
      </c>
      <c r="B22" s="75">
        <v>11552</v>
      </c>
      <c r="C22" s="75">
        <v>5321</v>
      </c>
      <c r="D22" s="75">
        <f t="shared" si="0"/>
        <v>16873</v>
      </c>
      <c r="E22" s="75">
        <v>101775</v>
      </c>
      <c r="F22" s="75">
        <v>1650</v>
      </c>
      <c r="G22" s="75">
        <f t="shared" si="1"/>
        <v>103425</v>
      </c>
      <c r="H22" s="116">
        <f t="shared" si="2"/>
        <v>113327</v>
      </c>
      <c r="I22" s="75">
        <f t="shared" si="3"/>
        <v>6971</v>
      </c>
      <c r="J22" s="75">
        <f t="shared" si="4"/>
        <v>120298</v>
      </c>
      <c r="K22" s="184" t="s">
        <v>202</v>
      </c>
      <c r="L22" s="235"/>
    </row>
    <row r="23" spans="1:12">
      <c r="A23" s="76" t="s">
        <v>76</v>
      </c>
      <c r="B23" s="22">
        <v>6317</v>
      </c>
      <c r="C23" s="22">
        <v>1653</v>
      </c>
      <c r="D23" s="22">
        <f t="shared" si="0"/>
        <v>7970</v>
      </c>
      <c r="E23" s="22">
        <v>35204</v>
      </c>
      <c r="F23" s="78">
        <v>540</v>
      </c>
      <c r="G23" s="22">
        <f t="shared" si="1"/>
        <v>35744</v>
      </c>
      <c r="H23" s="117">
        <f t="shared" si="2"/>
        <v>41521</v>
      </c>
      <c r="I23" s="22">
        <f t="shared" si="3"/>
        <v>2193</v>
      </c>
      <c r="J23" s="22">
        <f t="shared" si="4"/>
        <v>43714</v>
      </c>
      <c r="K23" s="185" t="s">
        <v>203</v>
      </c>
      <c r="L23" s="235"/>
    </row>
    <row r="24" spans="1:12">
      <c r="A24" s="74" t="s">
        <v>77</v>
      </c>
      <c r="B24" s="75">
        <v>7141</v>
      </c>
      <c r="C24" s="75">
        <v>2065</v>
      </c>
      <c r="D24" s="75">
        <f t="shared" si="0"/>
        <v>9206</v>
      </c>
      <c r="E24" s="75">
        <v>50365</v>
      </c>
      <c r="F24" s="77">
        <v>852</v>
      </c>
      <c r="G24" s="75">
        <f t="shared" si="1"/>
        <v>51217</v>
      </c>
      <c r="H24" s="116">
        <f t="shared" si="2"/>
        <v>57506</v>
      </c>
      <c r="I24" s="75">
        <f t="shared" si="3"/>
        <v>2917</v>
      </c>
      <c r="J24" s="75">
        <f t="shared" si="4"/>
        <v>60423</v>
      </c>
      <c r="K24" s="184" t="s">
        <v>204</v>
      </c>
      <c r="L24" s="235"/>
    </row>
    <row r="25" spans="1:12">
      <c r="A25" s="79" t="s">
        <v>27</v>
      </c>
      <c r="B25" s="230">
        <f>SUM(B12:B24)</f>
        <v>1338688</v>
      </c>
      <c r="C25" s="230">
        <f>SUM(C12:C24)</f>
        <v>592494</v>
      </c>
      <c r="D25" s="230">
        <f t="shared" ref="D25:J25" si="5">SUM(D12:D24)</f>
        <v>1931182</v>
      </c>
      <c r="E25" s="230">
        <f>SUM(E12:E24)</f>
        <v>6702549</v>
      </c>
      <c r="F25" s="230">
        <f>SUM(F12:F24)</f>
        <v>222446</v>
      </c>
      <c r="G25" s="230">
        <f t="shared" si="5"/>
        <v>6924995</v>
      </c>
      <c r="H25" s="440">
        <f t="shared" si="5"/>
        <v>8041237</v>
      </c>
      <c r="I25" s="230">
        <f t="shared" si="5"/>
        <v>814940</v>
      </c>
      <c r="J25" s="230">
        <f t="shared" si="5"/>
        <v>8856177</v>
      </c>
      <c r="K25" s="186" t="s">
        <v>5</v>
      </c>
    </row>
    <row r="26" spans="1:12">
      <c r="A26" s="68" t="s">
        <v>123</v>
      </c>
      <c r="K26" t="s">
        <v>124</v>
      </c>
    </row>
    <row r="27" spans="1:12">
      <c r="A27" s="548" t="s">
        <v>552</v>
      </c>
      <c r="C27" s="179"/>
      <c r="D27" s="179"/>
      <c r="I27" s="208"/>
      <c r="J27" s="443" t="s">
        <v>553</v>
      </c>
    </row>
  </sheetData>
  <mergeCells count="12">
    <mergeCell ref="J2:K2"/>
    <mergeCell ref="A5:K5"/>
    <mergeCell ref="A6:K6"/>
    <mergeCell ref="K8:K11"/>
    <mergeCell ref="A8:A11"/>
    <mergeCell ref="A7:B7"/>
    <mergeCell ref="B8:D8"/>
    <mergeCell ref="E8:G8"/>
    <mergeCell ref="H8:J8"/>
    <mergeCell ref="B9:D9"/>
    <mergeCell ref="E9:G9"/>
    <mergeCell ref="H9:J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horizontalDpi="300" r:id="rId1"/>
  <headerFooter>
    <oddFooter>&amp;Lstats.gov.sa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K24"/>
  <sheetViews>
    <sheetView showGridLines="0" rightToLeft="1" view="pageBreakPreview" topLeftCell="A3" zoomScaleNormal="100" zoomScaleSheetLayoutView="100" workbookViewId="0">
      <selection activeCell="L32" sqref="L32"/>
    </sheetView>
  </sheetViews>
  <sheetFormatPr defaultRowHeight="14.4"/>
  <cols>
    <col min="1" max="1" width="22.109375" customWidth="1"/>
    <col min="2" max="2" width="12" customWidth="1"/>
    <col min="3" max="3" width="9.88671875" customWidth="1"/>
    <col min="4" max="5" width="12.109375" customWidth="1"/>
    <col min="6" max="6" width="9.88671875" customWidth="1"/>
    <col min="7" max="7" width="12.109375" customWidth="1"/>
    <col min="8" max="8" width="12" customWidth="1"/>
    <col min="9" max="9" width="9.88671875" customWidth="1"/>
    <col min="10" max="10" width="13.33203125" customWidth="1"/>
  </cols>
  <sheetData>
    <row r="1" spans="1:11">
      <c r="I1" s="209" t="s">
        <v>556</v>
      </c>
    </row>
    <row r="2" spans="1:11" ht="61.5" customHeight="1">
      <c r="A2" s="67"/>
      <c r="H2" s="775" t="s">
        <v>558</v>
      </c>
      <c r="I2" s="775"/>
      <c r="J2" s="775"/>
    </row>
    <row r="3" spans="1:11">
      <c r="A3" s="121"/>
    </row>
    <row r="4" spans="1:11">
      <c r="A4" s="776" t="s">
        <v>125</v>
      </c>
      <c r="B4" s="776"/>
      <c r="C4" s="776"/>
      <c r="D4" s="776"/>
      <c r="E4" s="776"/>
      <c r="F4" s="776"/>
      <c r="G4" s="776"/>
      <c r="H4" s="776"/>
      <c r="I4" s="776"/>
      <c r="J4" s="776"/>
    </row>
    <row r="5" spans="1:11">
      <c r="A5" s="776" t="s">
        <v>126</v>
      </c>
      <c r="B5" s="776"/>
      <c r="C5" s="776"/>
      <c r="D5" s="776"/>
      <c r="E5" s="776"/>
      <c r="F5" s="776"/>
      <c r="G5" s="776"/>
      <c r="H5" s="776"/>
      <c r="I5" s="776"/>
      <c r="J5" s="776"/>
    </row>
    <row r="6" spans="1:11">
      <c r="A6" s="777" t="s">
        <v>148</v>
      </c>
      <c r="B6" s="777"/>
    </row>
    <row r="7" spans="1:11">
      <c r="A7" s="65" t="s">
        <v>44</v>
      </c>
      <c r="B7" s="742" t="s">
        <v>15</v>
      </c>
      <c r="C7" s="732"/>
      <c r="D7" s="743"/>
      <c r="E7" s="742" t="s">
        <v>16</v>
      </c>
      <c r="F7" s="732"/>
      <c r="G7" s="732"/>
      <c r="H7" s="731" t="s">
        <v>17</v>
      </c>
      <c r="I7" s="732"/>
      <c r="J7" s="732"/>
    </row>
    <row r="8" spans="1:11" ht="15" thickBot="1">
      <c r="A8" s="65" t="s">
        <v>45</v>
      </c>
      <c r="B8" s="744" t="s">
        <v>18</v>
      </c>
      <c r="C8" s="735"/>
      <c r="D8" s="745"/>
      <c r="E8" s="744" t="s">
        <v>19</v>
      </c>
      <c r="F8" s="735"/>
      <c r="G8" s="735"/>
      <c r="H8" s="737" t="s">
        <v>5</v>
      </c>
      <c r="I8" s="738"/>
      <c r="J8" s="738"/>
    </row>
    <row r="9" spans="1:11">
      <c r="A9" s="119"/>
      <c r="B9" s="65" t="s">
        <v>0</v>
      </c>
      <c r="C9" s="50" t="s">
        <v>1</v>
      </c>
      <c r="D9" s="50" t="s">
        <v>46</v>
      </c>
      <c r="E9" s="65" t="s">
        <v>0</v>
      </c>
      <c r="F9" s="65" t="s">
        <v>1</v>
      </c>
      <c r="G9" s="65" t="s">
        <v>46</v>
      </c>
      <c r="H9" s="109" t="s">
        <v>0</v>
      </c>
      <c r="I9" s="65" t="s">
        <v>1</v>
      </c>
      <c r="J9" s="50" t="s">
        <v>46</v>
      </c>
    </row>
    <row r="10" spans="1:11">
      <c r="A10" s="119"/>
      <c r="B10" s="65" t="s">
        <v>24</v>
      </c>
      <c r="C10" s="65" t="s">
        <v>25</v>
      </c>
      <c r="D10" s="122" t="s">
        <v>5</v>
      </c>
      <c r="E10" s="65" t="s">
        <v>24</v>
      </c>
      <c r="F10" s="65" t="s">
        <v>25</v>
      </c>
      <c r="G10" s="122" t="s">
        <v>5</v>
      </c>
      <c r="H10" s="109" t="s">
        <v>24</v>
      </c>
      <c r="I10" s="65" t="s">
        <v>25</v>
      </c>
      <c r="J10" s="122" t="s">
        <v>5</v>
      </c>
    </row>
    <row r="11" spans="1:11" ht="15" thickBot="1">
      <c r="A11" s="123" t="s">
        <v>47</v>
      </c>
      <c r="B11" s="124">
        <v>43218</v>
      </c>
      <c r="C11" s="124">
        <v>11247</v>
      </c>
      <c r="D11" s="124">
        <f>SUM(B11:C11)</f>
        <v>54465</v>
      </c>
      <c r="E11" s="124">
        <v>798</v>
      </c>
      <c r="F11" s="125">
        <v>156</v>
      </c>
      <c r="G11" s="124">
        <f>SUM(E11:F11)</f>
        <v>954</v>
      </c>
      <c r="H11" s="129">
        <f>B11+E11</f>
        <v>44016</v>
      </c>
      <c r="I11" s="129">
        <f>C11+F11</f>
        <v>11403</v>
      </c>
      <c r="J11" s="129">
        <f>SUM(H11:I11)</f>
        <v>55419</v>
      </c>
      <c r="K11" s="235"/>
    </row>
    <row r="12" spans="1:11" ht="15" thickBot="1">
      <c r="A12" s="120" t="s">
        <v>48</v>
      </c>
      <c r="B12" s="126">
        <v>256997</v>
      </c>
      <c r="C12" s="126">
        <v>76571</v>
      </c>
      <c r="D12" s="126">
        <f t="shared" ref="D12:D21" si="0">SUM(B12:C12)</f>
        <v>333568</v>
      </c>
      <c r="E12" s="126">
        <v>183321</v>
      </c>
      <c r="F12" s="126">
        <v>6368</v>
      </c>
      <c r="G12" s="126">
        <f t="shared" ref="G12:G21" si="1">SUM(E12:F12)</f>
        <v>189689</v>
      </c>
      <c r="H12" s="130">
        <f t="shared" ref="H12:H21" si="2">B12+E12</f>
        <v>440318</v>
      </c>
      <c r="I12" s="126">
        <f>C12+F12</f>
        <v>82939</v>
      </c>
      <c r="J12" s="126">
        <f t="shared" ref="J12:J21" si="3">SUM(H12:I12)</f>
        <v>523257</v>
      </c>
      <c r="K12" s="235"/>
    </row>
    <row r="13" spans="1:11" ht="15" thickBot="1">
      <c r="A13" s="123" t="s">
        <v>49</v>
      </c>
      <c r="B13" s="124">
        <v>306984</v>
      </c>
      <c r="C13" s="124">
        <v>145423</v>
      </c>
      <c r="D13" s="124">
        <f t="shared" si="0"/>
        <v>452407</v>
      </c>
      <c r="E13" s="124">
        <v>1025070</v>
      </c>
      <c r="F13" s="124">
        <v>37405</v>
      </c>
      <c r="G13" s="124">
        <f t="shared" si="1"/>
        <v>1062475</v>
      </c>
      <c r="H13" s="129">
        <f t="shared" si="2"/>
        <v>1332054</v>
      </c>
      <c r="I13" s="124">
        <f t="shared" ref="I13:I21" si="4">C13+F13</f>
        <v>182828</v>
      </c>
      <c r="J13" s="124">
        <f t="shared" si="3"/>
        <v>1514882</v>
      </c>
      <c r="K13" s="235"/>
    </row>
    <row r="14" spans="1:11" ht="15" thickBot="1">
      <c r="A14" s="120" t="s">
        <v>50</v>
      </c>
      <c r="B14" s="126">
        <v>244532</v>
      </c>
      <c r="C14" s="126">
        <v>125594</v>
      </c>
      <c r="D14" s="126">
        <f t="shared" si="0"/>
        <v>370126</v>
      </c>
      <c r="E14" s="126">
        <v>1397423</v>
      </c>
      <c r="F14" s="126">
        <v>52688</v>
      </c>
      <c r="G14" s="126">
        <f t="shared" si="1"/>
        <v>1450111</v>
      </c>
      <c r="H14" s="130">
        <f t="shared" si="2"/>
        <v>1641955</v>
      </c>
      <c r="I14" s="126">
        <f t="shared" si="4"/>
        <v>178282</v>
      </c>
      <c r="J14" s="126">
        <f t="shared" si="3"/>
        <v>1820237</v>
      </c>
      <c r="K14" s="235"/>
    </row>
    <row r="15" spans="1:11" ht="15" thickBot="1">
      <c r="A15" s="123" t="s">
        <v>51</v>
      </c>
      <c r="B15" s="124">
        <v>178839</v>
      </c>
      <c r="C15" s="124">
        <v>87715</v>
      </c>
      <c r="D15" s="124">
        <f t="shared" si="0"/>
        <v>266554</v>
      </c>
      <c r="E15" s="124">
        <v>1243042</v>
      </c>
      <c r="F15" s="124">
        <v>46699</v>
      </c>
      <c r="G15" s="124">
        <f t="shared" si="1"/>
        <v>1289741</v>
      </c>
      <c r="H15" s="129">
        <f t="shared" si="2"/>
        <v>1421881</v>
      </c>
      <c r="I15" s="124">
        <f t="shared" si="4"/>
        <v>134414</v>
      </c>
      <c r="J15" s="124">
        <f t="shared" si="3"/>
        <v>1556295</v>
      </c>
      <c r="K15" s="235"/>
    </row>
    <row r="16" spans="1:11" ht="15" thickBot="1">
      <c r="A16" s="120" t="s">
        <v>52</v>
      </c>
      <c r="B16" s="126">
        <v>111062</v>
      </c>
      <c r="C16" s="126">
        <v>53260</v>
      </c>
      <c r="D16" s="126">
        <f t="shared" si="0"/>
        <v>164322</v>
      </c>
      <c r="E16" s="126">
        <v>971233</v>
      </c>
      <c r="F16" s="126">
        <v>33974</v>
      </c>
      <c r="G16" s="126">
        <f t="shared" si="1"/>
        <v>1005207</v>
      </c>
      <c r="H16" s="130">
        <f t="shared" si="2"/>
        <v>1082295</v>
      </c>
      <c r="I16" s="126">
        <f t="shared" si="4"/>
        <v>87234</v>
      </c>
      <c r="J16" s="126">
        <f t="shared" si="3"/>
        <v>1169529</v>
      </c>
      <c r="K16" s="235"/>
    </row>
    <row r="17" spans="1:11" ht="15" thickBot="1">
      <c r="A17" s="123" t="s">
        <v>53</v>
      </c>
      <c r="B17" s="124">
        <v>71318</v>
      </c>
      <c r="C17" s="124">
        <v>37039</v>
      </c>
      <c r="D17" s="124">
        <f t="shared" si="0"/>
        <v>108357</v>
      </c>
      <c r="E17" s="124">
        <v>711777</v>
      </c>
      <c r="F17" s="124">
        <v>20461</v>
      </c>
      <c r="G17" s="124">
        <f t="shared" si="1"/>
        <v>732238</v>
      </c>
      <c r="H17" s="129">
        <f t="shared" si="2"/>
        <v>783095</v>
      </c>
      <c r="I17" s="124">
        <f t="shared" si="4"/>
        <v>57500</v>
      </c>
      <c r="J17" s="124">
        <f t="shared" si="3"/>
        <v>840595</v>
      </c>
      <c r="K17" s="235"/>
    </row>
    <row r="18" spans="1:11" ht="15" thickBot="1">
      <c r="A18" s="120" t="s">
        <v>54</v>
      </c>
      <c r="B18" s="126">
        <v>58462</v>
      </c>
      <c r="C18" s="126">
        <v>27823</v>
      </c>
      <c r="D18" s="126">
        <f t="shared" si="0"/>
        <v>86285</v>
      </c>
      <c r="E18" s="126">
        <v>531814</v>
      </c>
      <c r="F18" s="126">
        <v>11847</v>
      </c>
      <c r="G18" s="126">
        <f t="shared" si="1"/>
        <v>543661</v>
      </c>
      <c r="H18" s="130">
        <f t="shared" si="2"/>
        <v>590276</v>
      </c>
      <c r="I18" s="126">
        <f t="shared" si="4"/>
        <v>39670</v>
      </c>
      <c r="J18" s="126">
        <f>SUM(H18:I18)</f>
        <v>629946</v>
      </c>
      <c r="K18" s="235"/>
    </row>
    <row r="19" spans="1:11" ht="15" thickBot="1">
      <c r="A19" s="123" t="s">
        <v>55</v>
      </c>
      <c r="B19" s="124">
        <v>43468</v>
      </c>
      <c r="C19" s="124">
        <v>18269</v>
      </c>
      <c r="D19" s="124">
        <f t="shared" si="0"/>
        <v>61737</v>
      </c>
      <c r="E19" s="124">
        <v>339375</v>
      </c>
      <c r="F19" s="124">
        <v>6902</v>
      </c>
      <c r="G19" s="124">
        <f t="shared" si="1"/>
        <v>346277</v>
      </c>
      <c r="H19" s="129">
        <f t="shared" si="2"/>
        <v>382843</v>
      </c>
      <c r="I19" s="124">
        <f t="shared" si="4"/>
        <v>25171</v>
      </c>
      <c r="J19" s="124">
        <f t="shared" si="3"/>
        <v>408014</v>
      </c>
      <c r="K19" s="235"/>
    </row>
    <row r="20" spans="1:11" ht="15" thickBot="1">
      <c r="A20" s="120" t="s">
        <v>56</v>
      </c>
      <c r="B20" s="126">
        <v>14763</v>
      </c>
      <c r="C20" s="126">
        <v>6926</v>
      </c>
      <c r="D20" s="126">
        <f t="shared" si="0"/>
        <v>21689</v>
      </c>
      <c r="E20" s="126">
        <v>186429</v>
      </c>
      <c r="F20" s="126">
        <v>3917</v>
      </c>
      <c r="G20" s="126">
        <f t="shared" si="1"/>
        <v>190346</v>
      </c>
      <c r="H20" s="130">
        <f t="shared" si="2"/>
        <v>201192</v>
      </c>
      <c r="I20" s="126">
        <f t="shared" si="4"/>
        <v>10843</v>
      </c>
      <c r="J20" s="126">
        <f t="shared" si="3"/>
        <v>212035</v>
      </c>
      <c r="K20" s="235"/>
    </row>
    <row r="21" spans="1:11" ht="15" thickBot="1">
      <c r="A21" s="120" t="s">
        <v>57</v>
      </c>
      <c r="B21" s="126">
        <v>9045</v>
      </c>
      <c r="C21" s="126">
        <v>2627</v>
      </c>
      <c r="D21" s="126">
        <f t="shared" si="0"/>
        <v>11672</v>
      </c>
      <c r="E21" s="126">
        <v>112267</v>
      </c>
      <c r="F21" s="126">
        <v>2029</v>
      </c>
      <c r="G21" s="126">
        <f t="shared" si="1"/>
        <v>114296</v>
      </c>
      <c r="H21" s="130">
        <f t="shared" si="2"/>
        <v>121312</v>
      </c>
      <c r="I21" s="126">
        <f t="shared" si="4"/>
        <v>4656</v>
      </c>
      <c r="J21" s="126">
        <f t="shared" si="3"/>
        <v>125968</v>
      </c>
      <c r="K21" s="235"/>
    </row>
    <row r="22" spans="1:11">
      <c r="A22" s="127" t="s">
        <v>27</v>
      </c>
      <c r="B22" s="441">
        <f t="shared" ref="B22:J22" si="5">SUM(B11:B21)</f>
        <v>1338688</v>
      </c>
      <c r="C22" s="441">
        <f t="shared" si="5"/>
        <v>592494</v>
      </c>
      <c r="D22" s="441">
        <f t="shared" si="5"/>
        <v>1931182</v>
      </c>
      <c r="E22" s="441">
        <f t="shared" si="5"/>
        <v>6702549</v>
      </c>
      <c r="F22" s="441">
        <f t="shared" si="5"/>
        <v>222446</v>
      </c>
      <c r="G22" s="441">
        <f t="shared" si="5"/>
        <v>6924995</v>
      </c>
      <c r="H22" s="442">
        <f t="shared" si="5"/>
        <v>8041237</v>
      </c>
      <c r="I22" s="441">
        <f t="shared" si="5"/>
        <v>814940</v>
      </c>
      <c r="J22" s="441">
        <f t="shared" si="5"/>
        <v>8856177</v>
      </c>
    </row>
    <row r="23" spans="1:11" ht="18.75" customHeight="1">
      <c r="A23" s="128" t="s">
        <v>129</v>
      </c>
      <c r="J23" t="s">
        <v>128</v>
      </c>
    </row>
    <row r="24" spans="1:11">
      <c r="A24" s="548" t="s">
        <v>552</v>
      </c>
      <c r="C24" s="179"/>
      <c r="D24" s="179"/>
      <c r="I24" s="208"/>
      <c r="J24" s="443" t="s">
        <v>553</v>
      </c>
    </row>
  </sheetData>
  <mergeCells count="10">
    <mergeCell ref="H2:J2"/>
    <mergeCell ref="B8:D8"/>
    <mergeCell ref="E8:G8"/>
    <mergeCell ref="H8:J8"/>
    <mergeCell ref="A4:J4"/>
    <mergeCell ref="A5:J5"/>
    <mergeCell ref="A6:B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horizontalDpi="300" r:id="rId1"/>
  <headerFooter>
    <oddFooter>&amp;Lstats.gov.sa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M27"/>
  <sheetViews>
    <sheetView showGridLines="0" rightToLeft="1" view="pageBreakPreview" zoomScale="90" zoomScaleNormal="100" zoomScaleSheetLayoutView="90" workbookViewId="0">
      <selection activeCell="H32" sqref="H32"/>
    </sheetView>
  </sheetViews>
  <sheetFormatPr defaultRowHeight="14.4"/>
  <cols>
    <col min="1" max="1" width="19.33203125" customWidth="1"/>
    <col min="2" max="2" width="10.33203125" customWidth="1"/>
    <col min="3" max="3" width="9.109375" customWidth="1"/>
    <col min="4" max="5" width="10.33203125" customWidth="1"/>
    <col min="6" max="6" width="9.109375" customWidth="1"/>
    <col min="7" max="8" width="10.33203125" customWidth="1"/>
    <col min="9" max="9" width="9.109375" customWidth="1"/>
    <col min="10" max="10" width="11.6640625" customWidth="1"/>
    <col min="11" max="11" width="36.109375" style="108" customWidth="1"/>
    <col min="13" max="13" width="34.109375" bestFit="1" customWidth="1"/>
    <col min="14" max="15" width="8.77734375" bestFit="1" customWidth="1"/>
  </cols>
  <sheetData>
    <row r="1" spans="1:13">
      <c r="H1" s="1"/>
      <c r="K1" s="209" t="s">
        <v>556</v>
      </c>
    </row>
    <row r="2" spans="1:13" ht="61.5" customHeight="1">
      <c r="A2" s="67"/>
      <c r="H2" s="1"/>
      <c r="I2" s="1"/>
      <c r="K2" s="775" t="s">
        <v>558</v>
      </c>
      <c r="L2" s="775"/>
      <c r="M2" s="775"/>
    </row>
    <row r="3" spans="1:13" ht="15">
      <c r="A3" s="725" t="s">
        <v>130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</row>
    <row r="4" spans="1:13" ht="15">
      <c r="A4" s="730" t="s">
        <v>131</v>
      </c>
      <c r="B4" s="730"/>
      <c r="C4" s="730"/>
      <c r="D4" s="730"/>
      <c r="E4" s="730"/>
      <c r="F4" s="730"/>
      <c r="G4" s="730"/>
      <c r="H4" s="730"/>
      <c r="I4" s="730"/>
      <c r="J4" s="730"/>
      <c r="K4" s="730"/>
    </row>
    <row r="5" spans="1:13">
      <c r="A5" s="100" t="s">
        <v>152</v>
      </c>
      <c r="B5" s="70"/>
      <c r="C5" s="70"/>
      <c r="D5" s="70"/>
      <c r="E5" s="70"/>
      <c r="F5" s="70"/>
      <c r="G5" s="70"/>
      <c r="H5" s="70"/>
      <c r="I5" s="70"/>
      <c r="J5" s="70"/>
    </row>
    <row r="6" spans="1:13" ht="15.75" customHeight="1">
      <c r="A6" s="778" t="s">
        <v>133</v>
      </c>
      <c r="B6" s="766" t="s">
        <v>15</v>
      </c>
      <c r="C6" s="767"/>
      <c r="D6" s="768"/>
      <c r="E6" s="766" t="s">
        <v>16</v>
      </c>
      <c r="F6" s="767"/>
      <c r="G6" s="767"/>
      <c r="H6" s="754" t="s">
        <v>17</v>
      </c>
      <c r="I6" s="767"/>
      <c r="J6" s="767"/>
      <c r="K6" s="778" t="s">
        <v>229</v>
      </c>
    </row>
    <row r="7" spans="1:13" ht="19.5" customHeight="1" thickBot="1">
      <c r="A7" s="778"/>
      <c r="B7" s="769" t="s">
        <v>18</v>
      </c>
      <c r="C7" s="770"/>
      <c r="D7" s="771"/>
      <c r="E7" s="769" t="s">
        <v>19</v>
      </c>
      <c r="F7" s="770"/>
      <c r="G7" s="770"/>
      <c r="H7" s="779" t="s">
        <v>5</v>
      </c>
      <c r="I7" s="780"/>
      <c r="J7" s="780"/>
      <c r="K7" s="778"/>
    </row>
    <row r="8" spans="1:13">
      <c r="A8" s="778"/>
      <c r="B8" s="71" t="s">
        <v>0</v>
      </c>
      <c r="C8" s="72" t="s">
        <v>1</v>
      </c>
      <c r="D8" s="72" t="s">
        <v>46</v>
      </c>
      <c r="E8" s="71" t="s">
        <v>0</v>
      </c>
      <c r="F8" s="71" t="s">
        <v>1</v>
      </c>
      <c r="G8" s="71" t="s">
        <v>46</v>
      </c>
      <c r="H8" s="113" t="s">
        <v>0</v>
      </c>
      <c r="I8" s="113" t="s">
        <v>1</v>
      </c>
      <c r="J8" s="71" t="s">
        <v>46</v>
      </c>
      <c r="K8" s="778"/>
    </row>
    <row r="9" spans="1:13">
      <c r="A9" s="778"/>
      <c r="B9" s="71" t="s">
        <v>24</v>
      </c>
      <c r="C9" s="71" t="s">
        <v>25</v>
      </c>
      <c r="D9" s="142" t="s">
        <v>5</v>
      </c>
      <c r="E9" s="71" t="s">
        <v>24</v>
      </c>
      <c r="F9" s="71" t="s">
        <v>25</v>
      </c>
      <c r="G9" s="142" t="s">
        <v>5</v>
      </c>
      <c r="H9" s="113" t="s">
        <v>24</v>
      </c>
      <c r="I9" s="113" t="s">
        <v>25</v>
      </c>
      <c r="J9" s="71" t="s">
        <v>5</v>
      </c>
      <c r="K9" s="778"/>
    </row>
    <row r="10" spans="1:13" ht="26.4">
      <c r="A10" s="140" t="s">
        <v>134</v>
      </c>
      <c r="B10" s="101">
        <v>112610</v>
      </c>
      <c r="C10" s="101">
        <v>43210</v>
      </c>
      <c r="D10" s="101">
        <f>SUM(B10:C10)</f>
        <v>155820</v>
      </c>
      <c r="E10" s="101">
        <v>59512</v>
      </c>
      <c r="F10" s="101">
        <v>2059</v>
      </c>
      <c r="G10" s="101">
        <f>SUM(E10:F10)</f>
        <v>61571</v>
      </c>
      <c r="H10" s="49">
        <f>B10+E10</f>
        <v>172122</v>
      </c>
      <c r="I10" s="49">
        <f>C10+F10</f>
        <v>45269</v>
      </c>
      <c r="J10" s="49">
        <f t="shared" ref="J10:J19" si="0">SUM(H10:I10)</f>
        <v>217391</v>
      </c>
      <c r="K10" s="157" t="s">
        <v>220</v>
      </c>
      <c r="L10" s="235"/>
      <c r="M10" s="235"/>
    </row>
    <row r="11" spans="1:13" ht="26.4">
      <c r="A11" s="141" t="s">
        <v>135</v>
      </c>
      <c r="B11" s="103">
        <v>119769</v>
      </c>
      <c r="C11" s="103">
        <v>55918</v>
      </c>
      <c r="D11" s="103">
        <f t="shared" ref="D11:D19" si="1">SUM(B11:C11)</f>
        <v>175687</v>
      </c>
      <c r="E11" s="103">
        <v>248083</v>
      </c>
      <c r="F11" s="103">
        <v>22635</v>
      </c>
      <c r="G11" s="103">
        <f>SUM(E11:F11)</f>
        <v>270718</v>
      </c>
      <c r="H11" s="47">
        <f t="shared" ref="H11:H19" si="2">B11+E11</f>
        <v>367852</v>
      </c>
      <c r="I11" s="103">
        <f t="shared" ref="I11:I19" si="3">C11+F11</f>
        <v>78553</v>
      </c>
      <c r="J11" s="145">
        <f>SUM(H11:I11)</f>
        <v>446405</v>
      </c>
      <c r="K11" s="158" t="s">
        <v>221</v>
      </c>
      <c r="L11" s="235"/>
      <c r="M11" s="235"/>
    </row>
    <row r="12" spans="1:13" ht="26.4">
      <c r="A12" s="140" t="s">
        <v>136</v>
      </c>
      <c r="B12" s="101">
        <v>136743</v>
      </c>
      <c r="C12" s="101">
        <v>75058</v>
      </c>
      <c r="D12" s="101">
        <f t="shared" si="1"/>
        <v>211801</v>
      </c>
      <c r="E12" s="101">
        <v>393998</v>
      </c>
      <c r="F12" s="101">
        <v>54044</v>
      </c>
      <c r="G12" s="101">
        <f t="shared" ref="G12:G19" si="4">SUM(E12:F12)</f>
        <v>448042</v>
      </c>
      <c r="H12" s="49">
        <f t="shared" si="2"/>
        <v>530741</v>
      </c>
      <c r="I12" s="101">
        <f t="shared" si="3"/>
        <v>129102</v>
      </c>
      <c r="J12" s="144">
        <f t="shared" si="0"/>
        <v>659843</v>
      </c>
      <c r="K12" s="157" t="s">
        <v>222</v>
      </c>
      <c r="L12" s="235"/>
      <c r="M12" s="235"/>
    </row>
    <row r="13" spans="1:13">
      <c r="A13" s="141" t="s">
        <v>137</v>
      </c>
      <c r="B13" s="103">
        <v>301529</v>
      </c>
      <c r="C13" s="103">
        <v>215420</v>
      </c>
      <c r="D13" s="103">
        <f t="shared" si="1"/>
        <v>516949</v>
      </c>
      <c r="E13" s="103">
        <v>59335</v>
      </c>
      <c r="F13" s="103">
        <v>8087</v>
      </c>
      <c r="G13" s="103">
        <f t="shared" si="4"/>
        <v>67422</v>
      </c>
      <c r="H13" s="47">
        <f t="shared" si="2"/>
        <v>360864</v>
      </c>
      <c r="I13" s="103">
        <f t="shared" si="3"/>
        <v>223507</v>
      </c>
      <c r="J13" s="145">
        <f t="shared" si="0"/>
        <v>584371</v>
      </c>
      <c r="K13" s="158" t="s">
        <v>223</v>
      </c>
      <c r="L13" s="235"/>
      <c r="M13" s="235"/>
    </row>
    <row r="14" spans="1:13">
      <c r="A14" s="140" t="s">
        <v>138</v>
      </c>
      <c r="B14" s="101">
        <v>136680</v>
      </c>
      <c r="C14" s="101">
        <v>124789</v>
      </c>
      <c r="D14" s="101">
        <f t="shared" si="1"/>
        <v>261469</v>
      </c>
      <c r="E14" s="101">
        <v>258250</v>
      </c>
      <c r="F14" s="101">
        <v>7072</v>
      </c>
      <c r="G14" s="101">
        <f t="shared" si="4"/>
        <v>265322</v>
      </c>
      <c r="H14" s="49">
        <f t="shared" si="2"/>
        <v>394930</v>
      </c>
      <c r="I14" s="101">
        <f t="shared" si="3"/>
        <v>131861</v>
      </c>
      <c r="J14" s="144">
        <f t="shared" si="0"/>
        <v>526791</v>
      </c>
      <c r="K14" s="157" t="s">
        <v>224</v>
      </c>
      <c r="L14" s="235"/>
      <c r="M14" s="235"/>
    </row>
    <row r="15" spans="1:13">
      <c r="A15" s="141" t="s">
        <v>139</v>
      </c>
      <c r="B15" s="103">
        <v>286831</v>
      </c>
      <c r="C15" s="103">
        <v>51632</v>
      </c>
      <c r="D15" s="103">
        <f t="shared" si="1"/>
        <v>338463</v>
      </c>
      <c r="E15" s="103">
        <v>3264308</v>
      </c>
      <c r="F15" s="103">
        <v>115559</v>
      </c>
      <c r="G15" s="103">
        <f t="shared" si="4"/>
        <v>3379867</v>
      </c>
      <c r="H15" s="47">
        <f t="shared" si="2"/>
        <v>3551139</v>
      </c>
      <c r="I15" s="103">
        <f t="shared" si="3"/>
        <v>167191</v>
      </c>
      <c r="J15" s="145">
        <f t="shared" si="0"/>
        <v>3718330</v>
      </c>
      <c r="K15" s="158" t="s">
        <v>225</v>
      </c>
      <c r="L15" s="235"/>
      <c r="M15" s="235"/>
    </row>
    <row r="16" spans="1:13" ht="26.4">
      <c r="A16" s="140" t="s">
        <v>140</v>
      </c>
      <c r="B16" s="101">
        <v>3558</v>
      </c>
      <c r="C16" s="102">
        <v>547</v>
      </c>
      <c r="D16" s="101">
        <f t="shared" si="1"/>
        <v>4105</v>
      </c>
      <c r="E16" s="101">
        <v>76011</v>
      </c>
      <c r="F16" s="102">
        <v>78</v>
      </c>
      <c r="G16" s="101">
        <f t="shared" si="4"/>
        <v>76089</v>
      </c>
      <c r="H16" s="49">
        <f t="shared" si="2"/>
        <v>79569</v>
      </c>
      <c r="I16" s="102">
        <f t="shared" si="3"/>
        <v>625</v>
      </c>
      <c r="J16" s="144">
        <f t="shared" si="0"/>
        <v>80194</v>
      </c>
      <c r="K16" s="157" t="s">
        <v>226</v>
      </c>
      <c r="L16" s="235"/>
      <c r="M16" s="235"/>
    </row>
    <row r="17" spans="1:13" ht="39.6">
      <c r="A17" s="141" t="s">
        <v>141</v>
      </c>
      <c r="B17" s="103">
        <v>25178</v>
      </c>
      <c r="C17" s="103">
        <v>6523</v>
      </c>
      <c r="D17" s="103">
        <f t="shared" si="1"/>
        <v>31701</v>
      </c>
      <c r="E17" s="103">
        <v>145593</v>
      </c>
      <c r="F17" s="103">
        <v>5140</v>
      </c>
      <c r="G17" s="103">
        <f t="shared" si="4"/>
        <v>150733</v>
      </c>
      <c r="H17" s="47">
        <f t="shared" si="2"/>
        <v>170771</v>
      </c>
      <c r="I17" s="103">
        <f t="shared" si="3"/>
        <v>11663</v>
      </c>
      <c r="J17" s="145">
        <f t="shared" si="0"/>
        <v>182434</v>
      </c>
      <c r="K17" s="158" t="s">
        <v>227</v>
      </c>
      <c r="L17" s="235"/>
      <c r="M17" s="235"/>
    </row>
    <row r="18" spans="1:13" ht="26.4">
      <c r="A18" s="140" t="s">
        <v>142</v>
      </c>
      <c r="B18" s="101">
        <v>183954</v>
      </c>
      <c r="C18" s="101">
        <v>18320</v>
      </c>
      <c r="D18" s="101">
        <f t="shared" si="1"/>
        <v>202274</v>
      </c>
      <c r="E18" s="101">
        <v>1894142</v>
      </c>
      <c r="F18" s="101">
        <v>2144</v>
      </c>
      <c r="G18" s="101">
        <f t="shared" si="4"/>
        <v>1896286</v>
      </c>
      <c r="H18" s="49">
        <f t="shared" si="2"/>
        <v>2078096</v>
      </c>
      <c r="I18" s="101">
        <f t="shared" si="3"/>
        <v>20464</v>
      </c>
      <c r="J18" s="144">
        <f t="shared" si="0"/>
        <v>2098560</v>
      </c>
      <c r="K18" s="157" t="s">
        <v>228</v>
      </c>
      <c r="L18" s="235"/>
      <c r="M18" s="235"/>
    </row>
    <row r="19" spans="1:13">
      <c r="A19" s="141" t="s">
        <v>143</v>
      </c>
      <c r="B19" s="103">
        <v>31836</v>
      </c>
      <c r="C19" s="103">
        <v>1077</v>
      </c>
      <c r="D19" s="103">
        <f t="shared" si="1"/>
        <v>32913</v>
      </c>
      <c r="E19" s="103">
        <v>303317</v>
      </c>
      <c r="F19" s="103">
        <v>5628</v>
      </c>
      <c r="G19" s="103">
        <f t="shared" si="4"/>
        <v>308945</v>
      </c>
      <c r="H19" s="47">
        <f t="shared" si="2"/>
        <v>335153</v>
      </c>
      <c r="I19" s="103">
        <f t="shared" si="3"/>
        <v>6705</v>
      </c>
      <c r="J19" s="145">
        <f t="shared" si="0"/>
        <v>341858</v>
      </c>
      <c r="K19" s="158" t="s">
        <v>231</v>
      </c>
      <c r="L19" s="235"/>
      <c r="M19" s="235"/>
    </row>
    <row r="20" spans="1:13">
      <c r="A20" s="71" t="s">
        <v>207</v>
      </c>
      <c r="B20" s="225">
        <f>SUM(B10:B19)</f>
        <v>1338688</v>
      </c>
      <c r="C20" s="225">
        <f t="shared" ref="C20:J20" si="5">SUM(C10:C19)</f>
        <v>592494</v>
      </c>
      <c r="D20" s="225">
        <f t="shared" si="5"/>
        <v>1931182</v>
      </c>
      <c r="E20" s="225">
        <f t="shared" si="5"/>
        <v>6702549</v>
      </c>
      <c r="F20" s="225">
        <f t="shared" si="5"/>
        <v>222446</v>
      </c>
      <c r="G20" s="225">
        <f t="shared" si="5"/>
        <v>6924995</v>
      </c>
      <c r="H20" s="226">
        <f t="shared" si="5"/>
        <v>8041237</v>
      </c>
      <c r="I20" s="225">
        <f t="shared" si="5"/>
        <v>814940</v>
      </c>
      <c r="J20" s="227">
        <f t="shared" si="5"/>
        <v>8856177</v>
      </c>
      <c r="K20" s="71" t="s">
        <v>230</v>
      </c>
    </row>
    <row r="21" spans="1:13" ht="16.8">
      <c r="A21" s="106" t="s">
        <v>145</v>
      </c>
      <c r="B21" s="70"/>
      <c r="C21" s="70"/>
      <c r="D21" s="70"/>
      <c r="E21" s="70"/>
      <c r="F21" s="70"/>
      <c r="G21" s="70"/>
      <c r="H21" s="70" t="s">
        <v>430</v>
      </c>
      <c r="I21" s="70"/>
      <c r="J21" s="70" t="s">
        <v>144</v>
      </c>
    </row>
    <row r="22" spans="1:13">
      <c r="A22" s="548" t="s">
        <v>552</v>
      </c>
      <c r="C22" s="179"/>
      <c r="D22" s="179"/>
      <c r="I22" s="208"/>
      <c r="J22" s="443" t="s">
        <v>553</v>
      </c>
    </row>
    <row r="27" spans="1:13">
      <c r="D27" s="427"/>
    </row>
  </sheetData>
  <mergeCells count="11">
    <mergeCell ref="K2:M2"/>
    <mergeCell ref="A3:K3"/>
    <mergeCell ref="A4:K4"/>
    <mergeCell ref="K6:K9"/>
    <mergeCell ref="A6:A9"/>
    <mergeCell ref="B6:D6"/>
    <mergeCell ref="E6:G6"/>
    <mergeCell ref="H6:J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r:id="rId1"/>
  <headerFooter>
    <oddFooter>&amp;Lstats.gov.sa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B1:AB34"/>
  <sheetViews>
    <sheetView showGridLines="0" rightToLeft="1" zoomScale="85" zoomScaleNormal="85" zoomScaleSheetLayoutView="80" workbookViewId="0">
      <selection activeCell="N7" sqref="B7:N22"/>
    </sheetView>
  </sheetViews>
  <sheetFormatPr defaultRowHeight="14.4"/>
  <cols>
    <col min="2" max="2" width="14.33203125" customWidth="1"/>
    <col min="3" max="13" width="15.88671875" style="108" customWidth="1"/>
    <col min="14" max="14" width="15.21875" customWidth="1"/>
  </cols>
  <sheetData>
    <row r="1" spans="2:18" ht="28.5" customHeight="1">
      <c r="J1" s="708" t="s">
        <v>556</v>
      </c>
      <c r="K1" s="708"/>
      <c r="L1" s="708"/>
      <c r="M1" s="708"/>
      <c r="N1" s="708"/>
    </row>
    <row r="2" spans="2:18" ht="61.5" customHeight="1">
      <c r="B2" s="67"/>
      <c r="I2" s="131"/>
      <c r="J2" s="708" t="s">
        <v>558</v>
      </c>
      <c r="K2" s="708"/>
      <c r="L2" s="708"/>
      <c r="M2" s="708"/>
      <c r="N2" s="708"/>
    </row>
    <row r="3" spans="2:18">
      <c r="B3" s="64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2:18" ht="15">
      <c r="B4" s="725" t="s">
        <v>146</v>
      </c>
      <c r="C4" s="725"/>
      <c r="D4" s="725"/>
      <c r="E4" s="725"/>
      <c r="F4" s="725"/>
      <c r="G4" s="725"/>
      <c r="H4" s="725"/>
      <c r="I4" s="725"/>
      <c r="J4" s="725"/>
      <c r="K4" s="725"/>
      <c r="L4" s="725"/>
      <c r="M4" s="725"/>
      <c r="N4" s="725"/>
    </row>
    <row r="5" spans="2:18" ht="15">
      <c r="B5" s="730" t="s">
        <v>147</v>
      </c>
      <c r="C5" s="730"/>
      <c r="D5" s="730"/>
      <c r="E5" s="730"/>
      <c r="F5" s="730"/>
      <c r="G5" s="730"/>
      <c r="H5" s="730"/>
      <c r="I5" s="730"/>
      <c r="J5" s="730"/>
      <c r="K5" s="730"/>
      <c r="L5" s="730"/>
      <c r="M5" s="730"/>
      <c r="N5" s="730"/>
    </row>
    <row r="6" spans="2:18">
      <c r="B6" s="774" t="s">
        <v>158</v>
      </c>
      <c r="C6" s="774"/>
      <c r="D6" s="132"/>
      <c r="E6" s="132"/>
      <c r="F6" s="132"/>
      <c r="G6" s="132"/>
      <c r="H6" s="132"/>
      <c r="I6" s="132"/>
      <c r="J6" s="132"/>
      <c r="K6" s="132"/>
      <c r="L6" s="132"/>
      <c r="M6" s="132"/>
    </row>
    <row r="7" spans="2:18" ht="98.25" customHeight="1">
      <c r="B7" s="781" t="s">
        <v>149</v>
      </c>
      <c r="C7" s="620" t="s">
        <v>134</v>
      </c>
      <c r="D7" s="620" t="s">
        <v>135</v>
      </c>
      <c r="E7" s="620" t="s">
        <v>136</v>
      </c>
      <c r="F7" s="620" t="s">
        <v>137</v>
      </c>
      <c r="G7" s="620" t="s">
        <v>138</v>
      </c>
      <c r="H7" s="620" t="s">
        <v>139</v>
      </c>
      <c r="I7" s="620" t="s">
        <v>140</v>
      </c>
      <c r="J7" s="620" t="s">
        <v>141</v>
      </c>
      <c r="K7" s="620" t="s">
        <v>142</v>
      </c>
      <c r="L7" s="621" t="s">
        <v>143</v>
      </c>
      <c r="M7" s="622" t="s">
        <v>17</v>
      </c>
      <c r="N7" s="781" t="s">
        <v>191</v>
      </c>
    </row>
    <row r="8" spans="2:18" ht="90">
      <c r="B8" s="781"/>
      <c r="C8" s="620" t="s">
        <v>220</v>
      </c>
      <c r="D8" s="620" t="s">
        <v>221</v>
      </c>
      <c r="E8" s="620" t="s">
        <v>222</v>
      </c>
      <c r="F8" s="620" t="s">
        <v>223</v>
      </c>
      <c r="G8" s="620" t="s">
        <v>224</v>
      </c>
      <c r="H8" s="620" t="s">
        <v>225</v>
      </c>
      <c r="I8" s="620" t="s">
        <v>226</v>
      </c>
      <c r="J8" s="620" t="s">
        <v>227</v>
      </c>
      <c r="K8" s="620" t="s">
        <v>228</v>
      </c>
      <c r="L8" s="620" t="s">
        <v>231</v>
      </c>
      <c r="M8" s="622" t="s">
        <v>5</v>
      </c>
      <c r="N8" s="781"/>
      <c r="R8" s="569"/>
    </row>
    <row r="9" spans="2:18" ht="22.95" customHeight="1">
      <c r="B9" s="623" t="s">
        <v>65</v>
      </c>
      <c r="C9" s="624">
        <v>93004</v>
      </c>
      <c r="D9" s="624">
        <v>197453</v>
      </c>
      <c r="E9" s="624">
        <v>250596</v>
      </c>
      <c r="F9" s="624">
        <v>271223</v>
      </c>
      <c r="G9" s="624">
        <v>236905</v>
      </c>
      <c r="H9" s="624">
        <v>1450292</v>
      </c>
      <c r="I9" s="624">
        <v>28354</v>
      </c>
      <c r="J9" s="624">
        <v>55535</v>
      </c>
      <c r="K9" s="624">
        <v>737454</v>
      </c>
      <c r="L9" s="624">
        <v>117197</v>
      </c>
      <c r="M9" s="625">
        <f t="shared" ref="M9:M21" si="0">SUM(C9:L9)</f>
        <v>3438013</v>
      </c>
      <c r="N9" s="626" t="s">
        <v>192</v>
      </c>
      <c r="O9" s="179"/>
      <c r="P9" s="179"/>
    </row>
    <row r="10" spans="2:18" ht="22.95" customHeight="1">
      <c r="B10" s="627" t="s">
        <v>66</v>
      </c>
      <c r="C10" s="628">
        <v>59292</v>
      </c>
      <c r="D10" s="628">
        <v>100351</v>
      </c>
      <c r="E10" s="628">
        <v>143913</v>
      </c>
      <c r="F10" s="628">
        <v>138337</v>
      </c>
      <c r="G10" s="628">
        <v>159947</v>
      </c>
      <c r="H10" s="628">
        <v>891219</v>
      </c>
      <c r="I10" s="628">
        <v>12094</v>
      </c>
      <c r="J10" s="628">
        <v>35726</v>
      </c>
      <c r="K10" s="628">
        <v>397752</v>
      </c>
      <c r="L10" s="628">
        <v>61482</v>
      </c>
      <c r="M10" s="629">
        <f t="shared" si="0"/>
        <v>2000113</v>
      </c>
      <c r="N10" s="630" t="s">
        <v>193</v>
      </c>
      <c r="O10" s="179"/>
      <c r="P10" s="179"/>
    </row>
    <row r="11" spans="2:18" ht="22.95" customHeight="1">
      <c r="B11" s="623" t="s">
        <v>67</v>
      </c>
      <c r="C11" s="624">
        <v>8040</v>
      </c>
      <c r="D11" s="624">
        <v>13470</v>
      </c>
      <c r="E11" s="624">
        <v>23587</v>
      </c>
      <c r="F11" s="624">
        <v>18016</v>
      </c>
      <c r="G11" s="624">
        <v>13502</v>
      </c>
      <c r="H11" s="624">
        <v>145084</v>
      </c>
      <c r="I11" s="624">
        <v>3908</v>
      </c>
      <c r="J11" s="624">
        <v>8651</v>
      </c>
      <c r="K11" s="624">
        <v>71387</v>
      </c>
      <c r="L11" s="624">
        <v>13925</v>
      </c>
      <c r="M11" s="625">
        <f t="shared" si="0"/>
        <v>319570</v>
      </c>
      <c r="N11" s="626" t="s">
        <v>194</v>
      </c>
      <c r="O11" s="179"/>
      <c r="P11" s="179"/>
    </row>
    <row r="12" spans="2:18" ht="22.95" customHeight="1">
      <c r="B12" s="627" t="s">
        <v>68</v>
      </c>
      <c r="C12" s="628">
        <v>5851</v>
      </c>
      <c r="D12" s="628">
        <v>10416</v>
      </c>
      <c r="E12" s="628">
        <v>14379</v>
      </c>
      <c r="F12" s="628">
        <v>12793</v>
      </c>
      <c r="G12" s="628">
        <v>11375</v>
      </c>
      <c r="H12" s="628">
        <v>145237</v>
      </c>
      <c r="I12" s="628">
        <v>5035</v>
      </c>
      <c r="J12" s="628">
        <v>6377</v>
      </c>
      <c r="K12" s="628">
        <v>101336</v>
      </c>
      <c r="L12" s="628">
        <v>20244</v>
      </c>
      <c r="M12" s="629">
        <f t="shared" si="0"/>
        <v>333043</v>
      </c>
      <c r="N12" s="630" t="s">
        <v>195</v>
      </c>
      <c r="O12" s="179"/>
      <c r="P12" s="179"/>
    </row>
    <row r="13" spans="2:18" ht="41.25" customHeight="1">
      <c r="B13" s="623" t="s">
        <v>69</v>
      </c>
      <c r="C13" s="624">
        <v>34370</v>
      </c>
      <c r="D13" s="624">
        <v>97318</v>
      </c>
      <c r="E13" s="624">
        <v>175582</v>
      </c>
      <c r="F13" s="624">
        <v>106257</v>
      </c>
      <c r="G13" s="624">
        <v>70692</v>
      </c>
      <c r="H13" s="624">
        <v>701997</v>
      </c>
      <c r="I13" s="624">
        <v>13029</v>
      </c>
      <c r="J13" s="624">
        <v>52623</v>
      </c>
      <c r="K13" s="624">
        <v>539901</v>
      </c>
      <c r="L13" s="624">
        <v>73462</v>
      </c>
      <c r="M13" s="625">
        <f t="shared" si="0"/>
        <v>1865231</v>
      </c>
      <c r="N13" s="626" t="s">
        <v>196</v>
      </c>
      <c r="O13" s="179"/>
      <c r="P13" s="179"/>
    </row>
    <row r="14" spans="2:18" ht="22.95" customHeight="1">
      <c r="B14" s="627" t="s">
        <v>70</v>
      </c>
      <c r="C14" s="628">
        <v>5305</v>
      </c>
      <c r="D14" s="628">
        <v>9626</v>
      </c>
      <c r="E14" s="628">
        <v>18421</v>
      </c>
      <c r="F14" s="628">
        <v>12163</v>
      </c>
      <c r="G14" s="628">
        <v>12084</v>
      </c>
      <c r="H14" s="628">
        <v>125659</v>
      </c>
      <c r="I14" s="628">
        <v>4853</v>
      </c>
      <c r="J14" s="628">
        <v>7985</v>
      </c>
      <c r="K14" s="628">
        <v>88436</v>
      </c>
      <c r="L14" s="628">
        <v>14115</v>
      </c>
      <c r="M14" s="629">
        <f t="shared" si="0"/>
        <v>298647</v>
      </c>
      <c r="N14" s="630" t="s">
        <v>197</v>
      </c>
      <c r="O14" s="179"/>
      <c r="P14" s="179"/>
    </row>
    <row r="15" spans="2:18" ht="22.95" customHeight="1">
      <c r="B15" s="623" t="s">
        <v>71</v>
      </c>
      <c r="C15" s="624">
        <v>2127</v>
      </c>
      <c r="D15" s="624">
        <v>3815</v>
      </c>
      <c r="E15" s="624">
        <v>7602</v>
      </c>
      <c r="F15" s="624">
        <v>4742</v>
      </c>
      <c r="G15" s="624">
        <v>3719</v>
      </c>
      <c r="H15" s="624">
        <v>41744</v>
      </c>
      <c r="I15" s="624">
        <v>2762</v>
      </c>
      <c r="J15" s="624">
        <v>2742</v>
      </c>
      <c r="K15" s="624">
        <v>23055</v>
      </c>
      <c r="L15" s="624">
        <v>6434</v>
      </c>
      <c r="M15" s="625">
        <f t="shared" si="0"/>
        <v>98742</v>
      </c>
      <c r="N15" s="626" t="s">
        <v>198</v>
      </c>
      <c r="O15" s="179"/>
      <c r="P15" s="179"/>
    </row>
    <row r="16" spans="2:18" ht="22.95" customHeight="1">
      <c r="B16" s="627" t="s">
        <v>72</v>
      </c>
      <c r="C16" s="628">
        <v>2125</v>
      </c>
      <c r="D16" s="628">
        <v>3157</v>
      </c>
      <c r="E16" s="628">
        <v>5438</v>
      </c>
      <c r="F16" s="628">
        <v>5313</v>
      </c>
      <c r="G16" s="628">
        <v>3181</v>
      </c>
      <c r="H16" s="628">
        <v>45408</v>
      </c>
      <c r="I16" s="628">
        <v>3618</v>
      </c>
      <c r="J16" s="628">
        <v>3071</v>
      </c>
      <c r="K16" s="628">
        <v>32519</v>
      </c>
      <c r="L16" s="628">
        <v>8696</v>
      </c>
      <c r="M16" s="629">
        <f t="shared" si="0"/>
        <v>112526</v>
      </c>
      <c r="N16" s="630" t="s">
        <v>199</v>
      </c>
      <c r="O16" s="179"/>
      <c r="P16" s="179"/>
    </row>
    <row r="17" spans="2:28" ht="22.95" customHeight="1">
      <c r="B17" s="623" t="s">
        <v>73</v>
      </c>
      <c r="C17" s="631">
        <v>706</v>
      </c>
      <c r="D17" s="624">
        <v>1279</v>
      </c>
      <c r="E17" s="624">
        <v>2105</v>
      </c>
      <c r="F17" s="624">
        <v>1554</v>
      </c>
      <c r="G17" s="624">
        <v>1514</v>
      </c>
      <c r="H17" s="624">
        <v>16363</v>
      </c>
      <c r="I17" s="631">
        <v>174</v>
      </c>
      <c r="J17" s="624">
        <v>1308</v>
      </c>
      <c r="K17" s="624">
        <v>12878</v>
      </c>
      <c r="L17" s="624">
        <v>2938</v>
      </c>
      <c r="M17" s="625">
        <f t="shared" si="0"/>
        <v>40819</v>
      </c>
      <c r="N17" s="626" t="s">
        <v>200</v>
      </c>
      <c r="O17" s="179"/>
      <c r="P17" s="179"/>
    </row>
    <row r="18" spans="2:28" ht="22.95" customHeight="1">
      <c r="B18" s="627" t="s">
        <v>74</v>
      </c>
      <c r="C18" s="628">
        <v>2756</v>
      </c>
      <c r="D18" s="628">
        <v>3599</v>
      </c>
      <c r="E18" s="628">
        <v>6202</v>
      </c>
      <c r="F18" s="628">
        <v>4634</v>
      </c>
      <c r="G18" s="628">
        <v>5236</v>
      </c>
      <c r="H18" s="628">
        <v>59815</v>
      </c>
      <c r="I18" s="628">
        <v>2807</v>
      </c>
      <c r="J18" s="628">
        <v>3015</v>
      </c>
      <c r="K18" s="628">
        <v>27575</v>
      </c>
      <c r="L18" s="628">
        <v>9399</v>
      </c>
      <c r="M18" s="629">
        <f t="shared" si="0"/>
        <v>125038</v>
      </c>
      <c r="N18" s="630" t="s">
        <v>201</v>
      </c>
      <c r="O18" s="179"/>
      <c r="P18" s="179"/>
    </row>
    <row r="19" spans="2:28" ht="22.95" customHeight="1">
      <c r="B19" s="623" t="s">
        <v>75</v>
      </c>
      <c r="C19" s="624">
        <v>1862</v>
      </c>
      <c r="D19" s="624">
        <v>3084</v>
      </c>
      <c r="E19" s="624">
        <v>5817</v>
      </c>
      <c r="F19" s="624">
        <v>6388</v>
      </c>
      <c r="G19" s="624">
        <v>4019</v>
      </c>
      <c r="H19" s="624">
        <v>52613</v>
      </c>
      <c r="I19" s="624">
        <v>1251</v>
      </c>
      <c r="J19" s="624">
        <v>2264</v>
      </c>
      <c r="K19" s="624">
        <v>35905</v>
      </c>
      <c r="L19" s="624">
        <v>7095</v>
      </c>
      <c r="M19" s="625">
        <f t="shared" si="0"/>
        <v>120298</v>
      </c>
      <c r="N19" s="626" t="s">
        <v>202</v>
      </c>
      <c r="O19" s="179"/>
      <c r="P19" s="179"/>
    </row>
    <row r="20" spans="2:28" ht="22.95" customHeight="1">
      <c r="B20" s="627" t="s">
        <v>76</v>
      </c>
      <c r="C20" s="632">
        <v>993</v>
      </c>
      <c r="D20" s="628">
        <v>1077</v>
      </c>
      <c r="E20" s="628">
        <v>2050</v>
      </c>
      <c r="F20" s="628">
        <v>1503</v>
      </c>
      <c r="G20" s="628">
        <v>1753</v>
      </c>
      <c r="H20" s="628">
        <v>19071</v>
      </c>
      <c r="I20" s="632">
        <v>480</v>
      </c>
      <c r="J20" s="628">
        <v>1285</v>
      </c>
      <c r="K20" s="628">
        <v>13343</v>
      </c>
      <c r="L20" s="628">
        <v>2159</v>
      </c>
      <c r="M20" s="629">
        <f t="shared" si="0"/>
        <v>43714</v>
      </c>
      <c r="N20" s="630" t="s">
        <v>203</v>
      </c>
      <c r="O20" s="179"/>
      <c r="P20" s="179"/>
    </row>
    <row r="21" spans="2:28" ht="22.95" customHeight="1">
      <c r="B21" s="623" t="s">
        <v>77</v>
      </c>
      <c r="C21" s="624">
        <v>960</v>
      </c>
      <c r="D21" s="624">
        <v>1760</v>
      </c>
      <c r="E21" s="624">
        <v>4151</v>
      </c>
      <c r="F21" s="624">
        <v>1448</v>
      </c>
      <c r="G21" s="624">
        <v>2864</v>
      </c>
      <c r="H21" s="624">
        <v>23828</v>
      </c>
      <c r="I21" s="624">
        <v>1829</v>
      </c>
      <c r="J21" s="624">
        <v>1852</v>
      </c>
      <c r="K21" s="624">
        <v>17019</v>
      </c>
      <c r="L21" s="624">
        <v>4712</v>
      </c>
      <c r="M21" s="625">
        <f t="shared" si="0"/>
        <v>60423</v>
      </c>
      <c r="N21" s="626" t="s">
        <v>204</v>
      </c>
      <c r="O21" s="179"/>
      <c r="P21" s="179"/>
    </row>
    <row r="22" spans="2:28" ht="15.6">
      <c r="B22" s="9" t="s">
        <v>27</v>
      </c>
      <c r="C22" s="633">
        <f>SUM(C9:C21)</f>
        <v>217391</v>
      </c>
      <c r="D22" s="633">
        <f t="shared" ref="D22:M22" si="1">SUM(D9:D21)</f>
        <v>446405</v>
      </c>
      <c r="E22" s="633">
        <f t="shared" si="1"/>
        <v>659843</v>
      </c>
      <c r="F22" s="633">
        <f t="shared" si="1"/>
        <v>584371</v>
      </c>
      <c r="G22" s="633">
        <f>SUM(G9:G21)</f>
        <v>526791</v>
      </c>
      <c r="H22" s="633">
        <f t="shared" si="1"/>
        <v>3718330</v>
      </c>
      <c r="I22" s="633">
        <f t="shared" si="1"/>
        <v>80194</v>
      </c>
      <c r="J22" s="633">
        <f t="shared" si="1"/>
        <v>182434</v>
      </c>
      <c r="K22" s="633">
        <f>SUM(K9:K21)</f>
        <v>2098560</v>
      </c>
      <c r="L22" s="633">
        <f>SUM(L9:L21)</f>
        <v>341858</v>
      </c>
      <c r="M22" s="633">
        <f t="shared" si="1"/>
        <v>8856177</v>
      </c>
      <c r="N22" s="634" t="s">
        <v>5</v>
      </c>
      <c r="O22" s="179"/>
      <c r="P22" s="179"/>
      <c r="S22" s="563"/>
      <c r="T22" s="563"/>
      <c r="U22" s="563"/>
      <c r="V22" s="563"/>
      <c r="W22" s="563"/>
      <c r="X22" s="563"/>
      <c r="Y22" s="563"/>
      <c r="Z22" s="563"/>
      <c r="AA22" s="563"/>
      <c r="AB22" s="563"/>
    </row>
    <row r="23" spans="2:28" ht="16.2">
      <c r="B23" s="159" t="s">
        <v>155</v>
      </c>
      <c r="C23" s="159"/>
      <c r="D23" s="132"/>
      <c r="E23" s="132"/>
      <c r="F23" s="132"/>
      <c r="G23" s="132"/>
      <c r="H23" s="132"/>
      <c r="I23" s="132"/>
      <c r="J23" s="132"/>
      <c r="K23" s="132"/>
      <c r="L23" s="132"/>
      <c r="M23" s="132" t="s">
        <v>124</v>
      </c>
      <c r="S23" s="562"/>
      <c r="T23" s="562"/>
      <c r="U23" s="562"/>
      <c r="V23" s="562"/>
      <c r="W23" s="562"/>
      <c r="X23" s="562"/>
      <c r="Y23" s="562"/>
      <c r="Z23" s="562"/>
      <c r="AA23" s="562"/>
      <c r="AB23" s="562"/>
    </row>
    <row r="24" spans="2:28">
      <c r="B24" s="548" t="s">
        <v>552</v>
      </c>
      <c r="C24"/>
      <c r="D24" s="179"/>
      <c r="E24" s="179"/>
      <c r="F24"/>
      <c r="G24"/>
      <c r="H24"/>
      <c r="I24"/>
      <c r="J24" s="208"/>
      <c r="K24" s="443" t="s">
        <v>553</v>
      </c>
      <c r="S24" s="563"/>
      <c r="T24" s="563"/>
      <c r="U24" s="563"/>
      <c r="V24" s="563"/>
      <c r="W24" s="563"/>
      <c r="X24" s="563"/>
      <c r="Y24" s="563"/>
      <c r="Z24" s="563"/>
      <c r="AA24" s="563"/>
      <c r="AB24" s="563"/>
    </row>
    <row r="25" spans="2:28">
      <c r="S25" s="562"/>
      <c r="T25" s="562"/>
      <c r="U25" s="562"/>
      <c r="V25" s="562"/>
      <c r="W25" s="562"/>
      <c r="X25" s="562"/>
      <c r="Y25" s="562"/>
      <c r="Z25" s="562"/>
      <c r="AA25" s="562"/>
      <c r="AB25" s="562"/>
    </row>
    <row r="26" spans="2:28">
      <c r="S26" s="563"/>
      <c r="T26" s="563"/>
      <c r="U26" s="563"/>
      <c r="V26" s="563"/>
      <c r="W26" s="563"/>
      <c r="X26" s="563"/>
      <c r="Y26" s="563"/>
      <c r="Z26" s="563"/>
      <c r="AA26" s="563"/>
      <c r="AB26" s="563"/>
    </row>
    <row r="27" spans="2:28">
      <c r="S27" s="562"/>
      <c r="T27" s="562"/>
      <c r="U27" s="562"/>
      <c r="V27" s="562"/>
      <c r="W27" s="562"/>
      <c r="X27" s="562"/>
      <c r="Y27" s="562"/>
      <c r="Z27" s="562"/>
      <c r="AA27" s="562"/>
      <c r="AB27" s="562"/>
    </row>
    <row r="28" spans="2:28">
      <c r="S28" s="563"/>
      <c r="T28" s="563"/>
      <c r="U28" s="563"/>
      <c r="V28" s="563"/>
      <c r="W28" s="563"/>
      <c r="X28" s="563"/>
      <c r="Y28" s="563"/>
      <c r="Z28" s="563"/>
      <c r="AA28" s="563"/>
      <c r="AB28" s="563"/>
    </row>
    <row r="29" spans="2:28">
      <c r="S29" s="562"/>
      <c r="T29" s="562"/>
      <c r="U29" s="562"/>
      <c r="V29" s="562"/>
      <c r="W29" s="562"/>
      <c r="X29" s="562"/>
      <c r="Y29" s="562"/>
      <c r="Z29" s="562"/>
      <c r="AA29" s="562"/>
      <c r="AB29" s="562"/>
    </row>
    <row r="30" spans="2:28">
      <c r="S30" s="561"/>
      <c r="T30" s="563"/>
      <c r="U30" s="563"/>
      <c r="V30" s="563"/>
      <c r="W30" s="563"/>
      <c r="X30" s="563"/>
      <c r="Y30" s="561"/>
      <c r="Z30" s="563"/>
      <c r="AA30" s="563"/>
      <c r="AB30" s="563"/>
    </row>
    <row r="31" spans="2:28">
      <c r="S31" s="562"/>
      <c r="T31" s="562"/>
      <c r="U31" s="562"/>
      <c r="V31" s="562"/>
      <c r="W31" s="562"/>
      <c r="X31" s="562"/>
      <c r="Y31" s="562"/>
      <c r="Z31" s="562"/>
      <c r="AA31" s="562"/>
      <c r="AB31" s="562"/>
    </row>
    <row r="32" spans="2:28">
      <c r="S32" s="563"/>
      <c r="T32" s="563"/>
      <c r="U32" s="563"/>
      <c r="V32" s="563"/>
      <c r="W32" s="563"/>
      <c r="X32" s="563"/>
      <c r="Y32" s="563"/>
      <c r="Z32" s="563"/>
      <c r="AA32" s="563"/>
      <c r="AB32" s="563"/>
    </row>
    <row r="33" spans="19:28">
      <c r="S33" s="560"/>
      <c r="T33" s="562"/>
      <c r="U33" s="562"/>
      <c r="V33" s="562"/>
      <c r="W33" s="562"/>
      <c r="X33" s="562"/>
      <c r="Y33" s="560"/>
      <c r="Z33" s="562"/>
      <c r="AA33" s="562"/>
      <c r="AB33" s="562"/>
    </row>
    <row r="34" spans="19:28">
      <c r="S34" s="563"/>
      <c r="T34" s="563"/>
      <c r="U34" s="563"/>
      <c r="V34" s="563"/>
      <c r="W34" s="563"/>
      <c r="X34" s="563"/>
      <c r="Y34" s="563"/>
      <c r="Z34" s="563"/>
      <c r="AA34" s="563"/>
      <c r="AB34" s="563"/>
    </row>
  </sheetData>
  <mergeCells count="7">
    <mergeCell ref="J1:N1"/>
    <mergeCell ref="N7:N8"/>
    <mergeCell ref="B7:B8"/>
    <mergeCell ref="B4:N4"/>
    <mergeCell ref="B5:N5"/>
    <mergeCell ref="B6:C6"/>
    <mergeCell ref="J2:N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horizontalDpi="300" r:id="rId1"/>
  <headerFooter>
    <oddFooter>&amp;Lstats.gov.sa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Z42"/>
  <sheetViews>
    <sheetView showGridLines="0" rightToLeft="1" view="pageBreakPreview" zoomScale="40" zoomScaleNormal="100" zoomScaleSheetLayoutView="40" workbookViewId="0">
      <selection activeCell="O31" sqref="O31"/>
    </sheetView>
  </sheetViews>
  <sheetFormatPr defaultRowHeight="14.4"/>
  <cols>
    <col min="2" max="2" width="14.109375" customWidth="1"/>
    <col min="3" max="3" width="16.109375" customWidth="1"/>
    <col min="4" max="4" width="14.33203125" style="108" customWidth="1"/>
    <col min="5" max="5" width="11.77734375" customWidth="1"/>
    <col min="6" max="6" width="10.77734375" customWidth="1"/>
    <col min="7" max="7" width="13" customWidth="1"/>
    <col min="8" max="8" width="14" customWidth="1"/>
    <col min="9" max="9" width="12.77734375" customWidth="1"/>
    <col min="10" max="10" width="14.88671875" style="108" customWidth="1"/>
    <col min="11" max="11" width="13.6640625" customWidth="1"/>
    <col min="12" max="12" width="14.6640625" customWidth="1"/>
  </cols>
  <sheetData>
    <row r="1" spans="1:26">
      <c r="J1" s="729" t="s">
        <v>556</v>
      </c>
      <c r="K1" s="729"/>
      <c r="L1" s="729"/>
    </row>
    <row r="2" spans="1:26" ht="61.5" customHeight="1">
      <c r="A2" s="67"/>
      <c r="H2" s="1"/>
      <c r="I2" s="708" t="s">
        <v>558</v>
      </c>
      <c r="J2" s="708"/>
      <c r="K2" s="708"/>
      <c r="L2" s="708"/>
    </row>
    <row r="3" spans="1:26" ht="15">
      <c r="A3" s="782" t="s">
        <v>150</v>
      </c>
      <c r="B3" s="782"/>
      <c r="C3" s="782"/>
      <c r="D3" s="782"/>
      <c r="E3" s="782"/>
      <c r="F3" s="782"/>
      <c r="G3" s="782"/>
      <c r="H3" s="782"/>
      <c r="I3" s="782"/>
      <c r="J3" s="782"/>
      <c r="K3" s="782"/>
      <c r="L3" s="782"/>
    </row>
    <row r="4" spans="1:26" ht="15">
      <c r="A4" s="782" t="s">
        <v>151</v>
      </c>
      <c r="B4" s="782"/>
      <c r="C4" s="782"/>
      <c r="D4" s="782"/>
      <c r="E4" s="782"/>
      <c r="F4" s="782"/>
      <c r="G4" s="782"/>
      <c r="H4" s="782"/>
      <c r="I4" s="782"/>
      <c r="J4" s="782"/>
      <c r="K4" s="782"/>
      <c r="L4" s="782"/>
    </row>
    <row r="5" spans="1:26">
      <c r="A5" s="783" t="s">
        <v>172</v>
      </c>
      <c r="B5" s="783"/>
      <c r="C5" s="70"/>
      <c r="D5" s="132"/>
      <c r="E5" s="70"/>
      <c r="F5" s="70"/>
      <c r="G5" s="70"/>
      <c r="H5" s="70"/>
      <c r="I5" s="70"/>
      <c r="J5" s="132"/>
      <c r="K5" s="70"/>
      <c r="L5" s="70"/>
    </row>
    <row r="6" spans="1:26" ht="66">
      <c r="A6" s="71" t="s">
        <v>44</v>
      </c>
      <c r="B6" s="176" t="s">
        <v>134</v>
      </c>
      <c r="C6" s="176" t="s">
        <v>135</v>
      </c>
      <c r="D6" s="176" t="s">
        <v>136</v>
      </c>
      <c r="E6" s="176" t="s">
        <v>137</v>
      </c>
      <c r="F6" s="176" t="s">
        <v>138</v>
      </c>
      <c r="G6" s="176" t="s">
        <v>139</v>
      </c>
      <c r="H6" s="176" t="s">
        <v>140</v>
      </c>
      <c r="I6" s="176" t="s">
        <v>141</v>
      </c>
      <c r="J6" s="176" t="s">
        <v>142</v>
      </c>
      <c r="K6" s="191" t="s">
        <v>143</v>
      </c>
      <c r="L6" s="193" t="s">
        <v>17</v>
      </c>
    </row>
    <row r="7" spans="1:26" ht="79.2">
      <c r="A7" s="71" t="s">
        <v>153</v>
      </c>
      <c r="B7" s="176" t="s">
        <v>220</v>
      </c>
      <c r="C7" s="176" t="s">
        <v>221</v>
      </c>
      <c r="D7" s="176" t="s">
        <v>222</v>
      </c>
      <c r="E7" s="176" t="s">
        <v>223</v>
      </c>
      <c r="F7" s="176" t="s">
        <v>224</v>
      </c>
      <c r="G7" s="176" t="s">
        <v>225</v>
      </c>
      <c r="H7" s="176" t="s">
        <v>226</v>
      </c>
      <c r="I7" s="176" t="s">
        <v>227</v>
      </c>
      <c r="J7" s="176" t="s">
        <v>228</v>
      </c>
      <c r="K7" s="176" t="s">
        <v>231</v>
      </c>
      <c r="L7" s="192" t="s">
        <v>5</v>
      </c>
    </row>
    <row r="8" spans="1:26" ht="15" thickBot="1">
      <c r="A8" s="136" t="s">
        <v>47</v>
      </c>
      <c r="B8" s="550">
        <v>2851</v>
      </c>
      <c r="C8" s="550">
        <v>1450</v>
      </c>
      <c r="D8" s="551">
        <v>3084</v>
      </c>
      <c r="E8" s="550">
        <v>14187</v>
      </c>
      <c r="F8" s="550">
        <v>14995</v>
      </c>
      <c r="G8" s="551">
        <v>9670</v>
      </c>
      <c r="H8" s="552">
        <v>101</v>
      </c>
      <c r="I8" s="552">
        <v>539</v>
      </c>
      <c r="J8" s="551">
        <v>7729</v>
      </c>
      <c r="K8" s="553">
        <v>813</v>
      </c>
      <c r="L8" s="138">
        <f>SUM(B8:K8)</f>
        <v>55419</v>
      </c>
    </row>
    <row r="9" spans="1:26" ht="15" thickBot="1">
      <c r="A9" s="137" t="s">
        <v>48</v>
      </c>
      <c r="B9" s="554">
        <v>15347</v>
      </c>
      <c r="C9" s="554">
        <v>14721</v>
      </c>
      <c r="D9" s="555">
        <v>35140</v>
      </c>
      <c r="E9" s="554">
        <v>89355</v>
      </c>
      <c r="F9" s="554">
        <v>77022</v>
      </c>
      <c r="G9" s="555">
        <v>181001</v>
      </c>
      <c r="H9" s="555">
        <v>2087</v>
      </c>
      <c r="I9" s="555">
        <v>7859</v>
      </c>
      <c r="J9" s="555">
        <v>77407</v>
      </c>
      <c r="K9" s="554">
        <v>23318</v>
      </c>
      <c r="L9" s="139">
        <f t="shared" ref="L9:L18" si="0">SUM(B9:K9)</f>
        <v>523257</v>
      </c>
    </row>
    <row r="10" spans="1:26" ht="15" thickBot="1">
      <c r="A10" s="136" t="s">
        <v>49</v>
      </c>
      <c r="B10" s="550">
        <v>23447</v>
      </c>
      <c r="C10" s="550">
        <v>83748</v>
      </c>
      <c r="D10" s="551">
        <v>116956</v>
      </c>
      <c r="E10" s="550">
        <v>133572</v>
      </c>
      <c r="F10" s="550">
        <v>85073</v>
      </c>
      <c r="G10" s="551">
        <v>693949</v>
      </c>
      <c r="H10" s="551">
        <v>7576</v>
      </c>
      <c r="I10" s="551">
        <v>23108</v>
      </c>
      <c r="J10" s="551">
        <v>289424</v>
      </c>
      <c r="K10" s="550">
        <v>58029</v>
      </c>
      <c r="L10" s="138">
        <f t="shared" si="0"/>
        <v>1514882</v>
      </c>
    </row>
    <row r="11" spans="1:26" ht="15" thickBot="1">
      <c r="A11" s="137" t="s">
        <v>50</v>
      </c>
      <c r="B11" s="554">
        <v>34574</v>
      </c>
      <c r="C11" s="554">
        <v>103763</v>
      </c>
      <c r="D11" s="555">
        <v>156700</v>
      </c>
      <c r="E11" s="554">
        <v>119275</v>
      </c>
      <c r="F11" s="554">
        <v>90578</v>
      </c>
      <c r="G11" s="555">
        <v>761044</v>
      </c>
      <c r="H11" s="555">
        <v>13471</v>
      </c>
      <c r="I11" s="555">
        <v>33846</v>
      </c>
      <c r="J11" s="555">
        <v>442638</v>
      </c>
      <c r="K11" s="554">
        <v>64348</v>
      </c>
      <c r="L11" s="139">
        <f t="shared" si="0"/>
        <v>1820237</v>
      </c>
    </row>
    <row r="12" spans="1:26" ht="15" thickBot="1">
      <c r="A12" s="136" t="s">
        <v>51</v>
      </c>
      <c r="B12" s="550">
        <v>38547</v>
      </c>
      <c r="C12" s="550">
        <v>84711</v>
      </c>
      <c r="D12" s="551">
        <v>118191</v>
      </c>
      <c r="E12" s="550">
        <v>86702</v>
      </c>
      <c r="F12" s="550">
        <v>79316</v>
      </c>
      <c r="G12" s="551">
        <v>643037</v>
      </c>
      <c r="H12" s="551">
        <v>15923</v>
      </c>
      <c r="I12" s="551">
        <v>33288</v>
      </c>
      <c r="J12" s="551">
        <v>402868</v>
      </c>
      <c r="K12" s="550">
        <v>53712</v>
      </c>
      <c r="L12" s="138">
        <f t="shared" si="0"/>
        <v>1556295</v>
      </c>
    </row>
    <row r="13" spans="1:26" ht="15" thickBot="1">
      <c r="A13" s="137" t="s">
        <v>52</v>
      </c>
      <c r="B13" s="554">
        <v>30728</v>
      </c>
      <c r="C13" s="554">
        <v>55478</v>
      </c>
      <c r="D13" s="555">
        <v>82674</v>
      </c>
      <c r="E13" s="554">
        <v>52354</v>
      </c>
      <c r="F13" s="554">
        <v>58014</v>
      </c>
      <c r="G13" s="555">
        <v>497803</v>
      </c>
      <c r="H13" s="555">
        <v>14229</v>
      </c>
      <c r="I13" s="555">
        <v>26649</v>
      </c>
      <c r="J13" s="555">
        <v>309564</v>
      </c>
      <c r="K13" s="554">
        <v>42036</v>
      </c>
      <c r="L13" s="139">
        <f t="shared" si="0"/>
        <v>1169529</v>
      </c>
    </row>
    <row r="14" spans="1:26" ht="15" thickBot="1">
      <c r="A14" s="136" t="s">
        <v>53</v>
      </c>
      <c r="B14" s="550">
        <v>22931</v>
      </c>
      <c r="C14" s="550">
        <v>35246</v>
      </c>
      <c r="D14" s="551">
        <v>59110</v>
      </c>
      <c r="E14" s="550">
        <v>33341</v>
      </c>
      <c r="F14" s="550">
        <v>41469</v>
      </c>
      <c r="G14" s="551">
        <v>361473</v>
      </c>
      <c r="H14" s="551">
        <v>10881</v>
      </c>
      <c r="I14" s="551">
        <v>21210</v>
      </c>
      <c r="J14" s="551">
        <v>222810</v>
      </c>
      <c r="K14" s="550">
        <v>32124</v>
      </c>
      <c r="L14" s="138">
        <f t="shared" si="0"/>
        <v>840595</v>
      </c>
      <c r="N14" s="539"/>
      <c r="O14" s="539"/>
      <c r="P14" s="539"/>
      <c r="Q14" s="539"/>
      <c r="R14" s="539"/>
      <c r="S14" s="539"/>
      <c r="T14" s="539"/>
      <c r="U14" s="539"/>
      <c r="V14" s="539"/>
      <c r="W14" s="539"/>
      <c r="X14" s="539"/>
      <c r="Y14" s="539"/>
      <c r="Z14" s="539"/>
    </row>
    <row r="15" spans="1:26" ht="15" thickBot="1">
      <c r="A15" s="137" t="s">
        <v>54</v>
      </c>
      <c r="B15" s="554">
        <v>18918</v>
      </c>
      <c r="C15" s="554">
        <v>26122</v>
      </c>
      <c r="D15" s="555">
        <v>41286</v>
      </c>
      <c r="E15" s="554">
        <v>25054</v>
      </c>
      <c r="F15" s="554">
        <v>34594</v>
      </c>
      <c r="G15" s="555">
        <v>266006</v>
      </c>
      <c r="H15" s="555">
        <v>8006</v>
      </c>
      <c r="I15" s="555">
        <v>17047</v>
      </c>
      <c r="J15" s="555">
        <v>167064</v>
      </c>
      <c r="K15" s="554">
        <v>25849</v>
      </c>
      <c r="L15" s="139">
        <f t="shared" si="0"/>
        <v>629946</v>
      </c>
      <c r="N15" s="539"/>
      <c r="O15" s="539"/>
      <c r="P15" s="539"/>
      <c r="Q15" s="539"/>
      <c r="R15" s="539"/>
      <c r="S15" s="539"/>
      <c r="T15" s="539"/>
      <c r="U15" s="539"/>
      <c r="V15" s="539"/>
      <c r="W15" s="539"/>
      <c r="X15" s="539"/>
      <c r="Y15" s="539"/>
      <c r="Z15" s="539"/>
    </row>
    <row r="16" spans="1:26" ht="15" thickBot="1">
      <c r="A16" s="136" t="s">
        <v>55</v>
      </c>
      <c r="B16" s="550">
        <v>15158</v>
      </c>
      <c r="C16" s="550">
        <v>19766</v>
      </c>
      <c r="D16" s="551">
        <v>25484</v>
      </c>
      <c r="E16" s="550">
        <v>18072</v>
      </c>
      <c r="F16" s="550">
        <v>24016</v>
      </c>
      <c r="G16" s="551">
        <v>168672</v>
      </c>
      <c r="H16" s="551">
        <v>4485</v>
      </c>
      <c r="I16" s="551">
        <v>11126</v>
      </c>
      <c r="J16" s="551">
        <v>102782</v>
      </c>
      <c r="K16" s="550">
        <v>18453</v>
      </c>
      <c r="L16" s="138">
        <f t="shared" si="0"/>
        <v>408014</v>
      </c>
      <c r="N16" s="539"/>
      <c r="O16" s="556"/>
      <c r="P16" s="556"/>
      <c r="Q16" s="557"/>
      <c r="R16" s="556"/>
      <c r="S16" s="556"/>
      <c r="T16" s="557"/>
      <c r="U16" s="558"/>
      <c r="V16" s="558"/>
      <c r="W16" s="557"/>
      <c r="X16" s="559"/>
      <c r="Y16" s="539"/>
      <c r="Z16" s="539"/>
    </row>
    <row r="17" spans="1:26" ht="15" thickBot="1">
      <c r="A17" s="137" t="s">
        <v>56</v>
      </c>
      <c r="B17" s="554">
        <v>8499</v>
      </c>
      <c r="C17" s="554">
        <v>12363</v>
      </c>
      <c r="D17" s="555">
        <v>13982</v>
      </c>
      <c r="E17" s="554">
        <v>8088</v>
      </c>
      <c r="F17" s="554">
        <v>13479</v>
      </c>
      <c r="G17" s="555">
        <v>85004</v>
      </c>
      <c r="H17" s="555">
        <v>2307</v>
      </c>
      <c r="I17" s="555">
        <v>5277</v>
      </c>
      <c r="J17" s="555">
        <v>51526</v>
      </c>
      <c r="K17" s="554">
        <v>11510</v>
      </c>
      <c r="L17" s="139">
        <f t="shared" si="0"/>
        <v>212035</v>
      </c>
      <c r="N17" s="539"/>
      <c r="O17" s="556"/>
      <c r="P17" s="556"/>
      <c r="Q17" s="557"/>
      <c r="R17" s="556"/>
      <c r="S17" s="556"/>
      <c r="T17" s="557"/>
      <c r="U17" s="557"/>
      <c r="V17" s="557"/>
      <c r="W17" s="557"/>
      <c r="X17" s="556"/>
      <c r="Y17" s="539"/>
      <c r="Z17" s="539"/>
    </row>
    <row r="18" spans="1:26" ht="15" thickBot="1">
      <c r="A18" s="136" t="s">
        <v>57</v>
      </c>
      <c r="B18" s="550">
        <v>6391</v>
      </c>
      <c r="C18" s="550">
        <v>9037</v>
      </c>
      <c r="D18" s="551">
        <v>7236</v>
      </c>
      <c r="E18" s="550">
        <v>4371</v>
      </c>
      <c r="F18" s="550">
        <v>8235</v>
      </c>
      <c r="G18" s="551">
        <v>50671</v>
      </c>
      <c r="H18" s="551">
        <v>1128</v>
      </c>
      <c r="I18" s="551">
        <v>2485</v>
      </c>
      <c r="J18" s="551">
        <v>24748</v>
      </c>
      <c r="K18" s="550">
        <v>11666</v>
      </c>
      <c r="L18" s="138">
        <f t="shared" si="0"/>
        <v>125968</v>
      </c>
      <c r="N18" s="539"/>
      <c r="O18" s="556"/>
      <c r="P18" s="556"/>
      <c r="Q18" s="557"/>
      <c r="R18" s="556"/>
      <c r="S18" s="556"/>
      <c r="T18" s="557"/>
      <c r="U18" s="557"/>
      <c r="V18" s="557"/>
      <c r="W18" s="557"/>
      <c r="X18" s="556"/>
      <c r="Y18" s="539"/>
      <c r="Z18" s="539"/>
    </row>
    <row r="19" spans="1:26" ht="26.4">
      <c r="A19" s="71" t="s">
        <v>27</v>
      </c>
      <c r="B19" s="105">
        <f>SUM(B8:B18)</f>
        <v>217391</v>
      </c>
      <c r="C19" s="105">
        <f>SUM(C8:C18)</f>
        <v>446405</v>
      </c>
      <c r="D19" s="135">
        <f>SUM(D8:D18)</f>
        <v>659843</v>
      </c>
      <c r="E19" s="105">
        <f t="shared" ref="E19:K19" si="1">SUM(E8:E18)</f>
        <v>584371</v>
      </c>
      <c r="F19" s="105">
        <f t="shared" si="1"/>
        <v>526791</v>
      </c>
      <c r="G19" s="135">
        <f t="shared" si="1"/>
        <v>3718330</v>
      </c>
      <c r="H19" s="135">
        <f>SUM(H8:H18)</f>
        <v>80194</v>
      </c>
      <c r="I19" s="135">
        <f t="shared" si="1"/>
        <v>182434</v>
      </c>
      <c r="J19" s="135">
        <f t="shared" si="1"/>
        <v>2098560</v>
      </c>
      <c r="K19" s="105">
        <f t="shared" si="1"/>
        <v>341858</v>
      </c>
      <c r="L19" s="115">
        <f>SUM(L8:L18)</f>
        <v>8856177</v>
      </c>
      <c r="N19" s="539"/>
      <c r="O19" s="556"/>
      <c r="P19" s="556"/>
      <c r="Q19" s="557"/>
      <c r="R19" s="556"/>
      <c r="S19" s="556"/>
      <c r="T19" s="557"/>
      <c r="U19" s="557"/>
      <c r="V19" s="557"/>
      <c r="W19" s="557"/>
      <c r="X19" s="556"/>
      <c r="Y19" s="539"/>
      <c r="Z19" s="539"/>
    </row>
    <row r="20" spans="1:26" ht="16.8">
      <c r="A20" s="106" t="s">
        <v>155</v>
      </c>
      <c r="B20" s="70"/>
      <c r="C20" s="70"/>
      <c r="D20" s="132"/>
      <c r="E20" s="70"/>
      <c r="F20" s="70"/>
      <c r="G20" s="70"/>
      <c r="H20" s="70"/>
      <c r="I20" s="70"/>
      <c r="J20" s="132"/>
      <c r="K20" s="70"/>
      <c r="L20" s="70" t="s">
        <v>154</v>
      </c>
      <c r="N20" s="539"/>
      <c r="O20" s="556"/>
      <c r="P20" s="556"/>
      <c r="Q20" s="557"/>
      <c r="R20" s="556"/>
      <c r="S20" s="556"/>
      <c r="T20" s="557"/>
      <c r="U20" s="557"/>
      <c r="V20" s="557"/>
      <c r="W20" s="557"/>
      <c r="X20" s="556"/>
      <c r="Y20" s="539"/>
      <c r="Z20" s="539"/>
    </row>
    <row r="21" spans="1:26">
      <c r="A21" s="548" t="s">
        <v>552</v>
      </c>
      <c r="C21" s="179"/>
      <c r="D21" s="179"/>
      <c r="I21" s="208"/>
      <c r="J21" s="443" t="s">
        <v>553</v>
      </c>
      <c r="N21" s="539"/>
      <c r="O21" s="556"/>
      <c r="P21" s="556"/>
      <c r="Q21" s="557"/>
      <c r="R21" s="556"/>
      <c r="S21" s="556"/>
      <c r="T21" s="557"/>
      <c r="U21" s="557"/>
      <c r="V21" s="557"/>
      <c r="W21" s="557"/>
      <c r="X21" s="556"/>
      <c r="Y21" s="539"/>
      <c r="Z21" s="539"/>
    </row>
    <row r="22" spans="1:26">
      <c r="N22" s="539"/>
      <c r="O22" s="556"/>
      <c r="P22" s="556"/>
      <c r="Q22" s="557"/>
      <c r="R22" s="556"/>
      <c r="S22" s="556"/>
      <c r="T22" s="557"/>
      <c r="U22" s="557"/>
      <c r="V22" s="557"/>
      <c r="W22" s="557"/>
      <c r="X22" s="556"/>
      <c r="Y22" s="539"/>
      <c r="Z22" s="539"/>
    </row>
    <row r="23" spans="1:26">
      <c r="N23" s="539"/>
      <c r="O23" s="556"/>
      <c r="P23" s="556"/>
      <c r="Q23" s="557"/>
      <c r="R23" s="556"/>
      <c r="S23" s="556"/>
      <c r="T23" s="557"/>
      <c r="U23" s="557"/>
      <c r="V23" s="557"/>
      <c r="W23" s="557"/>
      <c r="X23" s="556"/>
      <c r="Y23" s="539"/>
      <c r="Z23" s="539"/>
    </row>
    <row r="24" spans="1:26">
      <c r="N24" s="539"/>
      <c r="O24" s="556"/>
      <c r="P24" s="556"/>
      <c r="Q24" s="557"/>
      <c r="R24" s="556"/>
      <c r="S24" s="556"/>
      <c r="T24" s="557"/>
      <c r="U24" s="557"/>
      <c r="V24" s="557"/>
      <c r="W24" s="557"/>
      <c r="X24" s="556"/>
      <c r="Y24" s="539"/>
      <c r="Z24" s="539"/>
    </row>
    <row r="25" spans="1:26">
      <c r="N25" s="539"/>
      <c r="O25" s="556"/>
      <c r="P25" s="556"/>
      <c r="Q25" s="557"/>
      <c r="R25" s="556"/>
      <c r="S25" s="556"/>
      <c r="T25" s="557"/>
      <c r="U25" s="557"/>
      <c r="V25" s="557"/>
      <c r="W25" s="557"/>
      <c r="X25" s="556"/>
      <c r="Y25" s="539"/>
      <c r="Z25" s="539"/>
    </row>
    <row r="26" spans="1:26">
      <c r="N26" s="539"/>
      <c r="O26" s="556"/>
      <c r="P26" s="556"/>
      <c r="Q26" s="557"/>
      <c r="R26" s="556"/>
      <c r="S26" s="556"/>
      <c r="T26" s="557"/>
      <c r="U26" s="557"/>
      <c r="V26" s="557"/>
      <c r="W26" s="557"/>
      <c r="X26" s="556"/>
      <c r="Y26" s="539"/>
      <c r="Z26" s="539"/>
    </row>
    <row r="27" spans="1:26">
      <c r="N27" s="539"/>
      <c r="O27" s="539"/>
      <c r="P27" s="539"/>
      <c r="Q27" s="539"/>
      <c r="R27" s="539"/>
      <c r="S27" s="539"/>
      <c r="T27" s="539"/>
      <c r="U27" s="539"/>
      <c r="V27" s="539"/>
      <c r="W27" s="539"/>
      <c r="X27" s="539"/>
      <c r="Y27" s="539"/>
      <c r="Z27" s="539"/>
    </row>
    <row r="28" spans="1:26">
      <c r="N28" s="539"/>
      <c r="O28" s="539"/>
      <c r="P28" s="539"/>
      <c r="Q28" s="539"/>
      <c r="R28" s="539"/>
      <c r="S28" s="539"/>
      <c r="T28" s="539"/>
      <c r="U28" s="539"/>
      <c r="V28" s="539"/>
      <c r="W28" s="539"/>
      <c r="X28" s="539"/>
      <c r="Y28" s="539"/>
      <c r="Z28" s="539"/>
    </row>
    <row r="29" spans="1:26">
      <c r="N29" s="539"/>
      <c r="O29" s="539"/>
      <c r="P29" s="539"/>
      <c r="Q29" s="539"/>
      <c r="R29" s="539"/>
      <c r="S29" s="539"/>
      <c r="T29" s="539"/>
      <c r="U29" s="539"/>
      <c r="V29" s="539"/>
      <c r="W29" s="539"/>
      <c r="X29" s="539"/>
      <c r="Y29" s="539"/>
      <c r="Z29" s="539"/>
    </row>
    <row r="30" spans="1:26">
      <c r="N30" s="539"/>
      <c r="O30" s="539"/>
      <c r="P30" s="539"/>
      <c r="Q30" s="539"/>
      <c r="R30" s="539"/>
      <c r="S30" s="539"/>
      <c r="T30" s="539"/>
      <c r="U30" s="539"/>
      <c r="V30" s="539"/>
      <c r="W30" s="539"/>
      <c r="X30" s="539"/>
      <c r="Y30" s="539"/>
      <c r="Z30" s="539"/>
    </row>
    <row r="31" spans="1:26">
      <c r="N31" s="539"/>
      <c r="O31" s="539"/>
      <c r="P31" s="539"/>
      <c r="Q31" s="539"/>
      <c r="R31" s="539"/>
      <c r="S31" s="539"/>
      <c r="T31" s="539"/>
      <c r="U31" s="539"/>
      <c r="V31" s="539"/>
      <c r="W31" s="539"/>
      <c r="X31" s="539"/>
      <c r="Y31" s="539"/>
      <c r="Z31" s="539"/>
    </row>
    <row r="32" spans="1:26">
      <c r="N32" s="539"/>
      <c r="O32" s="539"/>
      <c r="P32" s="539"/>
      <c r="Q32" s="539"/>
      <c r="R32" s="539"/>
      <c r="S32" s="539"/>
      <c r="T32" s="539"/>
      <c r="U32" s="539"/>
      <c r="V32" s="539"/>
      <c r="W32" s="539"/>
      <c r="X32" s="539"/>
      <c r="Y32" s="539"/>
      <c r="Z32" s="539"/>
    </row>
    <row r="33" spans="14:26">
      <c r="N33" s="539"/>
      <c r="O33" s="539"/>
      <c r="P33" s="539"/>
      <c r="Q33" s="539"/>
      <c r="R33" s="539"/>
      <c r="S33" s="539"/>
      <c r="T33" s="539"/>
      <c r="U33" s="539"/>
      <c r="V33" s="539"/>
      <c r="W33" s="539"/>
      <c r="X33" s="539"/>
      <c r="Y33" s="539"/>
      <c r="Z33" s="539"/>
    </row>
    <row r="34" spans="14:26">
      <c r="N34" s="539"/>
      <c r="O34" s="539"/>
      <c r="P34" s="539"/>
      <c r="Q34" s="539"/>
      <c r="R34" s="539"/>
      <c r="S34" s="539"/>
      <c r="T34" s="539"/>
      <c r="U34" s="539"/>
      <c r="V34" s="539"/>
      <c r="W34" s="539"/>
      <c r="X34" s="539"/>
      <c r="Y34" s="539"/>
      <c r="Z34" s="539"/>
    </row>
    <row r="35" spans="14:26">
      <c r="N35" s="539"/>
      <c r="O35" s="539"/>
      <c r="P35" s="539"/>
      <c r="Q35" s="539"/>
      <c r="R35" s="539"/>
      <c r="S35" s="539"/>
      <c r="T35" s="539"/>
      <c r="U35" s="539"/>
      <c r="V35" s="539"/>
      <c r="W35" s="539"/>
      <c r="X35" s="539"/>
      <c r="Y35" s="539"/>
      <c r="Z35" s="539"/>
    </row>
    <row r="36" spans="14:26">
      <c r="N36" s="539"/>
      <c r="O36" s="539"/>
      <c r="P36" s="539"/>
      <c r="Q36" s="539"/>
      <c r="R36" s="539"/>
      <c r="S36" s="539"/>
      <c r="T36" s="539"/>
      <c r="U36" s="539"/>
      <c r="V36" s="539"/>
      <c r="W36" s="539"/>
      <c r="X36" s="539"/>
      <c r="Y36" s="539"/>
      <c r="Z36" s="539"/>
    </row>
    <row r="37" spans="14:26">
      <c r="N37" s="539"/>
      <c r="O37" s="539"/>
      <c r="P37" s="539"/>
      <c r="Q37" s="539"/>
      <c r="R37" s="539"/>
      <c r="S37" s="539"/>
      <c r="T37" s="539"/>
      <c r="U37" s="539"/>
      <c r="V37" s="539"/>
      <c r="W37" s="539"/>
      <c r="X37" s="539"/>
      <c r="Y37" s="539"/>
      <c r="Z37" s="539"/>
    </row>
    <row r="38" spans="14:26">
      <c r="N38" s="539"/>
      <c r="O38" s="539"/>
      <c r="P38" s="539"/>
      <c r="Q38" s="539"/>
      <c r="R38" s="539"/>
      <c r="S38" s="539"/>
      <c r="T38" s="539"/>
      <c r="U38" s="539"/>
      <c r="V38" s="539"/>
      <c r="W38" s="539"/>
      <c r="X38" s="539"/>
      <c r="Y38" s="539"/>
      <c r="Z38" s="539"/>
    </row>
    <row r="39" spans="14:26">
      <c r="N39" s="539"/>
      <c r="O39" s="539"/>
      <c r="P39" s="539"/>
      <c r="Q39" s="539"/>
      <c r="R39" s="539"/>
      <c r="S39" s="539"/>
      <c r="T39" s="539"/>
      <c r="U39" s="539"/>
      <c r="V39" s="539"/>
      <c r="W39" s="539"/>
      <c r="X39" s="539"/>
      <c r="Y39" s="539"/>
      <c r="Z39" s="539"/>
    </row>
    <row r="40" spans="14:26">
      <c r="N40" s="539"/>
      <c r="O40" s="539"/>
      <c r="P40" s="539"/>
      <c r="Q40" s="539"/>
      <c r="R40" s="539"/>
      <c r="S40" s="539"/>
      <c r="T40" s="539"/>
      <c r="U40" s="539"/>
      <c r="V40" s="539"/>
      <c r="W40" s="539"/>
      <c r="X40" s="539"/>
      <c r="Y40" s="539"/>
      <c r="Z40" s="539"/>
    </row>
    <row r="41" spans="14:26">
      <c r="N41" s="539"/>
      <c r="O41" s="539"/>
      <c r="P41" s="539"/>
      <c r="Q41" s="539"/>
      <c r="R41" s="539"/>
      <c r="S41" s="539"/>
      <c r="T41" s="539"/>
      <c r="U41" s="539"/>
      <c r="V41" s="539"/>
      <c r="W41" s="539"/>
      <c r="X41" s="539"/>
      <c r="Y41" s="539"/>
      <c r="Z41" s="539"/>
    </row>
    <row r="42" spans="14:26">
      <c r="N42" s="539"/>
      <c r="O42" s="539"/>
      <c r="P42" s="539"/>
      <c r="Q42" s="539"/>
      <c r="R42" s="539"/>
      <c r="S42" s="539"/>
      <c r="T42" s="539"/>
      <c r="U42" s="539"/>
      <c r="V42" s="539"/>
      <c r="W42" s="539"/>
      <c r="X42" s="539"/>
      <c r="Y42" s="539"/>
      <c r="Z42" s="539"/>
    </row>
  </sheetData>
  <mergeCells count="5">
    <mergeCell ref="J1:L1"/>
    <mergeCell ref="A3:L3"/>
    <mergeCell ref="A4:L4"/>
    <mergeCell ref="A5:B5"/>
    <mergeCell ref="I2:L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horizontalDpi="300" r:id="rId1"/>
  <headerFooter>
    <oddFooter>&amp;Lstats.gov.sa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M22"/>
  <sheetViews>
    <sheetView showGridLines="0" rightToLeft="1" view="pageBreakPreview" zoomScale="110" zoomScaleNormal="100" zoomScaleSheetLayoutView="110" workbookViewId="0">
      <selection activeCell="E83" sqref="E83"/>
    </sheetView>
  </sheetViews>
  <sheetFormatPr defaultRowHeight="14.4"/>
  <cols>
    <col min="1" max="1" width="30.33203125" customWidth="1"/>
    <col min="2" max="2" width="10.33203125" customWidth="1"/>
    <col min="3" max="3" width="9.109375" customWidth="1"/>
    <col min="4" max="5" width="10.33203125" customWidth="1"/>
    <col min="6" max="6" width="9.109375" customWidth="1"/>
    <col min="7" max="8" width="10.33203125" customWidth="1"/>
    <col min="9" max="9" width="9.109375" customWidth="1"/>
    <col min="10" max="10" width="11.6640625" customWidth="1"/>
    <col min="11" max="11" width="33.109375" customWidth="1"/>
  </cols>
  <sheetData>
    <row r="1" spans="1:13" ht="18.75" customHeight="1">
      <c r="K1" s="209" t="s">
        <v>556</v>
      </c>
    </row>
    <row r="2" spans="1:13" ht="61.5" customHeight="1">
      <c r="A2" s="67"/>
      <c r="H2" s="1"/>
      <c r="K2" s="515" t="s">
        <v>558</v>
      </c>
    </row>
    <row r="3" spans="1:13" ht="15">
      <c r="A3" s="782" t="s">
        <v>156</v>
      </c>
      <c r="B3" s="782"/>
      <c r="C3" s="782"/>
      <c r="D3" s="782"/>
      <c r="E3" s="782"/>
      <c r="F3" s="782"/>
      <c r="G3" s="782"/>
      <c r="H3" s="782"/>
      <c r="I3" s="782"/>
      <c r="J3" s="782"/>
      <c r="K3" s="782"/>
    </row>
    <row r="4" spans="1:13" ht="15">
      <c r="A4" s="782" t="s">
        <v>157</v>
      </c>
      <c r="B4" s="782"/>
      <c r="C4" s="782"/>
      <c r="D4" s="782"/>
      <c r="E4" s="782"/>
      <c r="F4" s="782"/>
      <c r="G4" s="782"/>
      <c r="H4" s="782"/>
      <c r="I4" s="782"/>
      <c r="J4" s="782"/>
      <c r="K4" s="782"/>
    </row>
    <row r="5" spans="1:13">
      <c r="A5" s="513" t="s">
        <v>178</v>
      </c>
      <c r="B5" s="70"/>
      <c r="C5" s="70"/>
      <c r="D5" s="70"/>
      <c r="E5" s="70"/>
      <c r="F5" s="70"/>
      <c r="G5" s="70"/>
      <c r="H5" s="70"/>
      <c r="I5" s="70"/>
      <c r="J5" s="70"/>
    </row>
    <row r="6" spans="1:13" ht="15.75" customHeight="1">
      <c r="A6" s="778" t="s">
        <v>159</v>
      </c>
      <c r="B6" s="766" t="s">
        <v>15</v>
      </c>
      <c r="C6" s="767"/>
      <c r="D6" s="768"/>
      <c r="E6" s="766" t="s">
        <v>16</v>
      </c>
      <c r="F6" s="767"/>
      <c r="G6" s="767"/>
      <c r="H6" s="754" t="s">
        <v>17</v>
      </c>
      <c r="I6" s="767"/>
      <c r="J6" s="784"/>
      <c r="K6" s="767" t="s">
        <v>254</v>
      </c>
    </row>
    <row r="7" spans="1:13" ht="19.5" customHeight="1" thickBot="1">
      <c r="A7" s="778"/>
      <c r="B7" s="769" t="s">
        <v>18</v>
      </c>
      <c r="C7" s="770"/>
      <c r="D7" s="771"/>
      <c r="E7" s="769" t="s">
        <v>19</v>
      </c>
      <c r="F7" s="770"/>
      <c r="G7" s="770"/>
      <c r="H7" s="779" t="s">
        <v>5</v>
      </c>
      <c r="I7" s="780"/>
      <c r="J7" s="785"/>
      <c r="K7" s="767"/>
    </row>
    <row r="8" spans="1:13">
      <c r="A8" s="778"/>
      <c r="B8" s="71" t="s">
        <v>0</v>
      </c>
      <c r="C8" s="72" t="s">
        <v>1</v>
      </c>
      <c r="D8" s="72" t="s">
        <v>46</v>
      </c>
      <c r="E8" s="71" t="s">
        <v>0</v>
      </c>
      <c r="F8" s="71" t="s">
        <v>1</v>
      </c>
      <c r="G8" s="71" t="s">
        <v>46</v>
      </c>
      <c r="H8" s="113" t="s">
        <v>0</v>
      </c>
      <c r="I8" s="71" t="s">
        <v>1</v>
      </c>
      <c r="J8" s="196" t="s">
        <v>46</v>
      </c>
      <c r="K8" s="767"/>
    </row>
    <row r="9" spans="1:13">
      <c r="A9" s="778"/>
      <c r="B9" s="71" t="s">
        <v>24</v>
      </c>
      <c r="C9" s="71" t="s">
        <v>25</v>
      </c>
      <c r="D9" s="142" t="s">
        <v>5</v>
      </c>
      <c r="E9" s="71" t="s">
        <v>24</v>
      </c>
      <c r="F9" s="71" t="s">
        <v>25</v>
      </c>
      <c r="G9" s="142" t="s">
        <v>5</v>
      </c>
      <c r="H9" s="113" t="s">
        <v>24</v>
      </c>
      <c r="I9" s="71" t="s">
        <v>25</v>
      </c>
      <c r="J9" s="197" t="s">
        <v>5</v>
      </c>
      <c r="K9" s="767"/>
    </row>
    <row r="10" spans="1:13" ht="27.6" customHeight="1">
      <c r="A10" s="140" t="s">
        <v>160</v>
      </c>
      <c r="B10" s="101">
        <v>73864</v>
      </c>
      <c r="C10" s="101">
        <v>13541</v>
      </c>
      <c r="D10" s="101">
        <f>SUM(B10:C10)</f>
        <v>87405</v>
      </c>
      <c r="E10" s="101">
        <v>275489</v>
      </c>
      <c r="F10" s="102">
        <v>1134</v>
      </c>
      <c r="G10" s="101">
        <f>SUM(E10:F10)</f>
        <v>276623</v>
      </c>
      <c r="H10" s="49">
        <f>B10+E10</f>
        <v>349353</v>
      </c>
      <c r="I10" s="49">
        <f>C10+F10</f>
        <v>14675</v>
      </c>
      <c r="J10" s="198">
        <f>SUM(H10:I10)</f>
        <v>364028</v>
      </c>
      <c r="K10" s="202" t="s">
        <v>260</v>
      </c>
      <c r="L10" s="235"/>
      <c r="M10" s="235"/>
    </row>
    <row r="11" spans="1:13" ht="27.6" customHeight="1">
      <c r="A11" s="141" t="s">
        <v>161</v>
      </c>
      <c r="B11" s="103">
        <v>267972</v>
      </c>
      <c r="C11" s="103">
        <v>167469</v>
      </c>
      <c r="D11" s="103">
        <f>SUM(B11:C11)</f>
        <v>435441</v>
      </c>
      <c r="E11" s="103">
        <v>1733272</v>
      </c>
      <c r="F11" s="103">
        <v>26578</v>
      </c>
      <c r="G11" s="103">
        <f t="shared" ref="G11:G19" si="0">SUM(E11:F11)</f>
        <v>1759850</v>
      </c>
      <c r="H11" s="47">
        <f t="shared" ref="H11:H19" si="1">B11+E11</f>
        <v>2001244</v>
      </c>
      <c r="I11" s="103">
        <f t="shared" ref="I11:I19" si="2">C11+F11</f>
        <v>194047</v>
      </c>
      <c r="J11" s="199">
        <f t="shared" ref="J11:J19" si="3">SUM(H11:I11)</f>
        <v>2195291</v>
      </c>
      <c r="K11" s="195" t="s">
        <v>244</v>
      </c>
      <c r="L11" s="235"/>
      <c r="M11" s="235"/>
    </row>
    <row r="12" spans="1:13" ht="27.6" customHeight="1">
      <c r="A12" s="140" t="s">
        <v>162</v>
      </c>
      <c r="B12" s="101">
        <v>280151</v>
      </c>
      <c r="C12" s="101">
        <v>116621</v>
      </c>
      <c r="D12" s="101">
        <f t="shared" ref="D12:D19" si="4">SUM(B12:C12)</f>
        <v>396772</v>
      </c>
      <c r="E12" s="101">
        <v>2846104</v>
      </c>
      <c r="F12" s="101">
        <v>26932</v>
      </c>
      <c r="G12" s="101">
        <f t="shared" si="0"/>
        <v>2873036</v>
      </c>
      <c r="H12" s="49">
        <f t="shared" si="1"/>
        <v>3126255</v>
      </c>
      <c r="I12" s="101">
        <f t="shared" si="2"/>
        <v>143553</v>
      </c>
      <c r="J12" s="198">
        <f t="shared" si="3"/>
        <v>3269808</v>
      </c>
      <c r="K12" s="194" t="s">
        <v>246</v>
      </c>
      <c r="L12" s="235"/>
      <c r="M12" s="235"/>
    </row>
    <row r="13" spans="1:13" ht="27.6" customHeight="1">
      <c r="A13" s="141" t="s">
        <v>163</v>
      </c>
      <c r="B13" s="103">
        <v>105013</v>
      </c>
      <c r="C13" s="103">
        <v>4522</v>
      </c>
      <c r="D13" s="103">
        <f t="shared" si="4"/>
        <v>109535</v>
      </c>
      <c r="E13" s="103">
        <v>68360</v>
      </c>
      <c r="F13" s="103">
        <v>915</v>
      </c>
      <c r="G13" s="103">
        <f t="shared" si="0"/>
        <v>69275</v>
      </c>
      <c r="H13" s="47">
        <f t="shared" si="1"/>
        <v>173373</v>
      </c>
      <c r="I13" s="103">
        <f t="shared" si="2"/>
        <v>5437</v>
      </c>
      <c r="J13" s="199">
        <f t="shared" si="3"/>
        <v>178810</v>
      </c>
      <c r="K13" s="195" t="s">
        <v>241</v>
      </c>
      <c r="L13" s="235"/>
      <c r="M13" s="235"/>
    </row>
    <row r="14" spans="1:13" ht="27.6" customHeight="1">
      <c r="A14" s="140" t="s">
        <v>164</v>
      </c>
      <c r="B14" s="101">
        <v>253686</v>
      </c>
      <c r="C14" s="101">
        <v>170209</v>
      </c>
      <c r="D14" s="101">
        <f t="shared" si="4"/>
        <v>423895</v>
      </c>
      <c r="E14" s="101">
        <v>385772</v>
      </c>
      <c r="F14" s="101">
        <v>88666</v>
      </c>
      <c r="G14" s="101">
        <f t="shared" si="0"/>
        <v>474438</v>
      </c>
      <c r="H14" s="49">
        <f t="shared" si="1"/>
        <v>639458</v>
      </c>
      <c r="I14" s="101">
        <f t="shared" si="2"/>
        <v>258875</v>
      </c>
      <c r="J14" s="198">
        <f t="shared" si="3"/>
        <v>898333</v>
      </c>
      <c r="K14" s="194" t="s">
        <v>247</v>
      </c>
      <c r="L14" s="235"/>
      <c r="M14" s="235"/>
    </row>
    <row r="15" spans="1:13" ht="27.6" customHeight="1">
      <c r="A15" s="141" t="s">
        <v>165</v>
      </c>
      <c r="B15" s="103">
        <v>11961</v>
      </c>
      <c r="C15" s="103">
        <v>3768</v>
      </c>
      <c r="D15" s="103">
        <f t="shared" si="4"/>
        <v>15729</v>
      </c>
      <c r="E15" s="103">
        <v>77479</v>
      </c>
      <c r="F15" s="104">
        <v>206</v>
      </c>
      <c r="G15" s="103">
        <f t="shared" si="0"/>
        <v>77685</v>
      </c>
      <c r="H15" s="47">
        <f t="shared" si="1"/>
        <v>89440</v>
      </c>
      <c r="I15" s="103">
        <f t="shared" si="2"/>
        <v>3974</v>
      </c>
      <c r="J15" s="199">
        <f t="shared" si="3"/>
        <v>93414</v>
      </c>
      <c r="K15" s="203" t="s">
        <v>261</v>
      </c>
      <c r="L15" s="235"/>
      <c r="M15" s="235"/>
    </row>
    <row r="16" spans="1:13" ht="27.6" customHeight="1">
      <c r="A16" s="140" t="s">
        <v>166</v>
      </c>
      <c r="B16" s="101">
        <v>142458</v>
      </c>
      <c r="C16" s="101">
        <v>54050</v>
      </c>
      <c r="D16" s="101">
        <f t="shared" si="4"/>
        <v>196508</v>
      </c>
      <c r="E16" s="101">
        <v>655328</v>
      </c>
      <c r="F16" s="101">
        <v>17346</v>
      </c>
      <c r="G16" s="101">
        <f t="shared" si="0"/>
        <v>672674</v>
      </c>
      <c r="H16" s="49">
        <f t="shared" si="1"/>
        <v>797786</v>
      </c>
      <c r="I16" s="101">
        <f t="shared" si="2"/>
        <v>71396</v>
      </c>
      <c r="J16" s="198">
        <f t="shared" si="3"/>
        <v>869182</v>
      </c>
      <c r="K16" s="194" t="s">
        <v>249</v>
      </c>
      <c r="L16" s="235"/>
      <c r="M16" s="235"/>
    </row>
    <row r="17" spans="1:13" ht="27.6" customHeight="1">
      <c r="A17" s="141" t="s">
        <v>167</v>
      </c>
      <c r="B17" s="103">
        <v>42214</v>
      </c>
      <c r="C17" s="103">
        <v>2357</v>
      </c>
      <c r="D17" s="103">
        <f t="shared" si="4"/>
        <v>44571</v>
      </c>
      <c r="E17" s="103">
        <v>52720</v>
      </c>
      <c r="F17" s="104">
        <v>112</v>
      </c>
      <c r="G17" s="103">
        <f t="shared" si="0"/>
        <v>52832</v>
      </c>
      <c r="H17" s="47">
        <f t="shared" si="1"/>
        <v>94934</v>
      </c>
      <c r="I17" s="103">
        <f t="shared" si="2"/>
        <v>2469</v>
      </c>
      <c r="J17" s="199">
        <f t="shared" si="3"/>
        <v>97403</v>
      </c>
      <c r="K17" s="195" t="s">
        <v>243</v>
      </c>
      <c r="L17" s="235"/>
      <c r="M17" s="235"/>
    </row>
    <row r="18" spans="1:13" ht="36.75" customHeight="1">
      <c r="A18" s="140" t="s">
        <v>168</v>
      </c>
      <c r="B18" s="101">
        <v>159959</v>
      </c>
      <c r="C18" s="101">
        <v>59888</v>
      </c>
      <c r="D18" s="101">
        <f t="shared" si="4"/>
        <v>219847</v>
      </c>
      <c r="E18" s="101">
        <v>608024</v>
      </c>
      <c r="F18" s="101">
        <v>60554</v>
      </c>
      <c r="G18" s="101">
        <f t="shared" si="0"/>
        <v>668578</v>
      </c>
      <c r="H18" s="49">
        <f t="shared" si="1"/>
        <v>767983</v>
      </c>
      <c r="I18" s="101">
        <f t="shared" si="2"/>
        <v>120442</v>
      </c>
      <c r="J18" s="198">
        <f t="shared" si="3"/>
        <v>888425</v>
      </c>
      <c r="K18" s="202" t="s">
        <v>262</v>
      </c>
      <c r="L18" s="235"/>
      <c r="M18" s="235"/>
    </row>
    <row r="19" spans="1:13" ht="27.6" customHeight="1">
      <c r="A19" s="141" t="s">
        <v>169</v>
      </c>
      <c r="B19" s="103">
        <v>1410</v>
      </c>
      <c r="C19" s="104">
        <v>69</v>
      </c>
      <c r="D19" s="103">
        <f t="shared" si="4"/>
        <v>1479</v>
      </c>
      <c r="E19" s="104">
        <v>1</v>
      </c>
      <c r="F19" s="104">
        <v>3</v>
      </c>
      <c r="G19" s="104">
        <f t="shared" si="0"/>
        <v>4</v>
      </c>
      <c r="H19" s="47">
        <f t="shared" si="1"/>
        <v>1411</v>
      </c>
      <c r="I19" s="104">
        <f t="shared" si="2"/>
        <v>72</v>
      </c>
      <c r="J19" s="199">
        <f t="shared" si="3"/>
        <v>1483</v>
      </c>
      <c r="K19" s="195" t="s">
        <v>263</v>
      </c>
      <c r="L19" s="533"/>
      <c r="M19" s="235"/>
    </row>
    <row r="20" spans="1:13">
      <c r="A20" s="71" t="s">
        <v>27</v>
      </c>
      <c r="B20" s="225">
        <f t="shared" ref="B20:G20" si="5">SUM(B10:B19)</f>
        <v>1338688</v>
      </c>
      <c r="C20" s="225">
        <f t="shared" si="5"/>
        <v>592494</v>
      </c>
      <c r="D20" s="225">
        <f t="shared" si="5"/>
        <v>1931182</v>
      </c>
      <c r="E20" s="225">
        <f t="shared" si="5"/>
        <v>6702549</v>
      </c>
      <c r="F20" s="225">
        <f t="shared" si="5"/>
        <v>222446</v>
      </c>
      <c r="G20" s="225">
        <f t="shared" si="5"/>
        <v>6924995</v>
      </c>
      <c r="H20" s="226">
        <f t="shared" ref="H20:J20" si="6">SUM(H10:H19)</f>
        <v>8041237</v>
      </c>
      <c r="I20" s="225">
        <f>SUM(I10:I19)</f>
        <v>814940</v>
      </c>
      <c r="J20" s="228">
        <f t="shared" si="6"/>
        <v>8856177</v>
      </c>
      <c r="K20" s="143" t="s">
        <v>5</v>
      </c>
      <c r="L20" s="235"/>
      <c r="M20" s="235"/>
    </row>
    <row r="21" spans="1:13" ht="16.8">
      <c r="A21" s="106" t="s">
        <v>155</v>
      </c>
      <c r="B21" s="70"/>
      <c r="C21" s="70"/>
      <c r="D21" s="70"/>
      <c r="E21" s="70"/>
      <c r="F21" s="70"/>
      <c r="G21" s="70"/>
      <c r="H21" s="70"/>
      <c r="I21" s="70"/>
      <c r="K21" s="70" t="s">
        <v>38</v>
      </c>
    </row>
    <row r="22" spans="1:13">
      <c r="A22" s="548" t="s">
        <v>552</v>
      </c>
      <c r="C22" s="179"/>
      <c r="D22" s="179"/>
      <c r="I22" s="208"/>
      <c r="J22" s="443" t="s">
        <v>553</v>
      </c>
    </row>
  </sheetData>
  <mergeCells count="10">
    <mergeCell ref="A3:K3"/>
    <mergeCell ref="A4:K4"/>
    <mergeCell ref="K6:K9"/>
    <mergeCell ref="A6:A9"/>
    <mergeCell ref="B6:D6"/>
    <mergeCell ref="E6:G6"/>
    <mergeCell ref="H6:J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horizontalDpi="300" r:id="rId1"/>
  <headerFooter>
    <oddFooter>&amp;Lstats.gov.sa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B45"/>
  <sheetViews>
    <sheetView showGridLines="0" rightToLeft="1" view="pageBreakPreview" zoomScale="90" zoomScaleNormal="100" zoomScaleSheetLayoutView="90" workbookViewId="0">
      <selection activeCell="C23" sqref="C23"/>
    </sheetView>
  </sheetViews>
  <sheetFormatPr defaultRowHeight="14.4"/>
  <cols>
    <col min="1" max="1" width="43.33203125" customWidth="1"/>
    <col min="2" max="4" width="11.88671875" customWidth="1"/>
    <col min="5" max="5" width="12.33203125" customWidth="1"/>
    <col min="6" max="6" width="11.88671875" customWidth="1"/>
    <col min="7" max="7" width="16.21875" customWidth="1"/>
    <col min="8" max="8" width="15.33203125" customWidth="1"/>
    <col min="9" max="9" width="15.109375" customWidth="1"/>
    <col min="10" max="10" width="13.88671875" customWidth="1"/>
    <col min="12" max="15" width="9.33203125" customWidth="1"/>
    <col min="16" max="17" width="10.33203125" customWidth="1"/>
    <col min="18" max="18" width="9.33203125" customWidth="1"/>
    <col min="19" max="19" width="10.33203125" customWidth="1"/>
  </cols>
  <sheetData>
    <row r="1" spans="1:28" ht="24.75" customHeight="1">
      <c r="H1" s="686" t="s">
        <v>556</v>
      </c>
      <c r="I1" s="686"/>
      <c r="J1" s="686"/>
      <c r="K1" s="1"/>
    </row>
    <row r="2" spans="1:28" s="1" customFormat="1" ht="43.5" customHeight="1">
      <c r="G2" s="703" t="s">
        <v>558</v>
      </c>
      <c r="H2" s="703"/>
      <c r="I2" s="703"/>
      <c r="J2" s="703"/>
    </row>
    <row r="3" spans="1:28" s="2" customFormat="1" ht="29.25" customHeight="1">
      <c r="A3" s="689" t="s">
        <v>28</v>
      </c>
      <c r="B3" s="689"/>
      <c r="C3" s="689"/>
      <c r="D3" s="689"/>
      <c r="E3" s="689"/>
      <c r="F3" s="689"/>
      <c r="G3" s="689"/>
      <c r="H3" s="689"/>
      <c r="I3" s="689"/>
      <c r="J3" s="689"/>
    </row>
    <row r="4" spans="1:28" ht="31.5" customHeight="1">
      <c r="A4" s="689" t="s">
        <v>29</v>
      </c>
      <c r="B4" s="689"/>
      <c r="C4" s="689"/>
      <c r="D4" s="689"/>
      <c r="E4" s="689"/>
      <c r="F4" s="689"/>
      <c r="G4" s="689"/>
      <c r="H4" s="689"/>
      <c r="I4" s="689"/>
      <c r="J4" s="689"/>
    </row>
    <row r="5" spans="1:28">
      <c r="A5" s="21" t="s">
        <v>233</v>
      </c>
      <c r="B5" s="172"/>
      <c r="C5" s="172"/>
      <c r="D5" s="172"/>
      <c r="E5" s="172"/>
      <c r="F5" s="172"/>
      <c r="G5" s="172"/>
      <c r="H5" s="172"/>
      <c r="I5" s="172"/>
      <c r="J5" s="172"/>
    </row>
    <row r="6" spans="1:28" ht="18" customHeight="1">
      <c r="A6" s="688" t="s">
        <v>14</v>
      </c>
      <c r="B6" s="690" t="s">
        <v>15</v>
      </c>
      <c r="C6" s="691"/>
      <c r="D6" s="691"/>
      <c r="E6" s="690" t="s">
        <v>16</v>
      </c>
      <c r="F6" s="691"/>
      <c r="G6" s="691"/>
      <c r="H6" s="696" t="s">
        <v>17</v>
      </c>
      <c r="I6" s="696"/>
      <c r="J6" s="696"/>
    </row>
    <row r="7" spans="1:28" ht="15.6" thickBot="1">
      <c r="A7" s="688"/>
      <c r="B7" s="694" t="s">
        <v>18</v>
      </c>
      <c r="C7" s="695"/>
      <c r="D7" s="695"/>
      <c r="E7" s="692" t="s">
        <v>19</v>
      </c>
      <c r="F7" s="693"/>
      <c r="G7" s="693"/>
      <c r="H7" s="697" t="s">
        <v>5</v>
      </c>
      <c r="I7" s="697"/>
      <c r="J7" s="697"/>
    </row>
    <row r="8" spans="1:28" ht="15.75" customHeight="1">
      <c r="A8" s="688" t="s">
        <v>20</v>
      </c>
      <c r="B8" s="7" t="s">
        <v>21</v>
      </c>
      <c r="C8" s="8" t="s">
        <v>22</v>
      </c>
      <c r="D8" s="8" t="s">
        <v>23</v>
      </c>
      <c r="E8" s="7" t="s">
        <v>21</v>
      </c>
      <c r="F8" s="7" t="s">
        <v>22</v>
      </c>
      <c r="G8" s="8" t="s">
        <v>23</v>
      </c>
      <c r="H8" s="11" t="s">
        <v>21</v>
      </c>
      <c r="I8" s="11" t="s">
        <v>22</v>
      </c>
      <c r="J8" s="11" t="s">
        <v>23</v>
      </c>
    </row>
    <row r="9" spans="1:28" ht="15.75" customHeight="1">
      <c r="A9" s="688"/>
      <c r="B9" s="9" t="s">
        <v>24</v>
      </c>
      <c r="C9" s="9" t="s">
        <v>25</v>
      </c>
      <c r="D9" s="9" t="s">
        <v>5</v>
      </c>
      <c r="E9" s="9" t="s">
        <v>24</v>
      </c>
      <c r="F9" s="9" t="s">
        <v>25</v>
      </c>
      <c r="G9" s="9" t="s">
        <v>5</v>
      </c>
      <c r="H9" s="12" t="s">
        <v>24</v>
      </c>
      <c r="I9" s="12" t="s">
        <v>25</v>
      </c>
      <c r="J9" s="12" t="s">
        <v>5</v>
      </c>
      <c r="M9" s="179"/>
      <c r="N9" s="179"/>
      <c r="O9" s="179"/>
      <c r="P9" s="179"/>
      <c r="Q9" s="179"/>
      <c r="R9" s="179"/>
      <c r="S9" s="179"/>
      <c r="T9" s="179"/>
      <c r="U9" s="179"/>
    </row>
    <row r="10" spans="1:28" ht="30">
      <c r="A10" s="224" t="s">
        <v>269</v>
      </c>
      <c r="B10" s="217">
        <v>702054</v>
      </c>
      <c r="C10" s="218">
        <v>477963</v>
      </c>
      <c r="D10" s="5">
        <f>SUM(B10:C10)</f>
        <v>1180017</v>
      </c>
      <c r="E10" s="218">
        <v>26547</v>
      </c>
      <c r="F10" s="217">
        <v>23135</v>
      </c>
      <c r="G10" s="5">
        <f>SUM(E10:F10)</f>
        <v>49682</v>
      </c>
      <c r="H10" s="15">
        <f>B10+E10</f>
        <v>728601</v>
      </c>
      <c r="I10" s="15">
        <f>C10+F10</f>
        <v>501098</v>
      </c>
      <c r="J10" s="15">
        <f>SUM(H10:I10)</f>
        <v>1229699</v>
      </c>
      <c r="K10" s="567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</row>
    <row r="11" spans="1:28" ht="30">
      <c r="A11" s="216" t="s">
        <v>268</v>
      </c>
      <c r="B11" s="219">
        <v>1338688</v>
      </c>
      <c r="C11" s="220">
        <v>592494</v>
      </c>
      <c r="D11" s="16">
        <f>SUM(B11:C11)</f>
        <v>1931182</v>
      </c>
      <c r="E11" s="220">
        <v>6702549</v>
      </c>
      <c r="F11" s="219">
        <v>222446</v>
      </c>
      <c r="G11" s="16">
        <f>SUM(E11:F11)</f>
        <v>6924995</v>
      </c>
      <c r="H11" s="17">
        <f>B11+E11</f>
        <v>8041237</v>
      </c>
      <c r="I11" s="17">
        <f>C11+F11</f>
        <v>814940</v>
      </c>
      <c r="J11" s="17">
        <f>SUM(H11:I11)</f>
        <v>8856177</v>
      </c>
      <c r="K11" s="235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</row>
    <row r="12" spans="1:28" ht="15">
      <c r="A12" s="10" t="s">
        <v>26</v>
      </c>
      <c r="B12" s="5">
        <f>SUM(B10:B11)</f>
        <v>2040742</v>
      </c>
      <c r="C12" s="5">
        <f>SUM(C10:C11)</f>
        <v>1070457</v>
      </c>
      <c r="D12" s="5">
        <f>D10+D11</f>
        <v>3111199</v>
      </c>
      <c r="E12" s="5">
        <f t="shared" ref="E12" si="0">E10+E11</f>
        <v>6729096</v>
      </c>
      <c r="F12" s="5">
        <f>F10+F11</f>
        <v>245581</v>
      </c>
      <c r="G12" s="5">
        <f t="shared" ref="G12:J12" si="1">G10+G11</f>
        <v>6974677</v>
      </c>
      <c r="H12" s="5">
        <f t="shared" si="1"/>
        <v>8769838</v>
      </c>
      <c r="I12" s="5">
        <f t="shared" si="1"/>
        <v>1316038</v>
      </c>
      <c r="J12" s="5">
        <f t="shared" si="1"/>
        <v>10085876</v>
      </c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</row>
    <row r="13" spans="1:28" ht="30">
      <c r="A13" s="216" t="s">
        <v>561</v>
      </c>
      <c r="B13" s="221">
        <v>0</v>
      </c>
      <c r="C13" s="222">
        <v>0</v>
      </c>
      <c r="D13" s="221">
        <v>0</v>
      </c>
      <c r="E13" s="18">
        <v>1627847</v>
      </c>
      <c r="F13" s="16">
        <v>826895</v>
      </c>
      <c r="G13" s="16">
        <f>SUM(E13+F13)</f>
        <v>2454742</v>
      </c>
      <c r="H13" s="17">
        <f>B13+E13</f>
        <v>1627847</v>
      </c>
      <c r="I13" s="17">
        <f>C13+F13</f>
        <v>826895</v>
      </c>
      <c r="J13" s="17">
        <f>H13+I13</f>
        <v>2454742</v>
      </c>
      <c r="K13" s="235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</row>
    <row r="14" spans="1:28" ht="15.6">
      <c r="A14" s="13" t="s">
        <v>27</v>
      </c>
      <c r="B14" s="223">
        <f>SUM(B12:B13)</f>
        <v>2040742</v>
      </c>
      <c r="C14" s="223">
        <f>SUM(C12:C13)</f>
        <v>1070457</v>
      </c>
      <c r="D14" s="223">
        <f t="shared" ref="D14:I14" si="2">SUM(D12:D13)</f>
        <v>3111199</v>
      </c>
      <c r="E14" s="223">
        <f t="shared" si="2"/>
        <v>8356943</v>
      </c>
      <c r="F14" s="223">
        <f t="shared" si="2"/>
        <v>1072476</v>
      </c>
      <c r="G14" s="223">
        <f t="shared" si="2"/>
        <v>9429419</v>
      </c>
      <c r="H14" s="223">
        <f t="shared" si="2"/>
        <v>10397685</v>
      </c>
      <c r="I14" s="223">
        <f t="shared" si="2"/>
        <v>2142933</v>
      </c>
      <c r="J14" s="223">
        <f>SUM(J12:J13)</f>
        <v>12540618</v>
      </c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</row>
    <row r="15" spans="1:28">
      <c r="A15" s="698" t="s">
        <v>30</v>
      </c>
      <c r="B15" s="698"/>
      <c r="C15" s="698"/>
      <c r="D15" s="206"/>
      <c r="E15" s="206"/>
      <c r="F15" s="206"/>
      <c r="G15" s="206"/>
      <c r="H15" s="206"/>
      <c r="I15" s="699" t="s">
        <v>31</v>
      </c>
      <c r="J15" s="699"/>
    </row>
    <row r="16" spans="1:28">
      <c r="A16" s="698" t="s">
        <v>33</v>
      </c>
      <c r="B16" s="698"/>
      <c r="C16" s="206"/>
      <c r="D16" s="206"/>
      <c r="E16" s="206"/>
      <c r="F16" s="206"/>
      <c r="G16" s="206"/>
      <c r="H16" s="206"/>
      <c r="I16" s="206"/>
      <c r="J16" s="548" t="s">
        <v>32</v>
      </c>
    </row>
    <row r="17" spans="1:11">
      <c r="A17" s="698" t="s">
        <v>83</v>
      </c>
      <c r="B17" s="698"/>
      <c r="C17" s="698"/>
      <c r="D17" s="698"/>
      <c r="E17" s="698"/>
      <c r="F17" s="698"/>
      <c r="G17" s="206"/>
      <c r="H17" s="423"/>
      <c r="I17" s="423"/>
      <c r="J17" s="423"/>
    </row>
    <row r="18" spans="1:11" ht="18">
      <c r="A18" s="687" t="s">
        <v>84</v>
      </c>
      <c r="B18" s="687"/>
      <c r="C18" s="687"/>
      <c r="D18" s="687"/>
      <c r="E18" s="687"/>
      <c r="F18" s="687"/>
      <c r="G18" s="687"/>
      <c r="H18" s="687"/>
      <c r="I18" s="687"/>
      <c r="J18" s="687"/>
      <c r="K18" s="4"/>
    </row>
    <row r="19" spans="1:11">
      <c r="A19" s="698" t="s">
        <v>550</v>
      </c>
      <c r="B19" s="698"/>
      <c r="C19" s="698"/>
      <c r="D19" s="698"/>
      <c r="E19" s="698"/>
      <c r="F19" s="549"/>
      <c r="G19" s="549"/>
      <c r="H19" s="704" t="s">
        <v>551</v>
      </c>
      <c r="I19" s="704"/>
      <c r="J19" s="704"/>
    </row>
    <row r="22" spans="1:11">
      <c r="C22" s="235"/>
      <c r="H22" s="235"/>
    </row>
    <row r="23" spans="1:11">
      <c r="B23" s="179"/>
      <c r="C23" s="567"/>
      <c r="D23" s="179"/>
      <c r="E23" s="179"/>
      <c r="F23" s="179"/>
      <c r="G23" s="179"/>
      <c r="H23" s="179"/>
      <c r="I23" s="179"/>
      <c r="J23" s="179"/>
    </row>
    <row r="24" spans="1:11">
      <c r="D24" s="235"/>
    </row>
    <row r="25" spans="1:11">
      <c r="B25" s="235"/>
      <c r="C25" s="235"/>
      <c r="D25" s="235"/>
      <c r="H25" s="235"/>
      <c r="I25" s="235"/>
      <c r="J25" s="235"/>
    </row>
    <row r="36" spans="1:5" ht="36.75" customHeight="1">
      <c r="A36" s="700"/>
      <c r="B36" s="700"/>
      <c r="D36" s="235"/>
    </row>
    <row r="37" spans="1:5" ht="34.5" customHeight="1">
      <c r="A37" s="701"/>
      <c r="B37" s="701"/>
      <c r="D37" s="235"/>
    </row>
    <row r="38" spans="1:5" ht="37.5" customHeight="1">
      <c r="A38" s="702"/>
      <c r="B38" s="702"/>
      <c r="D38" s="235"/>
    </row>
    <row r="39" spans="1:5">
      <c r="B39" s="536"/>
      <c r="C39" s="534"/>
      <c r="D39" s="235"/>
    </row>
    <row r="43" spans="1:5">
      <c r="E43" s="235"/>
    </row>
    <row r="44" spans="1:5">
      <c r="E44" s="235"/>
    </row>
    <row r="45" spans="1:5">
      <c r="E45" s="235"/>
    </row>
  </sheetData>
  <mergeCells count="23">
    <mergeCell ref="A36:B36"/>
    <mergeCell ref="A37:B37"/>
    <mergeCell ref="A38:B38"/>
    <mergeCell ref="G2:J2"/>
    <mergeCell ref="A19:C19"/>
    <mergeCell ref="D19:E19"/>
    <mergeCell ref="H19:J19"/>
    <mergeCell ref="H1:J1"/>
    <mergeCell ref="A18:J18"/>
    <mergeCell ref="A8:A9"/>
    <mergeCell ref="A3:J3"/>
    <mergeCell ref="A4:J4"/>
    <mergeCell ref="E6:G6"/>
    <mergeCell ref="E7:G7"/>
    <mergeCell ref="B6:D6"/>
    <mergeCell ref="B7:D7"/>
    <mergeCell ref="H6:J6"/>
    <mergeCell ref="H7:J7"/>
    <mergeCell ref="A6:A7"/>
    <mergeCell ref="A15:C15"/>
    <mergeCell ref="A16:B16"/>
    <mergeCell ref="I15:J15"/>
    <mergeCell ref="A17:F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horizontalDpi="300" verticalDpi="300" r:id="rId1"/>
  <headerFooter>
    <oddFooter>&amp;Lstats.gov.sa</oddFooter>
  </headerFooter>
  <colBreaks count="1" manualBreakCount="1">
    <brk id="10" max="18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N23"/>
  <sheetViews>
    <sheetView showGridLines="0" rightToLeft="1" zoomScaleNormal="100" zoomScaleSheetLayoutView="100" workbookViewId="0">
      <selection activeCell="M6" sqref="A6:M21"/>
    </sheetView>
  </sheetViews>
  <sheetFormatPr defaultRowHeight="14.4"/>
  <cols>
    <col min="1" max="1" width="15.33203125" customWidth="1"/>
    <col min="2" max="2" width="14.109375" customWidth="1"/>
    <col min="3" max="3" width="10.33203125" customWidth="1"/>
    <col min="4" max="4" width="14.6640625" customWidth="1"/>
    <col min="5" max="5" width="15.77734375" customWidth="1"/>
    <col min="6" max="6" width="14" customWidth="1"/>
    <col min="7" max="7" width="12.88671875" customWidth="1"/>
    <col min="8" max="8" width="16.33203125" customWidth="1"/>
    <col min="9" max="9" width="12.77734375" customWidth="1"/>
    <col min="10" max="10" width="17.109375" customWidth="1"/>
    <col min="11" max="11" width="12.33203125" customWidth="1"/>
    <col min="12" max="12" width="14.88671875" customWidth="1"/>
    <col min="13" max="13" width="18.88671875" customWidth="1"/>
  </cols>
  <sheetData>
    <row r="1" spans="1:14" ht="23.25" customHeight="1">
      <c r="K1" s="708" t="s">
        <v>556</v>
      </c>
      <c r="L1" s="708"/>
      <c r="M1" s="708"/>
      <c r="N1" s="708"/>
    </row>
    <row r="2" spans="1:14" ht="61.5" customHeight="1">
      <c r="A2" s="67"/>
      <c r="K2" s="708" t="s">
        <v>558</v>
      </c>
      <c r="L2" s="708"/>
      <c r="M2" s="708"/>
      <c r="N2" s="708"/>
    </row>
    <row r="3" spans="1:14" ht="19.2" customHeight="1">
      <c r="A3" s="725" t="s">
        <v>170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</row>
    <row r="4" spans="1:14" ht="19.2" customHeight="1">
      <c r="A4" s="730" t="s">
        <v>171</v>
      </c>
      <c r="B4" s="730"/>
      <c r="C4" s="730"/>
      <c r="D4" s="730"/>
      <c r="E4" s="730"/>
      <c r="F4" s="730"/>
      <c r="G4" s="730"/>
      <c r="H4" s="730"/>
      <c r="I4" s="730"/>
      <c r="J4" s="730"/>
      <c r="K4" s="730"/>
      <c r="L4" s="730"/>
      <c r="M4" s="730"/>
    </row>
    <row r="5" spans="1:14">
      <c r="A5" s="698" t="s">
        <v>180</v>
      </c>
      <c r="B5" s="698"/>
    </row>
    <row r="6" spans="1:14" ht="81" customHeight="1">
      <c r="A6" s="778" t="s">
        <v>149</v>
      </c>
      <c r="B6" s="176" t="s">
        <v>160</v>
      </c>
      <c r="C6" s="176" t="s">
        <v>161</v>
      </c>
      <c r="D6" s="176" t="s">
        <v>162</v>
      </c>
      <c r="E6" s="176" t="s">
        <v>173</v>
      </c>
      <c r="F6" s="176" t="s">
        <v>174</v>
      </c>
      <c r="G6" s="176" t="s">
        <v>165</v>
      </c>
      <c r="H6" s="176" t="s">
        <v>166</v>
      </c>
      <c r="I6" s="176" t="s">
        <v>167</v>
      </c>
      <c r="J6" s="176" t="s">
        <v>168</v>
      </c>
      <c r="K6" s="191" t="s">
        <v>169</v>
      </c>
      <c r="L6" s="192" t="s">
        <v>2</v>
      </c>
      <c r="M6" s="778" t="s">
        <v>191</v>
      </c>
    </row>
    <row r="7" spans="1:14" ht="39.6">
      <c r="A7" s="778"/>
      <c r="B7" s="176" t="s">
        <v>245</v>
      </c>
      <c r="C7" s="176" t="s">
        <v>244</v>
      </c>
      <c r="D7" s="176" t="s">
        <v>246</v>
      </c>
      <c r="E7" s="176" t="s">
        <v>241</v>
      </c>
      <c r="F7" s="176" t="s">
        <v>247</v>
      </c>
      <c r="G7" s="176" t="s">
        <v>240</v>
      </c>
      <c r="H7" s="176" t="s">
        <v>249</v>
      </c>
      <c r="I7" s="176" t="s">
        <v>243</v>
      </c>
      <c r="J7" s="176" t="s">
        <v>242</v>
      </c>
      <c r="K7" s="176" t="s">
        <v>248</v>
      </c>
      <c r="L7" s="176" t="s">
        <v>5</v>
      </c>
      <c r="M7" s="778"/>
    </row>
    <row r="8" spans="1:14" ht="22.95" customHeight="1" thickBot="1">
      <c r="A8" s="182" t="s">
        <v>65</v>
      </c>
      <c r="B8" s="635">
        <v>154960</v>
      </c>
      <c r="C8" s="635">
        <v>830819</v>
      </c>
      <c r="D8" s="635">
        <v>1178345</v>
      </c>
      <c r="E8" s="635">
        <v>8595</v>
      </c>
      <c r="F8" s="635">
        <v>380769</v>
      </c>
      <c r="G8" s="636">
        <v>34013</v>
      </c>
      <c r="H8" s="636">
        <v>291375</v>
      </c>
      <c r="I8" s="636">
        <v>45430</v>
      </c>
      <c r="J8" s="635">
        <v>513700</v>
      </c>
      <c r="K8" s="637">
        <v>7</v>
      </c>
      <c r="L8" s="638">
        <f>SUM(B8:K8)</f>
        <v>3438013</v>
      </c>
      <c r="M8" s="180" t="s">
        <v>192</v>
      </c>
      <c r="N8" s="179"/>
    </row>
    <row r="9" spans="1:14" ht="22.95" customHeight="1" thickBot="1">
      <c r="A9" s="183" t="s">
        <v>66</v>
      </c>
      <c r="B9" s="639">
        <v>81297</v>
      </c>
      <c r="C9" s="639">
        <v>608063</v>
      </c>
      <c r="D9" s="639">
        <v>664383</v>
      </c>
      <c r="E9" s="639">
        <v>13866</v>
      </c>
      <c r="F9" s="639">
        <v>200254</v>
      </c>
      <c r="G9" s="640">
        <v>14810</v>
      </c>
      <c r="H9" s="640">
        <v>216649</v>
      </c>
      <c r="I9" s="640">
        <v>23653</v>
      </c>
      <c r="J9" s="639">
        <v>177136</v>
      </c>
      <c r="K9" s="641">
        <v>2</v>
      </c>
      <c r="L9" s="642">
        <f t="shared" ref="L9:L20" si="0">SUM(B9:K9)</f>
        <v>2000113</v>
      </c>
      <c r="M9" s="181" t="s">
        <v>193</v>
      </c>
      <c r="N9" s="179"/>
    </row>
    <row r="10" spans="1:14" ht="22.95" customHeight="1" thickBot="1">
      <c r="A10" s="182" t="s">
        <v>67</v>
      </c>
      <c r="B10" s="635">
        <v>9962</v>
      </c>
      <c r="C10" s="635">
        <v>101116</v>
      </c>
      <c r="D10" s="635">
        <v>116135</v>
      </c>
      <c r="E10" s="635">
        <v>2490</v>
      </c>
      <c r="F10" s="635">
        <v>40021</v>
      </c>
      <c r="G10" s="636">
        <v>2558</v>
      </c>
      <c r="H10" s="636">
        <v>37619</v>
      </c>
      <c r="I10" s="636">
        <v>1394</v>
      </c>
      <c r="J10" s="635">
        <v>8275</v>
      </c>
      <c r="K10" s="637">
        <v>0</v>
      </c>
      <c r="L10" s="638">
        <f t="shared" si="0"/>
        <v>319570</v>
      </c>
      <c r="M10" s="180" t="s">
        <v>194</v>
      </c>
      <c r="N10" s="179"/>
    </row>
    <row r="11" spans="1:14" ht="22.95" customHeight="1" thickBot="1">
      <c r="A11" s="183" t="s">
        <v>68</v>
      </c>
      <c r="B11" s="639">
        <v>11394</v>
      </c>
      <c r="C11" s="639">
        <v>70934</v>
      </c>
      <c r="D11" s="639">
        <v>172080</v>
      </c>
      <c r="E11" s="641">
        <v>555</v>
      </c>
      <c r="F11" s="639">
        <v>30300</v>
      </c>
      <c r="G11" s="640">
        <v>11663</v>
      </c>
      <c r="H11" s="640">
        <v>28505</v>
      </c>
      <c r="I11" s="643">
        <v>253</v>
      </c>
      <c r="J11" s="639">
        <v>7359</v>
      </c>
      <c r="K11" s="641">
        <v>0</v>
      </c>
      <c r="L11" s="642">
        <f t="shared" si="0"/>
        <v>333043</v>
      </c>
      <c r="M11" s="181" t="s">
        <v>195</v>
      </c>
      <c r="N11" s="179"/>
    </row>
    <row r="12" spans="1:14" ht="22.95" customHeight="1" thickBot="1">
      <c r="A12" s="182" t="s">
        <v>69</v>
      </c>
      <c r="B12" s="635">
        <v>69838</v>
      </c>
      <c r="C12" s="635">
        <v>357452</v>
      </c>
      <c r="D12" s="635">
        <v>776374</v>
      </c>
      <c r="E12" s="635">
        <v>148904</v>
      </c>
      <c r="F12" s="635">
        <v>138300</v>
      </c>
      <c r="G12" s="636">
        <v>12809</v>
      </c>
      <c r="H12" s="636">
        <v>211642</v>
      </c>
      <c r="I12" s="636">
        <v>18960</v>
      </c>
      <c r="J12" s="635">
        <v>129478</v>
      </c>
      <c r="K12" s="635">
        <v>1474</v>
      </c>
      <c r="L12" s="638">
        <f t="shared" si="0"/>
        <v>1865231</v>
      </c>
      <c r="M12" s="180" t="s">
        <v>196</v>
      </c>
      <c r="N12" s="179"/>
    </row>
    <row r="13" spans="1:14" ht="22.95" customHeight="1" thickBot="1">
      <c r="A13" s="183" t="s">
        <v>70</v>
      </c>
      <c r="B13" s="639">
        <v>13108</v>
      </c>
      <c r="C13" s="639">
        <v>65940</v>
      </c>
      <c r="D13" s="639">
        <v>123831</v>
      </c>
      <c r="E13" s="639">
        <v>1668</v>
      </c>
      <c r="F13" s="639">
        <v>33046</v>
      </c>
      <c r="G13" s="640">
        <v>1562</v>
      </c>
      <c r="H13" s="640">
        <v>27918</v>
      </c>
      <c r="I13" s="640">
        <v>6450</v>
      </c>
      <c r="J13" s="639">
        <v>25124</v>
      </c>
      <c r="K13" s="639">
        <v>0</v>
      </c>
      <c r="L13" s="642">
        <f t="shared" si="0"/>
        <v>298647</v>
      </c>
      <c r="M13" s="181" t="s">
        <v>197</v>
      </c>
      <c r="N13" s="179"/>
    </row>
    <row r="14" spans="1:14" ht="22.95" customHeight="1" thickBot="1">
      <c r="A14" s="182" t="s">
        <v>71</v>
      </c>
      <c r="B14" s="635">
        <v>3633</v>
      </c>
      <c r="C14" s="635">
        <v>25327</v>
      </c>
      <c r="D14" s="635">
        <v>32875</v>
      </c>
      <c r="E14" s="635">
        <v>118</v>
      </c>
      <c r="F14" s="635">
        <v>19860</v>
      </c>
      <c r="G14" s="636">
        <v>3650</v>
      </c>
      <c r="H14" s="636">
        <v>10511</v>
      </c>
      <c r="I14" s="636">
        <v>166</v>
      </c>
      <c r="J14" s="635">
        <v>2602</v>
      </c>
      <c r="K14" s="637">
        <v>0</v>
      </c>
      <c r="L14" s="638">
        <f>SUM(B14:K14)</f>
        <v>98742</v>
      </c>
      <c r="M14" s="180" t="s">
        <v>198</v>
      </c>
      <c r="N14" s="179"/>
    </row>
    <row r="15" spans="1:14" ht="22.95" customHeight="1" thickBot="1">
      <c r="A15" s="183" t="s">
        <v>72</v>
      </c>
      <c r="B15" s="639">
        <v>3233</v>
      </c>
      <c r="C15" s="639">
        <v>22117</v>
      </c>
      <c r="D15" s="639">
        <v>54643</v>
      </c>
      <c r="E15" s="641">
        <v>394</v>
      </c>
      <c r="F15" s="639">
        <v>12804</v>
      </c>
      <c r="G15" s="640">
        <v>5907</v>
      </c>
      <c r="H15" s="640">
        <v>11091</v>
      </c>
      <c r="I15" s="643">
        <v>395</v>
      </c>
      <c r="J15" s="639">
        <v>1942</v>
      </c>
      <c r="K15" s="641">
        <v>0</v>
      </c>
      <c r="L15" s="642">
        <f t="shared" si="0"/>
        <v>112526</v>
      </c>
      <c r="M15" s="181" t="s">
        <v>199</v>
      </c>
      <c r="N15" s="179"/>
    </row>
    <row r="16" spans="1:14" ht="22.95" customHeight="1" thickBot="1">
      <c r="A16" s="182" t="s">
        <v>73</v>
      </c>
      <c r="B16" s="635">
        <v>2450</v>
      </c>
      <c r="C16" s="635">
        <v>8533</v>
      </c>
      <c r="D16" s="635">
        <v>17744</v>
      </c>
      <c r="E16" s="637">
        <v>894</v>
      </c>
      <c r="F16" s="635">
        <v>4620</v>
      </c>
      <c r="G16" s="636">
        <v>126</v>
      </c>
      <c r="H16" s="636">
        <v>3958</v>
      </c>
      <c r="I16" s="644">
        <v>123</v>
      </c>
      <c r="J16" s="635">
        <v>2371</v>
      </c>
      <c r="K16" s="637">
        <v>0</v>
      </c>
      <c r="L16" s="638">
        <f t="shared" si="0"/>
        <v>40819</v>
      </c>
      <c r="M16" s="180" t="s">
        <v>200</v>
      </c>
      <c r="N16" s="179"/>
    </row>
    <row r="17" spans="1:14" ht="22.95" customHeight="1" thickBot="1">
      <c r="A17" s="183" t="s">
        <v>74</v>
      </c>
      <c r="B17" s="639">
        <v>3429</v>
      </c>
      <c r="C17" s="639">
        <v>46530</v>
      </c>
      <c r="D17" s="639">
        <v>34294</v>
      </c>
      <c r="E17" s="641">
        <v>589</v>
      </c>
      <c r="F17" s="639">
        <v>15651</v>
      </c>
      <c r="G17" s="640">
        <v>2986</v>
      </c>
      <c r="H17" s="640">
        <v>14022</v>
      </c>
      <c r="I17" s="643">
        <v>290</v>
      </c>
      <c r="J17" s="639">
        <v>7247</v>
      </c>
      <c r="K17" s="641">
        <v>0</v>
      </c>
      <c r="L17" s="642">
        <f t="shared" si="0"/>
        <v>125038</v>
      </c>
      <c r="M17" s="181" t="s">
        <v>201</v>
      </c>
      <c r="N17" s="179"/>
    </row>
    <row r="18" spans="1:14" ht="22.95" customHeight="1" thickBot="1">
      <c r="A18" s="182" t="s">
        <v>75</v>
      </c>
      <c r="B18" s="635">
        <v>6374</v>
      </c>
      <c r="C18" s="635">
        <v>23008</v>
      </c>
      <c r="D18" s="635">
        <v>65450</v>
      </c>
      <c r="E18" s="637">
        <v>467</v>
      </c>
      <c r="F18" s="635">
        <v>9587</v>
      </c>
      <c r="G18" s="644">
        <v>798</v>
      </c>
      <c r="H18" s="636">
        <v>6358</v>
      </c>
      <c r="I18" s="644">
        <v>135</v>
      </c>
      <c r="J18" s="635">
        <v>8121</v>
      </c>
      <c r="K18" s="637">
        <v>0</v>
      </c>
      <c r="L18" s="638">
        <f t="shared" si="0"/>
        <v>120298</v>
      </c>
      <c r="M18" s="180" t="s">
        <v>202</v>
      </c>
      <c r="N18" s="179"/>
    </row>
    <row r="19" spans="1:14" ht="22.95" customHeight="1" thickBot="1">
      <c r="A19" s="183" t="s">
        <v>76</v>
      </c>
      <c r="B19" s="639">
        <v>913</v>
      </c>
      <c r="C19" s="639">
        <v>20926</v>
      </c>
      <c r="D19" s="639">
        <v>10638</v>
      </c>
      <c r="E19" s="641">
        <v>204</v>
      </c>
      <c r="F19" s="639">
        <v>4765</v>
      </c>
      <c r="G19" s="640">
        <v>140</v>
      </c>
      <c r="H19" s="640">
        <v>3646</v>
      </c>
      <c r="I19" s="643">
        <v>90</v>
      </c>
      <c r="J19" s="639">
        <v>2392</v>
      </c>
      <c r="K19" s="641">
        <v>0</v>
      </c>
      <c r="L19" s="642">
        <f t="shared" si="0"/>
        <v>43714</v>
      </c>
      <c r="M19" s="181" t="s">
        <v>203</v>
      </c>
      <c r="N19" s="179"/>
    </row>
    <row r="20" spans="1:14" ht="22.95" customHeight="1" thickBot="1">
      <c r="A20" s="182" t="s">
        <v>77</v>
      </c>
      <c r="B20" s="635">
        <v>3437</v>
      </c>
      <c r="C20" s="635">
        <v>14526</v>
      </c>
      <c r="D20" s="635">
        <v>23016</v>
      </c>
      <c r="E20" s="637">
        <v>66</v>
      </c>
      <c r="F20" s="635">
        <v>8356</v>
      </c>
      <c r="G20" s="636">
        <v>2392</v>
      </c>
      <c r="H20" s="636">
        <v>5888</v>
      </c>
      <c r="I20" s="644">
        <v>64</v>
      </c>
      <c r="J20" s="635">
        <v>2678</v>
      </c>
      <c r="K20" s="637">
        <v>0</v>
      </c>
      <c r="L20" s="638">
        <f t="shared" si="0"/>
        <v>60423</v>
      </c>
      <c r="M20" s="180" t="s">
        <v>204</v>
      </c>
      <c r="N20" s="179"/>
    </row>
    <row r="21" spans="1:14" ht="22.2" customHeight="1">
      <c r="A21" s="146" t="s">
        <v>2</v>
      </c>
      <c r="B21" s="645">
        <f>SUM(B8:B20)</f>
        <v>364028</v>
      </c>
      <c r="C21" s="645">
        <f t="shared" ref="C21:I21" si="1">SUM(C8:C20)</f>
        <v>2195291</v>
      </c>
      <c r="D21" s="645">
        <f t="shared" si="1"/>
        <v>3269808</v>
      </c>
      <c r="E21" s="645">
        <f t="shared" si="1"/>
        <v>178810</v>
      </c>
      <c r="F21" s="645">
        <f>SUM(F8:F20)</f>
        <v>898333</v>
      </c>
      <c r="G21" s="645">
        <f t="shared" si="1"/>
        <v>93414</v>
      </c>
      <c r="H21" s="645">
        <f>SUM(H8:H20)</f>
        <v>869182</v>
      </c>
      <c r="I21" s="645">
        <f t="shared" si="1"/>
        <v>97403</v>
      </c>
      <c r="J21" s="645">
        <f>SUM(J8:J20)</f>
        <v>888425</v>
      </c>
      <c r="K21" s="645">
        <f>SUM(K8:K20)</f>
        <v>1483</v>
      </c>
      <c r="L21" s="645">
        <f>SUM(L8:L20)</f>
        <v>8856177</v>
      </c>
      <c r="M21" s="146" t="s">
        <v>5</v>
      </c>
      <c r="N21" s="179"/>
    </row>
    <row r="22" spans="1:14" ht="16.2">
      <c r="A22" s="147" t="s">
        <v>176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 t="s">
        <v>175</v>
      </c>
      <c r="N22" s="179"/>
    </row>
    <row r="23" spans="1:14">
      <c r="A23" s="548" t="s">
        <v>552</v>
      </c>
      <c r="C23" s="179"/>
      <c r="D23" s="179"/>
      <c r="I23" s="208"/>
      <c r="J23" s="443" t="s">
        <v>553</v>
      </c>
    </row>
  </sheetData>
  <mergeCells count="7">
    <mergeCell ref="K2:N2"/>
    <mergeCell ref="K1:N1"/>
    <mergeCell ref="M6:M7"/>
    <mergeCell ref="A6:A7"/>
    <mergeCell ref="A5:B5"/>
    <mergeCell ref="A3:M3"/>
    <mergeCell ref="A4:M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horizontalDpi="300" r:id="rId1"/>
  <headerFooter>
    <oddFooter>&amp;Lstats.gov.sa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L21"/>
  <sheetViews>
    <sheetView showGridLines="0" rightToLeft="1" view="pageBreakPreview" zoomScale="90" zoomScaleNormal="100" zoomScaleSheetLayoutView="90" workbookViewId="0">
      <selection activeCell="N9" sqref="N9"/>
    </sheetView>
  </sheetViews>
  <sheetFormatPr defaultRowHeight="14.4"/>
  <cols>
    <col min="2" max="2" width="19.33203125" customWidth="1"/>
    <col min="3" max="3" width="12.109375" customWidth="1"/>
    <col min="4" max="12" width="14.109375" customWidth="1"/>
  </cols>
  <sheetData>
    <row r="1" spans="1:12">
      <c r="I1" s="708" t="s">
        <v>556</v>
      </c>
      <c r="J1" s="708"/>
      <c r="K1" s="708"/>
      <c r="L1" s="708"/>
    </row>
    <row r="2" spans="1:12" ht="61.5" customHeight="1">
      <c r="A2" s="67"/>
      <c r="H2" s="1"/>
      <c r="I2" s="708" t="s">
        <v>558</v>
      </c>
      <c r="J2" s="708"/>
      <c r="K2" s="708"/>
      <c r="L2" s="708"/>
    </row>
    <row r="3" spans="1:12" ht="15">
      <c r="A3" s="725" t="s">
        <v>177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</row>
    <row r="4" spans="1:12" ht="15">
      <c r="A4" s="730" t="s">
        <v>151</v>
      </c>
      <c r="B4" s="730"/>
      <c r="C4" s="730"/>
      <c r="D4" s="730"/>
      <c r="E4" s="730"/>
      <c r="F4" s="730"/>
      <c r="G4" s="730"/>
      <c r="H4" s="730"/>
      <c r="I4" s="730"/>
      <c r="J4" s="730"/>
      <c r="K4" s="730"/>
      <c r="L4" s="730"/>
    </row>
    <row r="5" spans="1:12">
      <c r="A5" s="698" t="s">
        <v>428</v>
      </c>
      <c r="B5" s="698"/>
    </row>
    <row r="6" spans="1:12" ht="71.25" customHeight="1">
      <c r="A6" s="71" t="s">
        <v>44</v>
      </c>
      <c r="B6" s="176" t="s">
        <v>160</v>
      </c>
      <c r="C6" s="176" t="s">
        <v>161</v>
      </c>
      <c r="D6" s="176" t="s">
        <v>162</v>
      </c>
      <c r="E6" s="176" t="s">
        <v>163</v>
      </c>
      <c r="F6" s="176" t="s">
        <v>164</v>
      </c>
      <c r="G6" s="176" t="s">
        <v>165</v>
      </c>
      <c r="H6" s="176" t="s">
        <v>166</v>
      </c>
      <c r="I6" s="176" t="s">
        <v>167</v>
      </c>
      <c r="J6" s="176" t="s">
        <v>168</v>
      </c>
      <c r="K6" s="200" t="s">
        <v>169</v>
      </c>
      <c r="L6" s="177" t="s">
        <v>2</v>
      </c>
    </row>
    <row r="7" spans="1:12" ht="102.75" customHeight="1">
      <c r="A7" s="71" t="s">
        <v>153</v>
      </c>
      <c r="B7" s="176" t="s">
        <v>260</v>
      </c>
      <c r="C7" s="176" t="s">
        <v>244</v>
      </c>
      <c r="D7" s="176" t="s">
        <v>246</v>
      </c>
      <c r="E7" s="176" t="s">
        <v>241</v>
      </c>
      <c r="F7" s="176" t="s">
        <v>247</v>
      </c>
      <c r="G7" s="176" t="s">
        <v>261</v>
      </c>
      <c r="H7" s="176" t="s">
        <v>249</v>
      </c>
      <c r="I7" s="176" t="s">
        <v>243</v>
      </c>
      <c r="J7" s="176" t="s">
        <v>262</v>
      </c>
      <c r="K7" s="176" t="s">
        <v>263</v>
      </c>
      <c r="L7" s="176" t="s">
        <v>5</v>
      </c>
    </row>
    <row r="8" spans="1:12" ht="22.95" customHeight="1" thickBot="1">
      <c r="A8" s="136" t="s">
        <v>47</v>
      </c>
      <c r="B8" s="550">
        <v>1707</v>
      </c>
      <c r="C8" s="550">
        <v>19794</v>
      </c>
      <c r="D8" s="550">
        <v>17808</v>
      </c>
      <c r="E8" s="550">
        <v>1829</v>
      </c>
      <c r="F8" s="550">
        <v>4010</v>
      </c>
      <c r="G8" s="552">
        <v>326</v>
      </c>
      <c r="H8" s="551">
        <v>5189</v>
      </c>
      <c r="I8" s="552">
        <v>239</v>
      </c>
      <c r="J8" s="550">
        <v>4517</v>
      </c>
      <c r="K8" s="553">
        <v>0</v>
      </c>
      <c r="L8" s="148">
        <f>SUM(B8:K8)</f>
        <v>55419</v>
      </c>
    </row>
    <row r="9" spans="1:12" ht="22.95" customHeight="1" thickBot="1">
      <c r="A9" s="137" t="s">
        <v>48</v>
      </c>
      <c r="B9" s="554">
        <v>17728</v>
      </c>
      <c r="C9" s="554">
        <v>145890</v>
      </c>
      <c r="D9" s="554">
        <v>176896</v>
      </c>
      <c r="E9" s="554">
        <v>19439</v>
      </c>
      <c r="F9" s="554">
        <v>44322</v>
      </c>
      <c r="G9" s="555">
        <v>4181</v>
      </c>
      <c r="H9" s="555">
        <v>48941</v>
      </c>
      <c r="I9" s="555">
        <v>6063</v>
      </c>
      <c r="J9" s="554">
        <v>59794</v>
      </c>
      <c r="K9" s="564">
        <v>3</v>
      </c>
      <c r="L9" s="149">
        <f t="shared" ref="L9:L18" si="0">SUM(B9:K9)</f>
        <v>523257</v>
      </c>
    </row>
    <row r="10" spans="1:12" ht="22.95" customHeight="1" thickBot="1">
      <c r="A10" s="136" t="s">
        <v>49</v>
      </c>
      <c r="B10" s="550">
        <v>55745</v>
      </c>
      <c r="C10" s="550">
        <v>359950</v>
      </c>
      <c r="D10" s="550">
        <v>541587</v>
      </c>
      <c r="E10" s="550">
        <v>34300</v>
      </c>
      <c r="F10" s="550">
        <v>173832</v>
      </c>
      <c r="G10" s="551">
        <v>13692</v>
      </c>
      <c r="H10" s="551">
        <v>134068</v>
      </c>
      <c r="I10" s="551">
        <v>19995</v>
      </c>
      <c r="J10" s="550">
        <v>181496</v>
      </c>
      <c r="K10" s="553">
        <v>217</v>
      </c>
      <c r="L10" s="148">
        <f t="shared" si="0"/>
        <v>1514882</v>
      </c>
    </row>
    <row r="11" spans="1:12" ht="22.95" customHeight="1" thickBot="1">
      <c r="A11" s="137" t="s">
        <v>50</v>
      </c>
      <c r="B11" s="554">
        <v>73799</v>
      </c>
      <c r="C11" s="554">
        <v>427721</v>
      </c>
      <c r="D11" s="554">
        <v>674531</v>
      </c>
      <c r="E11" s="554">
        <v>33785</v>
      </c>
      <c r="F11" s="554">
        <v>202586</v>
      </c>
      <c r="G11" s="555">
        <v>17798</v>
      </c>
      <c r="H11" s="555">
        <v>167314</v>
      </c>
      <c r="I11" s="555">
        <v>22057</v>
      </c>
      <c r="J11" s="554">
        <v>200239</v>
      </c>
      <c r="K11" s="564">
        <v>407</v>
      </c>
      <c r="L11" s="149">
        <f t="shared" si="0"/>
        <v>1820237</v>
      </c>
    </row>
    <row r="12" spans="1:12" ht="22.95" customHeight="1" thickBot="1">
      <c r="A12" s="136" t="s">
        <v>51</v>
      </c>
      <c r="B12" s="550">
        <v>66820</v>
      </c>
      <c r="C12" s="550">
        <v>369277</v>
      </c>
      <c r="D12" s="550">
        <v>592196</v>
      </c>
      <c r="E12" s="550">
        <v>26436</v>
      </c>
      <c r="F12" s="550">
        <v>156566</v>
      </c>
      <c r="G12" s="551">
        <v>16520</v>
      </c>
      <c r="H12" s="551">
        <v>150404</v>
      </c>
      <c r="I12" s="551">
        <v>17160</v>
      </c>
      <c r="J12" s="550">
        <v>160664</v>
      </c>
      <c r="K12" s="553">
        <v>252</v>
      </c>
      <c r="L12" s="148">
        <f>SUM(B12:K12)</f>
        <v>1556295</v>
      </c>
    </row>
    <row r="13" spans="1:12" ht="22.95" customHeight="1" thickBot="1">
      <c r="A13" s="137" t="s">
        <v>52</v>
      </c>
      <c r="B13" s="554">
        <v>51274</v>
      </c>
      <c r="C13" s="554">
        <v>285520</v>
      </c>
      <c r="D13" s="554">
        <v>450185</v>
      </c>
      <c r="E13" s="554">
        <v>20926</v>
      </c>
      <c r="F13" s="554">
        <v>110000</v>
      </c>
      <c r="G13" s="555">
        <v>13313</v>
      </c>
      <c r="H13" s="555">
        <v>118216</v>
      </c>
      <c r="I13" s="555">
        <v>12010</v>
      </c>
      <c r="J13" s="554">
        <v>107857</v>
      </c>
      <c r="K13" s="564">
        <v>228</v>
      </c>
      <c r="L13" s="149">
        <f t="shared" si="0"/>
        <v>1169529</v>
      </c>
    </row>
    <row r="14" spans="1:12" ht="22.95" customHeight="1" thickBot="1">
      <c r="A14" s="136" t="s">
        <v>53</v>
      </c>
      <c r="B14" s="550">
        <v>37393</v>
      </c>
      <c r="C14" s="550">
        <v>210122</v>
      </c>
      <c r="D14" s="550">
        <v>320332</v>
      </c>
      <c r="E14" s="550">
        <v>16290</v>
      </c>
      <c r="F14" s="550">
        <v>77847</v>
      </c>
      <c r="G14" s="551">
        <v>10519</v>
      </c>
      <c r="H14" s="551">
        <v>90689</v>
      </c>
      <c r="I14" s="551">
        <v>8503</v>
      </c>
      <c r="J14" s="550">
        <v>68719</v>
      </c>
      <c r="K14" s="553">
        <v>181</v>
      </c>
      <c r="L14" s="148">
        <f t="shared" si="0"/>
        <v>840595</v>
      </c>
    </row>
    <row r="15" spans="1:12" ht="22.95" customHeight="1" thickBot="1">
      <c r="A15" s="137" t="s">
        <v>54</v>
      </c>
      <c r="B15" s="554">
        <v>27887</v>
      </c>
      <c r="C15" s="554">
        <v>164916</v>
      </c>
      <c r="D15" s="554">
        <v>235112</v>
      </c>
      <c r="E15" s="554">
        <v>12750</v>
      </c>
      <c r="F15" s="554">
        <v>57381</v>
      </c>
      <c r="G15" s="555">
        <v>8061</v>
      </c>
      <c r="H15" s="555">
        <v>70875</v>
      </c>
      <c r="I15" s="555">
        <v>5727</v>
      </c>
      <c r="J15" s="554">
        <v>47101</v>
      </c>
      <c r="K15" s="564">
        <v>136</v>
      </c>
      <c r="L15" s="149">
        <f t="shared" si="0"/>
        <v>629946</v>
      </c>
    </row>
    <row r="16" spans="1:12" ht="22.95" customHeight="1" thickBot="1">
      <c r="A16" s="136" t="s">
        <v>55</v>
      </c>
      <c r="B16" s="550">
        <v>17891</v>
      </c>
      <c r="C16" s="550">
        <v>111973</v>
      </c>
      <c r="D16" s="550">
        <v>144448</v>
      </c>
      <c r="E16" s="550">
        <v>8958</v>
      </c>
      <c r="F16" s="550">
        <v>39287</v>
      </c>
      <c r="G16" s="551">
        <v>4983</v>
      </c>
      <c r="H16" s="551">
        <v>46542</v>
      </c>
      <c r="I16" s="551">
        <v>3601</v>
      </c>
      <c r="J16" s="550">
        <v>30275</v>
      </c>
      <c r="K16" s="553">
        <v>56</v>
      </c>
      <c r="L16" s="148">
        <f t="shared" si="0"/>
        <v>408014</v>
      </c>
    </row>
    <row r="17" spans="1:12" ht="22.95" customHeight="1" thickBot="1">
      <c r="A17" s="137" t="s">
        <v>56</v>
      </c>
      <c r="B17" s="554">
        <v>9174</v>
      </c>
      <c r="C17" s="554">
        <v>61206</v>
      </c>
      <c r="D17" s="554">
        <v>73880</v>
      </c>
      <c r="E17" s="554">
        <v>3136</v>
      </c>
      <c r="F17" s="554">
        <v>20063</v>
      </c>
      <c r="G17" s="555">
        <v>2616</v>
      </c>
      <c r="H17" s="555">
        <v>23735</v>
      </c>
      <c r="I17" s="555">
        <v>1397</v>
      </c>
      <c r="J17" s="554">
        <v>16825</v>
      </c>
      <c r="K17" s="564">
        <v>3</v>
      </c>
      <c r="L17" s="149">
        <f t="shared" si="0"/>
        <v>212035</v>
      </c>
    </row>
    <row r="18" spans="1:12" ht="22.95" customHeight="1" thickBot="1">
      <c r="A18" s="136" t="s">
        <v>57</v>
      </c>
      <c r="B18" s="550">
        <v>4610</v>
      </c>
      <c r="C18" s="550">
        <v>38922</v>
      </c>
      <c r="D18" s="550">
        <v>42833</v>
      </c>
      <c r="E18" s="550">
        <v>961</v>
      </c>
      <c r="F18" s="550">
        <v>12439</v>
      </c>
      <c r="G18" s="551">
        <v>1405</v>
      </c>
      <c r="H18" s="551">
        <v>13209</v>
      </c>
      <c r="I18" s="552">
        <v>651</v>
      </c>
      <c r="J18" s="550">
        <v>10938</v>
      </c>
      <c r="K18" s="553">
        <v>0</v>
      </c>
      <c r="L18" s="148">
        <f t="shared" si="0"/>
        <v>125968</v>
      </c>
    </row>
    <row r="19" spans="1:12" ht="22.95" customHeight="1">
      <c r="A19" s="146" t="s">
        <v>2</v>
      </c>
      <c r="B19" s="105">
        <f>SUM(B8:B18)</f>
        <v>364028</v>
      </c>
      <c r="C19" s="105">
        <f t="shared" ref="C19:K19" si="1">SUM(C8:C18)</f>
        <v>2195291</v>
      </c>
      <c r="D19" s="105">
        <f t="shared" si="1"/>
        <v>3269808</v>
      </c>
      <c r="E19" s="105">
        <f t="shared" si="1"/>
        <v>178810</v>
      </c>
      <c r="F19" s="105">
        <f t="shared" si="1"/>
        <v>898333</v>
      </c>
      <c r="G19" s="105">
        <f t="shared" si="1"/>
        <v>93414</v>
      </c>
      <c r="H19" s="105">
        <f t="shared" si="1"/>
        <v>869182</v>
      </c>
      <c r="I19" s="105">
        <f t="shared" si="1"/>
        <v>97403</v>
      </c>
      <c r="J19" s="105">
        <f t="shared" si="1"/>
        <v>888425</v>
      </c>
      <c r="K19" s="105">
        <f t="shared" si="1"/>
        <v>1483</v>
      </c>
      <c r="L19" s="105">
        <f>SUM(L8:L18)</f>
        <v>8856177</v>
      </c>
    </row>
    <row r="20" spans="1:12" ht="16.2">
      <c r="A20" s="147" t="s">
        <v>155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 t="s">
        <v>38</v>
      </c>
    </row>
    <row r="21" spans="1:12">
      <c r="A21" s="548" t="s">
        <v>552</v>
      </c>
      <c r="C21" s="179"/>
      <c r="D21" s="179"/>
      <c r="I21" s="208"/>
      <c r="J21" s="443" t="s">
        <v>553</v>
      </c>
      <c r="K21" s="179"/>
      <c r="L21" s="179"/>
    </row>
  </sheetData>
  <mergeCells count="5">
    <mergeCell ref="I1:L1"/>
    <mergeCell ref="A3:L3"/>
    <mergeCell ref="A4:L4"/>
    <mergeCell ref="A5:B5"/>
    <mergeCell ref="I2:L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horizontalDpi="300" r:id="rId1"/>
  <headerFooter>
    <oddFooter>&amp;Lstats.gov.sa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F22"/>
  <sheetViews>
    <sheetView showGridLines="0" rightToLeft="1" view="pageBreakPreview" zoomScaleNormal="100" zoomScaleSheetLayoutView="100" workbookViewId="0">
      <selection activeCell="D21" sqref="D21"/>
    </sheetView>
  </sheetViews>
  <sheetFormatPr defaultRowHeight="14.4"/>
  <cols>
    <col min="1" max="1" width="31.88671875" customWidth="1"/>
    <col min="2" max="2" width="11.88671875" customWidth="1"/>
    <col min="4" max="4" width="14.33203125" customWidth="1"/>
    <col min="5" max="5" width="32.88671875" customWidth="1"/>
    <col min="6" max="6" width="9.33203125" bestFit="1" customWidth="1"/>
  </cols>
  <sheetData>
    <row r="1" spans="1:6">
      <c r="E1" s="482" t="s">
        <v>556</v>
      </c>
    </row>
    <row r="2" spans="1:6" ht="61.5" customHeight="1">
      <c r="A2" s="67"/>
      <c r="E2" s="1" t="s">
        <v>558</v>
      </c>
    </row>
    <row r="3" spans="1:6" ht="21" customHeight="1">
      <c r="A3" s="725" t="s">
        <v>433</v>
      </c>
      <c r="B3" s="725"/>
      <c r="C3" s="725"/>
      <c r="D3" s="725"/>
      <c r="E3" s="725"/>
    </row>
    <row r="4" spans="1:6" ht="15">
      <c r="A4" s="730" t="s">
        <v>179</v>
      </c>
      <c r="B4" s="730"/>
      <c r="C4" s="730"/>
      <c r="D4" s="730"/>
      <c r="E4" s="730"/>
    </row>
    <row r="5" spans="1:6" ht="15" thickBot="1">
      <c r="A5" s="21" t="s">
        <v>436</v>
      </c>
    </row>
    <row r="6" spans="1:6" ht="18" customHeight="1">
      <c r="A6" s="787" t="s">
        <v>181</v>
      </c>
      <c r="B6" s="151" t="s">
        <v>0</v>
      </c>
      <c r="C6" s="151" t="s">
        <v>1</v>
      </c>
      <c r="D6" s="151" t="s">
        <v>17</v>
      </c>
      <c r="E6" s="786" t="s">
        <v>253</v>
      </c>
    </row>
    <row r="7" spans="1:6">
      <c r="A7" s="787"/>
      <c r="B7" s="142" t="s">
        <v>24</v>
      </c>
      <c r="C7" s="142" t="s">
        <v>25</v>
      </c>
      <c r="D7" s="142" t="s">
        <v>5</v>
      </c>
      <c r="E7" s="754"/>
    </row>
    <row r="8" spans="1:6">
      <c r="A8" s="152" t="s">
        <v>182</v>
      </c>
      <c r="B8" s="101">
        <v>1154</v>
      </c>
      <c r="C8" s="101">
        <v>519</v>
      </c>
      <c r="D8" s="101">
        <f>SUM(B8:C8)</f>
        <v>1673</v>
      </c>
      <c r="E8" s="204" t="s">
        <v>264</v>
      </c>
      <c r="F8" s="235"/>
    </row>
    <row r="9" spans="1:6">
      <c r="A9" s="153" t="s">
        <v>183</v>
      </c>
      <c r="B9" s="103">
        <v>1308512</v>
      </c>
      <c r="C9" s="104">
        <v>181</v>
      </c>
      <c r="D9" s="103">
        <f>SUM(B9:C9)</f>
        <v>1308693</v>
      </c>
      <c r="E9" s="205" t="s">
        <v>250</v>
      </c>
      <c r="F9" s="235"/>
    </row>
    <row r="10" spans="1:6" ht="18" customHeight="1">
      <c r="A10" s="152" t="s">
        <v>184</v>
      </c>
      <c r="B10" s="101">
        <v>294872</v>
      </c>
      <c r="C10" s="101">
        <v>816772</v>
      </c>
      <c r="D10" s="101">
        <f t="shared" ref="D10:D15" si="0">SUM(B10:C10)</f>
        <v>1111644</v>
      </c>
      <c r="E10" s="204" t="s">
        <v>251</v>
      </c>
      <c r="F10" s="235"/>
    </row>
    <row r="11" spans="1:6">
      <c r="A11" s="153" t="s">
        <v>185</v>
      </c>
      <c r="B11" s="103">
        <v>14999</v>
      </c>
      <c r="C11" s="103">
        <v>4574</v>
      </c>
      <c r="D11" s="103">
        <f t="shared" si="0"/>
        <v>19573</v>
      </c>
      <c r="E11" s="205" t="s">
        <v>265</v>
      </c>
      <c r="F11" s="235"/>
    </row>
    <row r="12" spans="1:6">
      <c r="A12" s="152" t="s">
        <v>186</v>
      </c>
      <c r="B12" s="101">
        <v>4886</v>
      </c>
      <c r="C12" s="102">
        <v>203</v>
      </c>
      <c r="D12" s="101">
        <f t="shared" si="0"/>
        <v>5089</v>
      </c>
      <c r="E12" s="204" t="s">
        <v>266</v>
      </c>
      <c r="F12" s="235"/>
    </row>
    <row r="13" spans="1:6">
      <c r="A13" s="153" t="s">
        <v>187</v>
      </c>
      <c r="B13" s="103">
        <v>2200</v>
      </c>
      <c r="C13" s="104">
        <v>1</v>
      </c>
      <c r="D13" s="103">
        <f t="shared" si="0"/>
        <v>2201</v>
      </c>
      <c r="E13" s="205" t="s">
        <v>267</v>
      </c>
      <c r="F13" s="235"/>
    </row>
    <row r="14" spans="1:6">
      <c r="A14" s="152" t="s">
        <v>188</v>
      </c>
      <c r="B14" s="102">
        <v>631</v>
      </c>
      <c r="C14" s="101">
        <v>607</v>
      </c>
      <c r="D14" s="101">
        <f t="shared" si="0"/>
        <v>1238</v>
      </c>
      <c r="E14" s="204" t="s">
        <v>252</v>
      </c>
      <c r="F14" s="235"/>
    </row>
    <row r="15" spans="1:6">
      <c r="A15" s="153" t="s">
        <v>454</v>
      </c>
      <c r="B15" s="104">
        <v>575</v>
      </c>
      <c r="C15" s="103">
        <v>1771</v>
      </c>
      <c r="D15" s="103">
        <f t="shared" si="0"/>
        <v>2346</v>
      </c>
      <c r="E15" s="205" t="s">
        <v>456</v>
      </c>
      <c r="F15" s="235"/>
    </row>
    <row r="16" spans="1:6">
      <c r="A16" s="152" t="s">
        <v>455</v>
      </c>
      <c r="B16" s="102">
        <v>18</v>
      </c>
      <c r="C16" s="101">
        <v>2267</v>
      </c>
      <c r="D16" s="101">
        <f>SUM(B16:C16)</f>
        <v>2285</v>
      </c>
      <c r="E16" s="204" t="s">
        <v>457</v>
      </c>
      <c r="F16" s="235"/>
    </row>
    <row r="17" spans="1:6">
      <c r="A17" s="153" t="s">
        <v>78</v>
      </c>
      <c r="B17" s="104">
        <v>0</v>
      </c>
      <c r="C17" s="103">
        <v>0</v>
      </c>
      <c r="D17" s="103">
        <f>SUM(B17:C17)</f>
        <v>0</v>
      </c>
      <c r="E17" s="205" t="s">
        <v>259</v>
      </c>
      <c r="F17" s="235"/>
    </row>
    <row r="18" spans="1:6">
      <c r="A18" s="154" t="s">
        <v>27</v>
      </c>
      <c r="B18" s="105">
        <f>SUM(B8:B17)</f>
        <v>1627847</v>
      </c>
      <c r="C18" s="105">
        <f>SUM(C8:C17)</f>
        <v>826895</v>
      </c>
      <c r="D18" s="105">
        <f>SUM(D8:D17)</f>
        <v>2454742</v>
      </c>
      <c r="E18" s="201" t="s">
        <v>5</v>
      </c>
      <c r="F18" s="235"/>
    </row>
    <row r="19" spans="1:6" ht="18">
      <c r="A19" s="66" t="s">
        <v>189</v>
      </c>
      <c r="B19" s="66"/>
      <c r="E19" t="s">
        <v>190</v>
      </c>
    </row>
    <row r="20" spans="1:6">
      <c r="A20" s="150"/>
      <c r="B20" s="179"/>
      <c r="C20" s="179"/>
      <c r="D20" s="179"/>
    </row>
    <row r="21" spans="1:6">
      <c r="B21" s="210"/>
      <c r="C21" s="210"/>
      <c r="D21" s="210"/>
      <c r="F21" s="179"/>
    </row>
    <row r="22" spans="1:6">
      <c r="B22" s="211"/>
      <c r="C22" s="211"/>
      <c r="D22" s="211"/>
      <c r="F22" s="235"/>
    </row>
  </sheetData>
  <mergeCells count="4">
    <mergeCell ref="E6:E7"/>
    <mergeCell ref="A6:A7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headerFooter>
    <oddFooter>&amp;Lstats.gov.sa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</sheetPr>
  <dimension ref="A1:E11"/>
  <sheetViews>
    <sheetView showGridLines="0" showRowColHeaders="0" rightToLeft="1" tabSelected="1" view="pageBreakPreview" zoomScale="115" zoomScaleNormal="100" zoomScaleSheetLayoutView="115" workbookViewId="0">
      <selection activeCell="A4" sqref="A4:E4"/>
    </sheetView>
  </sheetViews>
  <sheetFormatPr defaultRowHeight="14.4"/>
  <cols>
    <col min="1" max="1" width="29.6640625" customWidth="1"/>
    <col min="2" max="5" width="14.88671875" customWidth="1"/>
  </cols>
  <sheetData>
    <row r="1" spans="1:5">
      <c r="D1" s="708" t="s">
        <v>556</v>
      </c>
      <c r="E1" s="708"/>
    </row>
    <row r="2" spans="1:5" ht="61.5" customHeight="1">
      <c r="A2" s="67"/>
      <c r="D2" s="708" t="s">
        <v>558</v>
      </c>
      <c r="E2" s="708"/>
    </row>
    <row r="3" spans="1:5" ht="15">
      <c r="A3" s="725" t="s">
        <v>273</v>
      </c>
      <c r="B3" s="725"/>
      <c r="C3" s="725"/>
      <c r="D3" s="725"/>
      <c r="E3" s="725"/>
    </row>
    <row r="4" spans="1:5" ht="15">
      <c r="A4" s="720" t="s">
        <v>274</v>
      </c>
      <c r="B4" s="720"/>
      <c r="C4" s="720"/>
      <c r="D4" s="720"/>
      <c r="E4" s="720"/>
    </row>
    <row r="5" spans="1:5">
      <c r="A5" s="503" t="s">
        <v>435</v>
      </c>
    </row>
    <row r="6" spans="1:5" ht="15.75" customHeight="1">
      <c r="A6" s="788" t="s">
        <v>276</v>
      </c>
      <c r="B6" s="789"/>
      <c r="C6" s="433" t="s">
        <v>0</v>
      </c>
      <c r="D6" s="433" t="s">
        <v>1</v>
      </c>
      <c r="E6" s="231" t="s">
        <v>17</v>
      </c>
    </row>
    <row r="7" spans="1:5" ht="15.75" customHeight="1">
      <c r="A7" s="766" t="s">
        <v>277</v>
      </c>
      <c r="B7" s="768"/>
      <c r="C7" s="71" t="s">
        <v>24</v>
      </c>
      <c r="D7" s="71" t="s">
        <v>25</v>
      </c>
      <c r="E7" s="231" t="s">
        <v>5</v>
      </c>
    </row>
    <row r="8" spans="1:5" ht="24.6" customHeight="1">
      <c r="A8" s="232" t="s">
        <v>15</v>
      </c>
      <c r="B8" s="233" t="s">
        <v>18</v>
      </c>
      <c r="C8" s="462">
        <v>93.372011856294009</v>
      </c>
      <c r="D8" s="465">
        <v>67.489492298979485</v>
      </c>
      <c r="E8" s="465">
        <v>87.252326259159972</v>
      </c>
    </row>
    <row r="9" spans="1:5" ht="24.6" customHeight="1">
      <c r="A9" s="236" t="s">
        <v>16</v>
      </c>
      <c r="B9" s="237" t="s">
        <v>19</v>
      </c>
      <c r="C9" s="466">
        <v>99.422204545856005</v>
      </c>
      <c r="D9" s="238">
        <v>95.559585033927647</v>
      </c>
      <c r="E9" s="238">
        <v>99.041893192178989</v>
      </c>
    </row>
    <row r="10" spans="1:5" ht="24.6" customHeight="1">
      <c r="A10" s="231" t="s">
        <v>17</v>
      </c>
      <c r="B10" s="146" t="s">
        <v>5</v>
      </c>
      <c r="C10" s="240">
        <v>97.056379014995059</v>
      </c>
      <c r="D10" s="240">
        <v>77.441115149907844</v>
      </c>
      <c r="E10" s="240">
        <v>93.957943988060819</v>
      </c>
    </row>
    <row r="11" spans="1:5">
      <c r="A11" s="486" t="s">
        <v>278</v>
      </c>
      <c r="B11" s="486"/>
      <c r="C11" s="486"/>
      <c r="D11" s="486"/>
      <c r="E11" s="485" t="s">
        <v>279</v>
      </c>
    </row>
  </sheetData>
  <mergeCells count="6">
    <mergeCell ref="A7:B7"/>
    <mergeCell ref="D1:E1"/>
    <mergeCell ref="D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headerFooter>
    <oddFooter>&amp;Lstats.gov.sa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</sheetPr>
  <dimension ref="A1:E11"/>
  <sheetViews>
    <sheetView showGridLines="0" showRowColHeaders="0" rightToLeft="1" view="pageBreakPreview" zoomScaleNormal="100" zoomScaleSheetLayoutView="100" workbookViewId="0">
      <selection activeCell="B9" sqref="B9"/>
    </sheetView>
  </sheetViews>
  <sheetFormatPr defaultRowHeight="14.4"/>
  <cols>
    <col min="1" max="1" width="25.77734375" customWidth="1"/>
    <col min="2" max="2" width="8.6640625" customWidth="1"/>
    <col min="3" max="3" width="21.109375" customWidth="1"/>
    <col min="4" max="4" width="19.33203125" customWidth="1"/>
    <col min="5" max="5" width="23.88671875" customWidth="1"/>
  </cols>
  <sheetData>
    <row r="1" spans="1:5">
      <c r="D1" s="708" t="s">
        <v>556</v>
      </c>
      <c r="E1" s="708"/>
    </row>
    <row r="2" spans="1:5" ht="61.5" customHeight="1">
      <c r="A2" s="67"/>
      <c r="D2" s="708" t="s">
        <v>558</v>
      </c>
      <c r="E2" s="708"/>
    </row>
    <row r="3" spans="1:5" ht="15">
      <c r="A3" s="725" t="s">
        <v>580</v>
      </c>
      <c r="B3" s="725"/>
      <c r="C3" s="725"/>
      <c r="D3" s="725"/>
      <c r="E3" s="725"/>
    </row>
    <row r="4" spans="1:5" ht="15">
      <c r="A4" s="720" t="s">
        <v>581</v>
      </c>
      <c r="B4" s="720"/>
      <c r="C4" s="720"/>
      <c r="D4" s="720"/>
      <c r="E4" s="720"/>
    </row>
    <row r="5" spans="1:5">
      <c r="A5" s="503" t="s">
        <v>437</v>
      </c>
    </row>
    <row r="6" spans="1:5" ht="24" customHeight="1">
      <c r="A6" s="788" t="s">
        <v>34</v>
      </c>
      <c r="B6" s="789"/>
      <c r="C6" s="433" t="s">
        <v>0</v>
      </c>
      <c r="D6" s="433" t="s">
        <v>1</v>
      </c>
      <c r="E6" s="231" t="s">
        <v>17</v>
      </c>
    </row>
    <row r="7" spans="1:5" ht="24" customHeight="1">
      <c r="A7" s="766" t="s">
        <v>35</v>
      </c>
      <c r="B7" s="768"/>
      <c r="C7" s="71" t="s">
        <v>24</v>
      </c>
      <c r="D7" s="71" t="s">
        <v>25</v>
      </c>
      <c r="E7" s="231" t="s">
        <v>5</v>
      </c>
    </row>
    <row r="8" spans="1:5" ht="24" customHeight="1">
      <c r="A8" s="462" t="s">
        <v>555</v>
      </c>
      <c r="B8" s="462" t="s">
        <v>554</v>
      </c>
      <c r="C8" s="462">
        <v>93.372011856294009</v>
      </c>
      <c r="D8" s="465">
        <v>67.489492298979485</v>
      </c>
      <c r="E8" s="234">
        <v>87.252326259159972</v>
      </c>
    </row>
    <row r="9" spans="1:5" ht="28.95" customHeight="1">
      <c r="A9" s="466" t="s">
        <v>582</v>
      </c>
      <c r="B9" s="466" t="s">
        <v>583</v>
      </c>
      <c r="C9" s="466">
        <v>92.53955572963271</v>
      </c>
      <c r="D9" s="466">
        <v>69.119933123964003</v>
      </c>
      <c r="E9" s="466">
        <v>87.166363295262073</v>
      </c>
    </row>
    <row r="10" spans="1:5">
      <c r="A10" s="480" t="s">
        <v>278</v>
      </c>
      <c r="B10" s="480"/>
      <c r="C10" s="480"/>
      <c r="E10" t="s">
        <v>279</v>
      </c>
    </row>
    <row r="11" spans="1:5">
      <c r="C11" s="422"/>
      <c r="D11" s="422"/>
      <c r="E11" s="422"/>
    </row>
  </sheetData>
  <mergeCells count="6">
    <mergeCell ref="A7:B7"/>
    <mergeCell ref="D1:E1"/>
    <mergeCell ref="D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E12"/>
  <sheetViews>
    <sheetView showGridLines="0" rightToLeft="1" view="pageBreakPreview" zoomScaleNormal="100" zoomScaleSheetLayoutView="100" workbookViewId="0">
      <selection activeCell="D18" sqref="D18"/>
    </sheetView>
  </sheetViews>
  <sheetFormatPr defaultRowHeight="14.4"/>
  <cols>
    <col min="1" max="1" width="22.77734375" style="241" customWidth="1"/>
    <col min="2" max="2" width="24" style="241" customWidth="1"/>
    <col min="3" max="3" width="24.6640625" style="241" customWidth="1"/>
    <col min="4" max="4" width="20.6640625" style="241" customWidth="1"/>
    <col min="5" max="5" width="19.109375" style="241" customWidth="1"/>
  </cols>
  <sheetData>
    <row r="1" spans="1:5">
      <c r="D1" s="708" t="s">
        <v>556</v>
      </c>
      <c r="E1" s="708"/>
    </row>
    <row r="2" spans="1:5" ht="61.5" customHeight="1">
      <c r="A2" s="242"/>
      <c r="D2" s="708" t="s">
        <v>558</v>
      </c>
      <c r="E2" s="708"/>
    </row>
    <row r="3" spans="1:5" ht="15">
      <c r="A3" s="725" t="s">
        <v>578</v>
      </c>
      <c r="B3" s="725"/>
      <c r="C3" s="725"/>
      <c r="D3" s="725"/>
      <c r="E3" s="725"/>
    </row>
    <row r="4" spans="1:5" ht="15">
      <c r="A4" s="730" t="s">
        <v>579</v>
      </c>
      <c r="B4" s="730"/>
      <c r="C4" s="730"/>
      <c r="D4" s="730"/>
      <c r="E4" s="730"/>
    </row>
    <row r="5" spans="1:5">
      <c r="A5" s="21" t="s">
        <v>275</v>
      </c>
    </row>
    <row r="6" spans="1:5" ht="15.75" customHeight="1">
      <c r="A6" s="762" t="s">
        <v>34</v>
      </c>
      <c r="B6" s="764"/>
      <c r="C6" s="88" t="s">
        <v>0</v>
      </c>
      <c r="D6" s="88" t="s">
        <v>1</v>
      </c>
      <c r="E6" s="444" t="s">
        <v>17</v>
      </c>
    </row>
    <row r="7" spans="1:5" ht="15.75" customHeight="1">
      <c r="A7" s="762" t="s">
        <v>35</v>
      </c>
      <c r="B7" s="764"/>
      <c r="C7" s="88" t="s">
        <v>24</v>
      </c>
      <c r="D7" s="88" t="s">
        <v>25</v>
      </c>
      <c r="E7" s="444" t="s">
        <v>5</v>
      </c>
    </row>
    <row r="8" spans="1:5" ht="24.6" customHeight="1">
      <c r="A8" s="243" t="s">
        <v>555</v>
      </c>
      <c r="B8" s="244" t="s">
        <v>554</v>
      </c>
      <c r="C8" s="462">
        <v>43.368708263841057</v>
      </c>
      <c r="D8" s="465">
        <v>40.743954256785663</v>
      </c>
      <c r="E8" s="234">
        <v>43.025737061944163</v>
      </c>
    </row>
    <row r="9" spans="1:5">
      <c r="A9" s="466" t="s">
        <v>459</v>
      </c>
      <c r="B9" s="466" t="s">
        <v>458</v>
      </c>
      <c r="C9" s="466">
        <v>42.826889798803833</v>
      </c>
      <c r="D9" s="466">
        <v>40.635755020941218</v>
      </c>
      <c r="E9" s="466">
        <v>42.523602826022326</v>
      </c>
    </row>
    <row r="10" spans="1:5">
      <c r="A10" t="s">
        <v>278</v>
      </c>
      <c r="B10"/>
      <c r="C10"/>
      <c r="D10"/>
      <c r="E10" t="s">
        <v>279</v>
      </c>
    </row>
    <row r="12" spans="1:5">
      <c r="C12" s="245"/>
      <c r="D12" s="245"/>
      <c r="E12" s="245"/>
    </row>
  </sheetData>
  <mergeCells count="6">
    <mergeCell ref="A7:B7"/>
    <mergeCell ref="D1:E1"/>
    <mergeCell ref="D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</sheetPr>
  <dimension ref="B1:F13"/>
  <sheetViews>
    <sheetView showGridLines="0" rightToLeft="1" view="pageBreakPreview" zoomScaleNormal="100" zoomScaleSheetLayoutView="100" workbookViewId="0">
      <selection activeCell="F6" sqref="B6:F10"/>
    </sheetView>
  </sheetViews>
  <sheetFormatPr defaultRowHeight="14.4"/>
  <cols>
    <col min="2" max="6" width="22.88671875" customWidth="1"/>
  </cols>
  <sheetData>
    <row r="1" spans="2:6">
      <c r="E1" s="708" t="s">
        <v>556</v>
      </c>
      <c r="F1" s="708"/>
    </row>
    <row r="2" spans="2:6" ht="61.5" customHeight="1">
      <c r="B2" s="67"/>
      <c r="E2" s="708" t="s">
        <v>558</v>
      </c>
      <c r="F2" s="708"/>
    </row>
    <row r="3" spans="2:6" ht="15">
      <c r="B3" s="782" t="s">
        <v>282</v>
      </c>
      <c r="C3" s="782"/>
      <c r="D3" s="782"/>
      <c r="E3" s="782"/>
      <c r="F3" s="782"/>
    </row>
    <row r="4" spans="2:6" ht="15">
      <c r="B4" s="782" t="s">
        <v>283</v>
      </c>
      <c r="C4" s="782"/>
      <c r="D4" s="782"/>
      <c r="E4" s="782"/>
      <c r="F4" s="782"/>
    </row>
    <row r="5" spans="2:6">
      <c r="B5" s="514" t="s">
        <v>280</v>
      </c>
    </row>
    <row r="6" spans="2:6" ht="19.2" customHeight="1">
      <c r="B6" s="766" t="s">
        <v>276</v>
      </c>
      <c r="C6" s="768"/>
      <c r="D6" s="71" t="s">
        <v>0</v>
      </c>
      <c r="E6" s="71" t="s">
        <v>1</v>
      </c>
      <c r="F6" s="113" t="s">
        <v>17</v>
      </c>
    </row>
    <row r="7" spans="2:6" ht="19.2" customHeight="1">
      <c r="B7" s="766" t="s">
        <v>277</v>
      </c>
      <c r="C7" s="768"/>
      <c r="D7" s="71" t="s">
        <v>24</v>
      </c>
      <c r="E7" s="71" t="s">
        <v>25</v>
      </c>
      <c r="F7" s="113" t="s">
        <v>5</v>
      </c>
    </row>
    <row r="8" spans="2:6" ht="28.2" customHeight="1">
      <c r="B8" s="246" t="s">
        <v>15</v>
      </c>
      <c r="C8" s="233" t="s">
        <v>18</v>
      </c>
      <c r="D8" s="52">
        <v>10493.373593804328</v>
      </c>
      <c r="E8" s="247">
        <v>9425.1979046852539</v>
      </c>
      <c r="F8" s="248">
        <v>10292.113865505164</v>
      </c>
    </row>
    <row r="9" spans="2:6" ht="28.2" customHeight="1">
      <c r="B9" s="249" t="s">
        <v>16</v>
      </c>
      <c r="C9" s="237" t="s">
        <v>19</v>
      </c>
      <c r="D9" s="54">
        <v>3805.0173720693401</v>
      </c>
      <c r="E9" s="250">
        <v>3133.5091182672645</v>
      </c>
      <c r="F9" s="251">
        <v>3741.292851318573</v>
      </c>
    </row>
    <row r="10" spans="2:6" ht="29.4" customHeight="1">
      <c r="B10" s="231" t="s">
        <v>17</v>
      </c>
      <c r="C10" s="146" t="s">
        <v>5</v>
      </c>
      <c r="D10" s="135">
        <v>6223.3924267573238</v>
      </c>
      <c r="E10" s="135">
        <v>6633.9347499951518</v>
      </c>
      <c r="F10" s="252">
        <v>6277.2142695692983</v>
      </c>
    </row>
    <row r="11" spans="2:6">
      <c r="B11" t="s">
        <v>278</v>
      </c>
      <c r="F11" t="s">
        <v>279</v>
      </c>
    </row>
    <row r="13" spans="2:6">
      <c r="C13" s="420"/>
      <c r="D13" s="420"/>
      <c r="E13" s="420"/>
      <c r="F13" s="420"/>
    </row>
  </sheetData>
  <mergeCells count="6">
    <mergeCell ref="B7:C7"/>
    <mergeCell ref="E1:F1"/>
    <mergeCell ref="E2:F2"/>
    <mergeCell ref="B3:F3"/>
    <mergeCell ref="B4:F4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horizontalDpi="300" r:id="rId1"/>
  <headerFooter>
    <oddFooter>&amp;Lstats.gov.sa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F0"/>
  </sheetPr>
  <dimension ref="B1:L16"/>
  <sheetViews>
    <sheetView showGridLines="0" rightToLeft="1" zoomScale="70" zoomScaleNormal="70" zoomScaleSheetLayoutView="70" workbookViewId="0">
      <selection activeCell="L6" sqref="B6:L15"/>
    </sheetView>
  </sheetViews>
  <sheetFormatPr defaultRowHeight="14.4"/>
  <cols>
    <col min="2" max="2" width="17.33203125" customWidth="1"/>
    <col min="12" max="12" width="24.77734375" customWidth="1"/>
  </cols>
  <sheetData>
    <row r="1" spans="2:12">
      <c r="J1" s="708" t="s">
        <v>571</v>
      </c>
      <c r="K1" s="708"/>
      <c r="L1" s="708"/>
    </row>
    <row r="2" spans="2:12" ht="61.5" customHeight="1">
      <c r="B2" s="67"/>
      <c r="I2" s="1"/>
      <c r="J2" s="708" t="s">
        <v>577</v>
      </c>
      <c r="K2" s="708"/>
      <c r="L2" s="708"/>
    </row>
    <row r="3" spans="2:12" ht="15">
      <c r="B3" s="725" t="s">
        <v>285</v>
      </c>
      <c r="C3" s="725"/>
      <c r="D3" s="725"/>
      <c r="E3" s="725"/>
      <c r="F3" s="725"/>
      <c r="G3" s="725"/>
      <c r="H3" s="725"/>
      <c r="I3" s="725"/>
      <c r="J3" s="725"/>
      <c r="K3" s="725"/>
      <c r="L3" s="725"/>
    </row>
    <row r="4" spans="2:12" ht="15">
      <c r="B4" s="730" t="s">
        <v>286</v>
      </c>
      <c r="C4" s="730"/>
      <c r="D4" s="730"/>
      <c r="E4" s="730"/>
      <c r="F4" s="730"/>
      <c r="G4" s="730"/>
      <c r="H4" s="730"/>
      <c r="I4" s="730"/>
      <c r="J4" s="730"/>
      <c r="K4" s="730"/>
      <c r="L4" s="730"/>
    </row>
    <row r="5" spans="2:12">
      <c r="B5" s="488" t="s">
        <v>281</v>
      </c>
    </row>
    <row r="6" spans="2:12" ht="15.75" customHeight="1">
      <c r="B6" s="765" t="s">
        <v>270</v>
      </c>
      <c r="C6" s="762" t="s">
        <v>15</v>
      </c>
      <c r="D6" s="763"/>
      <c r="E6" s="764"/>
      <c r="F6" s="762" t="s">
        <v>16</v>
      </c>
      <c r="G6" s="763"/>
      <c r="H6" s="763"/>
      <c r="I6" s="790" t="s">
        <v>17</v>
      </c>
      <c r="J6" s="763"/>
      <c r="K6" s="763"/>
      <c r="L6" s="790" t="s">
        <v>271</v>
      </c>
    </row>
    <row r="7" spans="2:12" ht="18" customHeight="1" thickBot="1">
      <c r="B7" s="765"/>
      <c r="C7" s="757" t="s">
        <v>18</v>
      </c>
      <c r="D7" s="758"/>
      <c r="E7" s="759"/>
      <c r="F7" s="757" t="s">
        <v>19</v>
      </c>
      <c r="G7" s="758"/>
      <c r="H7" s="758"/>
      <c r="I7" s="772" t="s">
        <v>5</v>
      </c>
      <c r="J7" s="773"/>
      <c r="K7" s="773"/>
      <c r="L7" s="790"/>
    </row>
    <row r="8" spans="2:12">
      <c r="B8" s="765"/>
      <c r="C8" s="88" t="s">
        <v>0</v>
      </c>
      <c r="D8" s="90" t="s">
        <v>1</v>
      </c>
      <c r="E8" s="90" t="s">
        <v>46</v>
      </c>
      <c r="F8" s="88" t="s">
        <v>0</v>
      </c>
      <c r="G8" s="88" t="s">
        <v>1</v>
      </c>
      <c r="H8" s="88" t="s">
        <v>46</v>
      </c>
      <c r="I8" s="444" t="s">
        <v>0</v>
      </c>
      <c r="J8" s="88" t="s">
        <v>1</v>
      </c>
      <c r="K8" s="90" t="s">
        <v>46</v>
      </c>
      <c r="L8" s="790"/>
    </row>
    <row r="9" spans="2:12">
      <c r="B9" s="765"/>
      <c r="C9" s="88" t="s">
        <v>24</v>
      </c>
      <c r="D9" s="88" t="s">
        <v>25</v>
      </c>
      <c r="E9" s="73" t="s">
        <v>5</v>
      </c>
      <c r="F9" s="88" t="s">
        <v>24</v>
      </c>
      <c r="G9" s="88" t="s">
        <v>25</v>
      </c>
      <c r="H9" s="73" t="s">
        <v>5</v>
      </c>
      <c r="I9" s="444" t="s">
        <v>24</v>
      </c>
      <c r="J9" s="88" t="s">
        <v>25</v>
      </c>
      <c r="K9" s="73" t="s">
        <v>5</v>
      </c>
      <c r="L9" s="790"/>
    </row>
    <row r="10" spans="2:12" ht="21.6" customHeight="1">
      <c r="B10" s="253" t="s">
        <v>272</v>
      </c>
      <c r="C10" s="75">
        <v>11524.12791411225</v>
      </c>
      <c r="D10" s="75">
        <v>10768.456040556797</v>
      </c>
      <c r="E10" s="75">
        <v>11382.634951114229</v>
      </c>
      <c r="F10" s="75">
        <v>9507.277234707246</v>
      </c>
      <c r="G10" s="75">
        <v>7898.6005835410506</v>
      </c>
      <c r="H10" s="75">
        <v>8989.8705331062865</v>
      </c>
      <c r="I10" s="116">
        <v>11388.626031135014</v>
      </c>
      <c r="J10" s="75">
        <v>10397.974067893429</v>
      </c>
      <c r="K10" s="75">
        <v>11192.558951627674</v>
      </c>
      <c r="L10" s="254" t="s">
        <v>288</v>
      </c>
    </row>
    <row r="11" spans="2:12" ht="35.25" customHeight="1">
      <c r="B11" s="255" t="s">
        <v>289</v>
      </c>
      <c r="C11" s="22">
        <v>7549.1618728675558</v>
      </c>
      <c r="D11" s="22">
        <v>5702.0569779704711</v>
      </c>
      <c r="E11" s="22">
        <v>7201.799765785845</v>
      </c>
      <c r="F11" s="22">
        <v>3844.0870955822961</v>
      </c>
      <c r="G11" s="22">
        <v>5955.2160907291827</v>
      </c>
      <c r="H11" s="22">
        <v>3884.3690605978454</v>
      </c>
      <c r="I11" s="117">
        <v>4381.6762783252261</v>
      </c>
      <c r="J11" s="22">
        <v>5785.8602888066425</v>
      </c>
      <c r="K11" s="22">
        <v>4448.842346059324</v>
      </c>
      <c r="L11" s="419" t="s">
        <v>290</v>
      </c>
    </row>
    <row r="12" spans="2:12" ht="21.6" customHeight="1">
      <c r="B12" s="253" t="s">
        <v>291</v>
      </c>
      <c r="C12" s="75">
        <v>4617.4385059843171</v>
      </c>
      <c r="D12" s="75">
        <v>4403.834813499112</v>
      </c>
      <c r="E12" s="75">
        <v>4535.7200798437098</v>
      </c>
      <c r="F12" s="75">
        <v>3989.6370850496728</v>
      </c>
      <c r="G12" s="75">
        <v>2844.0356083086053</v>
      </c>
      <c r="H12" s="75">
        <v>3883.5337217611168</v>
      </c>
      <c r="I12" s="116">
        <v>4283.6194678863621</v>
      </c>
      <c r="J12" s="75">
        <v>4158.0420836060975</v>
      </c>
      <c r="K12" s="75">
        <v>4251.4481420254442</v>
      </c>
      <c r="L12" s="418" t="s">
        <v>292</v>
      </c>
    </row>
    <row r="13" spans="2:12" ht="21.6" customHeight="1">
      <c r="B13" s="255" t="s">
        <v>293</v>
      </c>
      <c r="C13" s="22">
        <v>0</v>
      </c>
      <c r="D13" s="78">
        <v>0</v>
      </c>
      <c r="E13" s="22">
        <v>0</v>
      </c>
      <c r="F13" s="22">
        <v>2005.2638151739875</v>
      </c>
      <c r="G13" s="22">
        <v>1576.6770591726568</v>
      </c>
      <c r="H13" s="22">
        <v>1843.6234410031018</v>
      </c>
      <c r="I13" s="117">
        <v>2005.2638151739875</v>
      </c>
      <c r="J13" s="22">
        <v>1576.6770591726568</v>
      </c>
      <c r="K13" s="22">
        <v>1843.6234410031018</v>
      </c>
      <c r="L13" s="256" t="s">
        <v>294</v>
      </c>
    </row>
    <row r="14" spans="2:12" ht="53.4" customHeight="1">
      <c r="B14" s="253" t="s">
        <v>295</v>
      </c>
      <c r="C14" s="75">
        <v>9100.4175365344472</v>
      </c>
      <c r="D14" s="75">
        <v>3700</v>
      </c>
      <c r="E14" s="75">
        <v>7155.978623914496</v>
      </c>
      <c r="F14" s="75">
        <v>12405.795059641214</v>
      </c>
      <c r="G14" s="75">
        <v>3000</v>
      </c>
      <c r="H14" s="75">
        <v>11748.449375382197</v>
      </c>
      <c r="I14" s="116">
        <v>12132.934080137871</v>
      </c>
      <c r="J14" s="75">
        <v>3281.7774458551157</v>
      </c>
      <c r="K14" s="75">
        <v>11217.320766378245</v>
      </c>
      <c r="L14" s="418" t="s">
        <v>424</v>
      </c>
    </row>
    <row r="15" spans="2:12" ht="21.6" customHeight="1">
      <c r="B15" s="433" t="s">
        <v>5</v>
      </c>
      <c r="C15" s="80">
        <v>10493.373593804328</v>
      </c>
      <c r="D15" s="80">
        <v>9425.1979046852539</v>
      </c>
      <c r="E15" s="80">
        <v>10292.113865505164</v>
      </c>
      <c r="F15" s="80">
        <v>3805.0173720693401</v>
      </c>
      <c r="G15" s="80">
        <v>3133.5091182672645</v>
      </c>
      <c r="H15" s="80">
        <v>3741.292851318573</v>
      </c>
      <c r="I15" s="118">
        <v>6223.3924267573238</v>
      </c>
      <c r="J15" s="80">
        <v>6633.9347499951518</v>
      </c>
      <c r="K15" s="80">
        <v>6277.2142695692983</v>
      </c>
      <c r="L15" s="231" t="s">
        <v>297</v>
      </c>
    </row>
    <row r="16" spans="2:12" ht="16.2">
      <c r="B16" s="159" t="s">
        <v>278</v>
      </c>
      <c r="C16" s="159"/>
      <c r="D16" s="159"/>
      <c r="E16" s="159"/>
      <c r="F16" s="159"/>
      <c r="G16" s="159"/>
      <c r="H16" s="159"/>
      <c r="I16" s="159"/>
      <c r="J16" s="159"/>
      <c r="L16" t="s">
        <v>279</v>
      </c>
    </row>
  </sheetData>
  <mergeCells count="12">
    <mergeCell ref="L6:L9"/>
    <mergeCell ref="C7:E7"/>
    <mergeCell ref="F7:H7"/>
    <mergeCell ref="I7:K7"/>
    <mergeCell ref="J1:L1"/>
    <mergeCell ref="J2:L2"/>
    <mergeCell ref="B3:L3"/>
    <mergeCell ref="B4:L4"/>
    <mergeCell ref="B6:B9"/>
    <mergeCell ref="C6:E6"/>
    <mergeCell ref="F6:H6"/>
    <mergeCell ref="I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  <headerFooter>
    <oddFooter>&amp;Lstats.gov.sa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F0"/>
  </sheetPr>
  <dimension ref="A1:K24"/>
  <sheetViews>
    <sheetView showGridLines="0" rightToLeft="1" zoomScale="70" zoomScaleNormal="70" zoomScaleSheetLayoutView="90" workbookViewId="0">
      <selection activeCell="K6" sqref="A6:K20"/>
    </sheetView>
  </sheetViews>
  <sheetFormatPr defaultRowHeight="14.4"/>
  <cols>
    <col min="1" max="1" width="21.77734375" customWidth="1"/>
    <col min="11" max="11" width="25" customWidth="1"/>
  </cols>
  <sheetData>
    <row r="1" spans="1:11">
      <c r="J1" s="708" t="s">
        <v>556</v>
      </c>
      <c r="K1" s="708"/>
    </row>
    <row r="2" spans="1:11" ht="61.5" customHeight="1">
      <c r="A2" s="67"/>
      <c r="H2" s="1"/>
      <c r="I2" s="792" t="s">
        <v>577</v>
      </c>
      <c r="J2" s="792"/>
      <c r="K2" s="792"/>
    </row>
    <row r="3" spans="1:11" ht="15">
      <c r="A3" s="725" t="s">
        <v>298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</row>
    <row r="4" spans="1:11" ht="15">
      <c r="A4" s="730" t="s">
        <v>299</v>
      </c>
      <c r="B4" s="730"/>
      <c r="C4" s="730"/>
      <c r="D4" s="730"/>
      <c r="E4" s="730"/>
      <c r="F4" s="730"/>
      <c r="G4" s="730"/>
      <c r="H4" s="730"/>
      <c r="I4" s="730"/>
      <c r="J4" s="730"/>
      <c r="K4" s="730"/>
    </row>
    <row r="5" spans="1:11">
      <c r="A5" s="511" t="s">
        <v>284</v>
      </c>
    </row>
    <row r="6" spans="1:11" ht="15.75" customHeight="1">
      <c r="A6" s="765" t="s">
        <v>100</v>
      </c>
      <c r="B6" s="762" t="s">
        <v>15</v>
      </c>
      <c r="C6" s="763"/>
      <c r="D6" s="764"/>
      <c r="E6" s="762" t="s">
        <v>16</v>
      </c>
      <c r="F6" s="763"/>
      <c r="G6" s="763"/>
      <c r="H6" s="790" t="s">
        <v>17</v>
      </c>
      <c r="I6" s="763"/>
      <c r="J6" s="763"/>
      <c r="K6" s="791" t="s">
        <v>301</v>
      </c>
    </row>
    <row r="7" spans="1:11" ht="18.75" customHeight="1" thickBot="1">
      <c r="A7" s="765"/>
      <c r="B7" s="757" t="s">
        <v>18</v>
      </c>
      <c r="C7" s="758"/>
      <c r="D7" s="759"/>
      <c r="E7" s="757" t="s">
        <v>19</v>
      </c>
      <c r="F7" s="758"/>
      <c r="G7" s="758"/>
      <c r="H7" s="772" t="s">
        <v>5</v>
      </c>
      <c r="I7" s="773"/>
      <c r="J7" s="773"/>
      <c r="K7" s="791"/>
    </row>
    <row r="8" spans="1:11" ht="18" customHeight="1">
      <c r="A8" s="765"/>
      <c r="B8" s="88" t="s">
        <v>0</v>
      </c>
      <c r="C8" s="90" t="s">
        <v>1</v>
      </c>
      <c r="D8" s="90" t="s">
        <v>46</v>
      </c>
      <c r="E8" s="88" t="s">
        <v>0</v>
      </c>
      <c r="F8" s="88" t="s">
        <v>1</v>
      </c>
      <c r="G8" s="88" t="s">
        <v>46</v>
      </c>
      <c r="H8" s="444" t="s">
        <v>0</v>
      </c>
      <c r="I8" s="88" t="s">
        <v>1</v>
      </c>
      <c r="J8" s="90" t="s">
        <v>46</v>
      </c>
      <c r="K8" s="791"/>
    </row>
    <row r="9" spans="1:11" ht="18" customHeight="1">
      <c r="A9" s="765"/>
      <c r="B9" s="88" t="s">
        <v>24</v>
      </c>
      <c r="C9" s="88" t="s">
        <v>25</v>
      </c>
      <c r="D9" s="73" t="s">
        <v>5</v>
      </c>
      <c r="E9" s="88" t="s">
        <v>24</v>
      </c>
      <c r="F9" s="88" t="s">
        <v>25</v>
      </c>
      <c r="G9" s="73" t="s">
        <v>5</v>
      </c>
      <c r="H9" s="444" t="s">
        <v>24</v>
      </c>
      <c r="I9" s="88" t="s">
        <v>25</v>
      </c>
      <c r="J9" s="73" t="s">
        <v>5</v>
      </c>
      <c r="K9" s="791"/>
    </row>
    <row r="10" spans="1:11" ht="21" customHeight="1">
      <c r="A10" s="253" t="s">
        <v>302</v>
      </c>
      <c r="B10" s="75">
        <v>5242.3594949244862</v>
      </c>
      <c r="C10" s="75">
        <v>5626.809187279152</v>
      </c>
      <c r="D10" s="75">
        <v>5309.1348199672666</v>
      </c>
      <c r="E10" s="75">
        <v>1735.35497681723</v>
      </c>
      <c r="F10" s="75">
        <v>1329.8062348620986</v>
      </c>
      <c r="G10" s="75">
        <v>1657.0497533453015</v>
      </c>
      <c r="H10" s="116">
        <v>1981.5835520712014</v>
      </c>
      <c r="I10" s="75">
        <v>1597.10953985932</v>
      </c>
      <c r="J10" s="75">
        <v>1907.8596136283807</v>
      </c>
      <c r="K10" s="257" t="s">
        <v>210</v>
      </c>
    </row>
    <row r="11" spans="1:11" ht="21" customHeight="1">
      <c r="A11" s="255" t="s">
        <v>303</v>
      </c>
      <c r="B11" s="22">
        <v>5152.6450345092026</v>
      </c>
      <c r="C11" s="22">
        <v>4588.2409446729471</v>
      </c>
      <c r="D11" s="22">
        <v>5002.8646174430478</v>
      </c>
      <c r="E11" s="22">
        <v>1972.086014433178</v>
      </c>
      <c r="F11" s="22">
        <v>1557.1252949684099</v>
      </c>
      <c r="G11" s="22">
        <v>1908.7844715135609</v>
      </c>
      <c r="H11" s="117">
        <v>2116.7400772544165</v>
      </c>
      <c r="I11" s="22">
        <v>1821.666554730833</v>
      </c>
      <c r="J11" s="22">
        <v>2069.9924821547488</v>
      </c>
      <c r="K11" s="258" t="s">
        <v>304</v>
      </c>
    </row>
    <row r="12" spans="1:11" ht="30" customHeight="1">
      <c r="A12" s="253" t="s">
        <v>472</v>
      </c>
      <c r="B12" s="75">
        <v>5216.0275791624108</v>
      </c>
      <c r="C12" s="75">
        <v>5186.9003690036898</v>
      </c>
      <c r="D12" s="75">
        <v>5213.1239654221081</v>
      </c>
      <c r="E12" s="75">
        <v>1992.9947999349993</v>
      </c>
      <c r="F12" s="75">
        <v>1444.2445347262526</v>
      </c>
      <c r="G12" s="75">
        <v>1959.690153578809</v>
      </c>
      <c r="H12" s="116">
        <v>2178.8353240511697</v>
      </c>
      <c r="I12" s="75">
        <v>1799.4396778147434</v>
      </c>
      <c r="J12" s="75">
        <v>2154.9213178080681</v>
      </c>
      <c r="K12" s="257" t="s">
        <v>528</v>
      </c>
    </row>
    <row r="13" spans="1:11" ht="21" customHeight="1">
      <c r="A13" s="255" t="s">
        <v>305</v>
      </c>
      <c r="B13" s="22">
        <v>6448.5475274472874</v>
      </c>
      <c r="C13" s="22">
        <v>4475.8908033314237</v>
      </c>
      <c r="D13" s="22">
        <v>6221.1325611521752</v>
      </c>
      <c r="E13" s="22">
        <v>2141.8655406419953</v>
      </c>
      <c r="F13" s="22">
        <v>1497.5320955521556</v>
      </c>
      <c r="G13" s="22">
        <v>2072.7455509987367</v>
      </c>
      <c r="H13" s="117">
        <v>2629.0710277265503</v>
      </c>
      <c r="I13" s="22">
        <v>1859.448530120482</v>
      </c>
      <c r="J13" s="22">
        <v>2545.8078389411976</v>
      </c>
      <c r="K13" s="258" t="s">
        <v>211</v>
      </c>
    </row>
    <row r="14" spans="1:11" ht="21" customHeight="1">
      <c r="A14" s="253" t="s">
        <v>306</v>
      </c>
      <c r="B14" s="75">
        <v>8131.5087877748438</v>
      </c>
      <c r="C14" s="75">
        <v>4905.6834082571177</v>
      </c>
      <c r="D14" s="75">
        <v>7946.3264852101893</v>
      </c>
      <c r="E14" s="75">
        <v>2347.0407271578538</v>
      </c>
      <c r="F14" s="75">
        <v>1662.236947924471</v>
      </c>
      <c r="G14" s="75">
        <v>2277.1359405079361</v>
      </c>
      <c r="H14" s="116">
        <v>3193.0266419793315</v>
      </c>
      <c r="I14" s="75">
        <v>1934.8685148910481</v>
      </c>
      <c r="J14" s="75">
        <v>3072.4792004870551</v>
      </c>
      <c r="K14" s="257" t="s">
        <v>212</v>
      </c>
    </row>
    <row r="15" spans="1:11" ht="21" customHeight="1">
      <c r="A15" s="255" t="s">
        <v>307</v>
      </c>
      <c r="B15" s="22">
        <v>9102.767294690746</v>
      </c>
      <c r="C15" s="22">
        <v>5814.5008322191597</v>
      </c>
      <c r="D15" s="22">
        <v>8903.7116395255944</v>
      </c>
      <c r="E15" s="22">
        <v>2933.2813485616284</v>
      </c>
      <c r="F15" s="22">
        <v>1980.4024711407628</v>
      </c>
      <c r="G15" s="22">
        <v>2881.0675201639328</v>
      </c>
      <c r="H15" s="117">
        <v>6144.4123186173283</v>
      </c>
      <c r="I15" s="22">
        <v>4076.8303055018177</v>
      </c>
      <c r="J15" s="22">
        <v>6024.9230308714023</v>
      </c>
      <c r="K15" s="258" t="s">
        <v>308</v>
      </c>
    </row>
    <row r="16" spans="1:11" ht="21" customHeight="1">
      <c r="A16" s="253" t="s">
        <v>309</v>
      </c>
      <c r="B16" s="75">
        <v>10203.654072396635</v>
      </c>
      <c r="C16" s="75">
        <v>9184.4328663509004</v>
      </c>
      <c r="D16" s="75">
        <v>9998.5962284857251</v>
      </c>
      <c r="E16" s="75">
        <v>4532.4168942271217</v>
      </c>
      <c r="F16" s="75">
        <v>4808.4537758419729</v>
      </c>
      <c r="G16" s="75">
        <v>4549.9825053481363</v>
      </c>
      <c r="H16" s="116">
        <v>7235.0107107901176</v>
      </c>
      <c r="I16" s="75">
        <v>8183.965329350136</v>
      </c>
      <c r="J16" s="75">
        <v>7362.7846189727097</v>
      </c>
      <c r="K16" s="257" t="s">
        <v>310</v>
      </c>
    </row>
    <row r="17" spans="1:11" ht="21" customHeight="1">
      <c r="A17" s="255" t="s">
        <v>311</v>
      </c>
      <c r="B17" s="22">
        <v>12847.875492167459</v>
      </c>
      <c r="C17" s="22">
        <v>10179.896839596398</v>
      </c>
      <c r="D17" s="22">
        <v>11960.527224585681</v>
      </c>
      <c r="E17" s="22">
        <v>8114.1492047945039</v>
      </c>
      <c r="F17" s="22">
        <v>7356.5382270112405</v>
      </c>
      <c r="G17" s="22">
        <v>8040.1641125168362</v>
      </c>
      <c r="H17" s="117">
        <v>10596.347135474423</v>
      </c>
      <c r="I17" s="22">
        <v>9715.2515247424872</v>
      </c>
      <c r="J17" s="22">
        <v>10386.417256543067</v>
      </c>
      <c r="K17" s="258" t="s">
        <v>213</v>
      </c>
    </row>
    <row r="18" spans="1:11" ht="21" customHeight="1">
      <c r="A18" s="253" t="s">
        <v>312</v>
      </c>
      <c r="B18" s="75">
        <v>16721.337276606162</v>
      </c>
      <c r="C18" s="75">
        <v>13017.584445833096</v>
      </c>
      <c r="D18" s="75">
        <v>15849.589277834975</v>
      </c>
      <c r="E18" s="75">
        <v>12845.848267328634</v>
      </c>
      <c r="F18" s="75">
        <v>8630.1927626626511</v>
      </c>
      <c r="G18" s="75">
        <v>12318.646834549305</v>
      </c>
      <c r="H18" s="116">
        <v>14658.802751862047</v>
      </c>
      <c r="I18" s="75">
        <v>11501.029718980002</v>
      </c>
      <c r="J18" s="75">
        <v>14089.225791419845</v>
      </c>
      <c r="K18" s="257" t="s">
        <v>214</v>
      </c>
    </row>
    <row r="19" spans="1:11" ht="22.95" customHeight="1">
      <c r="A19" s="255" t="s">
        <v>114</v>
      </c>
      <c r="B19" s="22">
        <v>24459.74379098291</v>
      </c>
      <c r="C19" s="22">
        <v>17129.017733618413</v>
      </c>
      <c r="D19" s="22">
        <v>22900.611464797774</v>
      </c>
      <c r="E19" s="22">
        <v>15933.988809873797</v>
      </c>
      <c r="F19" s="22">
        <v>12763.453830075003</v>
      </c>
      <c r="G19" s="22">
        <v>15372.074624914196</v>
      </c>
      <c r="H19" s="117">
        <v>18325.109446763097</v>
      </c>
      <c r="I19" s="22">
        <v>14196.769211710782</v>
      </c>
      <c r="J19" s="22">
        <v>17551.079612582551</v>
      </c>
      <c r="K19" s="258" t="s">
        <v>215</v>
      </c>
    </row>
    <row r="20" spans="1:11" ht="21.6">
      <c r="A20" s="79" t="s">
        <v>17</v>
      </c>
      <c r="B20" s="80">
        <v>10493.373593804328</v>
      </c>
      <c r="C20" s="80">
        <v>9425.1979046852539</v>
      </c>
      <c r="D20" s="80">
        <v>10292.113865505164</v>
      </c>
      <c r="E20" s="80">
        <v>3805.0173720693401</v>
      </c>
      <c r="F20" s="80">
        <v>3133.5091182672645</v>
      </c>
      <c r="G20" s="80">
        <v>3741.292851318573</v>
      </c>
      <c r="H20" s="118">
        <v>6223.3924267573238</v>
      </c>
      <c r="I20" s="80">
        <v>6633.9347499951518</v>
      </c>
      <c r="J20" s="80">
        <v>6277.2142695692983</v>
      </c>
      <c r="K20" s="445" t="s">
        <v>5</v>
      </c>
    </row>
    <row r="21" spans="1:11" ht="16.2">
      <c r="A21" s="159" t="s">
        <v>278</v>
      </c>
      <c r="B21" s="159"/>
      <c r="C21" s="159"/>
      <c r="D21" s="159"/>
      <c r="E21" s="159"/>
      <c r="F21" s="159"/>
      <c r="G21" s="159"/>
      <c r="H21" s="159"/>
      <c r="I21" s="159"/>
      <c r="K21" t="s">
        <v>279</v>
      </c>
    </row>
    <row r="24" spans="1:11">
      <c r="B24" s="179"/>
      <c r="C24" s="179"/>
      <c r="D24" s="179"/>
      <c r="E24" s="179"/>
      <c r="F24" s="179"/>
      <c r="G24" s="179"/>
      <c r="H24" s="179"/>
      <c r="I24" s="179"/>
      <c r="J24" s="179"/>
    </row>
  </sheetData>
  <mergeCells count="12">
    <mergeCell ref="K6:K9"/>
    <mergeCell ref="B7:D7"/>
    <mergeCell ref="E7:G7"/>
    <mergeCell ref="H7:J7"/>
    <mergeCell ref="J1:K1"/>
    <mergeCell ref="A3:K3"/>
    <mergeCell ref="A4:K4"/>
    <mergeCell ref="A6:A9"/>
    <mergeCell ref="B6:D6"/>
    <mergeCell ref="E6:G6"/>
    <mergeCell ref="H6:J6"/>
    <mergeCell ref="I2:K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horizontalDpi="300" r:id="rId1"/>
  <headerFooter>
    <oddFooter>&amp;Lstats.gov.sa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F0"/>
  </sheetPr>
  <dimension ref="A1:J22"/>
  <sheetViews>
    <sheetView showGridLines="0" rightToLeft="1" zoomScale="70" zoomScaleNormal="70" zoomScaleSheetLayoutView="115" workbookViewId="0">
      <selection activeCell="H6" sqref="A6:J21"/>
    </sheetView>
  </sheetViews>
  <sheetFormatPr defaultRowHeight="14.4"/>
  <cols>
    <col min="1" max="1" width="20.77734375" customWidth="1"/>
  </cols>
  <sheetData>
    <row r="1" spans="1:10">
      <c r="G1" s="708" t="s">
        <v>556</v>
      </c>
      <c r="H1" s="708"/>
      <c r="I1" s="708"/>
      <c r="J1" s="708"/>
    </row>
    <row r="2" spans="1:10" ht="61.5" customHeight="1">
      <c r="A2" s="67"/>
      <c r="G2" s="708" t="s">
        <v>562</v>
      </c>
      <c r="H2" s="708"/>
      <c r="I2" s="708"/>
      <c r="J2" s="708"/>
    </row>
    <row r="3" spans="1:10" ht="15">
      <c r="A3" s="725" t="s">
        <v>313</v>
      </c>
      <c r="B3" s="725"/>
      <c r="C3" s="725"/>
      <c r="D3" s="725"/>
      <c r="E3" s="725"/>
      <c r="F3" s="725"/>
      <c r="G3" s="725"/>
      <c r="H3" s="725"/>
      <c r="I3" s="725"/>
      <c r="J3" s="725"/>
    </row>
    <row r="4" spans="1:10" ht="15">
      <c r="A4" s="730" t="s">
        <v>314</v>
      </c>
      <c r="B4" s="730"/>
      <c r="C4" s="730"/>
      <c r="D4" s="730"/>
      <c r="E4" s="730"/>
      <c r="F4" s="730"/>
      <c r="G4" s="730"/>
      <c r="H4" s="730"/>
      <c r="I4" s="730"/>
      <c r="J4" s="730"/>
    </row>
    <row r="5" spans="1:10">
      <c r="A5" s="698" t="s">
        <v>287</v>
      </c>
      <c r="B5" s="698"/>
    </row>
    <row r="6" spans="1:10" ht="15.75" customHeight="1">
      <c r="A6" s="765" t="s">
        <v>44</v>
      </c>
      <c r="B6" s="762" t="s">
        <v>15</v>
      </c>
      <c r="C6" s="763"/>
      <c r="D6" s="764"/>
      <c r="E6" s="762" t="s">
        <v>16</v>
      </c>
      <c r="F6" s="763"/>
      <c r="G6" s="763"/>
      <c r="H6" s="794" t="s">
        <v>17</v>
      </c>
      <c r="I6" s="763"/>
      <c r="J6" s="763"/>
    </row>
    <row r="7" spans="1:10" ht="18" customHeight="1" thickBot="1">
      <c r="A7" s="765"/>
      <c r="B7" s="757" t="s">
        <v>18</v>
      </c>
      <c r="C7" s="758"/>
      <c r="D7" s="759"/>
      <c r="E7" s="757" t="s">
        <v>19</v>
      </c>
      <c r="F7" s="758"/>
      <c r="G7" s="758"/>
      <c r="H7" s="795" t="s">
        <v>5</v>
      </c>
      <c r="I7" s="773"/>
      <c r="J7" s="773"/>
    </row>
    <row r="8" spans="1:10" ht="15.75" customHeight="1">
      <c r="A8" s="793" t="s">
        <v>316</v>
      </c>
      <c r="B8" s="88" t="s">
        <v>0</v>
      </c>
      <c r="C8" s="90" t="s">
        <v>1</v>
      </c>
      <c r="D8" s="90" t="s">
        <v>46</v>
      </c>
      <c r="E8" s="88" t="s">
        <v>0</v>
      </c>
      <c r="F8" s="88" t="s">
        <v>1</v>
      </c>
      <c r="G8" s="88" t="s">
        <v>46</v>
      </c>
      <c r="H8" s="446" t="s">
        <v>0</v>
      </c>
      <c r="I8" s="88" t="s">
        <v>1</v>
      </c>
      <c r="J8" s="90" t="s">
        <v>46</v>
      </c>
    </row>
    <row r="9" spans="1:10">
      <c r="A9" s="793"/>
      <c r="B9" s="88" t="s">
        <v>24</v>
      </c>
      <c r="C9" s="88" t="s">
        <v>25</v>
      </c>
      <c r="D9" s="73" t="s">
        <v>5</v>
      </c>
      <c r="E9" s="88" t="s">
        <v>24</v>
      </c>
      <c r="F9" s="88" t="s">
        <v>25</v>
      </c>
      <c r="G9" s="73" t="s">
        <v>5</v>
      </c>
      <c r="H9" s="446" t="s">
        <v>24</v>
      </c>
      <c r="I9" s="88" t="s">
        <v>25</v>
      </c>
      <c r="J9" s="73" t="s">
        <v>5</v>
      </c>
    </row>
    <row r="10" spans="1:10">
      <c r="A10" s="261" t="s">
        <v>47</v>
      </c>
      <c r="B10" s="492">
        <v>5648.9018274111677</v>
      </c>
      <c r="C10" s="492">
        <v>3646.4935064935066</v>
      </c>
      <c r="D10" s="492">
        <v>5407.9332886805087</v>
      </c>
      <c r="E10" s="492">
        <v>2261.6088239634055</v>
      </c>
      <c r="F10" s="492">
        <v>1595.1244239631337</v>
      </c>
      <c r="G10" s="492">
        <v>2194.4430438532477</v>
      </c>
      <c r="H10" s="493">
        <v>4268.2748541528836</v>
      </c>
      <c r="I10" s="492">
        <v>2907.046511627907</v>
      </c>
      <c r="J10" s="492">
        <v>4115.1784456069181</v>
      </c>
    </row>
    <row r="11" spans="1:10">
      <c r="A11" s="262" t="s">
        <v>48</v>
      </c>
      <c r="B11" s="494">
        <v>6545.1333506430037</v>
      </c>
      <c r="C11" s="494">
        <v>5851.322572795847</v>
      </c>
      <c r="D11" s="494">
        <v>6474.7024841021303</v>
      </c>
      <c r="E11" s="494">
        <v>2245.9907263704472</v>
      </c>
      <c r="F11" s="494">
        <v>1827.0698208384067</v>
      </c>
      <c r="G11" s="494">
        <v>2195.2899890109429</v>
      </c>
      <c r="H11" s="495">
        <v>4871.0999731410429</v>
      </c>
      <c r="I11" s="494">
        <v>4091.4925759143189</v>
      </c>
      <c r="J11" s="494">
        <v>4785.9561812762313</v>
      </c>
    </row>
    <row r="12" spans="1:10">
      <c r="A12" s="261" t="s">
        <v>49</v>
      </c>
      <c r="B12" s="492">
        <v>8424.2899610448476</v>
      </c>
      <c r="C12" s="492">
        <v>7762.8893826376761</v>
      </c>
      <c r="D12" s="492">
        <v>8313.2663329862971</v>
      </c>
      <c r="E12" s="492">
        <v>2722.6607959091957</v>
      </c>
      <c r="F12" s="492">
        <v>2339.4358927228673</v>
      </c>
      <c r="G12" s="492">
        <v>2668.6678579248096</v>
      </c>
      <c r="H12" s="493">
        <v>5669.8391876774804</v>
      </c>
      <c r="I12" s="492">
        <v>5421.2659199538266</v>
      </c>
      <c r="J12" s="492">
        <v>5631.298718920325</v>
      </c>
    </row>
    <row r="13" spans="1:10">
      <c r="A13" s="262" t="s">
        <v>50</v>
      </c>
      <c r="B13" s="494">
        <v>9510.8070624584034</v>
      </c>
      <c r="C13" s="494">
        <v>8651.7550021147144</v>
      </c>
      <c r="D13" s="494">
        <v>9353.6079460775654</v>
      </c>
      <c r="E13" s="494">
        <v>3274.9981736521177</v>
      </c>
      <c r="F13" s="494">
        <v>2598.1657127243443</v>
      </c>
      <c r="G13" s="494">
        <v>3191.3427971912374</v>
      </c>
      <c r="H13" s="495">
        <v>6112.5178520013906</v>
      </c>
      <c r="I13" s="494">
        <v>6049.2808614688374</v>
      </c>
      <c r="J13" s="494">
        <v>6102.9272840130689</v>
      </c>
    </row>
    <row r="14" spans="1:10">
      <c r="A14" s="261" t="s">
        <v>51</v>
      </c>
      <c r="B14" s="492">
        <v>10683.460050339578</v>
      </c>
      <c r="C14" s="492">
        <v>9069.94692742394</v>
      </c>
      <c r="D14" s="492">
        <v>10309.209523446403</v>
      </c>
      <c r="E14" s="492">
        <v>3700.8795463276542</v>
      </c>
      <c r="F14" s="492">
        <v>2866.6127327590252</v>
      </c>
      <c r="G14" s="492">
        <v>3604.4443132523006</v>
      </c>
      <c r="H14" s="493">
        <v>6052.1375339628794</v>
      </c>
      <c r="I14" s="492">
        <v>6215.2774773305582</v>
      </c>
      <c r="J14" s="492">
        <v>6077.9983101538655</v>
      </c>
    </row>
    <row r="15" spans="1:10">
      <c r="A15" s="262" t="s">
        <v>52</v>
      </c>
      <c r="B15" s="494">
        <v>12426.146535883952</v>
      </c>
      <c r="C15" s="494">
        <v>10789.216593736777</v>
      </c>
      <c r="D15" s="494">
        <v>12036.988489369856</v>
      </c>
      <c r="E15" s="494">
        <v>4096.094714980637</v>
      </c>
      <c r="F15" s="494">
        <v>3740.2493136373578</v>
      </c>
      <c r="G15" s="494">
        <v>4058.3427795391276</v>
      </c>
      <c r="H15" s="495">
        <v>6607.2547299502075</v>
      </c>
      <c r="I15" s="494">
        <v>7486.1561342839659</v>
      </c>
      <c r="J15" s="494">
        <v>6739.3775614506412</v>
      </c>
    </row>
    <row r="16" spans="1:10">
      <c r="A16" s="261" t="s">
        <v>53</v>
      </c>
      <c r="B16" s="492">
        <v>13817.746490226675</v>
      </c>
      <c r="C16" s="492">
        <v>11855.208525345623</v>
      </c>
      <c r="D16" s="492">
        <v>13452.495679646969</v>
      </c>
      <c r="E16" s="492">
        <v>4010.9276540511669</v>
      </c>
      <c r="F16" s="492">
        <v>4555.1116565927305</v>
      </c>
      <c r="G16" s="492">
        <v>4047.3812299898777</v>
      </c>
      <c r="H16" s="493">
        <v>6988.705268469178</v>
      </c>
      <c r="I16" s="492">
        <v>8799.2160153879613</v>
      </c>
      <c r="J16" s="492">
        <v>7181.8660166566096</v>
      </c>
    </row>
    <row r="17" spans="1:10">
      <c r="A17" s="262" t="s">
        <v>54</v>
      </c>
      <c r="B17" s="494">
        <v>14087.43870530781</v>
      </c>
      <c r="C17" s="494">
        <v>11924.300781352766</v>
      </c>
      <c r="D17" s="494">
        <v>13774.130512317335</v>
      </c>
      <c r="E17" s="494">
        <v>3998.1666286331624</v>
      </c>
      <c r="F17" s="494">
        <v>4577.8342933690556</v>
      </c>
      <c r="G17" s="494">
        <v>4016.3287113143165</v>
      </c>
      <c r="H17" s="495">
        <v>6467.9361264665204</v>
      </c>
      <c r="I17" s="494">
        <v>9200.6621196569886</v>
      </c>
      <c r="J17" s="494">
        <v>6636.8603062621651</v>
      </c>
    </row>
    <row r="18" spans="1:10">
      <c r="A18" s="261" t="s">
        <v>55</v>
      </c>
      <c r="B18" s="492">
        <v>12876.70294013393</v>
      </c>
      <c r="C18" s="492">
        <v>12153.398114630467</v>
      </c>
      <c r="D18" s="492">
        <v>12795.1764405872</v>
      </c>
      <c r="E18" s="492">
        <v>4726.9828762164216</v>
      </c>
      <c r="F18" s="492">
        <v>4342.4016812087675</v>
      </c>
      <c r="G18" s="492">
        <v>4718.3122398600908</v>
      </c>
      <c r="H18" s="493">
        <v>6389.0494873277739</v>
      </c>
      <c r="I18" s="492">
        <v>8913.5823991526177</v>
      </c>
      <c r="J18" s="492">
        <v>6496.069814737898</v>
      </c>
    </row>
    <row r="19" spans="1:10">
      <c r="A19" s="262" t="s">
        <v>56</v>
      </c>
      <c r="B19" s="494">
        <v>10797.20700389105</v>
      </c>
      <c r="C19" s="494"/>
      <c r="D19" s="494">
        <v>10797.20700389105</v>
      </c>
      <c r="E19" s="494">
        <v>5973.3839881356853</v>
      </c>
      <c r="F19" s="494">
        <v>5968.2083145051965</v>
      </c>
      <c r="G19" s="494">
        <v>5973.2728075752648</v>
      </c>
      <c r="H19" s="495">
        <v>6122.3618810025091</v>
      </c>
      <c r="I19" s="494">
        <v>5968.2083145051965</v>
      </c>
      <c r="J19" s="494">
        <v>6119.1505902176368</v>
      </c>
    </row>
    <row r="20" spans="1:10">
      <c r="A20" s="261" t="s">
        <v>453</v>
      </c>
      <c r="B20" s="492">
        <v>4858.3049442697911</v>
      </c>
      <c r="C20" s="492">
        <v>8650</v>
      </c>
      <c r="D20" s="492">
        <v>5353.8159006211181</v>
      </c>
      <c r="E20" s="492">
        <v>6695.5863723498287</v>
      </c>
      <c r="F20" s="492">
        <v>9500</v>
      </c>
      <c r="G20" s="492">
        <v>6698.0950513217504</v>
      </c>
      <c r="H20" s="493">
        <v>6624.642524498985</v>
      </c>
      <c r="I20" s="492">
        <v>8759.7682119205292</v>
      </c>
      <c r="J20" s="492">
        <v>6638.7799495724621</v>
      </c>
    </row>
    <row r="21" spans="1:10">
      <c r="A21" s="79" t="s">
        <v>27</v>
      </c>
      <c r="B21" s="496">
        <v>10493.373593804328</v>
      </c>
      <c r="C21" s="496">
        <v>9425.1979046852539</v>
      </c>
      <c r="D21" s="496">
        <v>10292.113865505164</v>
      </c>
      <c r="E21" s="496">
        <v>3805.0173720693401</v>
      </c>
      <c r="F21" s="496">
        <v>3133.5091182672645</v>
      </c>
      <c r="G21" s="496">
        <v>3741.292851318573</v>
      </c>
      <c r="H21" s="497">
        <v>6223.3924267573238</v>
      </c>
      <c r="I21" s="496">
        <v>6633.9347499951518</v>
      </c>
      <c r="J21" s="496">
        <v>6277.2142695692983</v>
      </c>
    </row>
    <row r="22" spans="1:10" ht="16.2">
      <c r="A22" s="159" t="s">
        <v>278</v>
      </c>
      <c r="B22" s="159"/>
      <c r="C22" s="159"/>
      <c r="D22" s="159"/>
      <c r="E22" s="159"/>
      <c r="F22" s="159"/>
      <c r="G22" s="159"/>
      <c r="H22" s="159"/>
      <c r="I22" s="159"/>
      <c r="J22" t="s">
        <v>279</v>
      </c>
    </row>
  </sheetData>
  <mergeCells count="13">
    <mergeCell ref="A8:A9"/>
    <mergeCell ref="G1:J1"/>
    <mergeCell ref="G2:J2"/>
    <mergeCell ref="A3:J3"/>
    <mergeCell ref="A4:J4"/>
    <mergeCell ref="A5:B5"/>
    <mergeCell ref="A6:A7"/>
    <mergeCell ref="B6:D6"/>
    <mergeCell ref="E6:G6"/>
    <mergeCell ref="H6:J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K42"/>
  <sheetViews>
    <sheetView showGridLines="0" rightToLeft="1" view="pageBreakPreview" zoomScale="55" zoomScaleNormal="100" zoomScaleSheetLayoutView="55" workbookViewId="0">
      <selection activeCell="B10" sqref="B10"/>
    </sheetView>
  </sheetViews>
  <sheetFormatPr defaultRowHeight="14.4"/>
  <cols>
    <col min="1" max="1" width="27.88671875" customWidth="1"/>
    <col min="2" max="4" width="11.88671875" customWidth="1"/>
    <col min="5" max="5" width="12.33203125" customWidth="1"/>
    <col min="6" max="6" width="11.88671875" customWidth="1"/>
    <col min="7" max="7" width="16.21875" customWidth="1"/>
    <col min="8" max="8" width="15.33203125" customWidth="1"/>
    <col min="9" max="9" width="15.109375" customWidth="1"/>
    <col min="10" max="10" width="13.88671875" customWidth="1"/>
  </cols>
  <sheetData>
    <row r="1" spans="1:10">
      <c r="A1" t="s">
        <v>563</v>
      </c>
      <c r="H1" s="686" t="s">
        <v>556</v>
      </c>
      <c r="I1" s="686"/>
      <c r="J1" s="686"/>
    </row>
    <row r="2" spans="1:10">
      <c r="A2" s="1"/>
      <c r="B2" s="1"/>
      <c r="C2" s="1"/>
      <c r="D2" s="1"/>
      <c r="E2" s="1"/>
      <c r="F2" s="1"/>
      <c r="G2" s="703" t="s">
        <v>558</v>
      </c>
      <c r="H2" s="703"/>
      <c r="I2" s="703"/>
      <c r="J2" s="703"/>
    </row>
    <row r="3" spans="1:10" ht="15">
      <c r="A3" s="689" t="s">
        <v>460</v>
      </c>
      <c r="B3" s="689"/>
      <c r="C3" s="689"/>
      <c r="D3" s="689"/>
      <c r="E3" s="689"/>
      <c r="F3" s="689"/>
      <c r="G3" s="689"/>
      <c r="H3" s="689"/>
      <c r="I3" s="689"/>
      <c r="J3" s="689"/>
    </row>
    <row r="4" spans="1:10" ht="15">
      <c r="A4" s="689" t="s">
        <v>464</v>
      </c>
      <c r="B4" s="689"/>
      <c r="C4" s="689"/>
      <c r="D4" s="689"/>
      <c r="E4" s="689"/>
      <c r="F4" s="689"/>
      <c r="G4" s="689"/>
      <c r="H4" s="689"/>
      <c r="I4" s="689"/>
      <c r="J4" s="689"/>
    </row>
    <row r="5" spans="1:10">
      <c r="A5" s="21" t="s">
        <v>234</v>
      </c>
      <c r="B5" s="172"/>
      <c r="C5" s="172"/>
      <c r="D5" s="172"/>
      <c r="E5" s="172"/>
      <c r="F5" s="172"/>
      <c r="G5" s="172"/>
      <c r="H5" s="172"/>
      <c r="I5" s="172"/>
      <c r="J5" s="172"/>
    </row>
    <row r="6" spans="1:10" ht="21" customHeight="1">
      <c r="A6" s="688" t="s">
        <v>270</v>
      </c>
      <c r="B6" s="690" t="s">
        <v>15</v>
      </c>
      <c r="C6" s="691"/>
      <c r="D6" s="691"/>
      <c r="E6" s="690" t="s">
        <v>16</v>
      </c>
      <c r="F6" s="691"/>
      <c r="G6" s="691"/>
      <c r="H6" s="696" t="s">
        <v>17</v>
      </c>
      <c r="I6" s="696"/>
      <c r="J6" s="696"/>
    </row>
    <row r="7" spans="1:10" ht="15.6" thickBot="1">
      <c r="A7" s="688"/>
      <c r="B7" s="694" t="s">
        <v>18</v>
      </c>
      <c r="C7" s="695"/>
      <c r="D7" s="695"/>
      <c r="E7" s="692" t="s">
        <v>19</v>
      </c>
      <c r="F7" s="693"/>
      <c r="G7" s="693"/>
      <c r="H7" s="697" t="s">
        <v>5</v>
      </c>
      <c r="I7" s="697"/>
      <c r="J7" s="697"/>
    </row>
    <row r="8" spans="1:10" ht="15">
      <c r="A8" s="688" t="s">
        <v>271</v>
      </c>
      <c r="B8" s="7" t="s">
        <v>21</v>
      </c>
      <c r="C8" s="8" t="s">
        <v>22</v>
      </c>
      <c r="D8" s="8" t="s">
        <v>23</v>
      </c>
      <c r="E8" s="7" t="s">
        <v>21</v>
      </c>
      <c r="F8" s="7" t="s">
        <v>22</v>
      </c>
      <c r="G8" s="8" t="s">
        <v>23</v>
      </c>
      <c r="H8" s="11" t="s">
        <v>21</v>
      </c>
      <c r="I8" s="11" t="s">
        <v>22</v>
      </c>
      <c r="J8" s="11" t="s">
        <v>23</v>
      </c>
    </row>
    <row r="9" spans="1:10" ht="15">
      <c r="A9" s="688"/>
      <c r="B9" s="9" t="s">
        <v>24</v>
      </c>
      <c r="C9" s="9" t="s">
        <v>25</v>
      </c>
      <c r="D9" s="9" t="s">
        <v>5</v>
      </c>
      <c r="E9" s="9" t="s">
        <v>24</v>
      </c>
      <c r="F9" s="9" t="s">
        <v>25</v>
      </c>
      <c r="G9" s="9" t="s">
        <v>5</v>
      </c>
      <c r="H9" s="12" t="s">
        <v>24</v>
      </c>
      <c r="I9" s="12" t="s">
        <v>25</v>
      </c>
      <c r="J9" s="12" t="s">
        <v>5</v>
      </c>
    </row>
    <row r="10" spans="1:10" ht="30">
      <c r="A10" s="526" t="s">
        <v>467</v>
      </c>
      <c r="B10" s="217">
        <v>879168</v>
      </c>
      <c r="C10" s="218">
        <v>528058</v>
      </c>
      <c r="D10" s="5">
        <f>SUM(B10:C10)</f>
        <v>1407226</v>
      </c>
      <c r="E10" s="218">
        <v>47840</v>
      </c>
      <c r="F10" s="217">
        <v>31323</v>
      </c>
      <c r="G10" s="5">
        <f>SUM(E10:F10)</f>
        <v>79163</v>
      </c>
      <c r="H10" s="15">
        <f>B10+E10</f>
        <v>927008</v>
      </c>
      <c r="I10" s="15">
        <f>C10+F10</f>
        <v>559381</v>
      </c>
      <c r="J10" s="15">
        <f>SUM(H10:I10)</f>
        <v>1486389</v>
      </c>
    </row>
    <row r="11" spans="1:10" ht="30">
      <c r="A11" s="527" t="s">
        <v>469</v>
      </c>
      <c r="B11" s="219">
        <v>1161574</v>
      </c>
      <c r="C11" s="220">
        <v>542399</v>
      </c>
      <c r="D11" s="16">
        <f>SUM(B11:C11)</f>
        <v>1703973</v>
      </c>
      <c r="E11" s="220">
        <v>6681256</v>
      </c>
      <c r="F11" s="219">
        <v>214258</v>
      </c>
      <c r="G11" s="16">
        <f>SUM(E11:F11)</f>
        <v>6895514</v>
      </c>
      <c r="H11" s="17">
        <f>B11+E11</f>
        <v>7842830</v>
      </c>
      <c r="I11" s="17">
        <f>C11+F11</f>
        <v>756657</v>
      </c>
      <c r="J11" s="17">
        <f>SUM(H11:I11)</f>
        <v>8599487</v>
      </c>
    </row>
    <row r="12" spans="1:10" ht="15">
      <c r="A12" s="10" t="s">
        <v>26</v>
      </c>
      <c r="B12" s="5">
        <f t="shared" ref="B12:J12" si="0">B10+B11</f>
        <v>2040742</v>
      </c>
      <c r="C12" s="5">
        <f t="shared" si="0"/>
        <v>1070457</v>
      </c>
      <c r="D12" s="5">
        <f t="shared" si="0"/>
        <v>3111199</v>
      </c>
      <c r="E12" s="5">
        <f t="shared" si="0"/>
        <v>6729096</v>
      </c>
      <c r="F12" s="5">
        <f t="shared" si="0"/>
        <v>245581</v>
      </c>
      <c r="G12" s="5">
        <f t="shared" si="0"/>
        <v>6974677</v>
      </c>
      <c r="H12" s="5">
        <f t="shared" si="0"/>
        <v>8769838</v>
      </c>
      <c r="I12" s="5">
        <f t="shared" si="0"/>
        <v>1316038</v>
      </c>
      <c r="J12" s="5">
        <f t="shared" si="0"/>
        <v>10085876</v>
      </c>
    </row>
    <row r="13" spans="1:10" ht="30">
      <c r="A13" s="527" t="s">
        <v>468</v>
      </c>
      <c r="B13" s="221">
        <v>0</v>
      </c>
      <c r="C13" s="222">
        <v>0</v>
      </c>
      <c r="D13" s="221">
        <f>SUM(B13+C13)</f>
        <v>0</v>
      </c>
      <c r="E13" s="18">
        <v>1627847</v>
      </c>
      <c r="F13" s="16">
        <v>826895</v>
      </c>
      <c r="G13" s="16">
        <f>SUM(E13+F13)</f>
        <v>2454742</v>
      </c>
      <c r="H13" s="17">
        <f>B13+E13</f>
        <v>1627847</v>
      </c>
      <c r="I13" s="17">
        <f>C13+F13</f>
        <v>826895</v>
      </c>
      <c r="J13" s="17">
        <f>H13+I13</f>
        <v>2454742</v>
      </c>
    </row>
    <row r="14" spans="1:10" ht="15.6">
      <c r="A14" s="13" t="s">
        <v>27</v>
      </c>
      <c r="B14" s="223">
        <f>SUM(B12:B13)</f>
        <v>2040742</v>
      </c>
      <c r="C14" s="223">
        <f>SUM(C12:C13)</f>
        <v>1070457</v>
      </c>
      <c r="D14" s="223">
        <f t="shared" ref="D14:J14" si="1">SUM(D12:D13)</f>
        <v>3111199</v>
      </c>
      <c r="E14" s="223">
        <f t="shared" si="1"/>
        <v>8356943</v>
      </c>
      <c r="F14" s="223">
        <f t="shared" si="1"/>
        <v>1072476</v>
      </c>
      <c r="G14" s="223">
        <f t="shared" si="1"/>
        <v>9429419</v>
      </c>
      <c r="H14" s="223">
        <f t="shared" si="1"/>
        <v>10397685</v>
      </c>
      <c r="I14" s="223">
        <f t="shared" si="1"/>
        <v>2142933</v>
      </c>
      <c r="J14" s="223">
        <f t="shared" si="1"/>
        <v>12540618</v>
      </c>
    </row>
    <row r="15" spans="1:10">
      <c r="A15" s="698" t="s">
        <v>465</v>
      </c>
      <c r="B15" s="698"/>
      <c r="C15" s="698"/>
      <c r="D15" s="31"/>
      <c r="E15" s="31"/>
      <c r="F15" s="31"/>
      <c r="G15" s="31"/>
      <c r="H15" s="31"/>
      <c r="I15" s="31"/>
      <c r="J15" s="31" t="s">
        <v>31</v>
      </c>
    </row>
    <row r="16" spans="1:10">
      <c r="A16" s="488" t="s">
        <v>463</v>
      </c>
      <c r="B16" s="525"/>
      <c r="C16" s="525"/>
      <c r="D16" s="31"/>
      <c r="E16" s="31"/>
      <c r="F16" s="31"/>
      <c r="G16" s="31"/>
      <c r="H16" s="31"/>
      <c r="I16" s="31"/>
      <c r="J16" s="31"/>
    </row>
    <row r="17" spans="1:11">
      <c r="A17" s="525"/>
      <c r="B17" s="525"/>
      <c r="C17" s="525"/>
      <c r="D17" s="31"/>
      <c r="E17" s="31"/>
      <c r="F17" s="31"/>
      <c r="G17" s="31"/>
      <c r="H17" s="31"/>
      <c r="I17" s="31"/>
      <c r="J17" s="38" t="s">
        <v>466</v>
      </c>
    </row>
    <row r="18" spans="1:11">
      <c r="A18" s="698" t="s">
        <v>462</v>
      </c>
      <c r="B18" s="698"/>
      <c r="C18" s="206"/>
      <c r="D18" s="31"/>
      <c r="E18" s="31"/>
      <c r="F18" s="31"/>
      <c r="G18" s="31"/>
      <c r="H18" s="31"/>
      <c r="I18" s="31"/>
      <c r="J18" s="33" t="s">
        <v>461</v>
      </c>
    </row>
    <row r="19" spans="1:11">
      <c r="A19" s="509" t="s">
        <v>83</v>
      </c>
      <c r="B19" s="509"/>
      <c r="C19" s="509"/>
      <c r="D19" s="509"/>
      <c r="E19" s="509"/>
      <c r="F19" s="509"/>
      <c r="G19" s="31"/>
      <c r="H19" s="423"/>
      <c r="I19" s="423"/>
      <c r="J19" s="423"/>
    </row>
    <row r="20" spans="1:11" ht="18">
      <c r="A20" s="687" t="s">
        <v>84</v>
      </c>
      <c r="B20" s="687"/>
      <c r="C20" s="687"/>
      <c r="D20" s="687"/>
      <c r="E20" s="687"/>
      <c r="F20" s="687"/>
      <c r="G20" s="687"/>
      <c r="H20" s="687"/>
      <c r="I20" s="687"/>
      <c r="J20" s="687"/>
    </row>
    <row r="22" spans="1:11">
      <c r="A22" s="698" t="s">
        <v>550</v>
      </c>
      <c r="B22" s="698"/>
      <c r="C22" s="698"/>
      <c r="D22" s="698"/>
      <c r="E22" s="698"/>
      <c r="F22" s="549"/>
      <c r="G22" s="549"/>
      <c r="H22" s="704" t="s">
        <v>551</v>
      </c>
      <c r="I22" s="704"/>
      <c r="J22" s="704"/>
    </row>
    <row r="24" spans="1:11">
      <c r="A24" s="565"/>
      <c r="B24" s="565"/>
      <c r="C24" s="565"/>
      <c r="D24" s="565"/>
      <c r="E24" s="565"/>
      <c r="F24" s="565"/>
      <c r="G24" s="565"/>
      <c r="H24" s="565"/>
      <c r="I24" s="565"/>
      <c r="J24" s="565"/>
      <c r="K24" s="565"/>
    </row>
    <row r="25" spans="1:11">
      <c r="A25" s="565"/>
      <c r="B25" s="565"/>
      <c r="C25" s="565"/>
      <c r="D25" s="565"/>
      <c r="E25" s="565"/>
      <c r="F25" s="565"/>
      <c r="G25" s="565"/>
      <c r="H25" s="565"/>
      <c r="I25" s="565"/>
      <c r="J25" s="565"/>
      <c r="K25" s="565"/>
    </row>
    <row r="26" spans="1:11">
      <c r="A26" s="565"/>
      <c r="B26" s="568"/>
      <c r="C26" s="568"/>
      <c r="D26" s="568"/>
      <c r="E26" s="568"/>
      <c r="F26" s="568"/>
      <c r="G26" s="568"/>
      <c r="H26" s="568"/>
      <c r="I26" s="568"/>
      <c r="J26" s="568"/>
      <c r="K26" s="565"/>
    </row>
    <row r="27" spans="1:11">
      <c r="A27" s="565"/>
      <c r="B27" s="565"/>
      <c r="C27" s="565"/>
      <c r="D27" s="565"/>
      <c r="E27" s="565"/>
      <c r="F27" s="565"/>
      <c r="G27" s="565"/>
      <c r="H27" s="565"/>
      <c r="I27" s="565"/>
      <c r="J27" s="565"/>
      <c r="K27" s="565"/>
    </row>
    <row r="28" spans="1:11">
      <c r="A28" s="565"/>
      <c r="B28" s="565"/>
      <c r="C28" s="565"/>
      <c r="D28" s="565"/>
      <c r="E28" s="565"/>
      <c r="F28" s="565"/>
      <c r="G28" s="565"/>
      <c r="H28" s="565"/>
      <c r="I28" s="565"/>
      <c r="J28" s="565"/>
      <c r="K28" s="565"/>
    </row>
    <row r="29" spans="1:11">
      <c r="A29" s="565"/>
      <c r="B29" s="565"/>
      <c r="C29" s="565"/>
      <c r="D29" s="565"/>
      <c r="E29" s="565"/>
      <c r="F29" s="565"/>
      <c r="G29" s="565"/>
      <c r="H29" s="565"/>
      <c r="I29" s="565"/>
      <c r="J29" s="565"/>
      <c r="K29" s="565"/>
    </row>
    <row r="30" spans="1:11">
      <c r="A30" s="565"/>
      <c r="B30" s="565"/>
      <c r="C30" s="565"/>
      <c r="D30" s="565"/>
      <c r="E30" s="565"/>
      <c r="F30" s="565"/>
      <c r="G30" s="565"/>
      <c r="H30" s="565"/>
      <c r="I30" s="565"/>
      <c r="J30" s="565"/>
      <c r="K30" s="565"/>
    </row>
    <row r="31" spans="1:11">
      <c r="A31" s="565"/>
      <c r="B31" s="565"/>
      <c r="C31" s="565"/>
      <c r="D31" s="565"/>
      <c r="E31" s="565"/>
      <c r="F31" s="565"/>
      <c r="G31" s="565"/>
      <c r="H31" s="565"/>
      <c r="I31" s="565"/>
      <c r="J31" s="565"/>
      <c r="K31" s="565"/>
    </row>
    <row r="32" spans="1:11">
      <c r="A32" s="565"/>
      <c r="B32" s="565"/>
      <c r="C32" s="565"/>
      <c r="D32" s="565"/>
      <c r="E32" s="565"/>
      <c r="F32" s="565"/>
      <c r="G32" s="565"/>
      <c r="H32" s="565"/>
      <c r="I32" s="565"/>
      <c r="J32" s="565"/>
      <c r="K32" s="565"/>
    </row>
    <row r="33" spans="1:11">
      <c r="A33" s="565"/>
      <c r="B33" s="565"/>
      <c r="C33" s="565"/>
      <c r="D33" s="565"/>
      <c r="E33" s="565"/>
      <c r="F33" s="565"/>
      <c r="G33" s="565"/>
      <c r="H33" s="565"/>
      <c r="I33" s="565"/>
      <c r="J33" s="565"/>
      <c r="K33" s="565"/>
    </row>
    <row r="34" spans="1:11">
      <c r="A34" s="565"/>
      <c r="B34" s="565"/>
      <c r="C34" s="565"/>
      <c r="D34" s="565"/>
      <c r="E34" s="565"/>
      <c r="F34" s="565"/>
      <c r="G34" s="565"/>
      <c r="H34" s="565"/>
      <c r="I34" s="565"/>
      <c r="J34" s="565"/>
      <c r="K34" s="565"/>
    </row>
    <row r="35" spans="1:11">
      <c r="A35" s="565"/>
      <c r="B35" s="565"/>
      <c r="C35" s="565"/>
      <c r="D35" s="565"/>
      <c r="E35" s="565"/>
      <c r="F35" s="565"/>
      <c r="G35" s="565"/>
      <c r="H35" s="565"/>
      <c r="I35" s="565"/>
      <c r="J35" s="565"/>
      <c r="K35" s="565"/>
    </row>
    <row r="36" spans="1:11">
      <c r="A36" s="565"/>
      <c r="B36" s="565"/>
      <c r="C36" s="565"/>
      <c r="D36" s="565"/>
      <c r="E36" s="565"/>
      <c r="F36" s="565"/>
      <c r="G36" s="565"/>
      <c r="H36" s="565"/>
      <c r="I36" s="565"/>
      <c r="J36" s="565"/>
      <c r="K36" s="565"/>
    </row>
    <row r="37" spans="1:11">
      <c r="A37" s="565"/>
      <c r="B37" s="565"/>
      <c r="C37" s="565"/>
      <c r="D37" s="565"/>
      <c r="E37" s="565"/>
      <c r="F37" s="565"/>
      <c r="G37" s="565"/>
      <c r="H37" s="565"/>
      <c r="I37" s="565"/>
      <c r="J37" s="565"/>
      <c r="K37" s="565"/>
    </row>
    <row r="38" spans="1:11">
      <c r="A38" s="565"/>
      <c r="B38" s="565"/>
      <c r="C38" s="565"/>
      <c r="D38" s="565"/>
      <c r="E38" s="565"/>
      <c r="F38" s="565"/>
      <c r="G38" s="565"/>
      <c r="H38" s="565"/>
      <c r="I38" s="565"/>
      <c r="J38" s="565"/>
      <c r="K38" s="565"/>
    </row>
    <row r="39" spans="1:11">
      <c r="A39" s="565"/>
      <c r="B39" s="565"/>
      <c r="C39" s="565"/>
      <c r="D39" s="565"/>
      <c r="E39" s="565"/>
      <c r="F39" s="565"/>
      <c r="G39" s="565"/>
      <c r="H39" s="565"/>
      <c r="I39" s="565"/>
      <c r="J39" s="565"/>
      <c r="K39" s="565"/>
    </row>
    <row r="40" spans="1:11">
      <c r="A40" s="565"/>
      <c r="B40" s="565"/>
      <c r="C40" s="565"/>
      <c r="D40" s="565"/>
      <c r="E40" s="565"/>
      <c r="F40" s="565"/>
      <c r="G40" s="565"/>
      <c r="H40" s="565"/>
      <c r="I40" s="565"/>
      <c r="J40" s="565"/>
      <c r="K40" s="565"/>
    </row>
    <row r="41" spans="1:11">
      <c r="A41" s="565"/>
      <c r="B41" s="565"/>
      <c r="C41" s="565"/>
      <c r="D41" s="565"/>
      <c r="E41" s="565"/>
      <c r="F41" s="565"/>
      <c r="G41" s="565"/>
      <c r="H41" s="565"/>
      <c r="I41" s="565"/>
      <c r="J41" s="565"/>
      <c r="K41" s="565"/>
    </row>
    <row r="42" spans="1:11">
      <c r="A42" s="565"/>
      <c r="B42" s="565"/>
      <c r="C42" s="565"/>
      <c r="D42" s="565"/>
      <c r="E42" s="565"/>
      <c r="F42" s="565"/>
      <c r="G42" s="565"/>
      <c r="H42" s="565"/>
      <c r="I42" s="565"/>
      <c r="J42" s="565"/>
      <c r="K42" s="565"/>
    </row>
  </sheetData>
  <mergeCells count="18">
    <mergeCell ref="A15:C15"/>
    <mergeCell ref="A18:B18"/>
    <mergeCell ref="A22:C22"/>
    <mergeCell ref="D22:E22"/>
    <mergeCell ref="H22:J22"/>
    <mergeCell ref="A20:J20"/>
    <mergeCell ref="A8:A9"/>
    <mergeCell ref="H1:J1"/>
    <mergeCell ref="G2:J2"/>
    <mergeCell ref="A3:J3"/>
    <mergeCell ref="A4:J4"/>
    <mergeCell ref="A6:A7"/>
    <mergeCell ref="B6:D6"/>
    <mergeCell ref="E6:G6"/>
    <mergeCell ref="H6:J6"/>
    <mergeCell ref="B7:D7"/>
    <mergeCell ref="E7:G7"/>
    <mergeCell ref="H7:J7"/>
  </mergeCells>
  <pageMargins left="0.23622047244094488" right="0.23622047244094488" top="0.74803149606299213" bottom="0.74803149606299213" header="0" footer="0"/>
  <pageSetup scale="58" orientation="portrait" horizontalDpi="4294967295" verticalDpi="4294967295" r:id="rId1"/>
  <colBreaks count="1" manualBreakCount="1">
    <brk id="10" max="19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F0"/>
  </sheetPr>
  <dimension ref="B1:H12"/>
  <sheetViews>
    <sheetView showGridLines="0" rightToLeft="1" zoomScale="120" zoomScaleNormal="120" zoomScaleSheetLayoutView="130" workbookViewId="0">
      <selection activeCell="F6" sqref="B6:F10"/>
    </sheetView>
  </sheetViews>
  <sheetFormatPr defaultRowHeight="14.4"/>
  <cols>
    <col min="2" max="2" width="21.33203125" customWidth="1"/>
    <col min="3" max="3" width="19.77734375" customWidth="1"/>
    <col min="4" max="4" width="18.6640625" customWidth="1"/>
    <col min="5" max="5" width="21.109375" customWidth="1"/>
    <col min="6" max="6" width="27.6640625" customWidth="1"/>
  </cols>
  <sheetData>
    <row r="1" spans="2:8">
      <c r="E1" s="708" t="s">
        <v>576</v>
      </c>
      <c r="F1" s="708"/>
    </row>
    <row r="2" spans="2:8" ht="61.5" customHeight="1">
      <c r="B2" s="67"/>
      <c r="E2" s="792" t="s">
        <v>562</v>
      </c>
      <c r="F2" s="792"/>
      <c r="G2" s="792"/>
      <c r="H2" s="792"/>
    </row>
    <row r="3" spans="2:8" ht="15">
      <c r="B3" s="725" t="s">
        <v>584</v>
      </c>
      <c r="C3" s="725"/>
      <c r="D3" s="725"/>
      <c r="E3" s="725"/>
      <c r="F3" s="725"/>
    </row>
    <row r="4" spans="2:8" ht="15">
      <c r="B4" s="720" t="s">
        <v>592</v>
      </c>
      <c r="C4" s="720"/>
      <c r="D4" s="720"/>
      <c r="E4" s="720"/>
      <c r="F4" s="720"/>
    </row>
    <row r="5" spans="2:8">
      <c r="B5" s="503" t="s">
        <v>300</v>
      </c>
    </row>
    <row r="6" spans="2:8" ht="18" customHeight="1">
      <c r="B6" s="798" t="s">
        <v>276</v>
      </c>
      <c r="C6" s="799"/>
      <c r="D6" s="448" t="s">
        <v>0</v>
      </c>
      <c r="E6" s="448" t="s">
        <v>1</v>
      </c>
      <c r="F6" s="263" t="s">
        <v>17</v>
      </c>
    </row>
    <row r="7" spans="2:8" ht="18" customHeight="1">
      <c r="B7" s="796" t="s">
        <v>277</v>
      </c>
      <c r="C7" s="797"/>
      <c r="D7" s="447" t="s">
        <v>24</v>
      </c>
      <c r="E7" s="447" t="s">
        <v>25</v>
      </c>
      <c r="F7" s="263" t="s">
        <v>5</v>
      </c>
    </row>
    <row r="8" spans="2:8" ht="26.4" customHeight="1">
      <c r="B8" s="232" t="s">
        <v>15</v>
      </c>
      <c r="C8" s="233" t="s">
        <v>18</v>
      </c>
      <c r="D8" s="571">
        <v>76.400000000000006</v>
      </c>
      <c r="E8" s="571">
        <v>23.6</v>
      </c>
      <c r="F8" s="618">
        <f>SUM(D8:E8)</f>
        <v>100</v>
      </c>
    </row>
    <row r="9" spans="2:8" ht="26.4" customHeight="1">
      <c r="B9" s="236" t="s">
        <v>16</v>
      </c>
      <c r="C9" s="237" t="s">
        <v>19</v>
      </c>
      <c r="D9" s="572">
        <v>90.2</v>
      </c>
      <c r="E9" s="573">
        <v>9.8000000000000007</v>
      </c>
      <c r="F9" s="619">
        <f>SUM(D9:E9)</f>
        <v>100</v>
      </c>
    </row>
    <row r="10" spans="2:8" ht="26.4" customHeight="1">
      <c r="B10" s="263" t="s">
        <v>17</v>
      </c>
      <c r="C10" s="266" t="s">
        <v>5</v>
      </c>
      <c r="D10" s="596">
        <v>84.2</v>
      </c>
      <c r="E10" s="596">
        <v>15.8</v>
      </c>
      <c r="F10" s="498">
        <f>SUM(D10:E10)</f>
        <v>100</v>
      </c>
    </row>
    <row r="11" spans="2:8" ht="16.2">
      <c r="B11" s="159" t="s">
        <v>278</v>
      </c>
      <c r="C11" s="159"/>
      <c r="D11" s="159"/>
      <c r="E11" s="159"/>
      <c r="F11" t="s">
        <v>279</v>
      </c>
    </row>
    <row r="12" spans="2:8">
      <c r="D12" s="179"/>
      <c r="E12" s="179"/>
      <c r="F12" s="179"/>
    </row>
  </sheetData>
  <mergeCells count="6">
    <mergeCell ref="B7:C7"/>
    <mergeCell ref="E1:F1"/>
    <mergeCell ref="B3:F3"/>
    <mergeCell ref="B4:F4"/>
    <mergeCell ref="B6:C6"/>
    <mergeCell ref="E2:H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horizontalDpi="300" r:id="rId1"/>
  <headerFooter>
    <oddFooter>&amp;Lstats.gov.sa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F0"/>
  </sheetPr>
  <dimension ref="A1:G11"/>
  <sheetViews>
    <sheetView showGridLines="0" showRowColHeaders="0" rightToLeft="1" view="pageBreakPreview" zoomScale="145" zoomScaleNormal="100" zoomScaleSheetLayoutView="145" workbookViewId="0">
      <selection activeCell="A4" sqref="A4:E4"/>
    </sheetView>
  </sheetViews>
  <sheetFormatPr defaultRowHeight="14.4"/>
  <cols>
    <col min="1" max="4" width="15.77734375" customWidth="1"/>
    <col min="5" max="5" width="19.6640625" customWidth="1"/>
  </cols>
  <sheetData>
    <row r="1" spans="1:7">
      <c r="D1" s="708" t="s">
        <v>556</v>
      </c>
      <c r="E1" s="708"/>
    </row>
    <row r="2" spans="1:7" ht="61.5" customHeight="1">
      <c r="A2" s="67"/>
      <c r="D2" s="724" t="s">
        <v>562</v>
      </c>
      <c r="E2" s="724"/>
      <c r="F2" s="724"/>
      <c r="G2" s="724"/>
    </row>
    <row r="3" spans="1:7">
      <c r="A3" s="711" t="s">
        <v>585</v>
      </c>
      <c r="B3" s="711"/>
      <c r="C3" s="711"/>
      <c r="D3" s="711"/>
      <c r="E3" s="711"/>
    </row>
    <row r="4" spans="1:7">
      <c r="A4" s="802" t="s">
        <v>593</v>
      </c>
      <c r="B4" s="802"/>
      <c r="C4" s="802"/>
      <c r="D4" s="802"/>
      <c r="E4" s="802"/>
    </row>
    <row r="5" spans="1:7">
      <c r="A5" s="517" t="s">
        <v>315</v>
      </c>
      <c r="B5" s="70"/>
      <c r="C5" s="70"/>
      <c r="D5" s="70"/>
      <c r="E5" s="70"/>
    </row>
    <row r="6" spans="1:7" ht="20.399999999999999" customHeight="1">
      <c r="A6" s="798" t="s">
        <v>34</v>
      </c>
      <c r="B6" s="799"/>
      <c r="C6" s="448" t="s">
        <v>0</v>
      </c>
      <c r="D6" s="448" t="s">
        <v>1</v>
      </c>
      <c r="E6" s="263" t="s">
        <v>17</v>
      </c>
    </row>
    <row r="7" spans="1:7" ht="20.399999999999999" customHeight="1">
      <c r="A7" s="800" t="s">
        <v>35</v>
      </c>
      <c r="B7" s="801"/>
      <c r="C7" s="449" t="s">
        <v>24</v>
      </c>
      <c r="D7" s="449" t="s">
        <v>25</v>
      </c>
      <c r="E7" s="263" t="s">
        <v>5</v>
      </c>
    </row>
    <row r="8" spans="1:7" ht="23.4" customHeight="1">
      <c r="A8" s="267" t="s">
        <v>555</v>
      </c>
      <c r="B8" s="267" t="s">
        <v>554</v>
      </c>
      <c r="C8" s="574">
        <v>76.355912400326616</v>
      </c>
      <c r="D8" s="574">
        <v>23.644087599673377</v>
      </c>
      <c r="E8" s="264">
        <f>SUM(C8:D8)</f>
        <v>100</v>
      </c>
    </row>
    <row r="9" spans="1:7" ht="33.6" customHeight="1">
      <c r="A9" s="265" t="s">
        <v>459</v>
      </c>
      <c r="B9" s="265" t="s">
        <v>458</v>
      </c>
      <c r="C9" s="575">
        <v>77.056878648975072</v>
      </c>
      <c r="D9" s="575">
        <v>22.943121351024935</v>
      </c>
      <c r="E9" s="265">
        <f>SUM(C9:D9)</f>
        <v>100</v>
      </c>
    </row>
    <row r="10" spans="1:7" ht="16.2">
      <c r="A10" s="159" t="s">
        <v>278</v>
      </c>
      <c r="B10" s="159"/>
      <c r="C10" s="159"/>
      <c r="D10" s="159"/>
      <c r="E10" t="s">
        <v>279</v>
      </c>
    </row>
    <row r="11" spans="1:7">
      <c r="C11" s="179"/>
      <c r="D11" s="179"/>
    </row>
  </sheetData>
  <mergeCells count="6">
    <mergeCell ref="A7:B7"/>
    <mergeCell ref="D1:E1"/>
    <mergeCell ref="A3:E3"/>
    <mergeCell ref="A4:E4"/>
    <mergeCell ref="A6:B6"/>
    <mergeCell ref="D2:G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 xml:space="preserve">&amp;Lstats.gov.sa
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F0"/>
  </sheetPr>
  <dimension ref="A1:J23"/>
  <sheetViews>
    <sheetView showGridLines="0" rightToLeft="1" view="pageBreakPreview" zoomScale="80" zoomScaleNormal="60" zoomScaleSheetLayoutView="80" workbookViewId="0">
      <selection activeCell="K11" sqref="K11"/>
    </sheetView>
  </sheetViews>
  <sheetFormatPr defaultRowHeight="14.4"/>
  <cols>
    <col min="1" max="1" width="12.77734375" customWidth="1"/>
    <col min="2" max="3" width="10.33203125" customWidth="1"/>
    <col min="4" max="4" width="13" customWidth="1"/>
    <col min="5" max="5" width="10.6640625" customWidth="1"/>
    <col min="6" max="6" width="9.33203125" customWidth="1"/>
    <col min="7" max="7" width="11.109375" style="208" customWidth="1"/>
    <col min="8" max="8" width="11.77734375" customWidth="1"/>
    <col min="9" max="9" width="10.6640625" customWidth="1"/>
    <col min="10" max="10" width="15" customWidth="1"/>
  </cols>
  <sheetData>
    <row r="1" spans="1:10">
      <c r="H1" s="708" t="s">
        <v>556</v>
      </c>
      <c r="I1" s="708"/>
      <c r="J1" s="708"/>
    </row>
    <row r="2" spans="1:10" ht="61.5" customHeight="1">
      <c r="A2" s="67"/>
      <c r="H2" s="724" t="s">
        <v>562</v>
      </c>
      <c r="I2" s="724"/>
      <c r="J2" s="724"/>
    </row>
    <row r="3" spans="1:10" ht="15">
      <c r="A3" s="782" t="s">
        <v>586</v>
      </c>
      <c r="B3" s="782"/>
      <c r="C3" s="782"/>
      <c r="D3" s="782"/>
      <c r="E3" s="782"/>
      <c r="F3" s="782"/>
      <c r="G3" s="782"/>
      <c r="H3" s="782"/>
      <c r="I3" s="782"/>
      <c r="J3" s="782"/>
    </row>
    <row r="4" spans="1:10" ht="15">
      <c r="A4" s="811" t="s">
        <v>594</v>
      </c>
      <c r="B4" s="811"/>
      <c r="C4" s="811"/>
      <c r="D4" s="811"/>
      <c r="E4" s="811"/>
      <c r="F4" s="811"/>
      <c r="G4" s="811"/>
      <c r="H4" s="811"/>
      <c r="I4" s="811"/>
      <c r="J4" s="811"/>
    </row>
    <row r="5" spans="1:10">
      <c r="A5" s="489" t="s">
        <v>317</v>
      </c>
      <c r="B5" s="268"/>
    </row>
    <row r="6" spans="1:10" ht="30.75" customHeight="1">
      <c r="A6" s="447" t="s">
        <v>44</v>
      </c>
      <c r="B6" s="796" t="s">
        <v>15</v>
      </c>
      <c r="C6" s="805"/>
      <c r="D6" s="797"/>
      <c r="E6" s="796" t="s">
        <v>16</v>
      </c>
      <c r="F6" s="805"/>
      <c r="G6" s="809"/>
      <c r="H6" s="812" t="s">
        <v>17</v>
      </c>
      <c r="I6" s="805"/>
      <c r="J6" s="805"/>
    </row>
    <row r="7" spans="1:10" ht="15" thickBot="1">
      <c r="A7" s="447" t="s">
        <v>45</v>
      </c>
      <c r="B7" s="806" t="s">
        <v>18</v>
      </c>
      <c r="C7" s="807"/>
      <c r="D7" s="808"/>
      <c r="E7" s="806" t="s">
        <v>19</v>
      </c>
      <c r="F7" s="807"/>
      <c r="G7" s="810"/>
      <c r="H7" s="803" t="s">
        <v>5</v>
      </c>
      <c r="I7" s="804"/>
      <c r="J7" s="804"/>
    </row>
    <row r="8" spans="1:10" ht="19.5" customHeight="1">
      <c r="A8" s="269"/>
      <c r="B8" s="447" t="s">
        <v>0</v>
      </c>
      <c r="C8" s="270" t="s">
        <v>1</v>
      </c>
      <c r="D8" s="270" t="s">
        <v>46</v>
      </c>
      <c r="E8" s="447" t="s">
        <v>0</v>
      </c>
      <c r="F8" s="447" t="s">
        <v>1</v>
      </c>
      <c r="G8" s="270" t="s">
        <v>46</v>
      </c>
      <c r="H8" s="451" t="s">
        <v>0</v>
      </c>
      <c r="I8" s="447" t="s">
        <v>1</v>
      </c>
      <c r="J8" s="270" t="s">
        <v>46</v>
      </c>
    </row>
    <row r="9" spans="1:10">
      <c r="A9" s="269"/>
      <c r="B9" s="447" t="s">
        <v>24</v>
      </c>
      <c r="C9" s="447" t="s">
        <v>25</v>
      </c>
      <c r="D9" s="453" t="s">
        <v>5</v>
      </c>
      <c r="E9" s="447" t="s">
        <v>24</v>
      </c>
      <c r="F9" s="447" t="s">
        <v>25</v>
      </c>
      <c r="G9" s="453" t="s">
        <v>5</v>
      </c>
      <c r="H9" s="451" t="s">
        <v>24</v>
      </c>
      <c r="I9" s="447" t="s">
        <v>25</v>
      </c>
      <c r="J9" s="453" t="s">
        <v>5</v>
      </c>
    </row>
    <row r="10" spans="1:10" ht="15" thickBot="1">
      <c r="A10" s="271" t="s">
        <v>47</v>
      </c>
      <c r="B10" s="576">
        <v>0.72030080875880287</v>
      </c>
      <c r="C10" s="576">
        <v>0.5442628230042309</v>
      </c>
      <c r="D10" s="576">
        <v>0.67867823319829124</v>
      </c>
      <c r="E10" s="576">
        <v>0.31502817423867729</v>
      </c>
      <c r="F10" s="576">
        <v>0.52275110880855202</v>
      </c>
      <c r="G10" s="576">
        <v>0.33548045803004484</v>
      </c>
      <c r="H10" s="576">
        <v>0.473503184028226</v>
      </c>
      <c r="I10" s="576">
        <v>0.53663632641322301</v>
      </c>
      <c r="J10" s="576">
        <v>0.48347572077672568</v>
      </c>
    </row>
    <row r="11" spans="1:10" ht="15" thickBot="1">
      <c r="A11" s="272" t="s">
        <v>48</v>
      </c>
      <c r="B11" s="577">
        <v>9.7270267110475359</v>
      </c>
      <c r="C11" s="577">
        <v>10.012506523935905</v>
      </c>
      <c r="D11" s="577">
        <v>9.7945258080862452</v>
      </c>
      <c r="E11" s="577">
        <v>3.047112361336819</v>
      </c>
      <c r="F11" s="577">
        <v>4.5382175665601032</v>
      </c>
      <c r="G11" s="577">
        <v>3.1939257446695741</v>
      </c>
      <c r="H11" s="577">
        <v>5.6591798975947674</v>
      </c>
      <c r="I11" s="577">
        <v>8.0717199510088093</v>
      </c>
      <c r="J11" s="577">
        <v>6.0402657018334045</v>
      </c>
    </row>
    <row r="12" spans="1:10" ht="15" thickBot="1">
      <c r="A12" s="271" t="s">
        <v>49</v>
      </c>
      <c r="B12" s="576">
        <v>19.612873775858276</v>
      </c>
      <c r="C12" s="576">
        <v>24.867855596148935</v>
      </c>
      <c r="D12" s="576">
        <v>20.855366280794708</v>
      </c>
      <c r="E12" s="576">
        <v>10.204964274358794</v>
      </c>
      <c r="F12" s="576">
        <v>16.111525290943781</v>
      </c>
      <c r="G12" s="576">
        <v>10.786520963765124</v>
      </c>
      <c r="H12" s="576">
        <v>13.883768179080075</v>
      </c>
      <c r="I12" s="576">
        <v>21.763494752799655</v>
      </c>
      <c r="J12" s="576">
        <v>15.128452981007854</v>
      </c>
    </row>
    <row r="13" spans="1:10" ht="15" thickBot="1">
      <c r="A13" s="272" t="s">
        <v>50</v>
      </c>
      <c r="B13" s="577">
        <v>19.29529754208847</v>
      </c>
      <c r="C13" s="577">
        <v>21.724220736677292</v>
      </c>
      <c r="D13" s="577">
        <v>19.869594269945836</v>
      </c>
      <c r="E13" s="577">
        <v>13.746878422419275</v>
      </c>
      <c r="F13" s="577">
        <v>18.988488608650602</v>
      </c>
      <c r="G13" s="577">
        <v>14.262964425510399</v>
      </c>
      <c r="H13" s="577">
        <v>15.916493884729574</v>
      </c>
      <c r="I13" s="577">
        <v>20.754328167516185</v>
      </c>
      <c r="J13" s="577">
        <v>16.680680148008403</v>
      </c>
    </row>
    <row r="14" spans="1:10" ht="15" thickBot="1">
      <c r="A14" s="271" t="s">
        <v>51</v>
      </c>
      <c r="B14" s="576">
        <v>16.981012048855636</v>
      </c>
      <c r="C14" s="576">
        <v>18.007867589086427</v>
      </c>
      <c r="D14" s="576">
        <v>17.223802672309901</v>
      </c>
      <c r="E14" s="576">
        <v>20.285300046809866</v>
      </c>
      <c r="F14" s="576">
        <v>24.781713188187872</v>
      </c>
      <c r="G14" s="576">
        <v>20.728014366252346</v>
      </c>
      <c r="H14" s="576">
        <v>18.993214107073705</v>
      </c>
      <c r="I14" s="576">
        <v>20.40938287046453</v>
      </c>
      <c r="J14" s="576">
        <v>19.216912698676655</v>
      </c>
    </row>
    <row r="15" spans="1:10" ht="15" thickBot="1">
      <c r="A15" s="272" t="s">
        <v>52</v>
      </c>
      <c r="B15" s="577">
        <v>13.768392213633362</v>
      </c>
      <c r="C15" s="577">
        <v>13.671115898415378</v>
      </c>
      <c r="D15" s="577">
        <v>13.745392116449487</v>
      </c>
      <c r="E15" s="577">
        <v>19.1556532846393</v>
      </c>
      <c r="F15" s="577">
        <v>20.936074501825903</v>
      </c>
      <c r="G15" s="577">
        <v>19.330952560462997</v>
      </c>
      <c r="H15" s="577">
        <v>17.049055951766277</v>
      </c>
      <c r="I15" s="577">
        <v>16.246744298771009</v>
      </c>
      <c r="J15" s="577">
        <v>16.922322478015627</v>
      </c>
    </row>
    <row r="16" spans="1:10" ht="15" thickBot="1">
      <c r="A16" s="271" t="s">
        <v>53</v>
      </c>
      <c r="B16" s="576">
        <v>10.303894902618838</v>
      </c>
      <c r="C16" s="576">
        <v>7.2484398076688175</v>
      </c>
      <c r="D16" s="576">
        <v>9.5814604234001717</v>
      </c>
      <c r="E16" s="576">
        <v>14.063245204196988</v>
      </c>
      <c r="F16" s="576">
        <v>9.462591137113181</v>
      </c>
      <c r="G16" s="576">
        <v>13.610267381595243</v>
      </c>
      <c r="H16" s="576">
        <v>12.593214846607289</v>
      </c>
      <c r="I16" s="576">
        <v>8.0334175836089159</v>
      </c>
      <c r="J16" s="576">
        <v>11.872947423616385</v>
      </c>
    </row>
    <row r="17" spans="1:10" ht="15" thickBot="1">
      <c r="A17" s="272" t="s">
        <v>54</v>
      </c>
      <c r="B17" s="577">
        <v>5.557165011553697</v>
      </c>
      <c r="C17" s="577">
        <v>2.6867511354424618</v>
      </c>
      <c r="D17" s="577">
        <v>4.8784818402127765</v>
      </c>
      <c r="E17" s="577">
        <v>9.5601694428743027</v>
      </c>
      <c r="F17" s="577">
        <v>2.9019825875990346</v>
      </c>
      <c r="G17" s="577">
        <v>8.9046080943789327</v>
      </c>
      <c r="H17" s="577">
        <v>7.9948622585086699</v>
      </c>
      <c r="I17" s="577">
        <v>2.7630566274743105</v>
      </c>
      <c r="J17" s="577">
        <v>7.168444121449542</v>
      </c>
    </row>
    <row r="18" spans="1:10" ht="15" thickBot="1">
      <c r="A18" s="271" t="s">
        <v>55</v>
      </c>
      <c r="B18" s="576">
        <v>2.820189570037412</v>
      </c>
      <c r="C18" s="576">
        <v>1.0137779974015302</v>
      </c>
      <c r="D18" s="576">
        <v>2.3930800353927464</v>
      </c>
      <c r="E18" s="576">
        <v>5.6279338965237056</v>
      </c>
      <c r="F18" s="576">
        <v>1.1875308002375569</v>
      </c>
      <c r="G18" s="576">
        <v>5.190734294749535</v>
      </c>
      <c r="H18" s="576">
        <v>4.5300129620067988</v>
      </c>
      <c r="I18" s="576">
        <v>1.0753781630811767</v>
      </c>
      <c r="J18" s="576">
        <v>3.9843174495794185</v>
      </c>
    </row>
    <row r="19" spans="1:10" ht="15" thickBot="1">
      <c r="A19" s="272" t="s">
        <v>56</v>
      </c>
      <c r="B19" s="577">
        <v>0.48116764552156688</v>
      </c>
      <c r="C19" s="577">
        <v>0.1088248031714657</v>
      </c>
      <c r="D19" s="577">
        <v>0.39313057770519516</v>
      </c>
      <c r="E19" s="577">
        <v>2.7897823120539815</v>
      </c>
      <c r="F19" s="577">
        <v>0.55926913405526979</v>
      </c>
      <c r="G19" s="577">
        <v>2.5701672338668922</v>
      </c>
      <c r="H19" s="577">
        <v>1.8870375898197151</v>
      </c>
      <c r="I19" s="577">
        <v>0.26851975461397937</v>
      </c>
      <c r="J19" s="577">
        <v>1.6313758568544463</v>
      </c>
    </row>
    <row r="20" spans="1:10" ht="15" thickBot="1">
      <c r="A20" s="271" t="s">
        <v>57</v>
      </c>
      <c r="B20" s="576">
        <v>0.73267977002640849</v>
      </c>
      <c r="C20" s="576">
        <v>0.11437708904756087</v>
      </c>
      <c r="D20" s="576">
        <v>0.58648774250464075</v>
      </c>
      <c r="E20" s="576">
        <v>1.2039325805482937</v>
      </c>
      <c r="F20" s="576">
        <v>9.8560760181452892E-3</v>
      </c>
      <c r="G20" s="576">
        <v>1.0863644767189129</v>
      </c>
      <c r="H20" s="576">
        <v>1.019657138784906</v>
      </c>
      <c r="I20" s="576">
        <v>7.732150424820293E-2</v>
      </c>
      <c r="J20" s="576">
        <v>0.87080542018153606</v>
      </c>
    </row>
    <row r="21" spans="1:10" ht="45.75" customHeight="1">
      <c r="A21" s="447" t="s">
        <v>320</v>
      </c>
      <c r="B21" s="273">
        <f t="shared" ref="B21:J21" si="0">SUM(B10:B20)</f>
        <v>100</v>
      </c>
      <c r="C21" s="273">
        <f t="shared" si="0"/>
        <v>100.00000000000003</v>
      </c>
      <c r="D21" s="273">
        <f t="shared" si="0"/>
        <v>99.999999999999986</v>
      </c>
      <c r="E21" s="273">
        <f t="shared" si="0"/>
        <v>100</v>
      </c>
      <c r="F21" s="273">
        <f t="shared" si="0"/>
        <v>99.999999999999986</v>
      </c>
      <c r="G21" s="274">
        <f t="shared" si="0"/>
        <v>99.999999999999986</v>
      </c>
      <c r="H21" s="275">
        <f t="shared" si="0"/>
        <v>99.999999999999986</v>
      </c>
      <c r="I21" s="273">
        <f t="shared" si="0"/>
        <v>99.999999999999986</v>
      </c>
      <c r="J21" s="274">
        <f t="shared" si="0"/>
        <v>100</v>
      </c>
    </row>
    <row r="22" spans="1:10" ht="16.2">
      <c r="A22" s="159" t="s">
        <v>278</v>
      </c>
      <c r="B22" s="159"/>
      <c r="C22" s="159"/>
      <c r="D22" s="159"/>
      <c r="F22" s="276"/>
      <c r="G22" s="277"/>
      <c r="H22" s="276"/>
      <c r="I22" s="276"/>
      <c r="J22" s="276"/>
    </row>
    <row r="23" spans="1:10" ht="16.2">
      <c r="A23" s="278"/>
      <c r="B23" s="179"/>
      <c r="C23" s="179"/>
      <c r="D23" s="179"/>
      <c r="E23" s="179"/>
      <c r="F23" s="179"/>
      <c r="G23" s="207"/>
      <c r="H23" s="179"/>
      <c r="I23" s="179"/>
      <c r="J23" s="207"/>
    </row>
  </sheetData>
  <mergeCells count="10">
    <mergeCell ref="H1:J1"/>
    <mergeCell ref="A3:J3"/>
    <mergeCell ref="A4:J4"/>
    <mergeCell ref="H2:J2"/>
    <mergeCell ref="H6:J6"/>
    <mergeCell ref="H7:J7"/>
    <mergeCell ref="B6:D6"/>
    <mergeCell ref="B7:D7"/>
    <mergeCell ref="E6:G6"/>
    <mergeCell ref="E7:G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horizontalDpi="300" r:id="rId1"/>
  <headerFooter>
    <oddFooter>&amp;Lstats.gov.sa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F0"/>
  </sheetPr>
  <dimension ref="B1:L35"/>
  <sheetViews>
    <sheetView showGridLines="0" rightToLeft="1" topLeftCell="A4" zoomScaleNormal="100" zoomScaleSheetLayoutView="80" workbookViewId="0">
      <selection activeCell="L6" sqref="B6:L20"/>
    </sheetView>
  </sheetViews>
  <sheetFormatPr defaultRowHeight="14.4"/>
  <cols>
    <col min="2" max="2" width="22.21875" customWidth="1"/>
    <col min="3" max="6" width="11.88671875" customWidth="1"/>
    <col min="7" max="7" width="11.33203125" customWidth="1"/>
    <col min="8" max="8" width="11.88671875" customWidth="1"/>
    <col min="9" max="9" width="13" customWidth="1"/>
    <col min="10" max="10" width="11.88671875" customWidth="1"/>
    <col min="11" max="11" width="5.6640625" bestFit="1" customWidth="1"/>
    <col min="12" max="12" width="29.6640625" customWidth="1"/>
  </cols>
  <sheetData>
    <row r="1" spans="2:12">
      <c r="J1" s="708" t="s">
        <v>556</v>
      </c>
      <c r="K1" s="708"/>
      <c r="L1" s="708"/>
    </row>
    <row r="2" spans="2:12" ht="61.5" customHeight="1">
      <c r="B2" s="67"/>
      <c r="I2" s="1"/>
      <c r="K2" s="822" t="s">
        <v>562</v>
      </c>
      <c r="L2" s="822"/>
    </row>
    <row r="3" spans="2:12" ht="15">
      <c r="B3" s="725" t="s">
        <v>587</v>
      </c>
      <c r="C3" s="725"/>
      <c r="D3" s="725"/>
      <c r="E3" s="725"/>
      <c r="F3" s="725"/>
      <c r="G3" s="725"/>
      <c r="H3" s="725"/>
      <c r="I3" s="725"/>
      <c r="J3" s="725"/>
      <c r="K3" s="725"/>
      <c r="L3" s="725"/>
    </row>
    <row r="4" spans="2:12" ht="15">
      <c r="B4" s="720" t="s">
        <v>595</v>
      </c>
      <c r="C4" s="720"/>
      <c r="D4" s="720"/>
      <c r="E4" s="720"/>
      <c r="F4" s="720"/>
      <c r="G4" s="720"/>
      <c r="H4" s="720"/>
      <c r="I4" s="720"/>
      <c r="J4" s="720"/>
      <c r="K4" s="720"/>
      <c r="L4" s="720"/>
    </row>
    <row r="5" spans="2:12">
      <c r="B5" s="518" t="s">
        <v>318</v>
      </c>
      <c r="C5" s="32"/>
      <c r="D5" s="32"/>
      <c r="E5" s="32"/>
      <c r="F5" s="32"/>
      <c r="G5" s="32"/>
      <c r="H5" s="32"/>
      <c r="I5" s="32"/>
      <c r="J5" s="32"/>
      <c r="K5" s="32"/>
    </row>
    <row r="6" spans="2:12" ht="19.5" customHeight="1">
      <c r="B6" s="598"/>
      <c r="C6" s="817" t="s">
        <v>15</v>
      </c>
      <c r="D6" s="818"/>
      <c r="E6" s="819"/>
      <c r="F6" s="817" t="s">
        <v>16</v>
      </c>
      <c r="G6" s="818"/>
      <c r="H6" s="818"/>
      <c r="I6" s="820" t="s">
        <v>17</v>
      </c>
      <c r="J6" s="818"/>
      <c r="K6" s="818"/>
      <c r="L6" s="817" t="s">
        <v>301</v>
      </c>
    </row>
    <row r="7" spans="2:12" ht="18.75" customHeight="1" thickBot="1">
      <c r="B7" s="598" t="s">
        <v>100</v>
      </c>
      <c r="C7" s="813" t="s">
        <v>18</v>
      </c>
      <c r="D7" s="814"/>
      <c r="E7" s="821"/>
      <c r="F7" s="813" t="s">
        <v>19</v>
      </c>
      <c r="G7" s="814"/>
      <c r="H7" s="814"/>
      <c r="I7" s="815" t="s">
        <v>5</v>
      </c>
      <c r="J7" s="816"/>
      <c r="K7" s="816"/>
      <c r="L7" s="817"/>
    </row>
    <row r="8" spans="2:12" ht="19.5" customHeight="1">
      <c r="B8" s="598"/>
      <c r="C8" s="598" t="s">
        <v>0</v>
      </c>
      <c r="D8" s="600" t="s">
        <v>1</v>
      </c>
      <c r="E8" s="600" t="s">
        <v>46</v>
      </c>
      <c r="F8" s="598" t="s">
        <v>0</v>
      </c>
      <c r="G8" s="598" t="s">
        <v>1</v>
      </c>
      <c r="H8" s="598" t="s">
        <v>46</v>
      </c>
      <c r="I8" s="599" t="s">
        <v>0</v>
      </c>
      <c r="J8" s="598" t="s">
        <v>1</v>
      </c>
      <c r="K8" s="600" t="s">
        <v>46</v>
      </c>
      <c r="L8" s="817"/>
    </row>
    <row r="9" spans="2:12" ht="18" customHeight="1" thickBot="1">
      <c r="B9" s="601"/>
      <c r="C9" s="598" t="s">
        <v>24</v>
      </c>
      <c r="D9" s="598" t="s">
        <v>25</v>
      </c>
      <c r="E9" s="602" t="s">
        <v>5</v>
      </c>
      <c r="F9" s="598" t="s">
        <v>24</v>
      </c>
      <c r="G9" s="598" t="s">
        <v>25</v>
      </c>
      <c r="H9" s="602" t="s">
        <v>5</v>
      </c>
      <c r="I9" s="599" t="s">
        <v>24</v>
      </c>
      <c r="J9" s="598" t="s">
        <v>25</v>
      </c>
      <c r="K9" s="602" t="s">
        <v>5</v>
      </c>
      <c r="L9" s="813"/>
    </row>
    <row r="10" spans="2:12" ht="21.6" customHeight="1" thickBot="1">
      <c r="B10" s="603" t="s">
        <v>302</v>
      </c>
      <c r="C10" s="604">
        <v>0.13597515267385563</v>
      </c>
      <c r="D10" s="604">
        <v>0.13020110379443217</v>
      </c>
      <c r="E10" s="604">
        <v>0.13460993149875677</v>
      </c>
      <c r="F10" s="604">
        <v>0.77251455080195019</v>
      </c>
      <c r="G10" s="604">
        <v>1.6172809866184814</v>
      </c>
      <c r="H10" s="604">
        <v>0.85568978091564696</v>
      </c>
      <c r="I10" s="604">
        <v>0.5236065842691795</v>
      </c>
      <c r="J10" s="604">
        <v>0.65741197847182964</v>
      </c>
      <c r="K10" s="604">
        <v>0.54474253854650878</v>
      </c>
      <c r="L10" s="605" t="s">
        <v>210</v>
      </c>
    </row>
    <row r="11" spans="2:12" ht="21.6" customHeight="1" thickBot="1">
      <c r="B11" s="606" t="s">
        <v>303</v>
      </c>
      <c r="C11" s="607">
        <v>0.97071687940140838</v>
      </c>
      <c r="D11" s="607">
        <v>0.85463560347795198</v>
      </c>
      <c r="E11" s="607">
        <v>0.94327052083524787</v>
      </c>
      <c r="F11" s="607">
        <v>6.0574475155444079</v>
      </c>
      <c r="G11" s="607">
        <v>10.051428499222887</v>
      </c>
      <c r="H11" s="607">
        <v>6.4506926461538994</v>
      </c>
      <c r="I11" s="608">
        <v>4.0683675266769939</v>
      </c>
      <c r="J11" s="607">
        <v>4.1151525957357586</v>
      </c>
      <c r="K11" s="609">
        <v>4.0757577151397255</v>
      </c>
      <c r="L11" s="610" t="s">
        <v>304</v>
      </c>
    </row>
    <row r="12" spans="2:12" ht="21.6" customHeight="1" thickBot="1">
      <c r="B12" s="603" t="s">
        <v>472</v>
      </c>
      <c r="C12" s="604">
        <v>0.20966865647007041</v>
      </c>
      <c r="D12" s="604">
        <v>8.1896216672404029E-2</v>
      </c>
      <c r="E12" s="604">
        <v>0.17945802887607024</v>
      </c>
      <c r="F12" s="604">
        <v>1.1170610912880661</v>
      </c>
      <c r="G12" s="604">
        <v>0.65315457612555128</v>
      </c>
      <c r="H12" s="604">
        <v>1.0713851156409164</v>
      </c>
      <c r="I12" s="611">
        <v>0.76224062540338189</v>
      </c>
      <c r="J12" s="611">
        <v>0.2844230767507766</v>
      </c>
      <c r="K12" s="611">
        <v>0.68676437183820971</v>
      </c>
      <c r="L12" s="605" t="s">
        <v>528</v>
      </c>
    </row>
    <row r="13" spans="2:12" ht="21.6" customHeight="1" thickBot="1">
      <c r="B13" s="606" t="s">
        <v>305</v>
      </c>
      <c r="C13" s="607">
        <v>5.24994756134463</v>
      </c>
      <c r="D13" s="607">
        <v>2.2127941323442859</v>
      </c>
      <c r="E13" s="607">
        <v>4.531840344055305</v>
      </c>
      <c r="F13" s="607">
        <v>18.90352586465767</v>
      </c>
      <c r="G13" s="607">
        <v>21.039184220169574</v>
      </c>
      <c r="H13" s="607">
        <v>19.113801590151244</v>
      </c>
      <c r="I13" s="608">
        <v>13.564524977410612</v>
      </c>
      <c r="J13" s="607">
        <v>8.8872691890380864</v>
      </c>
      <c r="K13" s="609">
        <v>12.825703758165194</v>
      </c>
      <c r="L13" s="610" t="s">
        <v>211</v>
      </c>
    </row>
    <row r="14" spans="2:12" ht="21.6" customHeight="1" thickBot="1">
      <c r="B14" s="603" t="s">
        <v>306</v>
      </c>
      <c r="C14" s="604">
        <v>8.550831969355194</v>
      </c>
      <c r="D14" s="604">
        <v>2.470073179127847</v>
      </c>
      <c r="E14" s="604">
        <v>7.1130920342690001</v>
      </c>
      <c r="F14" s="604">
        <v>25.668075562601565</v>
      </c>
      <c r="G14" s="604">
        <v>27.289705454958995</v>
      </c>
      <c r="H14" s="604">
        <v>25.827740333522193</v>
      </c>
      <c r="I14" s="611">
        <v>18.974666940966394</v>
      </c>
      <c r="J14" s="611">
        <v>11.269318056587156</v>
      </c>
      <c r="K14" s="611">
        <v>17.757526909493102</v>
      </c>
      <c r="L14" s="605" t="s">
        <v>212</v>
      </c>
    </row>
    <row r="15" spans="2:12" ht="21.6" customHeight="1" thickBot="1">
      <c r="B15" s="606" t="s">
        <v>307</v>
      </c>
      <c r="C15" s="607">
        <v>40.944123603928254</v>
      </c>
      <c r="D15" s="607">
        <v>14.145419919380808</v>
      </c>
      <c r="E15" s="607">
        <v>34.607814629176957</v>
      </c>
      <c r="F15" s="607">
        <v>22.015512391365789</v>
      </c>
      <c r="G15" s="607">
        <v>13.201076586765058</v>
      </c>
      <c r="H15" s="607">
        <v>21.14764797904283</v>
      </c>
      <c r="I15" s="608">
        <v>29.417225686825006</v>
      </c>
      <c r="J15" s="607">
        <v>13.810624135956829</v>
      </c>
      <c r="K15" s="609">
        <v>26.952000583089141</v>
      </c>
      <c r="L15" s="610" t="s">
        <v>308</v>
      </c>
    </row>
    <row r="16" spans="2:12" ht="21.6" customHeight="1" thickBot="1">
      <c r="B16" s="603" t="s">
        <v>309</v>
      </c>
      <c r="C16" s="604">
        <v>10.63292597381162</v>
      </c>
      <c r="D16" s="604">
        <v>9.1518328095676988</v>
      </c>
      <c r="E16" s="604">
        <v>10.282735008625012</v>
      </c>
      <c r="F16" s="604">
        <v>6.6354223706987918</v>
      </c>
      <c r="G16" s="604">
        <v>4.3763504719544093</v>
      </c>
      <c r="H16" s="604">
        <v>6.4129954168629277</v>
      </c>
      <c r="I16" s="611">
        <v>8.1985785492233543</v>
      </c>
      <c r="J16" s="611">
        <v>7.4587924764294851</v>
      </c>
      <c r="K16" s="611">
        <v>8.0817216414525426</v>
      </c>
      <c r="L16" s="605" t="s">
        <v>310</v>
      </c>
    </row>
    <row r="17" spans="2:12" ht="21.6" customHeight="1" thickBot="1">
      <c r="B17" s="606" t="s">
        <v>311</v>
      </c>
      <c r="C17" s="607">
        <v>30.057450415382924</v>
      </c>
      <c r="D17" s="607">
        <v>67.652174275149079</v>
      </c>
      <c r="E17" s="607">
        <v>38.94637985764134</v>
      </c>
      <c r="F17" s="607">
        <v>15.987210639970325</v>
      </c>
      <c r="G17" s="607">
        <v>17.175349701158719</v>
      </c>
      <c r="H17" s="607">
        <v>16.10419414645386</v>
      </c>
      <c r="I17" s="608">
        <v>21.489139949335225</v>
      </c>
      <c r="J17" s="607">
        <v>49.756746368442791</v>
      </c>
      <c r="K17" s="609">
        <v>25.954302511458337</v>
      </c>
      <c r="L17" s="610" t="s">
        <v>213</v>
      </c>
    </row>
    <row r="18" spans="2:12" ht="21.6" customHeight="1" thickBot="1">
      <c r="B18" s="603" t="s">
        <v>312</v>
      </c>
      <c r="C18" s="604">
        <v>2.602139325209067</v>
      </c>
      <c r="D18" s="604">
        <v>2.7302671759963575</v>
      </c>
      <c r="E18" s="604">
        <v>2.6324339864887927</v>
      </c>
      <c r="F18" s="604">
        <v>1.8011447440471986</v>
      </c>
      <c r="G18" s="604">
        <v>2.5140575443207522</v>
      </c>
      <c r="H18" s="604">
        <v>1.8713377390570416</v>
      </c>
      <c r="I18" s="611">
        <v>2.1143601286519513</v>
      </c>
      <c r="J18" s="611">
        <v>2.6536148923188301</v>
      </c>
      <c r="K18" s="611">
        <v>2.1995410295910665</v>
      </c>
      <c r="L18" s="605" t="s">
        <v>214</v>
      </c>
    </row>
    <row r="19" spans="2:12" ht="22.95" customHeight="1" thickBot="1">
      <c r="B19" s="606" t="s">
        <v>114</v>
      </c>
      <c r="C19" s="607">
        <v>0.64622046242297537</v>
      </c>
      <c r="D19" s="607">
        <v>0.57070558448913422</v>
      </c>
      <c r="E19" s="607">
        <v>0.62836565853351145</v>
      </c>
      <c r="F19" s="607">
        <v>1.042085269024235</v>
      </c>
      <c r="G19" s="607">
        <v>2.0824119587055687</v>
      </c>
      <c r="H19" s="607">
        <v>1.1445152521994404</v>
      </c>
      <c r="I19" s="608">
        <v>0.88728903123789848</v>
      </c>
      <c r="J19" s="607">
        <v>1.1066472302684571</v>
      </c>
      <c r="K19" s="609">
        <v>0.92193894122617137</v>
      </c>
      <c r="L19" s="610" t="s">
        <v>215</v>
      </c>
    </row>
    <row r="20" spans="2:12" ht="15.6">
      <c r="B20" s="612" t="s">
        <v>207</v>
      </c>
      <c r="C20" s="613">
        <f>SUM(C10:C19)</f>
        <v>100</v>
      </c>
      <c r="D20" s="613">
        <f>SUM(D10:D19)</f>
        <v>100</v>
      </c>
      <c r="E20" s="613">
        <f t="shared" ref="E20:K20" si="0">SUM(E10:E19)</f>
        <v>100</v>
      </c>
      <c r="F20" s="613">
        <f>SUM(F10:F19)</f>
        <v>100</v>
      </c>
      <c r="G20" s="613">
        <f>SUM(G10:G19)</f>
        <v>99.999999999999986</v>
      </c>
      <c r="H20" s="613">
        <f t="shared" si="0"/>
        <v>100</v>
      </c>
      <c r="I20" s="614">
        <f t="shared" si="0"/>
        <v>100</v>
      </c>
      <c r="J20" s="613">
        <f t="shared" si="0"/>
        <v>100</v>
      </c>
      <c r="K20" s="615">
        <f t="shared" si="0"/>
        <v>100</v>
      </c>
      <c r="L20" s="598" t="s">
        <v>5</v>
      </c>
    </row>
    <row r="21" spans="2:12" ht="16.2">
      <c r="B21" s="159" t="s">
        <v>278</v>
      </c>
      <c r="C21" s="159"/>
      <c r="D21" s="159"/>
      <c r="E21" s="159"/>
      <c r="G21" s="276"/>
      <c r="H21" s="276"/>
      <c r="I21" s="276"/>
      <c r="J21" s="276"/>
      <c r="K21" s="276"/>
      <c r="L21" t="s">
        <v>279</v>
      </c>
    </row>
    <row r="22" spans="2:12">
      <c r="B22" s="32"/>
      <c r="C22" s="279"/>
      <c r="D22" s="279"/>
      <c r="E22" s="279"/>
      <c r="F22" s="279"/>
      <c r="G22" s="279"/>
      <c r="H22" s="279"/>
      <c r="I22" s="279"/>
      <c r="J22" s="279"/>
      <c r="K22" s="279"/>
    </row>
    <row r="35" spans="10:10" ht="21">
      <c r="J35" s="597"/>
    </row>
  </sheetData>
  <mergeCells count="11">
    <mergeCell ref="F7:H7"/>
    <mergeCell ref="I7:K7"/>
    <mergeCell ref="J1:L1"/>
    <mergeCell ref="B3:L3"/>
    <mergeCell ref="B4:L4"/>
    <mergeCell ref="C6:E6"/>
    <mergeCell ref="F6:H6"/>
    <mergeCell ref="I6:K6"/>
    <mergeCell ref="L6:L9"/>
    <mergeCell ref="C7:E7"/>
    <mergeCell ref="K2:L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horizontalDpi="300" r:id="rId1"/>
  <headerFooter>
    <oddFooter>&amp;Lstats.gov.sa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F0"/>
  </sheetPr>
  <dimension ref="A1:H13"/>
  <sheetViews>
    <sheetView showGridLines="0" rightToLeft="1" view="pageBreakPreview" zoomScale="145" zoomScaleNormal="80" zoomScaleSheetLayoutView="145" workbookViewId="0">
      <selection activeCell="H10" sqref="H10"/>
    </sheetView>
  </sheetViews>
  <sheetFormatPr defaultRowHeight="14.4"/>
  <cols>
    <col min="1" max="5" width="19.6640625" customWidth="1"/>
    <col min="6" max="8" width="10.6640625" bestFit="1" customWidth="1"/>
  </cols>
  <sheetData>
    <row r="1" spans="1:8">
      <c r="D1" s="708" t="s">
        <v>571</v>
      </c>
      <c r="E1" s="708"/>
    </row>
    <row r="2" spans="1:8" ht="61.5" customHeight="1">
      <c r="A2" s="67"/>
      <c r="D2" s="822" t="s">
        <v>562</v>
      </c>
      <c r="E2" s="822"/>
      <c r="F2" s="822"/>
      <c r="G2" s="822"/>
    </row>
    <row r="3" spans="1:8" ht="15">
      <c r="A3" s="725" t="s">
        <v>322</v>
      </c>
      <c r="B3" s="725"/>
      <c r="C3" s="725"/>
      <c r="D3" s="725"/>
      <c r="E3" s="725"/>
    </row>
    <row r="4" spans="1:8" ht="15">
      <c r="A4" s="720" t="s">
        <v>323</v>
      </c>
      <c r="B4" s="720"/>
      <c r="C4" s="720"/>
      <c r="D4" s="720"/>
      <c r="E4" s="720"/>
    </row>
    <row r="5" spans="1:8">
      <c r="A5" s="517" t="s">
        <v>319</v>
      </c>
      <c r="B5" s="70"/>
      <c r="C5" s="70"/>
      <c r="D5" s="70"/>
      <c r="E5" s="70"/>
    </row>
    <row r="6" spans="1:8" ht="15.75" customHeight="1">
      <c r="A6" s="798" t="s">
        <v>276</v>
      </c>
      <c r="B6" s="799"/>
      <c r="C6" s="448" t="s">
        <v>0</v>
      </c>
      <c r="D6" s="448" t="s">
        <v>1</v>
      </c>
      <c r="E6" s="263" t="s">
        <v>17</v>
      </c>
    </row>
    <row r="7" spans="1:8" ht="15.75" customHeight="1">
      <c r="A7" s="796" t="s">
        <v>277</v>
      </c>
      <c r="B7" s="797"/>
      <c r="C7" s="447" t="s">
        <v>24</v>
      </c>
      <c r="D7" s="447" t="s">
        <v>25</v>
      </c>
      <c r="E7" s="263" t="s">
        <v>5</v>
      </c>
    </row>
    <row r="8" spans="1:8" ht="30.6" customHeight="1">
      <c r="A8" s="232" t="s">
        <v>15</v>
      </c>
      <c r="B8" s="233" t="s">
        <v>18</v>
      </c>
      <c r="C8" s="280">
        <v>63.011382402715753</v>
      </c>
      <c r="D8" s="281">
        <v>20.20089462530818</v>
      </c>
      <c r="E8" s="282">
        <v>41.977523829887367</v>
      </c>
    </row>
    <row r="9" spans="1:8" ht="30.6" customHeight="1">
      <c r="A9" s="236" t="s">
        <v>16</v>
      </c>
      <c r="B9" s="237" t="s">
        <v>19</v>
      </c>
      <c r="C9" s="283">
        <v>93.758637434201532</v>
      </c>
      <c r="D9" s="284">
        <v>25.921096547642325</v>
      </c>
      <c r="E9" s="285">
        <v>74.549114590105944</v>
      </c>
    </row>
    <row r="10" spans="1:8" ht="30.6" customHeight="1">
      <c r="A10" s="263" t="s">
        <v>17</v>
      </c>
      <c r="B10" s="266" t="s">
        <v>5</v>
      </c>
      <c r="C10" s="286">
        <v>78.735186276457199</v>
      </c>
      <c r="D10" s="286">
        <v>21.915479672025437</v>
      </c>
      <c r="E10" s="287">
        <v>55.858784094929213</v>
      </c>
    </row>
    <row r="11" spans="1:8" ht="16.2">
      <c r="A11" s="159" t="s">
        <v>278</v>
      </c>
      <c r="B11" s="159"/>
      <c r="C11" s="159"/>
      <c r="D11" s="159"/>
      <c r="E11" t="s">
        <v>279</v>
      </c>
    </row>
    <row r="13" spans="1:8">
      <c r="C13" s="235"/>
      <c r="D13" s="235"/>
      <c r="E13" s="235"/>
      <c r="F13" s="235"/>
      <c r="G13" s="235"/>
      <c r="H13" s="235"/>
    </row>
  </sheetData>
  <mergeCells count="6">
    <mergeCell ref="A7:B7"/>
    <mergeCell ref="D1:E1"/>
    <mergeCell ref="A3:E3"/>
    <mergeCell ref="A4:E4"/>
    <mergeCell ref="A6:B6"/>
    <mergeCell ref="D2:G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F0"/>
  </sheetPr>
  <dimension ref="A1:F10"/>
  <sheetViews>
    <sheetView showGridLines="0" rightToLeft="1" view="pageBreakPreview" zoomScale="115" zoomScaleNormal="100" zoomScaleSheetLayoutView="115" workbookViewId="0">
      <selection activeCell="E16" sqref="E16"/>
    </sheetView>
  </sheetViews>
  <sheetFormatPr defaultRowHeight="14.4"/>
  <cols>
    <col min="1" max="2" width="22.109375" customWidth="1"/>
    <col min="3" max="5" width="13.6640625" customWidth="1"/>
  </cols>
  <sheetData>
    <row r="1" spans="1:6">
      <c r="C1" s="708" t="s">
        <v>556</v>
      </c>
      <c r="D1" s="708"/>
      <c r="E1" s="708"/>
    </row>
    <row r="2" spans="1:6" ht="61.5" customHeight="1">
      <c r="A2" s="67"/>
      <c r="C2" s="822" t="s">
        <v>562</v>
      </c>
      <c r="D2" s="822"/>
      <c r="E2" s="822"/>
      <c r="F2" s="822"/>
    </row>
    <row r="3" spans="1:6">
      <c r="A3" s="706" t="s">
        <v>574</v>
      </c>
      <c r="B3" s="706"/>
      <c r="C3" s="706"/>
      <c r="D3" s="706"/>
      <c r="E3" s="706"/>
    </row>
    <row r="4" spans="1:6">
      <c r="A4" s="825" t="s">
        <v>575</v>
      </c>
      <c r="B4" s="825"/>
      <c r="C4" s="825"/>
      <c r="D4" s="825"/>
      <c r="E4" s="825"/>
    </row>
    <row r="5" spans="1:6">
      <c r="A5" s="503" t="s">
        <v>321</v>
      </c>
    </row>
    <row r="6" spans="1:6" ht="20.399999999999999" customHeight="1">
      <c r="A6" s="823" t="s">
        <v>34</v>
      </c>
      <c r="B6" s="824"/>
      <c r="C6" s="452" t="s">
        <v>0</v>
      </c>
      <c r="D6" s="452" t="s">
        <v>1</v>
      </c>
      <c r="E6" s="288" t="s">
        <v>17</v>
      </c>
    </row>
    <row r="7" spans="1:6" ht="20.399999999999999" customHeight="1">
      <c r="A7" s="823" t="s">
        <v>35</v>
      </c>
      <c r="B7" s="824"/>
      <c r="C7" s="452" t="s">
        <v>24</v>
      </c>
      <c r="D7" s="452" t="s">
        <v>25</v>
      </c>
      <c r="E7" s="288" t="s">
        <v>5</v>
      </c>
    </row>
    <row r="8" spans="1:6" ht="33" customHeight="1">
      <c r="A8" s="289" t="s">
        <v>555</v>
      </c>
      <c r="B8" s="290" t="s">
        <v>554</v>
      </c>
      <c r="C8" s="291">
        <v>63.011382402715753</v>
      </c>
      <c r="D8" s="292">
        <v>20.20089462530818</v>
      </c>
      <c r="E8" s="293">
        <v>41.977523829887367</v>
      </c>
    </row>
    <row r="9" spans="1:6" ht="45.75" customHeight="1">
      <c r="A9" s="294" t="s">
        <v>459</v>
      </c>
      <c r="B9" s="294" t="s">
        <v>458</v>
      </c>
      <c r="C9" s="294">
        <v>63.489758963443776</v>
      </c>
      <c r="D9" s="294">
        <v>19.674506032904805</v>
      </c>
      <c r="E9" s="294">
        <v>42.019906187044519</v>
      </c>
    </row>
    <row r="10" spans="1:6" ht="16.2">
      <c r="A10" s="159" t="s">
        <v>278</v>
      </c>
      <c r="B10" s="159"/>
      <c r="C10" s="159"/>
      <c r="D10" s="159"/>
      <c r="E10" t="s">
        <v>279</v>
      </c>
    </row>
  </sheetData>
  <mergeCells count="6">
    <mergeCell ref="C1:E1"/>
    <mergeCell ref="A7:B7"/>
    <mergeCell ref="A3:E3"/>
    <mergeCell ref="A4:E4"/>
    <mergeCell ref="A6:B6"/>
    <mergeCell ref="C2:F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F0"/>
  </sheetPr>
  <dimension ref="A1:D20"/>
  <sheetViews>
    <sheetView showGridLines="0" rightToLeft="1" view="pageBreakPreview" zoomScale="115" zoomScaleNormal="70" zoomScaleSheetLayoutView="115" workbookViewId="0">
      <selection activeCell="B13" sqref="B13"/>
    </sheetView>
  </sheetViews>
  <sheetFormatPr defaultRowHeight="14.4"/>
  <cols>
    <col min="1" max="1" width="25.88671875" customWidth="1"/>
    <col min="2" max="4" width="20.6640625" customWidth="1"/>
  </cols>
  <sheetData>
    <row r="1" spans="1:4">
      <c r="C1" s="708" t="s">
        <v>556</v>
      </c>
      <c r="D1" s="708"/>
    </row>
    <row r="2" spans="1:4" ht="61.5" customHeight="1">
      <c r="A2" s="67"/>
      <c r="C2" s="822" t="s">
        <v>562</v>
      </c>
      <c r="D2" s="822"/>
    </row>
    <row r="3" spans="1:4" ht="15">
      <c r="A3" s="782" t="s">
        <v>326</v>
      </c>
      <c r="B3" s="782"/>
      <c r="C3" s="782"/>
      <c r="D3" s="782"/>
    </row>
    <row r="4" spans="1:4" ht="15">
      <c r="A4" s="811" t="s">
        <v>327</v>
      </c>
      <c r="B4" s="811"/>
      <c r="C4" s="811"/>
      <c r="D4" s="811"/>
    </row>
    <row r="5" spans="1:4" ht="15" thickBot="1">
      <c r="A5" s="489" t="s">
        <v>324</v>
      </c>
    </row>
    <row r="6" spans="1:4">
      <c r="A6" s="447" t="s">
        <v>44</v>
      </c>
      <c r="B6" s="270" t="s">
        <v>0</v>
      </c>
      <c r="C6" s="270" t="s">
        <v>1</v>
      </c>
      <c r="D6" s="270" t="s">
        <v>17</v>
      </c>
    </row>
    <row r="7" spans="1:4">
      <c r="A7" s="447" t="s">
        <v>329</v>
      </c>
      <c r="B7" s="447" t="s">
        <v>24</v>
      </c>
      <c r="C7" s="447" t="s">
        <v>25</v>
      </c>
      <c r="D7" s="453" t="s">
        <v>5</v>
      </c>
    </row>
    <row r="8" spans="1:4" ht="22.95" customHeight="1">
      <c r="A8" s="295" t="s">
        <v>47</v>
      </c>
      <c r="B8" s="296">
        <v>3.9562120650539323</v>
      </c>
      <c r="C8" s="296">
        <v>0.86531172518352839</v>
      </c>
      <c r="D8" s="297">
        <v>2.3586818345911484</v>
      </c>
    </row>
    <row r="9" spans="1:4" ht="22.95" customHeight="1">
      <c r="A9" s="298" t="s">
        <v>48</v>
      </c>
      <c r="B9" s="299">
        <v>43.655072036019455</v>
      </c>
      <c r="C9" s="299">
        <v>14.883021811031583</v>
      </c>
      <c r="D9" s="300">
        <v>29.752719083155917</v>
      </c>
    </row>
    <row r="10" spans="1:4" ht="22.95" customHeight="1">
      <c r="A10" s="295" t="s">
        <v>49</v>
      </c>
      <c r="B10" s="296">
        <v>88.056651253985038</v>
      </c>
      <c r="C10" s="296">
        <v>37.681528260515208</v>
      </c>
      <c r="D10" s="297">
        <v>63.95264638112458</v>
      </c>
    </row>
    <row r="11" spans="1:4" ht="22.95" customHeight="1">
      <c r="A11" s="298" t="s">
        <v>50</v>
      </c>
      <c r="B11" s="299">
        <v>94.90427344645191</v>
      </c>
      <c r="C11" s="299">
        <v>35.76044921484511</v>
      </c>
      <c r="D11" s="300">
        <v>66.480649063076328</v>
      </c>
    </row>
    <row r="12" spans="1:4" ht="22.95" customHeight="1">
      <c r="A12" s="295" t="s">
        <v>51</v>
      </c>
      <c r="B12" s="296">
        <v>95.003553002256851</v>
      </c>
      <c r="C12" s="296">
        <v>33.094266607654646</v>
      </c>
      <c r="D12" s="297">
        <v>64.962196232992014</v>
      </c>
    </row>
    <row r="13" spans="1:4" ht="22.95" customHeight="1">
      <c r="A13" s="298" t="s">
        <v>52</v>
      </c>
      <c r="B13" s="299">
        <v>91.520786964683168</v>
      </c>
      <c r="C13" s="299">
        <v>29.923209552093699</v>
      </c>
      <c r="D13" s="300">
        <v>61.66800781275883</v>
      </c>
    </row>
    <row r="14" spans="1:4" ht="22.95" customHeight="1">
      <c r="A14" s="295" t="s">
        <v>53</v>
      </c>
      <c r="B14" s="296">
        <v>82.700175940939047</v>
      </c>
      <c r="C14" s="296">
        <v>19.258990165724054</v>
      </c>
      <c r="D14" s="297">
        <v>52.038409057892544</v>
      </c>
    </row>
    <row r="15" spans="1:4" ht="22.95" customHeight="1">
      <c r="A15" s="298" t="s">
        <v>54</v>
      </c>
      <c r="B15" s="299">
        <v>58.203418672597053</v>
      </c>
      <c r="C15" s="299">
        <v>9.0000697463557522</v>
      </c>
      <c r="D15" s="300">
        <v>33.99946934798421</v>
      </c>
    </row>
    <row r="16" spans="1:4" ht="22.95" customHeight="1">
      <c r="A16" s="295" t="s">
        <v>55</v>
      </c>
      <c r="B16" s="296">
        <v>38.977105313183159</v>
      </c>
      <c r="C16" s="296">
        <v>4.4945721740842854</v>
      </c>
      <c r="D16" s="297">
        <v>22.040189582628042</v>
      </c>
    </row>
    <row r="17" spans="1:4" ht="22.95" customHeight="1">
      <c r="A17" s="298" t="s">
        <v>56</v>
      </c>
      <c r="B17" s="299">
        <v>9.6095077858087112</v>
      </c>
      <c r="C17" s="299">
        <v>0.6560175384280682</v>
      </c>
      <c r="D17" s="300">
        <v>5.0755710732490691</v>
      </c>
    </row>
    <row r="18" spans="1:4" ht="22.95" customHeight="1">
      <c r="A18" s="295" t="s">
        <v>57</v>
      </c>
      <c r="B18" s="296">
        <v>8.680220493691996</v>
      </c>
      <c r="C18" s="296">
        <v>0.36453483099342376</v>
      </c>
      <c r="D18" s="297">
        <v>4.2303968334757673</v>
      </c>
    </row>
    <row r="19" spans="1:4" ht="22.95" customHeight="1">
      <c r="A19" s="266" t="s">
        <v>27</v>
      </c>
      <c r="B19" s="301">
        <v>63.011382402715753</v>
      </c>
      <c r="C19" s="301">
        <v>20.20089462530818</v>
      </c>
      <c r="D19" s="301">
        <v>41.977523829887367</v>
      </c>
    </row>
    <row r="20" spans="1:4" ht="16.2">
      <c r="A20" s="159" t="s">
        <v>278</v>
      </c>
      <c r="B20" s="159"/>
      <c r="C20" s="159"/>
      <c r="D20" t="s">
        <v>279</v>
      </c>
    </row>
  </sheetData>
  <mergeCells count="4">
    <mergeCell ref="C1:D1"/>
    <mergeCell ref="A3:D3"/>
    <mergeCell ref="A4:D4"/>
    <mergeCell ref="C2:D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F0"/>
  </sheetPr>
  <dimension ref="A1:O20"/>
  <sheetViews>
    <sheetView showGridLines="0" rightToLeft="1" view="pageBreakPreview" zoomScale="70" zoomScaleNormal="70" zoomScaleSheetLayoutView="70" workbookViewId="0">
      <selection activeCell="C25" sqref="C25"/>
    </sheetView>
  </sheetViews>
  <sheetFormatPr defaultRowHeight="14.4"/>
  <cols>
    <col min="1" max="1" width="26" customWidth="1"/>
    <col min="2" max="4" width="15.109375" customWidth="1"/>
    <col min="5" max="5" width="36.109375" customWidth="1"/>
  </cols>
  <sheetData>
    <row r="1" spans="1:15">
      <c r="D1" s="826" t="s">
        <v>556</v>
      </c>
      <c r="E1" s="826"/>
    </row>
    <row r="2" spans="1:15" ht="61.5" customHeight="1">
      <c r="A2" s="67"/>
      <c r="D2" s="828" t="s">
        <v>562</v>
      </c>
      <c r="E2" s="828"/>
      <c r="F2" s="828"/>
      <c r="G2" s="828"/>
    </row>
    <row r="3" spans="1:15" ht="15">
      <c r="A3" s="725" t="s">
        <v>330</v>
      </c>
      <c r="B3" s="725"/>
      <c r="C3" s="725"/>
      <c r="D3" s="725"/>
      <c r="E3" s="725"/>
    </row>
    <row r="4" spans="1:15" ht="15">
      <c r="A4" s="720" t="s">
        <v>331</v>
      </c>
      <c r="B4" s="720"/>
      <c r="C4" s="720"/>
      <c r="D4" s="720"/>
      <c r="E4" s="720"/>
    </row>
    <row r="5" spans="1:15">
      <c r="A5" s="516" t="s">
        <v>325</v>
      </c>
      <c r="B5" s="32"/>
      <c r="C5" s="32"/>
      <c r="D5" s="32"/>
    </row>
    <row r="6" spans="1:15" ht="18" customHeight="1">
      <c r="A6" s="447" t="s">
        <v>100</v>
      </c>
      <c r="B6" s="447" t="s">
        <v>0</v>
      </c>
      <c r="C6" s="447" t="s">
        <v>1</v>
      </c>
      <c r="D6" s="302" t="s">
        <v>17</v>
      </c>
      <c r="E6" s="827" t="s">
        <v>301</v>
      </c>
    </row>
    <row r="7" spans="1:15">
      <c r="A7" s="447" t="s">
        <v>333</v>
      </c>
      <c r="B7" s="447" t="s">
        <v>24</v>
      </c>
      <c r="C7" s="447" t="s">
        <v>25</v>
      </c>
      <c r="D7" s="303" t="s">
        <v>5</v>
      </c>
      <c r="E7" s="827"/>
    </row>
    <row r="8" spans="1:15" ht="21" customHeight="1">
      <c r="A8" s="140" t="s">
        <v>302</v>
      </c>
      <c r="B8" s="304">
        <v>7.7457977792196671</v>
      </c>
      <c r="C8" s="304">
        <v>0.53321357818713067</v>
      </c>
      <c r="D8" s="305">
        <v>1.8922198232113527</v>
      </c>
      <c r="E8" s="306" t="s">
        <v>210</v>
      </c>
      <c r="J8" s="235"/>
      <c r="K8" s="235"/>
      <c r="L8" s="235"/>
      <c r="M8" s="235"/>
      <c r="N8" s="235"/>
      <c r="O8" s="235"/>
    </row>
    <row r="9" spans="1:15" ht="21" customHeight="1">
      <c r="A9" s="141" t="s">
        <v>303</v>
      </c>
      <c r="B9" s="307">
        <v>21.124013787104285</v>
      </c>
      <c r="C9" s="307">
        <v>1.6522649205667668</v>
      </c>
      <c r="D9" s="308">
        <v>5.9933083308049291</v>
      </c>
      <c r="E9" s="309" t="s">
        <v>304</v>
      </c>
      <c r="J9" s="235"/>
      <c r="K9" s="235"/>
      <c r="L9" s="235"/>
      <c r="M9" s="235"/>
      <c r="N9" s="235"/>
      <c r="O9" s="235"/>
    </row>
    <row r="10" spans="1:15" ht="21" customHeight="1">
      <c r="A10" s="140" t="s">
        <v>472</v>
      </c>
      <c r="B10" s="304">
        <v>29.292898964119502</v>
      </c>
      <c r="C10" s="304">
        <v>2.2549206955857062</v>
      </c>
      <c r="D10" s="305">
        <v>12.770479360074734</v>
      </c>
      <c r="E10" s="306" t="s">
        <v>528</v>
      </c>
      <c r="J10" s="235"/>
      <c r="K10" s="235"/>
      <c r="L10" s="235"/>
      <c r="M10" s="235"/>
      <c r="N10" s="235"/>
      <c r="O10" s="235"/>
    </row>
    <row r="11" spans="1:15" ht="21" customHeight="1">
      <c r="A11" s="141" t="s">
        <v>305</v>
      </c>
      <c r="B11" s="307">
        <v>38.238286655271082</v>
      </c>
      <c r="C11" s="307">
        <v>3.9691066242239623</v>
      </c>
      <c r="D11" s="308">
        <v>19.149961549742983</v>
      </c>
      <c r="E11" s="309" t="s">
        <v>211</v>
      </c>
      <c r="J11" s="235"/>
      <c r="K11" s="235"/>
      <c r="L11" s="235"/>
      <c r="M11" s="235"/>
      <c r="N11" s="235"/>
      <c r="O11" s="235"/>
    </row>
    <row r="12" spans="1:15" ht="21" customHeight="1">
      <c r="A12" s="140" t="s">
        <v>306</v>
      </c>
      <c r="B12" s="304">
        <v>34.33339920283521</v>
      </c>
      <c r="C12" s="304">
        <v>3.1157557086440115</v>
      </c>
      <c r="D12" s="305">
        <v>18.837164228139738</v>
      </c>
      <c r="E12" s="306" t="s">
        <v>212</v>
      </c>
      <c r="J12" s="235"/>
      <c r="K12" s="235"/>
      <c r="L12" s="235"/>
      <c r="M12" s="235"/>
      <c r="N12" s="235"/>
      <c r="O12" s="235"/>
    </row>
    <row r="13" spans="1:15" ht="21" customHeight="1">
      <c r="A13" s="141" t="s">
        <v>307</v>
      </c>
      <c r="B13" s="307">
        <v>64.804009974594095</v>
      </c>
      <c r="C13" s="307">
        <v>9.1226273510524543</v>
      </c>
      <c r="D13" s="308">
        <v>40.760641419025951</v>
      </c>
      <c r="E13" s="309" t="s">
        <v>308</v>
      </c>
      <c r="J13" s="235"/>
      <c r="K13" s="235"/>
      <c r="L13" s="235"/>
      <c r="M13" s="235"/>
      <c r="N13" s="235"/>
      <c r="O13" s="235"/>
    </row>
    <row r="14" spans="1:15" ht="21" customHeight="1">
      <c r="A14" s="140" t="s">
        <v>309</v>
      </c>
      <c r="B14" s="304">
        <v>86.551184849046763</v>
      </c>
      <c r="C14" s="304">
        <v>62.616755860942405</v>
      </c>
      <c r="D14" s="305">
        <v>80.107590802111417</v>
      </c>
      <c r="E14" s="306" t="s">
        <v>310</v>
      </c>
      <c r="J14" s="235"/>
      <c r="K14" s="235"/>
      <c r="L14" s="235"/>
      <c r="M14" s="235"/>
      <c r="N14" s="235"/>
      <c r="O14" s="235"/>
    </row>
    <row r="15" spans="1:15" ht="21" customHeight="1">
      <c r="A15" s="141" t="s">
        <v>311</v>
      </c>
      <c r="B15" s="307">
        <v>89.175430609592965</v>
      </c>
      <c r="C15" s="307">
        <v>63.650972756039813</v>
      </c>
      <c r="D15" s="308">
        <v>76.565272374168487</v>
      </c>
      <c r="E15" s="309" t="s">
        <v>213</v>
      </c>
      <c r="J15" s="235"/>
      <c r="K15" s="235"/>
      <c r="L15" s="235"/>
      <c r="M15" s="235"/>
      <c r="N15" s="235"/>
      <c r="O15" s="235"/>
    </row>
    <row r="16" spans="1:15" ht="21" customHeight="1">
      <c r="A16" s="140" t="s">
        <v>312</v>
      </c>
      <c r="B16" s="304">
        <v>86.674445573897231</v>
      </c>
      <c r="C16" s="304">
        <v>75.831293251344519</v>
      </c>
      <c r="D16" s="305">
        <v>83.738144082350672</v>
      </c>
      <c r="E16" s="306" t="s">
        <v>214</v>
      </c>
    </row>
    <row r="17" spans="1:12" ht="21" customHeight="1">
      <c r="A17" s="141" t="s">
        <v>114</v>
      </c>
      <c r="B17" s="307">
        <v>78.300609343263375</v>
      </c>
      <c r="C17" s="307">
        <v>85.915787274057038</v>
      </c>
      <c r="D17" s="308">
        <v>79.819898693014821</v>
      </c>
      <c r="E17" s="309" t="s">
        <v>215</v>
      </c>
    </row>
    <row r="18" spans="1:12">
      <c r="A18" s="266" t="s">
        <v>207</v>
      </c>
      <c r="B18" s="301">
        <v>63.011382402715753</v>
      </c>
      <c r="C18" s="301">
        <v>20.20089462530818</v>
      </c>
      <c r="D18" s="310">
        <v>41.977523829887367</v>
      </c>
      <c r="E18" s="453" t="s">
        <v>5</v>
      </c>
      <c r="J18" s="235"/>
      <c r="K18" s="235"/>
      <c r="L18" s="235"/>
    </row>
    <row r="19" spans="1:12" ht="16.8">
      <c r="A19" s="311" t="s">
        <v>278</v>
      </c>
      <c r="B19" s="159"/>
      <c r="C19" s="159"/>
      <c r="D19" s="159"/>
      <c r="E19" t="s">
        <v>279</v>
      </c>
    </row>
    <row r="20" spans="1:12">
      <c r="F20" s="235"/>
      <c r="G20" s="235"/>
      <c r="H20" s="235"/>
    </row>
  </sheetData>
  <mergeCells count="5">
    <mergeCell ref="D1:E1"/>
    <mergeCell ref="A3:E3"/>
    <mergeCell ref="A4:E4"/>
    <mergeCell ref="E6:E7"/>
    <mergeCell ref="D2:G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50"/>
  </sheetPr>
  <dimension ref="A1:J21"/>
  <sheetViews>
    <sheetView showGridLines="0" rightToLeft="1" view="pageBreakPreview" zoomScaleNormal="100" zoomScaleSheetLayoutView="100" workbookViewId="0">
      <selection activeCell="A25" sqref="A25"/>
    </sheetView>
  </sheetViews>
  <sheetFormatPr defaultRowHeight="14.4"/>
  <cols>
    <col min="1" max="1" width="49.77734375" customWidth="1"/>
    <col min="2" max="2" width="40.88671875" customWidth="1"/>
  </cols>
  <sheetData>
    <row r="1" spans="1:10">
      <c r="B1" s="209" t="s">
        <v>556</v>
      </c>
      <c r="H1" s="209"/>
    </row>
    <row r="2" spans="1:10" ht="61.5" customHeight="1">
      <c r="A2" s="67"/>
      <c r="B2" s="822" t="s">
        <v>562</v>
      </c>
      <c r="C2" s="822"/>
      <c r="D2" s="822"/>
      <c r="G2" s="1"/>
      <c r="H2" s="209"/>
      <c r="I2" s="1"/>
      <c r="J2" s="1"/>
    </row>
    <row r="3" spans="1:10" ht="15">
      <c r="A3" s="725" t="s">
        <v>334</v>
      </c>
      <c r="B3" s="725"/>
    </row>
    <row r="4" spans="1:10" ht="15">
      <c r="A4" s="720" t="s">
        <v>335</v>
      </c>
      <c r="B4" s="720"/>
    </row>
    <row r="5" spans="1:10">
      <c r="A5" s="517" t="s">
        <v>328</v>
      </c>
      <c r="B5" s="70"/>
    </row>
    <row r="6" spans="1:10" ht="15">
      <c r="A6" s="312" t="s">
        <v>337</v>
      </c>
      <c r="B6" s="313" t="s">
        <v>338</v>
      </c>
    </row>
    <row r="7" spans="1:10" ht="15">
      <c r="A7" s="312" t="s">
        <v>339</v>
      </c>
      <c r="B7" s="313" t="s">
        <v>340</v>
      </c>
    </row>
    <row r="8" spans="1:10" ht="35.4" customHeight="1">
      <c r="A8" s="314" t="s">
        <v>341</v>
      </c>
      <c r="B8" s="538">
        <v>172387</v>
      </c>
      <c r="C8" s="567"/>
    </row>
    <row r="9" spans="1:10" ht="35.4" customHeight="1">
      <c r="A9" s="315" t="s">
        <v>342</v>
      </c>
      <c r="B9" s="537">
        <v>797842</v>
      </c>
      <c r="C9" s="567"/>
    </row>
    <row r="10" spans="1:10" ht="27.6" customHeight="1">
      <c r="A10" s="312" t="s">
        <v>343</v>
      </c>
      <c r="B10" s="316">
        <f>SUM(B8:B9)</f>
        <v>970229</v>
      </c>
      <c r="C10" s="567"/>
    </row>
    <row r="11" spans="1:10" ht="15">
      <c r="A11" s="540" t="s">
        <v>547</v>
      </c>
      <c r="B11" s="3" t="s">
        <v>344</v>
      </c>
    </row>
    <row r="12" spans="1:10">
      <c r="B12" s="207"/>
    </row>
    <row r="13" spans="1:10">
      <c r="B13" s="570"/>
    </row>
    <row r="14" spans="1:10">
      <c r="B14" s="570"/>
    </row>
    <row r="21" spans="2:2">
      <c r="B21" s="210"/>
    </row>
  </sheetData>
  <mergeCells count="3">
    <mergeCell ref="A3:B3"/>
    <mergeCell ref="A4:B4"/>
    <mergeCell ref="B2:D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50"/>
  </sheetPr>
  <dimension ref="A1:I16"/>
  <sheetViews>
    <sheetView showGridLines="0" rightToLeft="1" view="pageBreakPreview" zoomScale="115" zoomScaleNormal="100" zoomScaleSheetLayoutView="115" workbookViewId="0">
      <selection activeCell="C8" sqref="C8:E8"/>
    </sheetView>
  </sheetViews>
  <sheetFormatPr defaultRowHeight="14.4"/>
  <cols>
    <col min="1" max="1" width="17" customWidth="1"/>
    <col min="2" max="2" width="16.21875" customWidth="1"/>
    <col min="3" max="5" width="13.33203125" customWidth="1"/>
  </cols>
  <sheetData>
    <row r="1" spans="1:9">
      <c r="D1" s="515" t="s">
        <v>556</v>
      </c>
    </row>
    <row r="2" spans="1:9" ht="61.5" customHeight="1">
      <c r="A2" s="67"/>
      <c r="C2" s="829" t="s">
        <v>562</v>
      </c>
      <c r="D2" s="829"/>
      <c r="E2" s="829"/>
      <c r="F2" s="1"/>
    </row>
    <row r="3" spans="1:9" ht="15">
      <c r="A3" s="725" t="s">
        <v>601</v>
      </c>
      <c r="B3" s="725"/>
      <c r="C3" s="725"/>
      <c r="D3" s="725"/>
      <c r="E3" s="725"/>
    </row>
    <row r="4" spans="1:9" ht="15">
      <c r="A4" s="730" t="s">
        <v>602</v>
      </c>
      <c r="B4" s="730"/>
      <c r="C4" s="730"/>
      <c r="D4" s="730"/>
      <c r="E4" s="730"/>
    </row>
    <row r="5" spans="1:9">
      <c r="A5" s="478" t="s">
        <v>332</v>
      </c>
    </row>
    <row r="6" spans="1:9" ht="15.75" customHeight="1">
      <c r="A6" s="830" t="s">
        <v>34</v>
      </c>
      <c r="B6" s="831"/>
      <c r="C6" s="317" t="s">
        <v>0</v>
      </c>
      <c r="D6" s="317" t="s">
        <v>1</v>
      </c>
      <c r="E6" s="318" t="s">
        <v>17</v>
      </c>
    </row>
    <row r="7" spans="1:9" ht="15.75" customHeight="1">
      <c r="A7" s="832" t="s">
        <v>35</v>
      </c>
      <c r="B7" s="833"/>
      <c r="C7" s="319" t="s">
        <v>24</v>
      </c>
      <c r="D7" s="319" t="s">
        <v>25</v>
      </c>
      <c r="E7" s="318" t="s">
        <v>5</v>
      </c>
    </row>
    <row r="8" spans="1:9" ht="30.6" customHeight="1">
      <c r="A8" s="541" t="s">
        <v>555</v>
      </c>
      <c r="B8" s="541" t="s">
        <v>554</v>
      </c>
      <c r="C8" s="542">
        <v>172387</v>
      </c>
      <c r="D8" s="542">
        <v>797842</v>
      </c>
      <c r="E8" s="541">
        <f>SUM(C8:D8)</f>
        <v>970229</v>
      </c>
      <c r="F8" s="179"/>
      <c r="G8" s="179"/>
      <c r="H8" s="179"/>
      <c r="I8" s="179"/>
    </row>
    <row r="9" spans="1:9" ht="30.6" customHeight="1">
      <c r="A9" s="543" t="s">
        <v>459</v>
      </c>
      <c r="B9" s="543" t="s">
        <v>458</v>
      </c>
      <c r="C9" s="543">
        <v>158126</v>
      </c>
      <c r="D9" s="543">
        <v>765378</v>
      </c>
      <c r="E9" s="543">
        <f>SUM(C9:D9)</f>
        <v>923504</v>
      </c>
      <c r="F9" s="179"/>
      <c r="G9" s="179"/>
      <c r="H9" s="179"/>
      <c r="I9" s="179"/>
    </row>
    <row r="10" spans="1:9" ht="16.2">
      <c r="A10" s="479" t="s">
        <v>548</v>
      </c>
      <c r="B10" s="480"/>
      <c r="C10" s="480"/>
      <c r="D10" s="480"/>
      <c r="E10" s="481" t="s">
        <v>344</v>
      </c>
    </row>
    <row r="12" spans="1:9">
      <c r="C12" s="179"/>
      <c r="D12" s="179"/>
      <c r="E12" s="179"/>
    </row>
    <row r="14" spans="1:9">
      <c r="C14" s="179"/>
      <c r="D14" s="179"/>
      <c r="E14" s="179"/>
    </row>
    <row r="15" spans="1:9">
      <c r="C15" s="179"/>
      <c r="D15" s="179"/>
      <c r="E15" s="179"/>
    </row>
    <row r="16" spans="1:9">
      <c r="C16" s="179"/>
      <c r="D16" s="179"/>
      <c r="E16" s="179"/>
    </row>
  </sheetData>
  <mergeCells count="5">
    <mergeCell ref="C2:E2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L15"/>
  <sheetViews>
    <sheetView showGridLines="0" rightToLeft="1" view="pageBreakPreview" zoomScale="70" zoomScaleNormal="100" zoomScaleSheetLayoutView="70" workbookViewId="0">
      <selection activeCell="D10" sqref="D10"/>
    </sheetView>
  </sheetViews>
  <sheetFormatPr defaultRowHeight="14.4"/>
  <cols>
    <col min="1" max="2" width="17" customWidth="1"/>
    <col min="3" max="4" width="10.109375" customWidth="1"/>
    <col min="5" max="5" width="11" customWidth="1"/>
    <col min="6" max="10" width="10.109375" customWidth="1"/>
    <col min="11" max="11" width="13.109375" customWidth="1"/>
  </cols>
  <sheetData>
    <row r="1" spans="1:12" ht="24.75" customHeight="1">
      <c r="J1" s="209" t="s">
        <v>556</v>
      </c>
    </row>
    <row r="2" spans="1:12" s="1" customFormat="1" ht="42" customHeight="1">
      <c r="H2" s="708" t="s">
        <v>558</v>
      </c>
      <c r="I2" s="708"/>
      <c r="J2" s="708"/>
      <c r="K2" s="708"/>
    </row>
    <row r="3" spans="1:12" ht="17.25" customHeight="1">
      <c r="A3" s="706" t="s">
        <v>566</v>
      </c>
      <c r="B3" s="706"/>
      <c r="C3" s="706"/>
      <c r="D3" s="706"/>
      <c r="E3" s="706"/>
      <c r="F3" s="706"/>
      <c r="G3" s="706"/>
      <c r="H3" s="706"/>
      <c r="I3" s="706"/>
      <c r="J3" s="706"/>
      <c r="K3" s="706"/>
    </row>
    <row r="4" spans="1:12" ht="17.25" customHeight="1">
      <c r="A4" s="707" t="s">
        <v>565</v>
      </c>
      <c r="B4" s="707"/>
      <c r="C4" s="707"/>
      <c r="D4" s="707"/>
      <c r="E4" s="707"/>
      <c r="F4" s="707"/>
      <c r="G4" s="707"/>
      <c r="H4" s="707"/>
      <c r="I4" s="707"/>
      <c r="J4" s="707"/>
      <c r="K4" s="707"/>
    </row>
    <row r="5" spans="1:12" ht="17.25" customHeight="1">
      <c r="A5" s="488" t="s">
        <v>470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</row>
    <row r="6" spans="1:12" ht="19.2" customHeight="1">
      <c r="A6" s="690" t="s">
        <v>34</v>
      </c>
      <c r="B6" s="705"/>
      <c r="C6" s="690" t="s">
        <v>15</v>
      </c>
      <c r="D6" s="691"/>
      <c r="E6" s="705"/>
      <c r="F6" s="690" t="s">
        <v>16</v>
      </c>
      <c r="G6" s="691"/>
      <c r="H6" s="691"/>
      <c r="I6" s="696" t="s">
        <v>17</v>
      </c>
      <c r="J6" s="696"/>
      <c r="K6" s="696"/>
    </row>
    <row r="7" spans="1:12" ht="19.2" customHeight="1" thickBot="1">
      <c r="A7" s="690"/>
      <c r="B7" s="705"/>
      <c r="C7" s="694" t="s">
        <v>18</v>
      </c>
      <c r="D7" s="695"/>
      <c r="E7" s="709"/>
      <c r="F7" s="692" t="s">
        <v>19</v>
      </c>
      <c r="G7" s="693"/>
      <c r="H7" s="693"/>
      <c r="I7" s="710" t="s">
        <v>5</v>
      </c>
      <c r="J7" s="710"/>
      <c r="K7" s="710"/>
    </row>
    <row r="8" spans="1:12" ht="19.2" customHeight="1">
      <c r="A8" s="690" t="s">
        <v>35</v>
      </c>
      <c r="B8" s="705"/>
      <c r="C8" s="7" t="s">
        <v>21</v>
      </c>
      <c r="D8" s="8" t="s">
        <v>22</v>
      </c>
      <c r="E8" s="8" t="s">
        <v>23</v>
      </c>
      <c r="F8" s="7" t="s">
        <v>21</v>
      </c>
      <c r="G8" s="7" t="s">
        <v>22</v>
      </c>
      <c r="H8" s="7" t="s">
        <v>23</v>
      </c>
      <c r="I8" s="7" t="s">
        <v>21</v>
      </c>
      <c r="J8" s="11" t="s">
        <v>22</v>
      </c>
      <c r="K8" s="11" t="s">
        <v>23</v>
      </c>
    </row>
    <row r="9" spans="1:12" ht="19.2" customHeight="1">
      <c r="A9" s="690"/>
      <c r="B9" s="705"/>
      <c r="C9" s="9" t="s">
        <v>24</v>
      </c>
      <c r="D9" s="9" t="s">
        <v>25</v>
      </c>
      <c r="E9" s="9" t="s">
        <v>5</v>
      </c>
      <c r="F9" s="9" t="s">
        <v>24</v>
      </c>
      <c r="G9" s="9" t="s">
        <v>25</v>
      </c>
      <c r="H9" s="9" t="s">
        <v>5</v>
      </c>
      <c r="I9" s="9" t="s">
        <v>24</v>
      </c>
      <c r="J9" s="12" t="s">
        <v>25</v>
      </c>
      <c r="K9" s="12" t="s">
        <v>5</v>
      </c>
    </row>
    <row r="10" spans="1:12" ht="36.6" customHeight="1">
      <c r="A10" s="6" t="s">
        <v>555</v>
      </c>
      <c r="B10" s="187" t="s">
        <v>554</v>
      </c>
      <c r="C10" s="5">
        <v>702054</v>
      </c>
      <c r="D10" s="6">
        <v>477963</v>
      </c>
      <c r="E10" s="5">
        <f>SUM(C10:D10)</f>
        <v>1180017</v>
      </c>
      <c r="F10" s="6">
        <v>26547</v>
      </c>
      <c r="G10" s="5">
        <v>23135</v>
      </c>
      <c r="H10" s="5">
        <f>SUM(F10:G10)</f>
        <v>49682</v>
      </c>
      <c r="I10" s="6">
        <f>SUM(C10+F10)</f>
        <v>728601</v>
      </c>
      <c r="J10" s="6">
        <f>SUM(D10+G10)</f>
        <v>501098</v>
      </c>
      <c r="K10" s="6">
        <f>SUM(I10:J10)</f>
        <v>1229699</v>
      </c>
      <c r="L10" s="179"/>
    </row>
    <row r="11" spans="1:12" ht="36.6" customHeight="1">
      <c r="A11" s="16" t="s">
        <v>459</v>
      </c>
      <c r="B11" s="16" t="s">
        <v>458</v>
      </c>
      <c r="C11" s="16">
        <v>699205</v>
      </c>
      <c r="D11" s="16">
        <v>474314</v>
      </c>
      <c r="E11" s="16">
        <f>C11+D11</f>
        <v>1173519</v>
      </c>
      <c r="F11" s="16">
        <v>26244</v>
      </c>
      <c r="G11" s="16">
        <v>23156</v>
      </c>
      <c r="H11" s="16">
        <f>F11+G11</f>
        <v>49400</v>
      </c>
      <c r="I11" s="18">
        <f>C11+F11</f>
        <v>725449</v>
      </c>
      <c r="J11" s="17">
        <f>D11+G11</f>
        <v>497470</v>
      </c>
      <c r="K11" s="17">
        <f>E11+H11</f>
        <v>1222919</v>
      </c>
      <c r="L11" s="179"/>
    </row>
    <row r="12" spans="1:12">
      <c r="A12" s="31" t="s">
        <v>36</v>
      </c>
      <c r="B12" s="31"/>
      <c r="E12" s="179"/>
      <c r="H12" s="179"/>
      <c r="J12" s="179"/>
      <c r="K12" s="32" t="s">
        <v>37</v>
      </c>
    </row>
    <row r="13" spans="1:12">
      <c r="A13" s="548" t="s">
        <v>552</v>
      </c>
      <c r="C13" s="179"/>
      <c r="D13" s="179"/>
      <c r="K13" s="443" t="s">
        <v>553</v>
      </c>
    </row>
    <row r="14" spans="1:12">
      <c r="C14" s="179"/>
      <c r="D14" s="179"/>
      <c r="E14" s="179"/>
      <c r="F14" s="179"/>
    </row>
    <row r="15" spans="1:12">
      <c r="C15" s="179"/>
      <c r="D15" s="179"/>
      <c r="E15" s="179"/>
      <c r="F15" s="179"/>
      <c r="G15" s="179"/>
      <c r="H15" s="179"/>
      <c r="I15" s="179"/>
      <c r="J15" s="179"/>
      <c r="K15" s="179"/>
    </row>
  </sheetData>
  <mergeCells count="11">
    <mergeCell ref="H2:K2"/>
    <mergeCell ref="C7:E7"/>
    <mergeCell ref="F7:H7"/>
    <mergeCell ref="I7:K7"/>
    <mergeCell ref="A6:B7"/>
    <mergeCell ref="A8:B9"/>
    <mergeCell ref="A3:K3"/>
    <mergeCell ref="A4:K4"/>
    <mergeCell ref="C6:E6"/>
    <mergeCell ref="F6:H6"/>
    <mergeCell ref="I6:K6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headerFooter>
    <oddFooter>&amp;Lstats.gov.sa</oddFooter>
  </headerFooter>
  <colBreaks count="1" manualBreakCount="1">
    <brk id="11" max="11" man="1"/>
  </colBreak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B050"/>
  </sheetPr>
  <dimension ref="A1:H21"/>
  <sheetViews>
    <sheetView showGridLines="0" showRowColHeaders="0" rightToLeft="1" view="pageBreakPreview" zoomScaleNormal="100" zoomScaleSheetLayoutView="100" workbookViewId="0">
      <selection activeCell="D24" sqref="D24"/>
    </sheetView>
  </sheetViews>
  <sheetFormatPr defaultRowHeight="14.4"/>
  <cols>
    <col min="1" max="1" width="25" customWidth="1"/>
    <col min="2" max="2" width="19" customWidth="1"/>
    <col min="3" max="3" width="23.6640625" customWidth="1"/>
    <col min="4" max="4" width="27" customWidth="1"/>
    <col min="5" max="5" width="9.33203125" bestFit="1" customWidth="1"/>
  </cols>
  <sheetData>
    <row r="1" spans="1:8">
      <c r="D1" s="209" t="s">
        <v>556</v>
      </c>
    </row>
    <row r="2" spans="1:8" ht="61.5" customHeight="1">
      <c r="A2" s="67"/>
      <c r="D2" s="1" t="s">
        <v>562</v>
      </c>
      <c r="E2" s="1"/>
      <c r="F2" s="1"/>
      <c r="G2" s="1"/>
    </row>
    <row r="3" spans="1:8" ht="15">
      <c r="A3" s="730" t="s">
        <v>345</v>
      </c>
      <c r="B3" s="730"/>
      <c r="C3" s="730"/>
      <c r="D3" s="730"/>
    </row>
    <row r="4" spans="1:8" ht="15">
      <c r="A4" s="730" t="s">
        <v>346</v>
      </c>
      <c r="B4" s="730"/>
      <c r="C4" s="730"/>
      <c r="D4" s="730"/>
    </row>
    <row r="5" spans="1:8" s="70" customFormat="1" ht="14.4" customHeight="1">
      <c r="A5" s="519" t="s">
        <v>336</v>
      </c>
      <c r="B5" s="372"/>
      <c r="C5" s="372"/>
      <c r="D5" s="372"/>
    </row>
    <row r="6" spans="1:8">
      <c r="A6" s="320" t="s">
        <v>44</v>
      </c>
      <c r="B6" s="320" t="s">
        <v>0</v>
      </c>
      <c r="C6" s="320" t="s">
        <v>1</v>
      </c>
      <c r="D6" s="321" t="s">
        <v>17</v>
      </c>
    </row>
    <row r="7" spans="1:8">
      <c r="A7" s="322"/>
      <c r="B7" s="320" t="s">
        <v>24</v>
      </c>
      <c r="C7" s="320" t="s">
        <v>25</v>
      </c>
      <c r="D7" s="323" t="s">
        <v>5</v>
      </c>
    </row>
    <row r="8" spans="1:8" ht="20.399999999999999" customHeight="1" thickBot="1">
      <c r="A8" s="324" t="s">
        <v>47</v>
      </c>
      <c r="B8" s="325">
        <v>2405</v>
      </c>
      <c r="C8" s="325">
        <v>2104</v>
      </c>
      <c r="D8" s="326">
        <f>SUM(B8:C8)</f>
        <v>4509</v>
      </c>
      <c r="F8" s="235"/>
      <c r="G8" s="235"/>
      <c r="H8" s="235"/>
    </row>
    <row r="9" spans="1:8" ht="20.399999999999999" customHeight="1" thickBot="1">
      <c r="A9" s="327" t="s">
        <v>48</v>
      </c>
      <c r="B9" s="328">
        <v>54230</v>
      </c>
      <c r="C9" s="328">
        <v>138389</v>
      </c>
      <c r="D9" s="329">
        <f>SUM(B9:C9)</f>
        <v>192619</v>
      </c>
      <c r="F9" s="235"/>
      <c r="G9" s="235"/>
      <c r="H9" s="235"/>
    </row>
    <row r="10" spans="1:8" ht="20.399999999999999" customHeight="1" thickBot="1">
      <c r="A10" s="324" t="s">
        <v>49</v>
      </c>
      <c r="B10" s="325">
        <v>62991</v>
      </c>
      <c r="C10" s="325">
        <v>262974</v>
      </c>
      <c r="D10" s="326">
        <f>SUM(B10:C10)</f>
        <v>325965</v>
      </c>
      <c r="F10" s="235"/>
      <c r="G10" s="235"/>
      <c r="H10" s="235"/>
    </row>
    <row r="11" spans="1:8" ht="20.399999999999999" customHeight="1" thickBot="1">
      <c r="A11" s="327" t="s">
        <v>50</v>
      </c>
      <c r="B11" s="328">
        <v>25737</v>
      </c>
      <c r="C11" s="328">
        <v>171460</v>
      </c>
      <c r="D11" s="329">
        <f>SUM(B11:C11)</f>
        <v>197197</v>
      </c>
      <c r="F11" s="235"/>
      <c r="G11" s="235"/>
      <c r="H11" s="235"/>
    </row>
    <row r="12" spans="1:8" ht="20.399999999999999" customHeight="1" thickBot="1">
      <c r="A12" s="324" t="s">
        <v>51</v>
      </c>
      <c r="B12" s="325">
        <v>15189</v>
      </c>
      <c r="C12" s="325">
        <v>114562</v>
      </c>
      <c r="D12" s="326">
        <f>SUM(B12:C12)</f>
        <v>129751</v>
      </c>
      <c r="F12" s="235"/>
      <c r="G12" s="235"/>
      <c r="H12" s="235"/>
    </row>
    <row r="13" spans="1:8" ht="20.399999999999999" customHeight="1" thickBot="1">
      <c r="A13" s="327" t="s">
        <v>52</v>
      </c>
      <c r="B13" s="328">
        <v>6870</v>
      </c>
      <c r="C13" s="328">
        <v>50828</v>
      </c>
      <c r="D13" s="329">
        <f t="shared" ref="D13:D15" si="0">SUM(B13:C13)</f>
        <v>57698</v>
      </c>
      <c r="F13" s="235"/>
      <c r="G13" s="235"/>
      <c r="H13" s="235"/>
    </row>
    <row r="14" spans="1:8" ht="20.399999999999999" customHeight="1" thickBot="1">
      <c r="A14" s="324" t="s">
        <v>53</v>
      </c>
      <c r="B14" s="325">
        <v>2930</v>
      </c>
      <c r="C14" s="325">
        <v>28719</v>
      </c>
      <c r="D14" s="326">
        <f t="shared" si="0"/>
        <v>31649</v>
      </c>
      <c r="F14" s="235"/>
      <c r="G14" s="235"/>
      <c r="H14" s="235"/>
    </row>
    <row r="15" spans="1:8" ht="20.399999999999999" customHeight="1" thickBot="1">
      <c r="A15" s="327" t="s">
        <v>54</v>
      </c>
      <c r="B15" s="328">
        <v>1486</v>
      </c>
      <c r="C15" s="328">
        <v>17800</v>
      </c>
      <c r="D15" s="329">
        <f t="shared" si="0"/>
        <v>19286</v>
      </c>
      <c r="F15" s="235"/>
      <c r="G15" s="235"/>
      <c r="H15" s="235"/>
    </row>
    <row r="16" spans="1:8" ht="20.399999999999999" customHeight="1" thickBot="1">
      <c r="A16" s="324" t="s">
        <v>55</v>
      </c>
      <c r="B16" s="325">
        <v>507</v>
      </c>
      <c r="C16" s="325">
        <v>10230</v>
      </c>
      <c r="D16" s="326">
        <f>SUM(B16:C16)</f>
        <v>10737</v>
      </c>
      <c r="F16" s="235"/>
      <c r="G16" s="235"/>
      <c r="H16" s="235"/>
    </row>
    <row r="17" spans="1:8" ht="20.399999999999999" customHeight="1" thickBot="1">
      <c r="A17" s="327" t="s">
        <v>56</v>
      </c>
      <c r="B17" s="328">
        <v>39</v>
      </c>
      <c r="C17" s="328">
        <v>711</v>
      </c>
      <c r="D17" s="329">
        <f>SUM(B17:C17)</f>
        <v>750</v>
      </c>
      <c r="F17" s="235"/>
      <c r="G17" s="235"/>
      <c r="H17" s="235"/>
    </row>
    <row r="18" spans="1:8" ht="20.399999999999999" customHeight="1" thickBot="1">
      <c r="A18" s="324" t="s">
        <v>57</v>
      </c>
      <c r="B18" s="325">
        <v>3</v>
      </c>
      <c r="C18" s="325">
        <v>65</v>
      </c>
      <c r="D18" s="326">
        <f>SUM(B18:C18)</f>
        <v>68</v>
      </c>
      <c r="F18" s="235"/>
      <c r="G18" s="235"/>
      <c r="H18" s="235"/>
    </row>
    <row r="19" spans="1:8" ht="20.399999999999999" customHeight="1">
      <c r="A19" s="320" t="s">
        <v>27</v>
      </c>
      <c r="B19" s="330">
        <f>SUM(B8:B18)</f>
        <v>172387</v>
      </c>
      <c r="C19" s="330">
        <f>SUM(C8:C18)</f>
        <v>797842</v>
      </c>
      <c r="D19" s="331">
        <f>SUM(D8:D18)</f>
        <v>970229</v>
      </c>
      <c r="F19" s="235"/>
      <c r="G19" s="235"/>
      <c r="H19" s="235"/>
    </row>
    <row r="20" spans="1:8" ht="16.2">
      <c r="A20" s="479" t="s">
        <v>548</v>
      </c>
      <c r="B20" s="480"/>
      <c r="C20" s="480"/>
      <c r="D20" s="481" t="s">
        <v>344</v>
      </c>
    </row>
    <row r="21" spans="1:8">
      <c r="B21" s="179"/>
      <c r="C21" s="179"/>
      <c r="D21" s="179"/>
    </row>
  </sheetData>
  <mergeCells count="2">
    <mergeCell ref="A3:D3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00B050"/>
  </sheetPr>
  <dimension ref="A1:I20"/>
  <sheetViews>
    <sheetView showGridLines="0" showRowColHeaders="0" rightToLeft="1" view="pageBreakPreview" zoomScale="85" zoomScaleNormal="100" zoomScaleSheetLayoutView="85" workbookViewId="0">
      <selection activeCell="C2" sqref="C2:F2"/>
    </sheetView>
  </sheetViews>
  <sheetFormatPr defaultRowHeight="14.4"/>
  <cols>
    <col min="1" max="1" width="25.33203125" customWidth="1"/>
    <col min="2" max="4" width="14.77734375" customWidth="1"/>
    <col min="5" max="5" width="14.77734375" style="215" customWidth="1"/>
    <col min="7" max="9" width="9.33203125" bestFit="1" customWidth="1"/>
  </cols>
  <sheetData>
    <row r="1" spans="1:9">
      <c r="C1" s="708" t="s">
        <v>556</v>
      </c>
      <c r="D1" s="708"/>
      <c r="E1" s="708"/>
    </row>
    <row r="2" spans="1:9" ht="61.5" customHeight="1">
      <c r="A2" s="67"/>
      <c r="C2" s="822" t="s">
        <v>562</v>
      </c>
      <c r="D2" s="822"/>
      <c r="E2" s="822"/>
      <c r="F2" s="822"/>
    </row>
    <row r="3" spans="1:9" ht="15">
      <c r="A3" s="730" t="s">
        <v>347</v>
      </c>
      <c r="B3" s="730"/>
      <c r="C3" s="730"/>
      <c r="D3" s="730"/>
      <c r="E3" s="730"/>
    </row>
    <row r="4" spans="1:9" ht="15">
      <c r="A4" s="730" t="s">
        <v>348</v>
      </c>
      <c r="B4" s="730"/>
      <c r="C4" s="730"/>
      <c r="D4" s="730"/>
      <c r="E4" s="730"/>
    </row>
    <row r="5" spans="1:9" ht="15" thickBot="1">
      <c r="A5" s="484" t="s">
        <v>444</v>
      </c>
      <c r="B5" s="241"/>
      <c r="C5" s="241"/>
      <c r="D5" s="241"/>
    </row>
    <row r="6" spans="1:9" ht="17.399999999999999" customHeight="1">
      <c r="A6" s="834" t="s">
        <v>100</v>
      </c>
      <c r="B6" s="332" t="s">
        <v>0</v>
      </c>
      <c r="C6" s="332" t="s">
        <v>1</v>
      </c>
      <c r="D6" s="333" t="s">
        <v>17</v>
      </c>
      <c r="E6" s="835" t="s">
        <v>301</v>
      </c>
    </row>
    <row r="7" spans="1:9">
      <c r="A7" s="834"/>
      <c r="B7" s="320" t="s">
        <v>24</v>
      </c>
      <c r="C7" s="320" t="s">
        <v>25</v>
      </c>
      <c r="D7" s="323" t="s">
        <v>5</v>
      </c>
      <c r="E7" s="836"/>
    </row>
    <row r="8" spans="1:9" ht="27.75" customHeight="1" thickBot="1">
      <c r="A8" s="334" t="s">
        <v>302</v>
      </c>
      <c r="B8" s="325">
        <v>1885</v>
      </c>
      <c r="C8" s="325">
        <v>22926</v>
      </c>
      <c r="D8" s="325">
        <f>SUM(B8:C8)</f>
        <v>24811</v>
      </c>
      <c r="E8" s="335" t="s">
        <v>210</v>
      </c>
      <c r="G8" s="235"/>
      <c r="H8" s="235"/>
      <c r="I8" s="235"/>
    </row>
    <row r="9" spans="1:9" ht="24.75" customHeight="1" thickBot="1">
      <c r="A9" s="336" t="s">
        <v>303</v>
      </c>
      <c r="B9" s="328">
        <v>1414</v>
      </c>
      <c r="C9" s="328">
        <v>10699</v>
      </c>
      <c r="D9" s="328">
        <f t="shared" ref="D9:D17" si="0">SUM(B9:C9)</f>
        <v>12113</v>
      </c>
      <c r="E9" s="337" t="s">
        <v>304</v>
      </c>
      <c r="G9" s="235"/>
      <c r="H9" s="235"/>
      <c r="I9" s="235"/>
    </row>
    <row r="10" spans="1:9" ht="30" customHeight="1" thickBot="1">
      <c r="A10" s="334" t="s">
        <v>305</v>
      </c>
      <c r="B10" s="325">
        <v>9655</v>
      </c>
      <c r="C10" s="325">
        <v>44484</v>
      </c>
      <c r="D10" s="325">
        <f t="shared" si="0"/>
        <v>54139</v>
      </c>
      <c r="E10" s="335" t="s">
        <v>211</v>
      </c>
      <c r="G10" s="235"/>
      <c r="H10" s="235"/>
      <c r="I10" s="235"/>
    </row>
    <row r="11" spans="1:9" ht="28.5" customHeight="1" thickBot="1">
      <c r="A11" s="336" t="s">
        <v>306</v>
      </c>
      <c r="B11" s="328">
        <v>15011</v>
      </c>
      <c r="C11" s="328">
        <v>45807</v>
      </c>
      <c r="D11" s="328">
        <f>SUM(B11:C11)</f>
        <v>60818</v>
      </c>
      <c r="E11" s="337" t="s">
        <v>212</v>
      </c>
      <c r="G11" s="235"/>
      <c r="H11" s="235"/>
      <c r="I11" s="235"/>
    </row>
    <row r="12" spans="1:9" ht="30" customHeight="1" thickBot="1">
      <c r="A12" s="334" t="s">
        <v>307</v>
      </c>
      <c r="B12" s="325">
        <v>83020</v>
      </c>
      <c r="C12" s="325">
        <v>186132</v>
      </c>
      <c r="D12" s="325">
        <f t="shared" si="0"/>
        <v>269152</v>
      </c>
      <c r="E12" s="335" t="s">
        <v>308</v>
      </c>
      <c r="G12" s="235"/>
      <c r="H12" s="235"/>
      <c r="I12" s="235"/>
    </row>
    <row r="13" spans="1:9" ht="24.75" customHeight="1" thickBot="1">
      <c r="A13" s="336" t="s">
        <v>309</v>
      </c>
      <c r="B13" s="328">
        <v>3243</v>
      </c>
      <c r="C13" s="328">
        <v>5675</v>
      </c>
      <c r="D13" s="328">
        <f t="shared" si="0"/>
        <v>8918</v>
      </c>
      <c r="E13" s="337" t="s">
        <v>310</v>
      </c>
      <c r="G13" s="235"/>
      <c r="H13" s="235"/>
      <c r="I13" s="235"/>
    </row>
    <row r="14" spans="1:9" ht="35.25" customHeight="1" thickBot="1">
      <c r="A14" s="334" t="s">
        <v>311</v>
      </c>
      <c r="B14" s="325">
        <v>57394</v>
      </c>
      <c r="C14" s="325">
        <v>479185</v>
      </c>
      <c r="D14" s="325">
        <f t="shared" si="0"/>
        <v>536579</v>
      </c>
      <c r="E14" s="335" t="s">
        <v>213</v>
      </c>
      <c r="G14" s="235"/>
      <c r="H14" s="235"/>
      <c r="I14" s="235"/>
    </row>
    <row r="15" spans="1:9" ht="32.25" customHeight="1" thickBot="1">
      <c r="A15" s="336" t="s">
        <v>312</v>
      </c>
      <c r="B15" s="328">
        <v>715</v>
      </c>
      <c r="C15" s="328">
        <v>2827</v>
      </c>
      <c r="D15" s="328">
        <f t="shared" si="0"/>
        <v>3542</v>
      </c>
      <c r="E15" s="337" t="s">
        <v>214</v>
      </c>
      <c r="G15" s="235"/>
      <c r="H15" s="235"/>
      <c r="I15" s="235"/>
    </row>
    <row r="16" spans="1:9" ht="30" customHeight="1" thickBot="1">
      <c r="A16" s="334" t="s">
        <v>114</v>
      </c>
      <c r="B16" s="325">
        <v>50</v>
      </c>
      <c r="C16" s="325">
        <v>107</v>
      </c>
      <c r="D16" s="325">
        <f t="shared" si="0"/>
        <v>157</v>
      </c>
      <c r="E16" s="335" t="s">
        <v>215</v>
      </c>
      <c r="G16" s="235"/>
      <c r="H16" s="235"/>
      <c r="I16" s="569"/>
    </row>
    <row r="17" spans="1:9" ht="30" customHeight="1" thickBot="1">
      <c r="A17" s="336" t="s">
        <v>115</v>
      </c>
      <c r="B17" s="328">
        <v>0</v>
      </c>
      <c r="C17" s="328">
        <v>0</v>
      </c>
      <c r="D17" s="328">
        <f t="shared" si="0"/>
        <v>0</v>
      </c>
      <c r="E17" s="337" t="s">
        <v>427</v>
      </c>
      <c r="G17" s="235"/>
      <c r="H17" s="235"/>
      <c r="I17" s="235"/>
    </row>
    <row r="18" spans="1:9">
      <c r="A18" s="320" t="s">
        <v>27</v>
      </c>
      <c r="B18" s="330">
        <f>SUM(B8:B17)</f>
        <v>172387</v>
      </c>
      <c r="C18" s="330">
        <f>SUM(C8:C17)</f>
        <v>797842</v>
      </c>
      <c r="D18" s="330">
        <f>SUM(D8:D17)</f>
        <v>970229</v>
      </c>
      <c r="E18" s="338" t="s">
        <v>5</v>
      </c>
      <c r="G18" s="235"/>
      <c r="H18" s="235"/>
      <c r="I18" s="235"/>
    </row>
    <row r="19" spans="1:9" ht="16.2">
      <c r="A19" s="479" t="s">
        <v>548</v>
      </c>
      <c r="B19" s="480"/>
      <c r="C19" s="480"/>
      <c r="D19" s="480"/>
      <c r="E19" s="483" t="s">
        <v>344</v>
      </c>
    </row>
    <row r="20" spans="1:9">
      <c r="B20" s="207"/>
      <c r="C20" s="207"/>
      <c r="D20" s="207"/>
    </row>
  </sheetData>
  <mergeCells count="6">
    <mergeCell ref="C1:E1"/>
    <mergeCell ref="A3:E3"/>
    <mergeCell ref="A4:E4"/>
    <mergeCell ref="A6:A7"/>
    <mergeCell ref="E6:E7"/>
    <mergeCell ref="C2:F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00B0F0"/>
  </sheetPr>
  <dimension ref="A1:G11"/>
  <sheetViews>
    <sheetView showGridLines="0" rightToLeft="1" view="pageBreakPreview" zoomScaleNormal="70" zoomScaleSheetLayoutView="100" workbookViewId="0">
      <selection activeCell="H11" sqref="H11"/>
    </sheetView>
  </sheetViews>
  <sheetFormatPr defaultRowHeight="14.4"/>
  <cols>
    <col min="1" max="2" width="16.109375" customWidth="1"/>
    <col min="3" max="3" width="19.109375" customWidth="1"/>
    <col min="4" max="4" width="17.109375" customWidth="1"/>
    <col min="5" max="5" width="23.33203125" customWidth="1"/>
  </cols>
  <sheetData>
    <row r="1" spans="1:7">
      <c r="D1" s="708" t="s">
        <v>556</v>
      </c>
      <c r="E1" s="708"/>
    </row>
    <row r="2" spans="1:7" ht="61.5" customHeight="1">
      <c r="A2" s="67"/>
      <c r="D2" s="822" t="s">
        <v>562</v>
      </c>
      <c r="E2" s="822"/>
      <c r="F2" s="822"/>
      <c r="G2" s="822"/>
    </row>
    <row r="3" spans="1:7" ht="15">
      <c r="A3" s="725" t="s">
        <v>588</v>
      </c>
      <c r="B3" s="725"/>
      <c r="C3" s="725"/>
      <c r="D3" s="725"/>
      <c r="E3" s="725"/>
    </row>
    <row r="4" spans="1:7" ht="15">
      <c r="A4" s="720" t="s">
        <v>596</v>
      </c>
      <c r="B4" s="720"/>
      <c r="C4" s="720"/>
      <c r="D4" s="720"/>
      <c r="E4" s="720"/>
    </row>
    <row r="5" spans="1:7">
      <c r="A5" s="458" t="s">
        <v>471</v>
      </c>
    </row>
    <row r="6" spans="1:7" ht="19.2" customHeight="1">
      <c r="A6" s="830" t="s">
        <v>276</v>
      </c>
      <c r="B6" s="831"/>
      <c r="C6" s="317" t="s">
        <v>15</v>
      </c>
      <c r="D6" s="317" t="s">
        <v>16</v>
      </c>
      <c r="E6" s="318" t="s">
        <v>17</v>
      </c>
    </row>
    <row r="7" spans="1:7" ht="19.2" customHeight="1">
      <c r="A7" s="832" t="s">
        <v>277</v>
      </c>
      <c r="B7" s="833"/>
      <c r="C7" s="319" t="s">
        <v>18</v>
      </c>
      <c r="D7" s="319" t="s">
        <v>19</v>
      </c>
      <c r="E7" s="318" t="s">
        <v>5</v>
      </c>
    </row>
    <row r="8" spans="1:7" ht="45.6" customHeight="1">
      <c r="A8" s="339" t="s">
        <v>0</v>
      </c>
      <c r="B8" s="340" t="s">
        <v>24</v>
      </c>
      <c r="C8" s="578">
        <v>39.700269427970817</v>
      </c>
      <c r="D8" s="578">
        <v>54.368263861836127</v>
      </c>
      <c r="E8" s="578">
        <v>41.023211581547386</v>
      </c>
    </row>
    <row r="9" spans="1:7" ht="45.6" customHeight="1">
      <c r="A9" s="341" t="s">
        <v>1</v>
      </c>
      <c r="B9" s="342" t="s">
        <v>25</v>
      </c>
      <c r="C9" s="579">
        <v>60.299730572029176</v>
      </c>
      <c r="D9" s="580">
        <v>45.631736138163873</v>
      </c>
      <c r="E9" s="581">
        <v>58.976788418452621</v>
      </c>
    </row>
    <row r="10" spans="1:7" ht="45.6" customHeight="1">
      <c r="A10" s="343" t="s">
        <v>17</v>
      </c>
      <c r="B10" s="344" t="s">
        <v>5</v>
      </c>
      <c r="C10" s="345">
        <f>SUM(C8:C9)</f>
        <v>100</v>
      </c>
      <c r="D10" s="345">
        <f>SUM(D8:D9)</f>
        <v>100</v>
      </c>
      <c r="E10" s="346">
        <f>SUM(E8:E9)</f>
        <v>100</v>
      </c>
    </row>
    <row r="11" spans="1:7" ht="16.8">
      <c r="A11" s="311" t="s">
        <v>278</v>
      </c>
      <c r="B11" s="159"/>
      <c r="C11" s="159"/>
      <c r="D11" s="159"/>
      <c r="E11" t="s">
        <v>279</v>
      </c>
    </row>
  </sheetData>
  <mergeCells count="6">
    <mergeCell ref="A7:B7"/>
    <mergeCell ref="D1:E1"/>
    <mergeCell ref="A3:E3"/>
    <mergeCell ref="A4:E4"/>
    <mergeCell ref="A6:B6"/>
    <mergeCell ref="D2:G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00B0F0"/>
  </sheetPr>
  <dimension ref="A1:P13"/>
  <sheetViews>
    <sheetView showGridLines="0" rightToLeft="1" view="pageBreakPreview" zoomScaleNormal="100" zoomScaleSheetLayoutView="100" workbookViewId="0">
      <selection activeCell="A4" sqref="A4:K4"/>
    </sheetView>
  </sheetViews>
  <sheetFormatPr defaultRowHeight="14.4"/>
  <cols>
    <col min="1" max="1" width="16.6640625" customWidth="1"/>
    <col min="2" max="10" width="9.88671875" customWidth="1"/>
    <col min="11" max="11" width="11.88671875" customWidth="1"/>
    <col min="13" max="13" width="11.109375" bestFit="1" customWidth="1"/>
  </cols>
  <sheetData>
    <row r="1" spans="1:16">
      <c r="J1" s="209" t="s">
        <v>571</v>
      </c>
    </row>
    <row r="2" spans="1:16" ht="61.5" customHeight="1">
      <c r="A2" s="67"/>
      <c r="B2" s="67"/>
      <c r="I2" s="715" t="s">
        <v>562</v>
      </c>
      <c r="J2" s="715"/>
      <c r="K2" s="715"/>
    </row>
    <row r="3" spans="1:16" ht="15">
      <c r="A3" s="725" t="s">
        <v>589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</row>
    <row r="4" spans="1:16" ht="15">
      <c r="A4" s="720" t="s">
        <v>597</v>
      </c>
      <c r="B4" s="720"/>
      <c r="C4" s="720"/>
      <c r="D4" s="720"/>
      <c r="E4" s="720"/>
      <c r="F4" s="720"/>
      <c r="G4" s="720"/>
      <c r="H4" s="720"/>
      <c r="I4" s="720"/>
      <c r="J4" s="720"/>
      <c r="K4" s="720"/>
    </row>
    <row r="5" spans="1:16" ht="18" customHeight="1">
      <c r="A5" s="706" t="s">
        <v>438</v>
      </c>
      <c r="B5" s="706"/>
    </row>
    <row r="6" spans="1:16" ht="18.600000000000001" customHeight="1">
      <c r="A6" s="830" t="s">
        <v>34</v>
      </c>
      <c r="B6" s="831"/>
      <c r="C6" s="837" t="s">
        <v>15</v>
      </c>
      <c r="D6" s="830"/>
      <c r="E6" s="831"/>
      <c r="F6" s="837" t="s">
        <v>16</v>
      </c>
      <c r="G6" s="830"/>
      <c r="H6" s="831"/>
      <c r="I6" s="838" t="s">
        <v>17</v>
      </c>
      <c r="J6" s="832"/>
      <c r="K6" s="832"/>
      <c r="M6" s="210"/>
    </row>
    <row r="7" spans="1:16" ht="19.2" customHeight="1" thickBot="1">
      <c r="A7" s="830"/>
      <c r="B7" s="831"/>
      <c r="C7" s="839" t="s">
        <v>18</v>
      </c>
      <c r="D7" s="840"/>
      <c r="E7" s="841"/>
      <c r="F7" s="842" t="s">
        <v>19</v>
      </c>
      <c r="G7" s="843"/>
      <c r="H7" s="844"/>
      <c r="I7" s="842" t="s">
        <v>5</v>
      </c>
      <c r="J7" s="843"/>
      <c r="K7" s="843"/>
    </row>
    <row r="8" spans="1:16">
      <c r="A8" s="830" t="s">
        <v>35</v>
      </c>
      <c r="B8" s="831"/>
      <c r="C8" s="317" t="s">
        <v>21</v>
      </c>
      <c r="D8" s="347" t="s">
        <v>22</v>
      </c>
      <c r="E8" s="347" t="s">
        <v>23</v>
      </c>
      <c r="F8" s="317" t="s">
        <v>21</v>
      </c>
      <c r="G8" s="317" t="s">
        <v>22</v>
      </c>
      <c r="H8" s="317" t="s">
        <v>23</v>
      </c>
      <c r="I8" s="317" t="s">
        <v>21</v>
      </c>
      <c r="J8" s="317" t="s">
        <v>22</v>
      </c>
      <c r="K8" s="318" t="s">
        <v>23</v>
      </c>
    </row>
    <row r="9" spans="1:16">
      <c r="A9" s="830"/>
      <c r="B9" s="831"/>
      <c r="C9" s="319" t="s">
        <v>24</v>
      </c>
      <c r="D9" s="319" t="s">
        <v>25</v>
      </c>
      <c r="E9" s="319" t="s">
        <v>5</v>
      </c>
      <c r="F9" s="319" t="s">
        <v>24</v>
      </c>
      <c r="G9" s="319" t="s">
        <v>25</v>
      </c>
      <c r="H9" s="319" t="s">
        <v>5</v>
      </c>
      <c r="I9" s="319" t="s">
        <v>24</v>
      </c>
      <c r="J9" s="319" t="s">
        <v>25</v>
      </c>
      <c r="K9" s="454" t="s">
        <v>5</v>
      </c>
    </row>
    <row r="10" spans="1:16" ht="34.200000000000003" customHeight="1">
      <c r="A10" s="348" t="s">
        <v>555</v>
      </c>
      <c r="B10" s="348" t="s">
        <v>554</v>
      </c>
      <c r="C10" s="582">
        <v>39.700269427970817</v>
      </c>
      <c r="D10" s="582">
        <v>60.299730572029176</v>
      </c>
      <c r="E10" s="349">
        <f>SUM(C10:D10)</f>
        <v>100</v>
      </c>
      <c r="F10" s="582">
        <v>54.368263861836127</v>
      </c>
      <c r="G10" s="582">
        <v>45.631736138163873</v>
      </c>
      <c r="H10" s="349">
        <f>SUM(F10:G10)</f>
        <v>100</v>
      </c>
      <c r="I10" s="582">
        <v>41.023211581547386</v>
      </c>
      <c r="J10" s="582">
        <v>58.976788418452621</v>
      </c>
      <c r="K10" s="349">
        <f>SUM(I10:J10)</f>
        <v>100</v>
      </c>
      <c r="L10" s="179"/>
      <c r="M10" s="179"/>
      <c r="N10" s="179"/>
      <c r="O10" s="179"/>
      <c r="P10" s="179"/>
    </row>
    <row r="11" spans="1:16" ht="37.950000000000003" customHeight="1">
      <c r="A11" s="350" t="s">
        <v>459</v>
      </c>
      <c r="B11" s="350" t="s">
        <v>458</v>
      </c>
      <c r="C11" s="583">
        <v>44.794672159988743</v>
      </c>
      <c r="D11" s="583">
        <v>55.205327840011265</v>
      </c>
      <c r="E11" s="350">
        <f>SUM(C11:D11)</f>
        <v>100</v>
      </c>
      <c r="F11" s="583">
        <v>61.065239980902632</v>
      </c>
      <c r="G11" s="583">
        <v>38.934760019097368</v>
      </c>
      <c r="H11" s="350">
        <f>SUM(F11:G11)</f>
        <v>100</v>
      </c>
      <c r="I11" s="583">
        <v>46.153413175197507</v>
      </c>
      <c r="J11" s="583">
        <v>53.8465868248025</v>
      </c>
      <c r="K11" s="350">
        <f>SUM(I11:J11)</f>
        <v>100</v>
      </c>
      <c r="L11" s="179"/>
      <c r="M11" s="179"/>
      <c r="N11" s="179"/>
      <c r="O11" s="179"/>
      <c r="P11" s="179"/>
    </row>
    <row r="12" spans="1:16" ht="16.8">
      <c r="A12" s="311" t="s">
        <v>278</v>
      </c>
      <c r="B12" s="311"/>
      <c r="C12" s="159"/>
      <c r="D12" s="159"/>
      <c r="E12" s="159"/>
      <c r="H12" s="480"/>
      <c r="I12" s="480"/>
      <c r="J12" s="480"/>
      <c r="K12" s="480" t="s">
        <v>279</v>
      </c>
    </row>
    <row r="13" spans="1:16">
      <c r="C13" s="207"/>
      <c r="D13" s="207"/>
      <c r="E13" s="207"/>
      <c r="F13" s="207"/>
      <c r="G13" s="207"/>
      <c r="H13" s="207"/>
      <c r="I13" s="207"/>
      <c r="J13" s="207"/>
      <c r="K13" s="207"/>
    </row>
  </sheetData>
  <mergeCells count="12">
    <mergeCell ref="I2:K2"/>
    <mergeCell ref="A5:B5"/>
    <mergeCell ref="A8:B9"/>
    <mergeCell ref="A3:K3"/>
    <mergeCell ref="A4:K4"/>
    <mergeCell ref="A6:B7"/>
    <mergeCell ref="C6:E6"/>
    <mergeCell ref="F6:H6"/>
    <mergeCell ref="I6:K6"/>
    <mergeCell ref="C7:E7"/>
    <mergeCell ref="F7:H7"/>
    <mergeCell ref="I7:K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horizontalDpi="300" r:id="rId1"/>
  <headerFooter>
    <oddFooter>&amp;Lstats.gov.sa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00B0F0"/>
  </sheetPr>
  <dimension ref="A1:K23"/>
  <sheetViews>
    <sheetView showGridLines="0" rightToLeft="1" view="pageBreakPreview" zoomScale="80" zoomScaleNormal="70" zoomScaleSheetLayoutView="80" workbookViewId="0">
      <selection activeCell="A4" sqref="A4:J4"/>
    </sheetView>
  </sheetViews>
  <sheetFormatPr defaultRowHeight="14.4"/>
  <cols>
    <col min="1" max="1" width="17" customWidth="1"/>
    <col min="2" max="10" width="12.77734375" customWidth="1"/>
  </cols>
  <sheetData>
    <row r="1" spans="1:11">
      <c r="I1" s="209" t="s">
        <v>556</v>
      </c>
    </row>
    <row r="2" spans="1:11" ht="61.5" customHeight="1">
      <c r="A2" s="67"/>
      <c r="H2" s="729" t="s">
        <v>562</v>
      </c>
      <c r="I2" s="729"/>
      <c r="J2" s="729"/>
    </row>
    <row r="3" spans="1:11" ht="15">
      <c r="A3" s="730" t="s">
        <v>590</v>
      </c>
      <c r="B3" s="730"/>
      <c r="C3" s="730"/>
      <c r="D3" s="730"/>
      <c r="E3" s="730"/>
      <c r="F3" s="730"/>
      <c r="G3" s="730"/>
      <c r="H3" s="730"/>
      <c r="I3" s="730"/>
      <c r="J3" s="730"/>
    </row>
    <row r="4" spans="1:11" ht="15">
      <c r="A4" s="720" t="s">
        <v>598</v>
      </c>
      <c r="B4" s="720"/>
      <c r="C4" s="720"/>
      <c r="D4" s="720"/>
      <c r="E4" s="720"/>
      <c r="F4" s="720"/>
      <c r="G4" s="720"/>
      <c r="H4" s="720"/>
      <c r="I4" s="720"/>
      <c r="J4" s="720"/>
    </row>
    <row r="5" spans="1:11">
      <c r="A5" s="356" t="s">
        <v>439</v>
      </c>
      <c r="B5" s="351"/>
      <c r="C5" s="351"/>
      <c r="D5" s="351"/>
      <c r="E5" s="351"/>
      <c r="F5" s="351"/>
      <c r="G5" s="351"/>
      <c r="H5" s="351"/>
      <c r="I5" s="351"/>
      <c r="J5" s="351"/>
    </row>
    <row r="6" spans="1:11" ht="19.5" customHeight="1">
      <c r="A6" s="455" t="s">
        <v>44</v>
      </c>
      <c r="B6" s="850" t="s">
        <v>15</v>
      </c>
      <c r="C6" s="851"/>
      <c r="D6" s="834"/>
      <c r="E6" s="850" t="s">
        <v>16</v>
      </c>
      <c r="F6" s="851"/>
      <c r="G6" s="851"/>
      <c r="H6" s="852" t="s">
        <v>17</v>
      </c>
      <c r="I6" s="851"/>
      <c r="J6" s="851"/>
    </row>
    <row r="7" spans="1:11" ht="15" thickBot="1">
      <c r="A7" s="455" t="s">
        <v>45</v>
      </c>
      <c r="B7" s="845" t="s">
        <v>18</v>
      </c>
      <c r="C7" s="846"/>
      <c r="D7" s="847"/>
      <c r="E7" s="845" t="s">
        <v>19</v>
      </c>
      <c r="F7" s="846"/>
      <c r="G7" s="846"/>
      <c r="H7" s="848" t="s">
        <v>5</v>
      </c>
      <c r="I7" s="849"/>
      <c r="J7" s="849"/>
    </row>
    <row r="8" spans="1:11">
      <c r="A8" s="352"/>
      <c r="B8" s="455" t="s">
        <v>0</v>
      </c>
      <c r="C8" s="353" t="s">
        <v>1</v>
      </c>
      <c r="D8" s="353" t="s">
        <v>46</v>
      </c>
      <c r="E8" s="455" t="s">
        <v>0</v>
      </c>
      <c r="F8" s="455" t="s">
        <v>1</v>
      </c>
      <c r="G8" s="455" t="s">
        <v>46</v>
      </c>
      <c r="H8" s="456" t="s">
        <v>0</v>
      </c>
      <c r="I8" s="455" t="s">
        <v>1</v>
      </c>
      <c r="J8" s="353" t="s">
        <v>46</v>
      </c>
    </row>
    <row r="9" spans="1:11">
      <c r="A9" s="352"/>
      <c r="B9" s="455" t="s">
        <v>24</v>
      </c>
      <c r="C9" s="455" t="s">
        <v>25</v>
      </c>
      <c r="D9" s="457" t="s">
        <v>5</v>
      </c>
      <c r="E9" s="455" t="s">
        <v>24</v>
      </c>
      <c r="F9" s="455" t="s">
        <v>25</v>
      </c>
      <c r="G9" s="457" t="s">
        <v>5</v>
      </c>
      <c r="H9" s="456" t="s">
        <v>24</v>
      </c>
      <c r="I9" s="455" t="s">
        <v>25</v>
      </c>
      <c r="J9" s="457" t="s">
        <v>5</v>
      </c>
    </row>
    <row r="10" spans="1:11" ht="19.95" customHeight="1">
      <c r="A10" s="261" t="s">
        <v>47</v>
      </c>
      <c r="B10" s="584">
        <v>3.7664881129946433</v>
      </c>
      <c r="C10" s="584">
        <v>1.0987838019584695</v>
      </c>
      <c r="D10" s="584">
        <v>2.1578696009814236</v>
      </c>
      <c r="E10" s="584">
        <v>21.474121665193817</v>
      </c>
      <c r="F10" s="584">
        <v>7.4499871944452343</v>
      </c>
      <c r="G10" s="584">
        <v>15.074665627840538</v>
      </c>
      <c r="H10" s="584">
        <v>5.8831254478649511</v>
      </c>
      <c r="I10" s="584">
        <v>1.541996314301147</v>
      </c>
      <c r="J10" s="584">
        <v>3.3228669037912208</v>
      </c>
      <c r="K10" s="179"/>
    </row>
    <row r="11" spans="1:11" ht="19.95" customHeight="1">
      <c r="A11" s="262" t="s">
        <v>48</v>
      </c>
      <c r="B11" s="585">
        <v>36.6681366000441</v>
      </c>
      <c r="C11" s="585">
        <v>22.482478593249322</v>
      </c>
      <c r="D11" s="585">
        <v>28.114223042077363</v>
      </c>
      <c r="E11" s="585">
        <v>27.975351692182759</v>
      </c>
      <c r="F11" s="585">
        <v>20.403517259042143</v>
      </c>
      <c r="G11" s="585">
        <v>24.520192182833398</v>
      </c>
      <c r="H11" s="586">
        <v>35.629066471009757</v>
      </c>
      <c r="I11" s="585">
        <v>22.337400311378005</v>
      </c>
      <c r="J11" s="585">
        <v>27.790068642756673</v>
      </c>
    </row>
    <row r="12" spans="1:11" ht="19.95" customHeight="1">
      <c r="A12" s="261" t="s">
        <v>49</v>
      </c>
      <c r="B12" s="584">
        <v>35.533585816007573</v>
      </c>
      <c r="C12" s="584">
        <v>41.644055530530906</v>
      </c>
      <c r="D12" s="584">
        <v>39.218182590550583</v>
      </c>
      <c r="E12" s="584">
        <v>21.505170890157395</v>
      </c>
      <c r="F12" s="584">
        <v>22.238980108704929</v>
      </c>
      <c r="G12" s="584">
        <v>21.840020776522529</v>
      </c>
      <c r="H12" s="587">
        <v>33.856734604151619</v>
      </c>
      <c r="I12" s="584">
        <v>40.289891335430369</v>
      </c>
      <c r="J12" s="584">
        <v>37.650803838185332</v>
      </c>
    </row>
    <row r="13" spans="1:11" ht="19.95" customHeight="1">
      <c r="A13" s="262" t="s">
        <v>50</v>
      </c>
      <c r="B13" s="585">
        <v>15.532223965966718</v>
      </c>
      <c r="C13" s="585">
        <v>25.85632339724226</v>
      </c>
      <c r="D13" s="585">
        <v>21.757628107014266</v>
      </c>
      <c r="E13" s="585">
        <v>19.721034655711865</v>
      </c>
      <c r="F13" s="585">
        <v>31.874448649725391</v>
      </c>
      <c r="G13" s="585">
        <v>25.266848461238801</v>
      </c>
      <c r="H13" s="586">
        <v>16.032922891573147</v>
      </c>
      <c r="I13" s="585">
        <v>26.276292377593492</v>
      </c>
      <c r="J13" s="585">
        <v>22.074133240263702</v>
      </c>
    </row>
    <row r="14" spans="1:11" ht="19.95" customHeight="1">
      <c r="A14" s="261" t="s">
        <v>51</v>
      </c>
      <c r="B14" s="584">
        <v>3.8997548669926463</v>
      </c>
      <c r="C14" s="584">
        <v>6.7833408407286511</v>
      </c>
      <c r="D14" s="584">
        <v>5.6385494399682816</v>
      </c>
      <c r="E14" s="584">
        <v>4.3779407198643385</v>
      </c>
      <c r="F14" s="584">
        <v>10.122079622093851</v>
      </c>
      <c r="G14" s="584">
        <v>6.9990910271393325</v>
      </c>
      <c r="H14" s="587">
        <v>3.9569136073862388</v>
      </c>
      <c r="I14" s="584">
        <v>7.0163314587106411</v>
      </c>
      <c r="J14" s="584">
        <v>5.7612600003982006</v>
      </c>
    </row>
    <row r="15" spans="1:11" ht="19.95" customHeight="1">
      <c r="A15" s="262" t="s">
        <v>52</v>
      </c>
      <c r="B15" s="585">
        <v>2.1410228142306842</v>
      </c>
      <c r="C15" s="585">
        <v>1.7723145762306614</v>
      </c>
      <c r="D15" s="585">
        <v>1.9186927401197942</v>
      </c>
      <c r="E15" s="585">
        <v>2.0994052879218517</v>
      </c>
      <c r="F15" s="585">
        <v>1.2777097976722347</v>
      </c>
      <c r="G15" s="585">
        <v>1.7244513699519541</v>
      </c>
      <c r="H15" s="586">
        <v>2.1360481681431338</v>
      </c>
      <c r="I15" s="585">
        <v>1.7377990658659803</v>
      </c>
      <c r="J15" s="585">
        <v>1.9011736377147501</v>
      </c>
    </row>
    <row r="16" spans="1:11" ht="19.95" customHeight="1">
      <c r="A16" s="261" t="s">
        <v>53</v>
      </c>
      <c r="B16" s="584">
        <v>1.1300112839003384</v>
      </c>
      <c r="C16" s="584">
        <v>0.3627032600597318</v>
      </c>
      <c r="D16" s="584">
        <v>0.66732661286689132</v>
      </c>
      <c r="E16" s="584">
        <v>1.3398934772743558</v>
      </c>
      <c r="F16" s="584">
        <v>5.0083947525682255</v>
      </c>
      <c r="G16" s="584">
        <v>3.0138942994416307</v>
      </c>
      <c r="H16" s="587">
        <v>1.1550990227622455</v>
      </c>
      <c r="I16" s="584">
        <v>0.68689829377561717</v>
      </c>
      <c r="J16" s="584">
        <v>0.87896926945414899</v>
      </c>
    </row>
    <row r="17" spans="1:10" ht="19.95" customHeight="1">
      <c r="A17" s="262" t="s">
        <v>54</v>
      </c>
      <c r="B17" s="585">
        <v>1.1326052839781586</v>
      </c>
      <c r="C17" s="585">
        <v>0</v>
      </c>
      <c r="D17" s="585">
        <v>0.44964734929476297</v>
      </c>
      <c r="E17" s="585">
        <v>0.61381929351071196</v>
      </c>
      <c r="F17" s="585">
        <v>1.6248826157479868</v>
      </c>
      <c r="G17" s="585">
        <v>1.0751850409037786</v>
      </c>
      <c r="H17" s="586">
        <v>1.0705935084919478</v>
      </c>
      <c r="I17" s="585">
        <v>0.11339084294474629</v>
      </c>
      <c r="J17" s="585">
        <v>0.5060661176963861</v>
      </c>
    </row>
    <row r="18" spans="1:10" ht="19.95" customHeight="1">
      <c r="A18" s="261" t="s">
        <v>55</v>
      </c>
      <c r="B18" s="584">
        <v>0.19617125588513767</v>
      </c>
      <c r="C18" s="584">
        <v>0</v>
      </c>
      <c r="D18" s="584">
        <v>7.7880517126633714E-2</v>
      </c>
      <c r="E18" s="584">
        <v>0.8932623181829038</v>
      </c>
      <c r="F18" s="584">
        <v>0</v>
      </c>
      <c r="G18" s="584">
        <v>0.4856512141280353</v>
      </c>
      <c r="H18" s="587">
        <v>0.27949627861696447</v>
      </c>
      <c r="I18" s="584">
        <v>0</v>
      </c>
      <c r="J18" s="584">
        <v>0.11465834973958852</v>
      </c>
    </row>
    <row r="19" spans="1:10" ht="19.95" customHeight="1">
      <c r="A19" s="262" t="s">
        <v>56</v>
      </c>
      <c r="B19" s="585">
        <v>0</v>
      </c>
      <c r="C19" s="585">
        <v>0</v>
      </c>
      <c r="D19" s="585">
        <v>0</v>
      </c>
      <c r="E19" s="585">
        <v>0</v>
      </c>
      <c r="F19" s="585">
        <v>0</v>
      </c>
      <c r="G19" s="585">
        <v>0</v>
      </c>
      <c r="H19" s="586">
        <v>0</v>
      </c>
      <c r="I19" s="585">
        <v>0</v>
      </c>
      <c r="J19" s="585">
        <v>0</v>
      </c>
    </row>
    <row r="20" spans="1:10" ht="19.95" customHeight="1" thickBot="1">
      <c r="A20" s="354" t="s">
        <v>57</v>
      </c>
      <c r="B20" s="588">
        <v>0</v>
      </c>
      <c r="C20" s="588">
        <v>0</v>
      </c>
      <c r="D20" s="588">
        <v>0</v>
      </c>
      <c r="E20" s="588">
        <v>0</v>
      </c>
      <c r="F20" s="588">
        <v>0</v>
      </c>
      <c r="G20" s="588">
        <v>0</v>
      </c>
      <c r="H20" s="589">
        <v>0</v>
      </c>
      <c r="I20" s="588">
        <v>0</v>
      </c>
      <c r="J20" s="588">
        <v>0</v>
      </c>
    </row>
    <row r="21" spans="1:10">
      <c r="A21" s="474" t="s">
        <v>27</v>
      </c>
      <c r="B21" s="355">
        <f t="shared" ref="B21:J21" si="0">SUM(B10:B20)</f>
        <v>100.00000000000001</v>
      </c>
      <c r="C21" s="355">
        <f t="shared" si="0"/>
        <v>100</v>
      </c>
      <c r="D21" s="355">
        <f t="shared" si="0"/>
        <v>100</v>
      </c>
      <c r="E21" s="355">
        <f t="shared" si="0"/>
        <v>100</v>
      </c>
      <c r="F21" s="355">
        <f t="shared" si="0"/>
        <v>100</v>
      </c>
      <c r="G21" s="355">
        <f t="shared" si="0"/>
        <v>99.999999999999986</v>
      </c>
      <c r="H21" s="355">
        <f t="shared" si="0"/>
        <v>100</v>
      </c>
      <c r="I21" s="355">
        <f t="shared" si="0"/>
        <v>100</v>
      </c>
      <c r="J21" s="355">
        <f t="shared" si="0"/>
        <v>100</v>
      </c>
    </row>
    <row r="22" spans="1:10" ht="16.8">
      <c r="A22" s="311" t="s">
        <v>278</v>
      </c>
      <c r="B22" s="159"/>
      <c r="C22" s="159"/>
      <c r="D22" s="159"/>
      <c r="J22" t="s">
        <v>279</v>
      </c>
    </row>
    <row r="23" spans="1:10">
      <c r="B23" s="207"/>
      <c r="C23" s="207"/>
      <c r="D23" s="207"/>
      <c r="E23" s="207"/>
      <c r="F23" s="207"/>
      <c r="G23" s="207"/>
      <c r="H23" s="207"/>
      <c r="I23" s="207"/>
      <c r="J23" s="207"/>
    </row>
  </sheetData>
  <mergeCells count="9">
    <mergeCell ref="H2:J2"/>
    <mergeCell ref="B7:D7"/>
    <mergeCell ref="E7:G7"/>
    <mergeCell ref="H7:J7"/>
    <mergeCell ref="A3:J3"/>
    <mergeCell ref="A4:J4"/>
    <mergeCell ref="B6:D6"/>
    <mergeCell ref="E6:G6"/>
    <mergeCell ref="H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horizontalDpi="300" r:id="rId1"/>
  <headerFooter>
    <oddFooter>&amp;Lstats.gov.sa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00B0F0"/>
  </sheetPr>
  <dimension ref="B1:L22"/>
  <sheetViews>
    <sheetView showGridLines="0" rightToLeft="1" view="pageBreakPreview" topLeftCell="A2" zoomScale="80" zoomScaleNormal="70" zoomScaleSheetLayoutView="80" workbookViewId="0">
      <selection activeCell="P29" sqref="P29"/>
    </sheetView>
  </sheetViews>
  <sheetFormatPr defaultRowHeight="14.4"/>
  <cols>
    <col min="2" max="2" width="20.109375" customWidth="1"/>
    <col min="11" max="11" width="14.33203125" customWidth="1"/>
    <col min="12" max="12" width="26" customWidth="1"/>
  </cols>
  <sheetData>
    <row r="1" spans="2:12">
      <c r="K1" s="708" t="s">
        <v>571</v>
      </c>
      <c r="L1" s="708"/>
    </row>
    <row r="2" spans="2:12" ht="61.5" customHeight="1">
      <c r="B2" s="67"/>
      <c r="I2" s="1"/>
      <c r="K2" s="822" t="s">
        <v>562</v>
      </c>
      <c r="L2" s="822"/>
    </row>
    <row r="3" spans="2:12" ht="15">
      <c r="B3" s="725" t="s">
        <v>591</v>
      </c>
      <c r="C3" s="725"/>
      <c r="D3" s="725"/>
      <c r="E3" s="725"/>
      <c r="F3" s="725"/>
      <c r="G3" s="725"/>
      <c r="H3" s="725"/>
      <c r="I3" s="725"/>
      <c r="J3" s="725"/>
      <c r="K3" s="725"/>
      <c r="L3" s="725"/>
    </row>
    <row r="4" spans="2:12" ht="15">
      <c r="B4" s="720" t="s">
        <v>599</v>
      </c>
      <c r="C4" s="720"/>
      <c r="D4" s="720"/>
      <c r="E4" s="720"/>
      <c r="F4" s="720"/>
      <c r="G4" s="720"/>
      <c r="H4" s="720"/>
      <c r="I4" s="720"/>
      <c r="J4" s="720"/>
      <c r="K4" s="720"/>
      <c r="L4" s="720"/>
    </row>
    <row r="5" spans="2:12" ht="15" thickBot="1">
      <c r="B5" s="520" t="s">
        <v>349</v>
      </c>
    </row>
    <row r="6" spans="2:12" ht="19.5" customHeight="1">
      <c r="B6" s="836" t="s">
        <v>100</v>
      </c>
      <c r="C6" s="850" t="s">
        <v>15</v>
      </c>
      <c r="D6" s="851"/>
      <c r="E6" s="834"/>
      <c r="F6" s="850" t="s">
        <v>16</v>
      </c>
      <c r="G6" s="851"/>
      <c r="H6" s="851"/>
      <c r="I6" s="852" t="s">
        <v>17</v>
      </c>
      <c r="J6" s="851"/>
      <c r="K6" s="851"/>
      <c r="L6" s="853" t="s">
        <v>301</v>
      </c>
    </row>
    <row r="7" spans="2:12" ht="18" customHeight="1" thickBot="1">
      <c r="B7" s="836"/>
      <c r="C7" s="845" t="s">
        <v>18</v>
      </c>
      <c r="D7" s="846"/>
      <c r="E7" s="847"/>
      <c r="F7" s="845" t="s">
        <v>19</v>
      </c>
      <c r="G7" s="846"/>
      <c r="H7" s="846"/>
      <c r="I7" s="848" t="s">
        <v>5</v>
      </c>
      <c r="J7" s="849"/>
      <c r="K7" s="849"/>
      <c r="L7" s="854"/>
    </row>
    <row r="8" spans="2:12" ht="19.5" customHeight="1">
      <c r="B8" s="836"/>
      <c r="C8" s="455" t="s">
        <v>0</v>
      </c>
      <c r="D8" s="353" t="s">
        <v>1</v>
      </c>
      <c r="E8" s="353" t="s">
        <v>46</v>
      </c>
      <c r="F8" s="455" t="s">
        <v>0</v>
      </c>
      <c r="G8" s="455" t="s">
        <v>1</v>
      </c>
      <c r="H8" s="455" t="s">
        <v>46</v>
      </c>
      <c r="I8" s="456" t="s">
        <v>0</v>
      </c>
      <c r="J8" s="455" t="s">
        <v>1</v>
      </c>
      <c r="K8" s="353" t="s">
        <v>46</v>
      </c>
      <c r="L8" s="854"/>
    </row>
    <row r="9" spans="2:12">
      <c r="B9" s="836"/>
      <c r="C9" s="455" t="s">
        <v>24</v>
      </c>
      <c r="D9" s="455" t="s">
        <v>25</v>
      </c>
      <c r="E9" s="457" t="s">
        <v>5</v>
      </c>
      <c r="F9" s="455" t="s">
        <v>24</v>
      </c>
      <c r="G9" s="455" t="s">
        <v>25</v>
      </c>
      <c r="H9" s="457" t="s">
        <v>5</v>
      </c>
      <c r="I9" s="456" t="s">
        <v>24</v>
      </c>
      <c r="J9" s="455" t="s">
        <v>25</v>
      </c>
      <c r="K9" s="457" t="s">
        <v>5</v>
      </c>
      <c r="L9" s="854"/>
    </row>
    <row r="10" spans="2:12" ht="21" customHeight="1">
      <c r="B10" s="253" t="s">
        <v>302</v>
      </c>
      <c r="C10" s="574">
        <v>0.11867550356026511</v>
      </c>
      <c r="D10" s="574">
        <v>3.3729908822505962E-2</v>
      </c>
      <c r="E10" s="574">
        <v>6.7453538800588547E-2</v>
      </c>
      <c r="F10" s="574">
        <v>4.9774296018533999</v>
      </c>
      <c r="G10" s="574">
        <v>0</v>
      </c>
      <c r="H10" s="574">
        <v>2.7061420594727958</v>
      </c>
      <c r="I10" s="574">
        <v>0.69945442554807258</v>
      </c>
      <c r="J10" s="574">
        <v>3.1376100149334347E-2</v>
      </c>
      <c r="K10" s="574">
        <v>0.3054432851081173</v>
      </c>
      <c r="L10" s="357" t="s">
        <v>210</v>
      </c>
    </row>
    <row r="11" spans="2:12" ht="21" customHeight="1">
      <c r="B11" s="255" t="s">
        <v>303</v>
      </c>
      <c r="C11" s="575">
        <v>0.54247026627410799</v>
      </c>
      <c r="D11" s="575">
        <v>0.46303906478490781</v>
      </c>
      <c r="E11" s="575">
        <v>0.49457346578599465</v>
      </c>
      <c r="F11" s="575">
        <v>0</v>
      </c>
      <c r="G11" s="575">
        <v>2.0602714777610198</v>
      </c>
      <c r="H11" s="575">
        <v>0.94013764446175818</v>
      </c>
      <c r="I11" s="590">
        <v>0.47762745058854095</v>
      </c>
      <c r="J11" s="575">
        <v>0.57450036539255867</v>
      </c>
      <c r="K11" s="575">
        <v>0.53475998458729435</v>
      </c>
      <c r="L11" s="358" t="s">
        <v>304</v>
      </c>
    </row>
    <row r="12" spans="2:12" ht="21" customHeight="1">
      <c r="B12" s="253" t="s">
        <v>472</v>
      </c>
      <c r="C12" s="574">
        <v>0.30803750924112527</v>
      </c>
      <c r="D12" s="574">
        <v>0.13620051790353674</v>
      </c>
      <c r="E12" s="574">
        <v>0.20442026644147826</v>
      </c>
      <c r="F12" s="574">
        <v>2.2618166185005615</v>
      </c>
      <c r="G12" s="574">
        <v>0</v>
      </c>
      <c r="H12" s="574">
        <v>1.2297104272172446</v>
      </c>
      <c r="I12" s="591">
        <v>0.54157756949579328</v>
      </c>
      <c r="J12" s="591">
        <v>0.12669589807136275</v>
      </c>
      <c r="K12" s="591">
        <v>0.29689368395286714</v>
      </c>
      <c r="L12" s="357" t="s">
        <v>528</v>
      </c>
    </row>
    <row r="13" spans="2:12" ht="21" customHeight="1">
      <c r="B13" s="255" t="s">
        <v>305</v>
      </c>
      <c r="C13" s="575">
        <v>6.0492081814762457</v>
      </c>
      <c r="D13" s="575">
        <v>1.6747540171680966</v>
      </c>
      <c r="E13" s="575">
        <v>3.4114241064015212</v>
      </c>
      <c r="F13" s="575">
        <v>8.0059232367622837</v>
      </c>
      <c r="G13" s="575">
        <v>5.0226231467516573</v>
      </c>
      <c r="H13" s="575">
        <v>6.6445916114790284</v>
      </c>
      <c r="I13" s="590">
        <v>6.2830991826375433</v>
      </c>
      <c r="J13" s="575">
        <v>1.9083817875639435</v>
      </c>
      <c r="K13" s="575">
        <v>3.703031360639744</v>
      </c>
      <c r="L13" s="358" t="s">
        <v>211</v>
      </c>
    </row>
    <row r="14" spans="2:12" ht="21" customHeight="1">
      <c r="B14" s="253" t="s">
        <v>306</v>
      </c>
      <c r="C14" s="574">
        <v>7.8069674842090251</v>
      </c>
      <c r="D14" s="574">
        <v>2.7620098756049503</v>
      </c>
      <c r="E14" s="574">
        <v>4.7648716387476817</v>
      </c>
      <c r="F14" s="574">
        <v>10.824237502686952</v>
      </c>
      <c r="G14" s="574">
        <v>14.46173984804075</v>
      </c>
      <c r="H14" s="574">
        <v>12.484092974938319</v>
      </c>
      <c r="I14" s="591">
        <v>8.1676292491856355</v>
      </c>
      <c r="J14" s="591">
        <v>3.5784640803228163</v>
      </c>
      <c r="K14" s="591">
        <v>5.4610870173720869</v>
      </c>
      <c r="L14" s="357" t="s">
        <v>212</v>
      </c>
    </row>
    <row r="15" spans="2:12" ht="21" customHeight="1">
      <c r="B15" s="255" t="s">
        <v>307</v>
      </c>
      <c r="C15" s="575">
        <v>42.813322784399681</v>
      </c>
      <c r="D15" s="575">
        <v>18.516866021813431</v>
      </c>
      <c r="E15" s="575">
        <v>28.162624818010613</v>
      </c>
      <c r="F15" s="575">
        <v>54.104468699992836</v>
      </c>
      <c r="G15" s="575">
        <v>36.251102700549218</v>
      </c>
      <c r="H15" s="575">
        <v>45.957667835346058</v>
      </c>
      <c r="I15" s="590">
        <v>44.162981445900769</v>
      </c>
      <c r="J15" s="575">
        <v>19.754432370603375</v>
      </c>
      <c r="K15" s="575">
        <v>29.767603101748453</v>
      </c>
      <c r="L15" s="358" t="s">
        <v>308</v>
      </c>
    </row>
    <row r="16" spans="2:12" ht="21" customHeight="1">
      <c r="B16" s="253" t="s">
        <v>309</v>
      </c>
      <c r="C16" s="574">
        <v>11.605232098156963</v>
      </c>
      <c r="D16" s="574">
        <v>4.2115420332303639</v>
      </c>
      <c r="E16" s="574">
        <v>7.1468569096753347</v>
      </c>
      <c r="F16" s="574">
        <v>2.624853710382383</v>
      </c>
      <c r="G16" s="574">
        <v>5.7824193961469508</v>
      </c>
      <c r="H16" s="574">
        <v>4.0657057524996754</v>
      </c>
      <c r="I16" s="591">
        <v>10.531785207538121</v>
      </c>
      <c r="J16" s="591">
        <v>4.3211641724652878</v>
      </c>
      <c r="K16" s="591">
        <v>6.8689603802113046</v>
      </c>
      <c r="L16" s="357" t="s">
        <v>310</v>
      </c>
    </row>
    <row r="17" spans="2:12" ht="21" customHeight="1">
      <c r="B17" s="255" t="s">
        <v>311</v>
      </c>
      <c r="C17" s="575">
        <v>29.908172397245171</v>
      </c>
      <c r="D17" s="575">
        <v>71.261477241918172</v>
      </c>
      <c r="E17" s="575">
        <v>54.844103801212874</v>
      </c>
      <c r="F17" s="575">
        <v>16.245909861711532</v>
      </c>
      <c r="G17" s="575">
        <v>32.119177029680429</v>
      </c>
      <c r="H17" s="575">
        <v>23.489157252304896</v>
      </c>
      <c r="I17" s="590">
        <v>28.275088288277999</v>
      </c>
      <c r="J17" s="575">
        <v>68.529970133129979</v>
      </c>
      <c r="K17" s="575">
        <v>52.016124782014451</v>
      </c>
      <c r="L17" s="358" t="s">
        <v>213</v>
      </c>
    </row>
    <row r="18" spans="2:12" ht="21" customHeight="1">
      <c r="B18" s="253" t="s">
        <v>312</v>
      </c>
      <c r="C18" s="574">
        <v>0.83397102501913067</v>
      </c>
      <c r="D18" s="574">
        <v>0.88231464027479201</v>
      </c>
      <c r="E18" s="574">
        <v>0.8631220947670728</v>
      </c>
      <c r="F18" s="574">
        <v>0.95536076811005755</v>
      </c>
      <c r="G18" s="574">
        <v>3.693691130019066</v>
      </c>
      <c r="H18" s="574">
        <v>2.2049084534476044</v>
      </c>
      <c r="I18" s="591">
        <v>0.84848104193015161</v>
      </c>
      <c r="J18" s="591">
        <v>1.078503796905284</v>
      </c>
      <c r="K18" s="591">
        <v>0.98414107544613116</v>
      </c>
      <c r="L18" s="357" t="s">
        <v>214</v>
      </c>
    </row>
    <row r="19" spans="2:12" ht="21" customHeight="1" thickBot="1">
      <c r="B19" s="255" t="s">
        <v>114</v>
      </c>
      <c r="C19" s="575">
        <v>1.3942750418282511E-2</v>
      </c>
      <c r="D19" s="575">
        <v>5.8066678479250768E-2</v>
      </c>
      <c r="E19" s="617">
        <v>4.0549360156842351E-2</v>
      </c>
      <c r="F19" s="575">
        <v>0</v>
      </c>
      <c r="G19" s="575">
        <v>0.60897527105090921</v>
      </c>
      <c r="H19" s="575">
        <v>0.27788598883261917</v>
      </c>
      <c r="I19" s="590">
        <v>1.2276138897374334E-2</v>
      </c>
      <c r="J19" s="575">
        <v>9.6511295396053756E-2</v>
      </c>
      <c r="K19" s="575">
        <v>6.1955328919552938E-2</v>
      </c>
      <c r="L19" s="358" t="s">
        <v>215</v>
      </c>
    </row>
    <row r="20" spans="2:12">
      <c r="B20" s="474" t="s">
        <v>27</v>
      </c>
      <c r="C20" s="355">
        <f t="shared" ref="C20:K20" si="0">SUM(C10:C19)</f>
        <v>99.999999999999986</v>
      </c>
      <c r="D20" s="355">
        <f t="shared" si="0"/>
        <v>100</v>
      </c>
      <c r="E20" s="355">
        <f t="shared" si="0"/>
        <v>100.00000000000001</v>
      </c>
      <c r="F20" s="355">
        <f t="shared" si="0"/>
        <v>100.00000000000001</v>
      </c>
      <c r="G20" s="355">
        <f t="shared" si="0"/>
        <v>99.999999999999986</v>
      </c>
      <c r="H20" s="355">
        <f t="shared" si="0"/>
        <v>100</v>
      </c>
      <c r="I20" s="359">
        <f t="shared" si="0"/>
        <v>100</v>
      </c>
      <c r="J20" s="355">
        <f t="shared" si="0"/>
        <v>99.999999999999986</v>
      </c>
      <c r="K20" s="360">
        <f t="shared" si="0"/>
        <v>100.00000000000001</v>
      </c>
      <c r="L20" s="361" t="s">
        <v>5</v>
      </c>
    </row>
    <row r="21" spans="2:12" ht="16.8">
      <c r="B21" s="311" t="s">
        <v>278</v>
      </c>
      <c r="C21" s="159"/>
      <c r="D21" s="159"/>
      <c r="E21" s="159"/>
      <c r="L21" t="s">
        <v>279</v>
      </c>
    </row>
    <row r="22" spans="2:12">
      <c r="C22" s="207"/>
      <c r="D22" s="207"/>
      <c r="E22" s="207"/>
      <c r="F22" s="207"/>
      <c r="G22" s="207"/>
      <c r="H22" s="207"/>
      <c r="I22" s="207"/>
      <c r="J22" s="207"/>
      <c r="K22" s="207"/>
    </row>
  </sheetData>
  <mergeCells count="12">
    <mergeCell ref="L6:L9"/>
    <mergeCell ref="C7:E7"/>
    <mergeCell ref="F7:H7"/>
    <mergeCell ref="I7:K7"/>
    <mergeCell ref="K1:L1"/>
    <mergeCell ref="B3:L3"/>
    <mergeCell ref="B4:L4"/>
    <mergeCell ref="B6:B9"/>
    <mergeCell ref="C6:E6"/>
    <mergeCell ref="F6:H6"/>
    <mergeCell ref="I6:K6"/>
    <mergeCell ref="K2:L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horizontalDpi="300" r:id="rId1"/>
  <headerFooter>
    <oddFooter>&amp;Lstats.gov.sa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00B0F0"/>
  </sheetPr>
  <dimension ref="A1:J32"/>
  <sheetViews>
    <sheetView showGridLines="0" rightToLeft="1" zoomScale="90" zoomScaleNormal="90" zoomScaleSheetLayoutView="130" workbookViewId="0">
      <selection activeCell="J18" sqref="J18"/>
    </sheetView>
  </sheetViews>
  <sheetFormatPr defaultRowHeight="14.4"/>
  <cols>
    <col min="1" max="1" width="53.33203125" customWidth="1"/>
    <col min="2" max="3" width="11.33203125" customWidth="1"/>
    <col min="4" max="4" width="22.21875" customWidth="1"/>
  </cols>
  <sheetData>
    <row r="1" spans="1:10">
      <c r="B1" s="708" t="s">
        <v>571</v>
      </c>
      <c r="C1" s="708"/>
      <c r="D1" s="708"/>
    </row>
    <row r="2" spans="1:10" ht="61.5" customHeight="1">
      <c r="B2" s="863" t="s">
        <v>562</v>
      </c>
      <c r="C2" s="863"/>
      <c r="D2" s="863"/>
      <c r="E2" s="863"/>
    </row>
    <row r="3" spans="1:10">
      <c r="A3" s="740" t="s">
        <v>352</v>
      </c>
      <c r="B3" s="740"/>
      <c r="C3" s="740"/>
      <c r="D3" s="740"/>
    </row>
    <row r="4" spans="1:10">
      <c r="A4" s="856" t="s">
        <v>353</v>
      </c>
      <c r="B4" s="856"/>
      <c r="C4" s="856"/>
      <c r="D4" s="856"/>
    </row>
    <row r="5" spans="1:10">
      <c r="A5" s="521" t="s">
        <v>350</v>
      </c>
    </row>
    <row r="6" spans="1:10" ht="15.75" customHeight="1">
      <c r="A6" s="855" t="s">
        <v>100</v>
      </c>
      <c r="B6" s="857" t="s">
        <v>15</v>
      </c>
      <c r="C6" s="858"/>
      <c r="D6" s="859"/>
    </row>
    <row r="7" spans="1:10" ht="16.5" customHeight="1" thickBot="1">
      <c r="A7" s="855"/>
      <c r="B7" s="860" t="s">
        <v>18</v>
      </c>
      <c r="C7" s="861"/>
      <c r="D7" s="862"/>
    </row>
    <row r="8" spans="1:10">
      <c r="A8" s="855" t="s">
        <v>355</v>
      </c>
      <c r="B8" s="460" t="s">
        <v>0</v>
      </c>
      <c r="C8" s="459" t="s">
        <v>1</v>
      </c>
      <c r="D8" s="459" t="s">
        <v>46</v>
      </c>
    </row>
    <row r="9" spans="1:10">
      <c r="A9" s="855"/>
      <c r="B9" s="460" t="s">
        <v>24</v>
      </c>
      <c r="C9" s="459" t="s">
        <v>25</v>
      </c>
      <c r="D9" s="362" t="s">
        <v>5</v>
      </c>
    </row>
    <row r="10" spans="1:10">
      <c r="A10" s="363" t="s">
        <v>501</v>
      </c>
      <c r="B10" s="505">
        <v>5.9642999295796209</v>
      </c>
      <c r="C10" s="505">
        <v>19.258201770682877</v>
      </c>
      <c r="D10" s="505">
        <v>15.703511159777724</v>
      </c>
      <c r="H10" s="235"/>
      <c r="I10" s="235"/>
      <c r="J10" s="235"/>
    </row>
    <row r="11" spans="1:10">
      <c r="A11" s="364" t="s">
        <v>502</v>
      </c>
      <c r="B11" s="506">
        <v>0.63684516701876859</v>
      </c>
      <c r="C11" s="506">
        <v>0.68223534046113743</v>
      </c>
      <c r="D11" s="506">
        <v>0.67009834522140466</v>
      </c>
      <c r="H11" s="235"/>
      <c r="I11" s="235"/>
      <c r="J11" s="235"/>
    </row>
    <row r="12" spans="1:10">
      <c r="A12" s="363" t="s">
        <v>503</v>
      </c>
      <c r="B12" s="505">
        <v>16.793729524509356</v>
      </c>
      <c r="C12" s="505">
        <v>34.373821383971105</v>
      </c>
      <c r="D12" s="505">
        <v>29.673035398139525</v>
      </c>
      <c r="H12" s="235"/>
      <c r="I12" s="235"/>
      <c r="J12" s="235"/>
    </row>
    <row r="13" spans="1:10">
      <c r="A13" s="364" t="s">
        <v>504</v>
      </c>
      <c r="B13" s="506">
        <v>2.4333302715777227</v>
      </c>
      <c r="C13" s="506">
        <v>8.2982949704001499</v>
      </c>
      <c r="D13" s="506">
        <v>6.7300469723794221</v>
      </c>
      <c r="H13" s="235"/>
      <c r="I13" s="235"/>
      <c r="J13" s="235"/>
    </row>
    <row r="14" spans="1:10">
      <c r="A14" s="363" t="s">
        <v>505</v>
      </c>
      <c r="B14" s="505">
        <v>3.5202535133645627</v>
      </c>
      <c r="C14" s="505">
        <v>0.57411696341017093</v>
      </c>
      <c r="D14" s="505">
        <v>1.3618919942282304</v>
      </c>
      <c r="H14" s="235"/>
      <c r="I14" s="235"/>
      <c r="J14" s="235"/>
    </row>
    <row r="15" spans="1:10">
      <c r="A15" s="364" t="s">
        <v>506</v>
      </c>
      <c r="B15" s="506">
        <v>22.008664768378189</v>
      </c>
      <c r="C15" s="506">
        <v>9.7063482529243643</v>
      </c>
      <c r="D15" s="506">
        <v>12.995896312821721</v>
      </c>
      <c r="H15" s="235"/>
      <c r="I15" s="235"/>
      <c r="J15" s="235"/>
    </row>
    <row r="16" spans="1:10">
      <c r="A16" s="363" t="s">
        <v>507</v>
      </c>
      <c r="B16" s="505">
        <v>1.2905299898962064</v>
      </c>
      <c r="C16" s="505">
        <v>0.93814343704688752</v>
      </c>
      <c r="D16" s="505">
        <v>1.0323689839024939</v>
      </c>
      <c r="H16" s="235"/>
      <c r="I16" s="235"/>
      <c r="J16" s="235"/>
    </row>
    <row r="17" spans="1:10">
      <c r="A17" s="364" t="s">
        <v>508</v>
      </c>
      <c r="B17" s="506">
        <v>2.3445393588683752</v>
      </c>
      <c r="C17" s="506">
        <v>4.1719166007805759</v>
      </c>
      <c r="D17" s="506">
        <v>3.6832894992682954</v>
      </c>
      <c r="H17" s="235"/>
      <c r="I17" s="235"/>
      <c r="J17" s="235"/>
    </row>
    <row r="18" spans="1:10">
      <c r="A18" s="363" t="s">
        <v>509</v>
      </c>
      <c r="B18" s="505">
        <v>3.2554116530418544</v>
      </c>
      <c r="C18" s="505">
        <v>4.7387697972570901</v>
      </c>
      <c r="D18" s="505">
        <v>4.3421308472425473</v>
      </c>
      <c r="H18" s="235"/>
      <c r="I18" s="235"/>
      <c r="J18" s="235"/>
    </row>
    <row r="19" spans="1:10">
      <c r="A19" s="364" t="s">
        <v>510</v>
      </c>
      <c r="B19" s="506">
        <v>3.0426196381004869</v>
      </c>
      <c r="C19" s="506">
        <v>3.1538717274634651</v>
      </c>
      <c r="D19" s="506">
        <v>3.1241237451006478</v>
      </c>
    </row>
    <row r="20" spans="1:10">
      <c r="A20" s="363" t="s">
        <v>511</v>
      </c>
      <c r="B20" s="505">
        <v>11.116469183429778</v>
      </c>
      <c r="C20" s="505">
        <v>5.7637990618565631</v>
      </c>
      <c r="D20" s="505">
        <v>7.195063295025431</v>
      </c>
    </row>
    <row r="21" spans="1:10">
      <c r="A21" s="364" t="s">
        <v>512</v>
      </c>
      <c r="B21" s="506">
        <v>13.322464100915465</v>
      </c>
      <c r="C21" s="506">
        <v>0.26484811742717373</v>
      </c>
      <c r="D21" s="506">
        <v>3.7563576450361755</v>
      </c>
    </row>
    <row r="22" spans="1:10">
      <c r="A22" s="363" t="s">
        <v>513</v>
      </c>
      <c r="B22" s="505">
        <v>0.34521294510272188</v>
      </c>
      <c r="C22" s="505">
        <v>0.4520298037944801</v>
      </c>
      <c r="D22" s="505">
        <v>0.42346776917015461</v>
      </c>
    </row>
    <row r="23" spans="1:10">
      <c r="A23" s="364" t="s">
        <v>514</v>
      </c>
      <c r="B23" s="506">
        <v>3.0173601543124828</v>
      </c>
      <c r="C23" s="506">
        <v>8.2415817131873695E-2</v>
      </c>
      <c r="D23" s="506">
        <v>0.8671981333851837</v>
      </c>
    </row>
    <row r="24" spans="1:10">
      <c r="A24" s="363" t="s">
        <v>515</v>
      </c>
      <c r="B24" s="505">
        <v>8.2016778420746448</v>
      </c>
      <c r="C24" s="505">
        <v>3.459229314328339</v>
      </c>
      <c r="D24" s="505">
        <v>4.7273248257723832</v>
      </c>
    </row>
    <row r="25" spans="1:10">
      <c r="A25" s="364" t="s">
        <v>516</v>
      </c>
      <c r="B25" s="506">
        <v>0.79146382535746007</v>
      </c>
      <c r="C25" s="506">
        <v>2.4297300393081542</v>
      </c>
      <c r="D25" s="506">
        <v>1.9916698220371072</v>
      </c>
    </row>
    <row r="26" spans="1:10">
      <c r="A26" s="363" t="s">
        <v>517</v>
      </c>
      <c r="B26" s="505">
        <v>0</v>
      </c>
      <c r="C26" s="505">
        <v>0</v>
      </c>
      <c r="D26" s="505">
        <v>0</v>
      </c>
    </row>
    <row r="27" spans="1:10">
      <c r="A27" s="364" t="s">
        <v>518</v>
      </c>
      <c r="B27" s="506">
        <v>0.78534031413612559</v>
      </c>
      <c r="C27" s="506">
        <v>8.5488949296113045E-2</v>
      </c>
      <c r="D27" s="506">
        <v>0.27262400605831122</v>
      </c>
    </row>
    <row r="28" spans="1:10">
      <c r="A28" s="363" t="s">
        <v>519</v>
      </c>
      <c r="B28" s="505">
        <v>9.3383546125348271E-2</v>
      </c>
      <c r="C28" s="505">
        <v>0</v>
      </c>
      <c r="D28" s="505">
        <v>2.4970066620956435E-2</v>
      </c>
    </row>
    <row r="29" spans="1:10">
      <c r="A29" s="364" t="s">
        <v>520</v>
      </c>
      <c r="B29" s="506">
        <v>0.49753528673341296</v>
      </c>
      <c r="C29" s="506">
        <v>0</v>
      </c>
      <c r="D29" s="506">
        <v>0.13303724019362034</v>
      </c>
    </row>
    <row r="30" spans="1:10">
      <c r="A30" s="363" t="s">
        <v>521</v>
      </c>
      <c r="B30" s="505">
        <v>0.53886898747741951</v>
      </c>
      <c r="C30" s="505">
        <v>1.5667386524594835</v>
      </c>
      <c r="D30" s="505">
        <v>1.2918939386186641</v>
      </c>
    </row>
    <row r="31" spans="1:10">
      <c r="A31" s="365" t="s">
        <v>356</v>
      </c>
      <c r="B31" s="487">
        <f>SUM(B10:B30)</f>
        <v>100</v>
      </c>
      <c r="C31" s="487">
        <f>SUM(C10:C30)</f>
        <v>100</v>
      </c>
      <c r="D31" s="487">
        <f>SUM(D10:D30)</f>
        <v>100.00000000000001</v>
      </c>
    </row>
    <row r="32" spans="1:10" ht="16.8">
      <c r="A32" s="311" t="s">
        <v>278</v>
      </c>
      <c r="B32" s="159"/>
      <c r="C32" s="159"/>
      <c r="D32" t="s">
        <v>279</v>
      </c>
    </row>
  </sheetData>
  <mergeCells count="8">
    <mergeCell ref="A8:A9"/>
    <mergeCell ref="B1:D1"/>
    <mergeCell ref="A3:D3"/>
    <mergeCell ref="A4:D4"/>
    <mergeCell ref="A6:A7"/>
    <mergeCell ref="B6:D6"/>
    <mergeCell ref="B7:D7"/>
    <mergeCell ref="B2:E2"/>
  </mergeCells>
  <pageMargins left="0.7" right="0.7" top="0.75" bottom="0.75" header="0.3" footer="0.3"/>
  <pageSetup paperSize="9" scale="81" orientation="landscape" horizontalDpi="4294967295" verticalDpi="4294967295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00B0F0"/>
  </sheetPr>
  <dimension ref="A1:E18"/>
  <sheetViews>
    <sheetView showGridLines="0" rightToLeft="1" view="pageBreakPreview" zoomScale="115" zoomScaleNormal="100" zoomScaleSheetLayoutView="115" workbookViewId="0">
      <selection activeCell="D13" sqref="D13:D14"/>
    </sheetView>
  </sheetViews>
  <sheetFormatPr defaultRowHeight="14.4"/>
  <cols>
    <col min="1" max="1" width="40.33203125" customWidth="1"/>
    <col min="2" max="3" width="16.109375" customWidth="1"/>
    <col min="4" max="4" width="21.88671875" customWidth="1"/>
  </cols>
  <sheetData>
    <row r="1" spans="1:5">
      <c r="A1" s="108"/>
      <c r="B1" s="826" t="s">
        <v>556</v>
      </c>
      <c r="C1" s="826"/>
      <c r="D1" s="826"/>
    </row>
    <row r="2" spans="1:5" ht="61.5" customHeight="1">
      <c r="A2" s="366"/>
      <c r="B2" s="708" t="s">
        <v>562</v>
      </c>
      <c r="C2" s="708"/>
      <c r="D2" s="708"/>
      <c r="E2" s="708"/>
    </row>
    <row r="3" spans="1:5" ht="29.4" customHeight="1">
      <c r="A3" s="740" t="s">
        <v>434</v>
      </c>
      <c r="B3" s="740"/>
      <c r="C3" s="740"/>
      <c r="D3" s="740"/>
    </row>
    <row r="4" spans="1:5" ht="29.4" customHeight="1">
      <c r="A4" s="864" t="s">
        <v>357</v>
      </c>
      <c r="B4" s="864"/>
      <c r="C4" s="864"/>
      <c r="D4" s="864"/>
    </row>
    <row r="5" spans="1:5">
      <c r="A5" s="480" t="s">
        <v>351</v>
      </c>
      <c r="B5" s="469"/>
      <c r="C5" s="469"/>
      <c r="D5" s="469"/>
    </row>
    <row r="6" spans="1:5" ht="15.75" customHeight="1">
      <c r="A6" s="855" t="s">
        <v>359</v>
      </c>
      <c r="B6" s="857" t="s">
        <v>15</v>
      </c>
      <c r="C6" s="858"/>
      <c r="D6" s="859"/>
    </row>
    <row r="7" spans="1:5" ht="15" thickBot="1">
      <c r="A7" s="855"/>
      <c r="B7" s="860" t="s">
        <v>18</v>
      </c>
      <c r="C7" s="861"/>
      <c r="D7" s="862"/>
    </row>
    <row r="8" spans="1:5">
      <c r="A8" s="855" t="s">
        <v>355</v>
      </c>
      <c r="B8" s="460" t="s">
        <v>0</v>
      </c>
      <c r="C8" s="459" t="s">
        <v>1</v>
      </c>
      <c r="D8" s="459" t="s">
        <v>46</v>
      </c>
    </row>
    <row r="9" spans="1:5">
      <c r="A9" s="855"/>
      <c r="B9" s="460" t="s">
        <v>24</v>
      </c>
      <c r="C9" s="459" t="s">
        <v>25</v>
      </c>
      <c r="D9" s="362" t="s">
        <v>5</v>
      </c>
    </row>
    <row r="10" spans="1:5" ht="30" customHeight="1">
      <c r="A10" s="364" t="s">
        <v>446</v>
      </c>
      <c r="B10" s="461">
        <v>61.928384253018066</v>
      </c>
      <c r="C10" s="461">
        <v>50.509580575987457</v>
      </c>
      <c r="D10" s="461">
        <v>57.401177460050469</v>
      </c>
    </row>
    <row r="11" spans="1:5" ht="30" customHeight="1">
      <c r="A11" s="363" t="s">
        <v>447</v>
      </c>
      <c r="B11" s="467">
        <v>34.420394128962869</v>
      </c>
      <c r="C11" s="467">
        <v>48.621134912033945</v>
      </c>
      <c r="D11" s="238">
        <v>40.050553991297036</v>
      </c>
    </row>
    <row r="12" spans="1:5" ht="30" customHeight="1">
      <c r="A12" s="364" t="s">
        <v>448</v>
      </c>
      <c r="B12" s="464">
        <v>1.6745179418046319</v>
      </c>
      <c r="C12" s="464">
        <v>7.2632525536673667E-2</v>
      </c>
      <c r="D12" s="465">
        <v>1.0394193147328776</v>
      </c>
    </row>
    <row r="13" spans="1:5" ht="30" customHeight="1">
      <c r="A13" s="363" t="s">
        <v>449</v>
      </c>
      <c r="B13" s="463">
        <v>0</v>
      </c>
      <c r="C13" s="463">
        <v>0.37353870276003598</v>
      </c>
      <c r="D13" s="466">
        <v>0.14809668336563425</v>
      </c>
    </row>
    <row r="14" spans="1:5" ht="30" customHeight="1">
      <c r="A14" s="364" t="s">
        <v>452</v>
      </c>
      <c r="B14" s="461">
        <v>0.12420666777745799</v>
      </c>
      <c r="C14" s="461">
        <v>0</v>
      </c>
      <c r="D14" s="462">
        <v>7.4962518740629688E-2</v>
      </c>
    </row>
    <row r="15" spans="1:5" ht="30" customHeight="1">
      <c r="A15" s="363" t="s">
        <v>451</v>
      </c>
      <c r="B15" s="463">
        <v>1.0549993183780426</v>
      </c>
      <c r="C15" s="463">
        <v>0.4231132836818926</v>
      </c>
      <c r="D15" s="466">
        <v>0.80447581087505027</v>
      </c>
    </row>
    <row r="16" spans="1:5" ht="30" customHeight="1">
      <c r="A16" s="364" t="s">
        <v>450</v>
      </c>
      <c r="B16" s="461">
        <v>0.79749769005892246</v>
      </c>
      <c r="C16" s="461">
        <v>0</v>
      </c>
      <c r="D16" s="462">
        <v>0.48131422093831133</v>
      </c>
    </row>
    <row r="17" spans="1:4">
      <c r="A17" s="365" t="s">
        <v>17</v>
      </c>
      <c r="B17" s="487">
        <f>SUM(B10:B16)</f>
        <v>99.999999999999986</v>
      </c>
      <c r="C17" s="487">
        <f t="shared" ref="C17:D17" si="0">SUM(C10:C16)</f>
        <v>99.999999999999986</v>
      </c>
      <c r="D17" s="487">
        <f t="shared" si="0"/>
        <v>100.00000000000003</v>
      </c>
    </row>
    <row r="18" spans="1:4" ht="16.8">
      <c r="A18" s="311" t="s">
        <v>278</v>
      </c>
      <c r="B18" s="159"/>
      <c r="C18" s="159"/>
      <c r="D18" s="159" t="s">
        <v>549</v>
      </c>
    </row>
  </sheetData>
  <mergeCells count="8">
    <mergeCell ref="A8:A9"/>
    <mergeCell ref="B1:D1"/>
    <mergeCell ref="A3:D3"/>
    <mergeCell ref="A4:D4"/>
    <mergeCell ref="A6:A7"/>
    <mergeCell ref="B6:D6"/>
    <mergeCell ref="B7:D7"/>
    <mergeCell ref="B2:E2"/>
  </mergeCells>
  <pageMargins left="0.7" right="0.7" top="0.75" bottom="0.75" header="0.3" footer="0.3"/>
  <pageSetup paperSize="9" scale="75" orientation="landscape" horizontalDpi="4294967295" verticalDpi="4294967295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00B0F0"/>
  </sheetPr>
  <dimension ref="A1:E11"/>
  <sheetViews>
    <sheetView showGridLines="0" rightToLeft="1" view="pageBreakPreview" zoomScaleNormal="80" zoomScaleSheetLayoutView="100" workbookViewId="0">
      <selection activeCell="A7" sqref="A7:B7"/>
    </sheetView>
  </sheetViews>
  <sheetFormatPr defaultRowHeight="14.4"/>
  <cols>
    <col min="1" max="1" width="25.77734375" customWidth="1"/>
    <col min="2" max="2" width="34.77734375" customWidth="1"/>
    <col min="3" max="4" width="15.88671875" customWidth="1"/>
    <col min="5" max="5" width="17.109375" customWidth="1"/>
  </cols>
  <sheetData>
    <row r="1" spans="1:5">
      <c r="D1" s="708" t="s">
        <v>556</v>
      </c>
      <c r="E1" s="708"/>
    </row>
    <row r="2" spans="1:5" ht="61.5" customHeight="1">
      <c r="A2" s="67"/>
      <c r="D2" s="775" t="s">
        <v>562</v>
      </c>
      <c r="E2" s="775"/>
    </row>
    <row r="3" spans="1:5" ht="15">
      <c r="A3" s="730" t="s">
        <v>636</v>
      </c>
      <c r="B3" s="730"/>
      <c r="C3" s="730"/>
      <c r="D3" s="730"/>
      <c r="E3" s="730"/>
    </row>
    <row r="4" spans="1:5" ht="15">
      <c r="A4" s="720" t="s">
        <v>600</v>
      </c>
      <c r="B4" s="720"/>
      <c r="C4" s="720"/>
      <c r="D4" s="720"/>
      <c r="E4" s="720"/>
    </row>
    <row r="5" spans="1:5">
      <c r="A5" s="484" t="s">
        <v>354</v>
      </c>
      <c r="B5" s="351"/>
      <c r="C5" s="351"/>
      <c r="D5" s="351"/>
      <c r="E5" s="351"/>
    </row>
    <row r="6" spans="1:5" ht="19.5" customHeight="1">
      <c r="A6" s="867" t="s">
        <v>361</v>
      </c>
      <c r="B6" s="868"/>
      <c r="C6" s="470" t="s">
        <v>0</v>
      </c>
      <c r="D6" s="470" t="s">
        <v>1</v>
      </c>
      <c r="E6" s="367" t="s">
        <v>17</v>
      </c>
    </row>
    <row r="7" spans="1:5" ht="31.5" customHeight="1" thickBot="1">
      <c r="A7" s="867" t="s">
        <v>362</v>
      </c>
      <c r="B7" s="868"/>
      <c r="C7" s="470" t="s">
        <v>24</v>
      </c>
      <c r="D7" s="470" t="s">
        <v>25</v>
      </c>
      <c r="E7" s="368" t="s">
        <v>5</v>
      </c>
    </row>
    <row r="8" spans="1:5" ht="23.4" customHeight="1">
      <c r="A8" s="500" t="s">
        <v>363</v>
      </c>
      <c r="B8" s="501" t="s">
        <v>364</v>
      </c>
      <c r="C8" s="592">
        <v>12.885046886551407</v>
      </c>
      <c r="D8" s="592">
        <v>1.3927463617596765</v>
      </c>
      <c r="E8" s="592">
        <v>5.9552206335740978</v>
      </c>
    </row>
    <row r="9" spans="1:5" ht="23.4" customHeight="1">
      <c r="A9" s="369" t="s">
        <v>365</v>
      </c>
      <c r="B9" s="502" t="s">
        <v>366</v>
      </c>
      <c r="C9" s="595">
        <v>87.114953113448593</v>
      </c>
      <c r="D9" s="595">
        <v>98.607253638240323</v>
      </c>
      <c r="E9" s="595">
        <v>94.0447793664259</v>
      </c>
    </row>
    <row r="10" spans="1:5" ht="25.5" customHeight="1">
      <c r="A10" s="865" t="s">
        <v>367</v>
      </c>
      <c r="B10" s="866"/>
      <c r="C10" s="370">
        <f>SUM(C8:C9)</f>
        <v>100</v>
      </c>
      <c r="D10" s="370">
        <f>SUM(D8:D9)</f>
        <v>100</v>
      </c>
      <c r="E10" s="371">
        <f>SUM(E8:E9)</f>
        <v>100</v>
      </c>
    </row>
    <row r="11" spans="1:5" ht="16.8">
      <c r="A11" s="311" t="s">
        <v>278</v>
      </c>
      <c r="B11" s="159"/>
      <c r="C11" s="159"/>
      <c r="D11" s="159"/>
      <c r="E11" t="s">
        <v>279</v>
      </c>
    </row>
  </sheetData>
  <mergeCells count="7">
    <mergeCell ref="A10:B10"/>
    <mergeCell ref="D1:E1"/>
    <mergeCell ref="A3:E3"/>
    <mergeCell ref="A4:E4"/>
    <mergeCell ref="A6:B6"/>
    <mergeCell ref="A7:B7"/>
    <mergeCell ref="D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00B0F0"/>
  </sheetPr>
  <dimension ref="A1:D23"/>
  <sheetViews>
    <sheetView showGridLines="0" rightToLeft="1" view="pageBreakPreview" zoomScale="70" zoomScaleNormal="70" zoomScaleSheetLayoutView="70" workbookViewId="0">
      <selection activeCell="A4" sqref="A4:D4"/>
    </sheetView>
  </sheetViews>
  <sheetFormatPr defaultRowHeight="14.4"/>
  <cols>
    <col min="1" max="1" width="70" customWidth="1"/>
    <col min="2" max="4" width="12.77734375" customWidth="1"/>
  </cols>
  <sheetData>
    <row r="1" spans="1:4">
      <c r="B1" s="869" t="s">
        <v>556</v>
      </c>
      <c r="C1" s="869"/>
      <c r="D1" s="869"/>
    </row>
    <row r="2" spans="1:4" ht="61.5" customHeight="1">
      <c r="A2" s="67"/>
      <c r="B2" s="822" t="s">
        <v>562</v>
      </c>
      <c r="C2" s="822"/>
      <c r="D2" s="822"/>
    </row>
    <row r="3" spans="1:4">
      <c r="A3" s="706" t="s">
        <v>369</v>
      </c>
      <c r="B3" s="706"/>
      <c r="C3" s="706"/>
      <c r="D3" s="706"/>
    </row>
    <row r="4" spans="1:4">
      <c r="A4" s="825" t="s">
        <v>370</v>
      </c>
      <c r="B4" s="825"/>
      <c r="C4" s="825"/>
      <c r="D4" s="825"/>
    </row>
    <row r="5" spans="1:4">
      <c r="A5" s="484" t="s">
        <v>358</v>
      </c>
      <c r="B5" s="32"/>
      <c r="C5" s="32"/>
      <c r="D5" s="32"/>
    </row>
    <row r="6" spans="1:4" ht="30.75" customHeight="1">
      <c r="A6" s="472" t="s">
        <v>372</v>
      </c>
      <c r="B6" s="870" t="s">
        <v>0</v>
      </c>
      <c r="C6" s="871" t="s">
        <v>1</v>
      </c>
      <c r="D6" s="872" t="s">
        <v>17</v>
      </c>
    </row>
    <row r="7" spans="1:4" ht="31.5" customHeight="1">
      <c r="A7" s="870" t="s">
        <v>527</v>
      </c>
      <c r="B7" s="870"/>
      <c r="C7" s="871"/>
      <c r="D7" s="872"/>
    </row>
    <row r="8" spans="1:4" ht="31.5" customHeight="1">
      <c r="A8" s="870"/>
      <c r="B8" s="472" t="s">
        <v>24</v>
      </c>
      <c r="C8" s="472" t="s">
        <v>25</v>
      </c>
      <c r="D8" s="473" t="s">
        <v>5</v>
      </c>
    </row>
    <row r="9" spans="1:4" ht="22.2" customHeight="1">
      <c r="A9" s="376" t="s">
        <v>473</v>
      </c>
      <c r="B9" s="377">
        <v>9.9577230862147061</v>
      </c>
      <c r="C9" s="377">
        <v>0</v>
      </c>
      <c r="D9" s="377">
        <v>8.5534564005014921</v>
      </c>
    </row>
    <row r="10" spans="1:4" ht="22.2" customHeight="1">
      <c r="A10" s="379" t="s">
        <v>474</v>
      </c>
      <c r="B10" s="380">
        <v>10.853591021188787</v>
      </c>
      <c r="C10" s="380">
        <v>3.2035561005518089</v>
      </c>
      <c r="D10" s="381">
        <v>9.7747611430547749</v>
      </c>
    </row>
    <row r="11" spans="1:4" ht="22.2" customHeight="1">
      <c r="A11" s="376" t="s">
        <v>475</v>
      </c>
      <c r="B11" s="377">
        <v>22.404247823242237</v>
      </c>
      <c r="C11" s="377">
        <v>31.928264868179028</v>
      </c>
      <c r="D11" s="377">
        <v>23.747352038390041</v>
      </c>
    </row>
    <row r="12" spans="1:4" ht="22.2" customHeight="1">
      <c r="A12" s="379" t="s">
        <v>476</v>
      </c>
      <c r="B12" s="380">
        <v>4.7486033519553068</v>
      </c>
      <c r="C12" s="380">
        <v>5.763335377069283</v>
      </c>
      <c r="D12" s="381">
        <v>4.8917037741558946</v>
      </c>
    </row>
    <row r="13" spans="1:4" ht="22.2" customHeight="1">
      <c r="A13" s="376" t="s">
        <v>477</v>
      </c>
      <c r="B13" s="377">
        <v>11.457546932407267</v>
      </c>
      <c r="C13" s="377">
        <v>0</v>
      </c>
      <c r="D13" s="377">
        <v>9.8417707837966368</v>
      </c>
    </row>
    <row r="14" spans="1:4" ht="22.2" customHeight="1">
      <c r="A14" s="379" t="s">
        <v>478</v>
      </c>
      <c r="B14" s="380">
        <v>1.4796919824852786</v>
      </c>
      <c r="C14" s="380">
        <v>0</v>
      </c>
      <c r="D14" s="381">
        <v>1.2710215727811163</v>
      </c>
    </row>
    <row r="15" spans="1:4" ht="22.2" customHeight="1">
      <c r="A15" s="376" t="s">
        <v>479</v>
      </c>
      <c r="B15" s="377">
        <v>23.229654235240826</v>
      </c>
      <c r="C15" s="377">
        <v>29.031269160024525</v>
      </c>
      <c r="D15" s="377">
        <v>24.047814621071289</v>
      </c>
    </row>
    <row r="16" spans="1:4" ht="22.2" customHeight="1">
      <c r="A16" s="379" t="s">
        <v>480</v>
      </c>
      <c r="B16" s="380">
        <v>0</v>
      </c>
      <c r="C16" s="380">
        <v>0</v>
      </c>
      <c r="D16" s="381">
        <v>0</v>
      </c>
    </row>
    <row r="17" spans="1:4" ht="22.2" customHeight="1">
      <c r="A17" s="376" t="s">
        <v>481</v>
      </c>
      <c r="B17" s="377">
        <v>4.5120539533947355</v>
      </c>
      <c r="C17" s="377">
        <v>11.971183323114653</v>
      </c>
      <c r="D17" s="377">
        <v>5.5639617828887644</v>
      </c>
    </row>
    <row r="18" spans="1:4" ht="25.2" customHeight="1">
      <c r="A18" s="379" t="s">
        <v>482</v>
      </c>
      <c r="B18" s="380">
        <v>0.92103276460818362</v>
      </c>
      <c r="C18" s="380">
        <v>3.0809319435928879</v>
      </c>
      <c r="D18" s="381">
        <v>1.2256279451817906</v>
      </c>
    </row>
    <row r="19" spans="1:4">
      <c r="A19" s="376" t="s">
        <v>483</v>
      </c>
      <c r="B19" s="377">
        <v>3.9181639740298957</v>
      </c>
      <c r="C19" s="377">
        <v>0</v>
      </c>
      <c r="D19" s="377">
        <v>3.3656132462928534</v>
      </c>
    </row>
    <row r="20" spans="1:4">
      <c r="A20" s="379" t="s">
        <v>484</v>
      </c>
      <c r="B20" s="380">
        <v>5.1009109668327541</v>
      </c>
      <c r="C20" s="380">
        <v>4.8436541998773759</v>
      </c>
      <c r="D20" s="381">
        <v>5.064631879296182</v>
      </c>
    </row>
    <row r="21" spans="1:4">
      <c r="A21" s="376" t="s">
        <v>485</v>
      </c>
      <c r="B21" s="377">
        <v>1.4167799084000201</v>
      </c>
      <c r="C21" s="377">
        <v>10.177805027590434</v>
      </c>
      <c r="D21" s="377">
        <v>2.652284812589166</v>
      </c>
    </row>
    <row r="22" spans="1:4">
      <c r="A22" s="544" t="s">
        <v>367</v>
      </c>
      <c r="B22" s="436">
        <f>SUM(B9:B21)</f>
        <v>100.00000000000001</v>
      </c>
      <c r="C22" s="436">
        <f>SUM(C9:C21)</f>
        <v>100</v>
      </c>
      <c r="D22" s="437">
        <f>SUM(D9:D21)</f>
        <v>100.00000000000001</v>
      </c>
    </row>
    <row r="23" spans="1:4" ht="16.8">
      <c r="A23" s="311" t="s">
        <v>278</v>
      </c>
      <c r="B23" s="159"/>
      <c r="C23" s="159"/>
      <c r="D23" t="s">
        <v>279</v>
      </c>
    </row>
  </sheetData>
  <mergeCells count="8">
    <mergeCell ref="B1:D1"/>
    <mergeCell ref="A3:D3"/>
    <mergeCell ref="A4:D4"/>
    <mergeCell ref="B6:B7"/>
    <mergeCell ref="C6:C7"/>
    <mergeCell ref="D6:D7"/>
    <mergeCell ref="B2:D2"/>
    <mergeCell ref="A7:A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horizontalDpi="300" r:id="rId1"/>
  <headerFooter>
    <oddFooter>&amp;Lstats.gov.sa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C15"/>
  <sheetViews>
    <sheetView showGridLines="0" rightToLeft="1" view="pageBreakPreview" zoomScale="110" zoomScaleNormal="100" zoomScaleSheetLayoutView="110" workbookViewId="0">
      <selection activeCell="G14" sqref="G14"/>
    </sheetView>
  </sheetViews>
  <sheetFormatPr defaultRowHeight="14.4"/>
  <cols>
    <col min="1" max="1" width="22.6640625" customWidth="1"/>
    <col min="2" max="2" width="11.33203125" customWidth="1"/>
    <col min="3" max="8" width="10.6640625" customWidth="1"/>
    <col min="9" max="9" width="12.77734375" customWidth="1"/>
    <col min="10" max="10" width="10.6640625" customWidth="1"/>
    <col min="11" max="11" width="18.21875" customWidth="1"/>
    <col min="12" max="12" width="9.88671875" customWidth="1"/>
    <col min="14" max="15" width="9.109375" customWidth="1"/>
    <col min="17" max="19" width="9.109375" customWidth="1"/>
    <col min="20" max="20" width="10.88671875" customWidth="1"/>
  </cols>
  <sheetData>
    <row r="1" spans="1:29" ht="24.75" customHeight="1">
      <c r="H1" s="708" t="s">
        <v>556</v>
      </c>
      <c r="I1" s="708"/>
      <c r="J1" s="708"/>
      <c r="K1" s="708"/>
      <c r="L1" s="1"/>
      <c r="M1" s="1"/>
    </row>
    <row r="2" spans="1:29" s="1" customFormat="1" ht="42" customHeight="1">
      <c r="H2" s="708" t="s">
        <v>558</v>
      </c>
      <c r="I2" s="708"/>
      <c r="J2" s="708"/>
      <c r="K2" s="708"/>
    </row>
    <row r="3" spans="1:29">
      <c r="A3" s="711" t="s">
        <v>557</v>
      </c>
      <c r="B3" s="711"/>
      <c r="C3" s="711"/>
      <c r="D3" s="711"/>
      <c r="E3" s="711"/>
      <c r="F3" s="711"/>
      <c r="G3" s="711"/>
      <c r="H3" s="711"/>
      <c r="I3" s="711"/>
      <c r="J3" s="711"/>
      <c r="K3" s="711"/>
    </row>
    <row r="4" spans="1:29">
      <c r="A4" s="712" t="s">
        <v>564</v>
      </c>
      <c r="B4" s="712"/>
      <c r="C4" s="712"/>
      <c r="D4" s="712"/>
      <c r="E4" s="712"/>
      <c r="F4" s="712"/>
      <c r="G4" s="712"/>
      <c r="H4" s="712"/>
      <c r="I4" s="712"/>
      <c r="J4" s="712"/>
      <c r="K4" s="712"/>
    </row>
    <row r="5" spans="1:29">
      <c r="A5" s="87" t="s">
        <v>235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29" ht="19.2" customHeight="1">
      <c r="A6" s="690" t="s">
        <v>34</v>
      </c>
      <c r="B6" s="705"/>
      <c r="C6" s="690" t="s">
        <v>15</v>
      </c>
      <c r="D6" s="691"/>
      <c r="E6" s="705"/>
      <c r="F6" s="690" t="s">
        <v>16</v>
      </c>
      <c r="G6" s="691"/>
      <c r="H6" s="691"/>
      <c r="I6" s="696" t="s">
        <v>17</v>
      </c>
      <c r="J6" s="696"/>
      <c r="K6" s="713"/>
    </row>
    <row r="7" spans="1:29" ht="19.2" customHeight="1" thickBot="1">
      <c r="A7" s="690"/>
      <c r="B7" s="705"/>
      <c r="C7" s="694" t="s">
        <v>18</v>
      </c>
      <c r="D7" s="695"/>
      <c r="E7" s="709"/>
      <c r="F7" s="692" t="s">
        <v>19</v>
      </c>
      <c r="G7" s="693"/>
      <c r="H7" s="693"/>
      <c r="I7" s="710" t="s">
        <v>5</v>
      </c>
      <c r="J7" s="710"/>
      <c r="K7" s="714"/>
    </row>
    <row r="8" spans="1:29" ht="19.2" customHeight="1">
      <c r="A8" s="690" t="s">
        <v>35</v>
      </c>
      <c r="B8" s="705"/>
      <c r="C8" s="7" t="s">
        <v>21</v>
      </c>
      <c r="D8" s="8" t="s">
        <v>22</v>
      </c>
      <c r="E8" s="8" t="s">
        <v>23</v>
      </c>
      <c r="F8" s="7" t="s">
        <v>21</v>
      </c>
      <c r="G8" s="7" t="s">
        <v>22</v>
      </c>
      <c r="H8" s="7" t="s">
        <v>23</v>
      </c>
      <c r="I8" s="11" t="s">
        <v>21</v>
      </c>
      <c r="J8" s="11" t="s">
        <v>22</v>
      </c>
      <c r="K8" s="26" t="s">
        <v>23</v>
      </c>
    </row>
    <row r="9" spans="1:29" ht="19.2" customHeight="1">
      <c r="A9" s="690"/>
      <c r="B9" s="705"/>
      <c r="C9" s="9" t="s">
        <v>24</v>
      </c>
      <c r="D9" s="9" t="s">
        <v>25</v>
      </c>
      <c r="E9" s="9" t="s">
        <v>5</v>
      </c>
      <c r="F9" s="9" t="s">
        <v>24</v>
      </c>
      <c r="G9" s="9" t="s">
        <v>25</v>
      </c>
      <c r="H9" s="9" t="s">
        <v>5</v>
      </c>
      <c r="I9" s="12" t="s">
        <v>24</v>
      </c>
      <c r="J9" s="12" t="s">
        <v>25</v>
      </c>
      <c r="K9" s="27" t="s">
        <v>5</v>
      </c>
    </row>
    <row r="10" spans="1:29" ht="29.4" customHeight="1">
      <c r="A10" s="5" t="s">
        <v>555</v>
      </c>
      <c r="B10" s="5" t="s">
        <v>554</v>
      </c>
      <c r="C10" s="5">
        <v>1338688</v>
      </c>
      <c r="D10" s="6">
        <v>592494</v>
      </c>
      <c r="E10" s="5">
        <f>SUM(C10:D10)</f>
        <v>1931182</v>
      </c>
      <c r="F10" s="6">
        <v>6702549</v>
      </c>
      <c r="G10" s="5">
        <v>222446</v>
      </c>
      <c r="H10" s="5">
        <f>SUM(F10:G10)</f>
        <v>6924995</v>
      </c>
      <c r="I10" s="15">
        <f>SUM(F10,C10)</f>
        <v>8041237</v>
      </c>
      <c r="J10" s="15">
        <f>SUM(G10,D10)</f>
        <v>814940</v>
      </c>
      <c r="K10" s="15">
        <f>SUM(I10:J10)</f>
        <v>8856177</v>
      </c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</row>
    <row r="11" spans="1:29" ht="29.4" customHeight="1">
      <c r="A11" s="16" t="s">
        <v>459</v>
      </c>
      <c r="B11" s="16" t="s">
        <v>458</v>
      </c>
      <c r="C11" s="16">
        <v>1344380</v>
      </c>
      <c r="D11" s="16">
        <v>592088</v>
      </c>
      <c r="E11" s="16">
        <f>SUM(C11:D11)</f>
        <v>1936468</v>
      </c>
      <c r="F11" s="16">
        <v>6936917</v>
      </c>
      <c r="G11" s="16">
        <v>220348</v>
      </c>
      <c r="H11" s="16">
        <f t="shared" ref="H11" si="0">SUM(F11:G11)</f>
        <v>7157265</v>
      </c>
      <c r="I11" s="16">
        <f>SUM(F11,C11)</f>
        <v>8281297</v>
      </c>
      <c r="J11" s="16">
        <f>D11+G11</f>
        <v>812436</v>
      </c>
      <c r="K11" s="16">
        <f t="shared" ref="K11" si="1">SUM(I11:J11)</f>
        <v>9093733</v>
      </c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</row>
    <row r="12" spans="1:29">
      <c r="A12" s="36" t="s">
        <v>39</v>
      </c>
      <c r="B12" s="36"/>
      <c r="C12" s="31"/>
      <c r="D12" s="31"/>
      <c r="E12" s="229"/>
      <c r="F12" s="31"/>
      <c r="G12" s="31"/>
      <c r="H12" s="229"/>
      <c r="I12" s="31"/>
      <c r="J12" s="31"/>
      <c r="K12" s="31" t="s">
        <v>38</v>
      </c>
    </row>
    <row r="13" spans="1:29">
      <c r="A13" s="548" t="s">
        <v>552</v>
      </c>
      <c r="C13" s="179"/>
      <c r="D13" s="179"/>
      <c r="K13" s="443" t="s">
        <v>553</v>
      </c>
    </row>
    <row r="14" spans="1:29"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29">
      <c r="E15" s="179"/>
    </row>
  </sheetData>
  <mergeCells count="12">
    <mergeCell ref="H2:K2"/>
    <mergeCell ref="H1:K1"/>
    <mergeCell ref="C7:E7"/>
    <mergeCell ref="F7:H7"/>
    <mergeCell ref="I7:K7"/>
    <mergeCell ref="A6:B7"/>
    <mergeCell ref="A8:B9"/>
    <mergeCell ref="A3:K3"/>
    <mergeCell ref="A4:K4"/>
    <mergeCell ref="C6:E6"/>
    <mergeCell ref="F6:H6"/>
    <mergeCell ref="I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horizontalDpi="300" r:id="rId1"/>
  <headerFooter>
    <oddFooter>&amp;Lstats.gov.sa</oddFooter>
  </headerFooter>
  <colBreaks count="1" manualBreakCount="1">
    <brk id="11" max="11" man="1"/>
  </colBreak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00B0F0"/>
  </sheetPr>
  <dimension ref="A1:E19"/>
  <sheetViews>
    <sheetView showGridLines="0" rightToLeft="1" zoomScale="90" zoomScaleNormal="90" zoomScaleSheetLayoutView="90" workbookViewId="0">
      <selection activeCell="E6" sqref="A6:E18"/>
    </sheetView>
  </sheetViews>
  <sheetFormatPr defaultRowHeight="14.4"/>
  <cols>
    <col min="1" max="1" width="43.33203125" customWidth="1"/>
    <col min="2" max="2" width="50.109375" customWidth="1"/>
    <col min="3" max="5" width="12.33203125" customWidth="1"/>
  </cols>
  <sheetData>
    <row r="1" spans="1:5">
      <c r="C1" s="708" t="s">
        <v>556</v>
      </c>
      <c r="D1" s="708"/>
      <c r="E1" s="708"/>
    </row>
    <row r="2" spans="1:5" ht="61.5" customHeight="1">
      <c r="A2" s="67"/>
      <c r="C2" s="822" t="s">
        <v>562</v>
      </c>
      <c r="D2" s="822"/>
      <c r="E2" s="822"/>
    </row>
    <row r="3" spans="1:5" ht="15">
      <c r="A3" s="725" t="s">
        <v>373</v>
      </c>
      <c r="B3" s="725"/>
      <c r="C3" s="725"/>
      <c r="D3" s="725"/>
    </row>
    <row r="4" spans="1:5" ht="15">
      <c r="A4" s="720" t="s">
        <v>374</v>
      </c>
      <c r="B4" s="720"/>
      <c r="C4" s="720"/>
      <c r="D4" s="720"/>
    </row>
    <row r="5" spans="1:5" ht="15.75" customHeight="1">
      <c r="A5" s="484" t="s">
        <v>360</v>
      </c>
      <c r="B5" s="450"/>
      <c r="C5" s="450"/>
      <c r="D5" s="450"/>
    </row>
    <row r="6" spans="1:5">
      <c r="A6" s="875" t="s">
        <v>376</v>
      </c>
      <c r="B6" s="875" t="s">
        <v>377</v>
      </c>
      <c r="C6" s="457" t="s">
        <v>0</v>
      </c>
      <c r="D6" s="457" t="s">
        <v>1</v>
      </c>
      <c r="E6" s="373" t="s">
        <v>17</v>
      </c>
    </row>
    <row r="7" spans="1:5">
      <c r="A7" s="875"/>
      <c r="B7" s="875"/>
      <c r="C7" s="457" t="s">
        <v>24</v>
      </c>
      <c r="D7" s="457" t="s">
        <v>25</v>
      </c>
      <c r="E7" s="373" t="s">
        <v>5</v>
      </c>
    </row>
    <row r="8" spans="1:5" ht="22.95" customHeight="1">
      <c r="A8" s="255" t="s">
        <v>378</v>
      </c>
      <c r="B8" s="507" t="s">
        <v>529</v>
      </c>
      <c r="C8" s="380">
        <v>29.795329009190713</v>
      </c>
      <c r="D8" s="380">
        <v>63.202232153372748</v>
      </c>
      <c r="E8" s="381">
        <v>49.992879429318627</v>
      </c>
    </row>
    <row r="9" spans="1:5" ht="30.75" customHeight="1">
      <c r="A9" s="253" t="s">
        <v>486</v>
      </c>
      <c r="B9" s="508" t="s">
        <v>530</v>
      </c>
      <c r="C9" s="377">
        <v>12.860449811241677</v>
      </c>
      <c r="D9" s="377">
        <v>10.336557507285976</v>
      </c>
      <c r="E9" s="378">
        <v>11.334524410610944</v>
      </c>
    </row>
    <row r="10" spans="1:5" ht="22.95" customHeight="1">
      <c r="A10" s="255" t="s">
        <v>487</v>
      </c>
      <c r="B10" s="507" t="s">
        <v>531</v>
      </c>
      <c r="C10" s="380">
        <v>3.451674268295478</v>
      </c>
      <c r="D10" s="380">
        <v>2.7908341238519636</v>
      </c>
      <c r="E10" s="381">
        <v>3.0521355238798047</v>
      </c>
    </row>
    <row r="11" spans="1:5" ht="33" customHeight="1">
      <c r="A11" s="253" t="s">
        <v>488</v>
      </c>
      <c r="B11" s="508" t="s">
        <v>532</v>
      </c>
      <c r="C11" s="377">
        <v>31.990360719933729</v>
      </c>
      <c r="D11" s="377">
        <v>10.955624602510101</v>
      </c>
      <c r="E11" s="378">
        <v>19.272925000970986</v>
      </c>
    </row>
    <row r="12" spans="1:5" ht="22.95" customHeight="1">
      <c r="A12" s="255" t="s">
        <v>489</v>
      </c>
      <c r="B12" s="507" t="s">
        <v>533</v>
      </c>
      <c r="C12" s="380">
        <v>16.705029517020993</v>
      </c>
      <c r="D12" s="380">
        <v>8.8952082793532234</v>
      </c>
      <c r="E12" s="381">
        <v>11.983273132144845</v>
      </c>
    </row>
    <row r="13" spans="1:5" ht="35.25" customHeight="1">
      <c r="A13" s="253" t="s">
        <v>490</v>
      </c>
      <c r="B13" s="508" t="s">
        <v>534</v>
      </c>
      <c r="C13" s="377">
        <v>4.5465707540837608</v>
      </c>
      <c r="D13" s="377">
        <v>3.6066921773988048</v>
      </c>
      <c r="E13" s="378">
        <v>3.9783275721443272</v>
      </c>
    </row>
    <row r="14" spans="1:5" ht="22.95" customHeight="1">
      <c r="A14" s="255" t="s">
        <v>491</v>
      </c>
      <c r="B14" s="507" t="s">
        <v>535</v>
      </c>
      <c r="C14" s="380">
        <v>0.52190938945769227</v>
      </c>
      <c r="D14" s="380">
        <v>0.18908206332857239</v>
      </c>
      <c r="E14" s="381">
        <v>0.32068461050478375</v>
      </c>
    </row>
    <row r="15" spans="1:5" ht="26.4">
      <c r="A15" s="253" t="s">
        <v>492</v>
      </c>
      <c r="B15" s="508" t="s">
        <v>536</v>
      </c>
      <c r="C15" s="377">
        <v>6.4174554789026145E-2</v>
      </c>
      <c r="D15" s="377">
        <v>0</v>
      </c>
      <c r="E15" s="378">
        <v>2.5375124609986924E-2</v>
      </c>
    </row>
    <row r="16" spans="1:5" ht="36.75" customHeight="1">
      <c r="A16" s="255" t="s">
        <v>493</v>
      </c>
      <c r="B16" s="507" t="s">
        <v>537</v>
      </c>
      <c r="C16" s="380">
        <v>0</v>
      </c>
      <c r="D16" s="380">
        <v>0</v>
      </c>
      <c r="E16" s="381">
        <v>0</v>
      </c>
    </row>
    <row r="17" spans="1:5" ht="22.95" customHeight="1">
      <c r="A17" s="253" t="s">
        <v>408</v>
      </c>
      <c r="B17" s="508" t="s">
        <v>296</v>
      </c>
      <c r="C17" s="377">
        <v>6.4501975986929347E-2</v>
      </c>
      <c r="D17" s="377">
        <v>2.3769092898608759E-2</v>
      </c>
      <c r="E17" s="378">
        <v>3.9875195815693737E-2</v>
      </c>
    </row>
    <row r="18" spans="1:5" ht="22.95" customHeight="1">
      <c r="A18" s="873" t="s">
        <v>367</v>
      </c>
      <c r="B18" s="874"/>
      <c r="C18" s="370">
        <f>SUM(C8:C17)</f>
        <v>99.999999999999986</v>
      </c>
      <c r="D18" s="370">
        <f>SUM(D8:D17)</f>
        <v>99.999999999999986</v>
      </c>
      <c r="E18" s="382">
        <f>SUM(E8:E17)</f>
        <v>100</v>
      </c>
    </row>
    <row r="19" spans="1:5" ht="22.95" customHeight="1">
      <c r="A19" s="311" t="s">
        <v>278</v>
      </c>
      <c r="B19" s="159"/>
      <c r="C19" s="159"/>
      <c r="D19" t="s">
        <v>279</v>
      </c>
    </row>
  </sheetData>
  <mergeCells count="7">
    <mergeCell ref="C2:E2"/>
    <mergeCell ref="C1:E1"/>
    <mergeCell ref="A3:D3"/>
    <mergeCell ref="A4:D4"/>
    <mergeCell ref="A18:B18"/>
    <mergeCell ref="A6:A7"/>
    <mergeCell ref="B6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>&amp;Lstats.gov.sa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00B0F0"/>
  </sheetPr>
  <dimension ref="A1:E15"/>
  <sheetViews>
    <sheetView showGridLines="0" rightToLeft="1" view="pageBreakPreview" topLeftCell="A3" zoomScale="130" zoomScaleNormal="60" zoomScaleSheetLayoutView="130" workbookViewId="0">
      <selection activeCell="A12" sqref="A12"/>
    </sheetView>
  </sheetViews>
  <sheetFormatPr defaultColWidth="8.88671875" defaultRowHeight="13.8"/>
  <cols>
    <col min="1" max="1" width="27.109375" style="31" customWidth="1"/>
    <col min="2" max="4" width="17.88671875" style="31" customWidth="1"/>
    <col min="5" max="16384" width="8.88671875" style="31"/>
  </cols>
  <sheetData>
    <row r="1" spans="1:5">
      <c r="C1" s="869" t="s">
        <v>556</v>
      </c>
      <c r="D1" s="869"/>
    </row>
    <row r="2" spans="1:5" ht="61.5" customHeight="1">
      <c r="A2" s="67"/>
      <c r="C2" s="822" t="s">
        <v>562</v>
      </c>
      <c r="D2" s="822"/>
    </row>
    <row r="3" spans="1:5">
      <c r="A3" s="706" t="s">
        <v>379</v>
      </c>
      <c r="B3" s="706"/>
      <c r="C3" s="706"/>
      <c r="D3" s="706"/>
    </row>
    <row r="4" spans="1:5">
      <c r="A4" s="825" t="s">
        <v>380</v>
      </c>
      <c r="B4" s="825"/>
      <c r="C4" s="825"/>
      <c r="D4" s="825"/>
    </row>
    <row r="5" spans="1:5">
      <c r="A5" s="484" t="s">
        <v>368</v>
      </c>
      <c r="B5" s="383"/>
      <c r="C5" s="383"/>
      <c r="D5" s="383"/>
    </row>
    <row r="6" spans="1:5" ht="43.2" customHeight="1">
      <c r="A6" s="384" t="s">
        <v>382</v>
      </c>
      <c r="B6" s="385" t="s">
        <v>0</v>
      </c>
      <c r="C6" s="386" t="s">
        <v>1</v>
      </c>
      <c r="D6" s="387" t="s">
        <v>17</v>
      </c>
    </row>
    <row r="7" spans="1:5" ht="43.2" customHeight="1">
      <c r="A7" s="384" t="s">
        <v>383</v>
      </c>
      <c r="B7" s="385" t="s">
        <v>24</v>
      </c>
      <c r="C7" s="386" t="s">
        <v>25</v>
      </c>
      <c r="D7" s="388" t="s">
        <v>5</v>
      </c>
    </row>
    <row r="8" spans="1:5" ht="21.6" customHeight="1">
      <c r="A8" s="389" t="s">
        <v>522</v>
      </c>
      <c r="B8" s="390">
        <v>13.913506770278348</v>
      </c>
      <c r="C8" s="390">
        <v>10.432235372098742</v>
      </c>
      <c r="D8" s="391">
        <v>11.814040214003592</v>
      </c>
      <c r="E8" s="616"/>
    </row>
    <row r="9" spans="1:5" ht="21.6" customHeight="1">
      <c r="A9" s="392" t="s">
        <v>523</v>
      </c>
      <c r="B9" s="393">
        <v>20.656496088572393</v>
      </c>
      <c r="C9" s="393">
        <v>20.156301784320643</v>
      </c>
      <c r="D9" s="394">
        <v>20.354841579830328</v>
      </c>
    </row>
    <row r="10" spans="1:5" ht="21.6" customHeight="1">
      <c r="A10" s="395" t="s">
        <v>524</v>
      </c>
      <c r="B10" s="390">
        <v>18.537048106661121</v>
      </c>
      <c r="C10" s="390">
        <v>16.458941381485399</v>
      </c>
      <c r="D10" s="391">
        <v>17.283794605035972</v>
      </c>
    </row>
    <row r="11" spans="1:5" ht="21.6" customHeight="1">
      <c r="A11" s="392" t="s">
        <v>525</v>
      </c>
      <c r="B11" s="393">
        <v>6.1744678639187045</v>
      </c>
      <c r="C11" s="393">
        <v>6.5120754353892041</v>
      </c>
      <c r="D11" s="394">
        <v>6.3780704344675252</v>
      </c>
    </row>
    <row r="12" spans="1:5" ht="21.6" customHeight="1">
      <c r="A12" s="673" t="s">
        <v>526</v>
      </c>
      <c r="B12" s="390">
        <v>40.718481170569433</v>
      </c>
      <c r="C12" s="390">
        <v>46.440446026706013</v>
      </c>
      <c r="D12" s="391">
        <v>44.169253166662578</v>
      </c>
    </row>
    <row r="13" spans="1:5" ht="21.6" customHeight="1">
      <c r="A13" s="396" t="s">
        <v>27</v>
      </c>
      <c r="B13" s="471">
        <f>SUM(B8:B12)</f>
        <v>100</v>
      </c>
      <c r="C13" s="471">
        <f>SUM(C8:C12)</f>
        <v>100</v>
      </c>
      <c r="D13" s="438">
        <f>SUM(D8:D12)</f>
        <v>100</v>
      </c>
    </row>
    <row r="14" spans="1:5" ht="21.6" customHeight="1">
      <c r="A14" s="503" t="s">
        <v>278</v>
      </c>
      <c r="B14" s="503"/>
      <c r="C14" s="503"/>
      <c r="D14" s="38" t="s">
        <v>279</v>
      </c>
    </row>
    <row r="15" spans="1:5" ht="21.6" customHeight="1"/>
  </sheetData>
  <mergeCells count="4">
    <mergeCell ref="A3:D3"/>
    <mergeCell ref="A4:D4"/>
    <mergeCell ref="C1:D1"/>
    <mergeCell ref="C2:D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horizontalDpi="300" r:id="rId1"/>
  <headerFooter>
    <oddFooter>&amp;Lstats.gov.sa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00B0F0"/>
  </sheetPr>
  <dimension ref="A1:E11"/>
  <sheetViews>
    <sheetView showGridLines="0" rightToLeft="1" topLeftCell="A2" zoomScaleNormal="100" zoomScaleSheetLayoutView="115" workbookViewId="0">
      <selection activeCell="E6" sqref="A6:E10"/>
    </sheetView>
  </sheetViews>
  <sheetFormatPr defaultRowHeight="14.4"/>
  <cols>
    <col min="1" max="1" width="24.109375" customWidth="1"/>
    <col min="2" max="2" width="33.109375" customWidth="1"/>
    <col min="3" max="3" width="17" customWidth="1"/>
    <col min="4" max="4" width="16.6640625" customWidth="1"/>
    <col min="5" max="5" width="20.6640625" customWidth="1"/>
  </cols>
  <sheetData>
    <row r="1" spans="1:5">
      <c r="D1" s="708" t="s">
        <v>556</v>
      </c>
      <c r="E1" s="708"/>
    </row>
    <row r="2" spans="1:5" ht="61.5" customHeight="1">
      <c r="A2" s="67"/>
      <c r="D2" s="822" t="s">
        <v>562</v>
      </c>
      <c r="E2" s="822"/>
    </row>
    <row r="3" spans="1:5" ht="15">
      <c r="A3" s="725" t="s">
        <v>384</v>
      </c>
      <c r="B3" s="725"/>
      <c r="C3" s="725"/>
      <c r="D3" s="725"/>
      <c r="E3" s="725"/>
    </row>
    <row r="4" spans="1:5" ht="15">
      <c r="A4" s="720" t="s">
        <v>385</v>
      </c>
      <c r="B4" s="720"/>
      <c r="C4" s="720"/>
      <c r="D4" s="720"/>
      <c r="E4" s="720"/>
    </row>
    <row r="5" spans="1:5">
      <c r="A5" s="458" t="s">
        <v>371</v>
      </c>
    </row>
    <row r="6" spans="1:5">
      <c r="A6" s="850" t="s">
        <v>387</v>
      </c>
      <c r="B6" s="834"/>
      <c r="C6" s="455" t="s">
        <v>0</v>
      </c>
      <c r="D6" s="455" t="s">
        <v>1</v>
      </c>
      <c r="E6" s="456" t="s">
        <v>17</v>
      </c>
    </row>
    <row r="7" spans="1:5">
      <c r="A7" s="850" t="s">
        <v>388</v>
      </c>
      <c r="B7" s="834"/>
      <c r="C7" s="455" t="s">
        <v>24</v>
      </c>
      <c r="D7" s="455" t="s">
        <v>25</v>
      </c>
      <c r="E7" s="373" t="s">
        <v>5</v>
      </c>
    </row>
    <row r="8" spans="1:5" ht="27.6" customHeight="1">
      <c r="A8" s="397" t="s">
        <v>389</v>
      </c>
      <c r="B8" s="267" t="s">
        <v>390</v>
      </c>
      <c r="C8" s="398">
        <v>12.885046886551407</v>
      </c>
      <c r="D8" s="280">
        <v>1.3927463617596765</v>
      </c>
      <c r="E8" s="374">
        <v>5.9552206335740978</v>
      </c>
    </row>
    <row r="9" spans="1:5" ht="27.6" customHeight="1">
      <c r="A9" s="399" t="s">
        <v>391</v>
      </c>
      <c r="B9" s="468" t="s">
        <v>392</v>
      </c>
      <c r="C9" s="400">
        <v>87.114953113448593</v>
      </c>
      <c r="D9" s="283">
        <v>98.607253638240323</v>
      </c>
      <c r="E9" s="375">
        <v>94.0447793664259</v>
      </c>
    </row>
    <row r="10" spans="1:5" ht="24.6" customHeight="1">
      <c r="A10" s="873" t="s">
        <v>367</v>
      </c>
      <c r="B10" s="874"/>
      <c r="C10" s="439">
        <f>SUM(C8:C9)</f>
        <v>100</v>
      </c>
      <c r="D10" s="434">
        <f>SUM(D8:D9)</f>
        <v>100</v>
      </c>
      <c r="E10" s="435">
        <f>SUM(E8:E9)</f>
        <v>100</v>
      </c>
    </row>
    <row r="11" spans="1:5" ht="16.8">
      <c r="A11" s="311" t="s">
        <v>278</v>
      </c>
      <c r="B11" s="159"/>
      <c r="C11" s="159"/>
      <c r="D11" s="159"/>
      <c r="E11" t="s">
        <v>279</v>
      </c>
    </row>
  </sheetData>
  <mergeCells count="7">
    <mergeCell ref="A10:B10"/>
    <mergeCell ref="D1:E1"/>
    <mergeCell ref="A3:E3"/>
    <mergeCell ref="A4:E4"/>
    <mergeCell ref="A6:B6"/>
    <mergeCell ref="A7:B7"/>
    <mergeCell ref="D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00B0F0"/>
  </sheetPr>
  <dimension ref="A1:E15"/>
  <sheetViews>
    <sheetView showGridLines="0" rightToLeft="1" view="pageBreakPreview" zoomScale="145" zoomScaleNormal="70" zoomScaleSheetLayoutView="145" workbookViewId="0">
      <selection activeCell="A5" sqref="A5"/>
    </sheetView>
  </sheetViews>
  <sheetFormatPr defaultRowHeight="14.4"/>
  <cols>
    <col min="1" max="1" width="22.109375" customWidth="1"/>
    <col min="2" max="2" width="24.77734375" customWidth="1"/>
    <col min="3" max="5" width="15.109375" customWidth="1"/>
  </cols>
  <sheetData>
    <row r="1" spans="1:5">
      <c r="C1" s="876" t="s">
        <v>556</v>
      </c>
      <c r="D1" s="876"/>
      <c r="E1" s="876"/>
    </row>
    <row r="2" spans="1:5" ht="61.5" customHeight="1">
      <c r="A2" s="67"/>
      <c r="C2" s="708" t="s">
        <v>562</v>
      </c>
      <c r="D2" s="708"/>
      <c r="E2" s="708"/>
    </row>
    <row r="3" spans="1:5">
      <c r="A3" s="706" t="s">
        <v>393</v>
      </c>
      <c r="B3" s="706"/>
      <c r="C3" s="706"/>
      <c r="D3" s="706"/>
      <c r="E3" s="706"/>
    </row>
    <row r="4" spans="1:5">
      <c r="A4" s="825" t="s">
        <v>394</v>
      </c>
      <c r="B4" s="825"/>
      <c r="C4" s="825"/>
      <c r="D4" s="825"/>
      <c r="E4" s="825"/>
    </row>
    <row r="5" spans="1:5">
      <c r="A5" s="484" t="s">
        <v>375</v>
      </c>
    </row>
    <row r="6" spans="1:5" ht="19.5" customHeight="1">
      <c r="A6" s="877" t="s">
        <v>396</v>
      </c>
      <c r="B6" s="878"/>
      <c r="C6" s="475" t="s">
        <v>0</v>
      </c>
      <c r="D6" s="475" t="s">
        <v>1</v>
      </c>
      <c r="E6" s="401" t="s">
        <v>17</v>
      </c>
    </row>
    <row r="7" spans="1:5" ht="17.25" customHeight="1">
      <c r="A7" s="877" t="s">
        <v>397</v>
      </c>
      <c r="B7" s="878"/>
      <c r="C7" s="475" t="s">
        <v>24</v>
      </c>
      <c r="D7" s="475" t="s">
        <v>25</v>
      </c>
      <c r="E7" s="402" t="s">
        <v>5</v>
      </c>
    </row>
    <row r="8" spans="1:5" ht="21.6" customHeight="1">
      <c r="A8" s="403" t="s">
        <v>398</v>
      </c>
      <c r="B8" s="267" t="s">
        <v>399</v>
      </c>
      <c r="C8" s="280">
        <v>0</v>
      </c>
      <c r="D8" s="280">
        <v>13.623570800351803</v>
      </c>
      <c r="E8" s="374">
        <v>8.2118432910989778</v>
      </c>
    </row>
    <row r="9" spans="1:5" ht="21.6" customHeight="1">
      <c r="A9" s="404" t="s">
        <v>400</v>
      </c>
      <c r="B9" s="468" t="s">
        <v>401</v>
      </c>
      <c r="C9" s="283">
        <v>11.58414520218871</v>
      </c>
      <c r="D9" s="283">
        <v>4.1952506596306067</v>
      </c>
      <c r="E9" s="375">
        <v>7.130361024227323</v>
      </c>
    </row>
    <row r="10" spans="1:5" ht="21.6" customHeight="1">
      <c r="A10" s="403" t="s">
        <v>402</v>
      </c>
      <c r="B10" s="267" t="s">
        <v>403</v>
      </c>
      <c r="C10" s="280">
        <v>33.965034031762983</v>
      </c>
      <c r="D10" s="280">
        <v>41.890941072999119</v>
      </c>
      <c r="E10" s="374">
        <v>38.742511795578643</v>
      </c>
    </row>
    <row r="11" spans="1:5" ht="21.6" customHeight="1">
      <c r="A11" s="404" t="s">
        <v>404</v>
      </c>
      <c r="B11" s="468" t="s">
        <v>405</v>
      </c>
      <c r="C11" s="283">
        <v>13.812892032563726</v>
      </c>
      <c r="D11" s="283">
        <v>21.750219876868954</v>
      </c>
      <c r="E11" s="375">
        <v>18.59725388326353</v>
      </c>
    </row>
    <row r="12" spans="1:5" ht="21.6" customHeight="1">
      <c r="A12" s="403" t="s">
        <v>406</v>
      </c>
      <c r="B12" s="267" t="s">
        <v>407</v>
      </c>
      <c r="C12" s="280">
        <v>31.843053516615509</v>
      </c>
      <c r="D12" s="280">
        <v>9.8768689533861025</v>
      </c>
      <c r="E12" s="374">
        <v>18.602555266924668</v>
      </c>
    </row>
    <row r="13" spans="1:5" ht="21.6" customHeight="1">
      <c r="A13" s="404" t="s">
        <v>408</v>
      </c>
      <c r="B13" s="468" t="s">
        <v>296</v>
      </c>
      <c r="C13" s="283">
        <v>8.7948752168690767</v>
      </c>
      <c r="D13" s="283">
        <v>8.6631486367634132</v>
      </c>
      <c r="E13" s="375">
        <v>8.7154747389068543</v>
      </c>
    </row>
    <row r="14" spans="1:5" ht="21.6" customHeight="1">
      <c r="A14" s="873" t="s">
        <v>367</v>
      </c>
      <c r="B14" s="874"/>
      <c r="C14" s="434">
        <f>SUM(C8:C13)</f>
        <v>100</v>
      </c>
      <c r="D14" s="435">
        <f>SUM(D8:D13)</f>
        <v>100</v>
      </c>
      <c r="E14" s="435">
        <f>SUM(E8:E13)</f>
        <v>99.999999999999986</v>
      </c>
    </row>
    <row r="15" spans="1:5" ht="16.8">
      <c r="A15" s="311" t="s">
        <v>278</v>
      </c>
      <c r="B15" s="159"/>
      <c r="C15" s="751" t="s">
        <v>279</v>
      </c>
      <c r="D15" s="751"/>
      <c r="E15" s="751"/>
    </row>
  </sheetData>
  <mergeCells count="8">
    <mergeCell ref="C1:E1"/>
    <mergeCell ref="A14:B14"/>
    <mergeCell ref="C15:E15"/>
    <mergeCell ref="A3:E3"/>
    <mergeCell ref="A4:E4"/>
    <mergeCell ref="A6:B6"/>
    <mergeCell ref="A7:B7"/>
    <mergeCell ref="C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00B0F0"/>
  </sheetPr>
  <dimension ref="A1:E18"/>
  <sheetViews>
    <sheetView showGridLines="0" rightToLeft="1" zoomScale="70" zoomScaleNormal="70" zoomScaleSheetLayoutView="100" workbookViewId="0">
      <selection activeCell="D22" sqref="D22"/>
    </sheetView>
  </sheetViews>
  <sheetFormatPr defaultRowHeight="14.4"/>
  <cols>
    <col min="1" max="1" width="30" customWidth="1"/>
    <col min="2" max="2" width="46" customWidth="1"/>
    <col min="3" max="5" width="17.33203125" customWidth="1"/>
  </cols>
  <sheetData>
    <row r="1" spans="1:5">
      <c r="D1" s="708" t="s">
        <v>556</v>
      </c>
      <c r="E1" s="708"/>
    </row>
    <row r="2" spans="1:5" ht="61.5" customHeight="1">
      <c r="A2" s="67"/>
      <c r="D2" s="881" t="s">
        <v>562</v>
      </c>
      <c r="E2" s="881"/>
    </row>
    <row r="3" spans="1:5">
      <c r="A3" s="879" t="s">
        <v>409</v>
      </c>
      <c r="B3" s="879"/>
      <c r="C3" s="879"/>
      <c r="D3" s="879"/>
      <c r="E3" s="879"/>
    </row>
    <row r="4" spans="1:5">
      <c r="A4" s="880" t="s">
        <v>410</v>
      </c>
      <c r="B4" s="880"/>
      <c r="C4" s="880"/>
      <c r="D4" s="880"/>
      <c r="E4" s="880"/>
    </row>
    <row r="5" spans="1:5">
      <c r="A5" s="484" t="s">
        <v>381</v>
      </c>
      <c r="B5" s="351"/>
      <c r="C5" s="351"/>
      <c r="D5" s="351"/>
      <c r="E5" s="351"/>
    </row>
    <row r="6" spans="1:5" ht="19.5" customHeight="1">
      <c r="A6" s="850" t="s">
        <v>412</v>
      </c>
      <c r="B6" s="834"/>
      <c r="C6" s="455" t="s">
        <v>0</v>
      </c>
      <c r="D6" s="455" t="s">
        <v>1</v>
      </c>
      <c r="E6" s="456" t="s">
        <v>17</v>
      </c>
    </row>
    <row r="7" spans="1:5" ht="31.5" customHeight="1">
      <c r="A7" s="850" t="s">
        <v>413</v>
      </c>
      <c r="B7" s="834"/>
      <c r="C7" s="455" t="s">
        <v>24</v>
      </c>
      <c r="D7" s="455" t="s">
        <v>25</v>
      </c>
      <c r="E7" s="373" t="s">
        <v>5</v>
      </c>
    </row>
    <row r="8" spans="1:5" ht="21.6" customHeight="1">
      <c r="A8" s="593" t="s">
        <v>494</v>
      </c>
      <c r="B8" s="257" t="s">
        <v>538</v>
      </c>
      <c r="C8" s="280">
        <v>52.475643934338713</v>
      </c>
      <c r="D8" s="280">
        <v>55.936675461741423</v>
      </c>
      <c r="E8" s="374">
        <v>54.561840640407141</v>
      </c>
    </row>
    <row r="9" spans="1:5">
      <c r="A9" s="594" t="s">
        <v>495</v>
      </c>
      <c r="B9" s="258" t="s">
        <v>539</v>
      </c>
      <c r="C9" s="283">
        <v>17.336180435072734</v>
      </c>
      <c r="D9" s="283">
        <v>30.985048372911166</v>
      </c>
      <c r="E9" s="375">
        <v>25.563272013995654</v>
      </c>
    </row>
    <row r="10" spans="1:5">
      <c r="A10" s="593" t="s">
        <v>496</v>
      </c>
      <c r="B10" s="257" t="s">
        <v>540</v>
      </c>
      <c r="C10" s="280">
        <v>8.1142399572934742</v>
      </c>
      <c r="D10" s="280">
        <v>0.43975373790677225</v>
      </c>
      <c r="E10" s="374">
        <v>3.4883104490271961</v>
      </c>
    </row>
    <row r="11" spans="1:5">
      <c r="A11" s="594" t="s">
        <v>497</v>
      </c>
      <c r="B11" s="258" t="s">
        <v>541</v>
      </c>
      <c r="C11" s="283">
        <v>8.6080341652208716</v>
      </c>
      <c r="D11" s="283">
        <v>4.019349164467898</v>
      </c>
      <c r="E11" s="375">
        <v>5.842124794571383</v>
      </c>
    </row>
    <row r="12" spans="1:5" ht="48.75" customHeight="1">
      <c r="A12" s="593" t="s">
        <v>414</v>
      </c>
      <c r="B12" s="257" t="s">
        <v>542</v>
      </c>
      <c r="C12" s="280">
        <v>9.0751367943413843</v>
      </c>
      <c r="D12" s="280">
        <v>5.1715039577836412</v>
      </c>
      <c r="E12" s="374">
        <v>6.7221544823198851</v>
      </c>
    </row>
    <row r="13" spans="1:5" ht="26.4">
      <c r="A13" s="594" t="s">
        <v>498</v>
      </c>
      <c r="B13" s="258" t="s">
        <v>543</v>
      </c>
      <c r="C13" s="283">
        <v>1.7616442012545042</v>
      </c>
      <c r="D13" s="283">
        <v>3.4476693051890939</v>
      </c>
      <c r="E13" s="375">
        <v>2.7779250384350314</v>
      </c>
    </row>
    <row r="14" spans="1:5">
      <c r="A14" s="593" t="s">
        <v>499</v>
      </c>
      <c r="B14" s="257" t="s">
        <v>544</v>
      </c>
      <c r="C14" s="280">
        <v>0</v>
      </c>
      <c r="D14" s="280">
        <v>0</v>
      </c>
      <c r="E14" s="374">
        <v>0</v>
      </c>
    </row>
    <row r="15" spans="1:5">
      <c r="A15" s="594" t="s">
        <v>500</v>
      </c>
      <c r="B15" s="258" t="s">
        <v>545</v>
      </c>
      <c r="C15" s="283">
        <v>0</v>
      </c>
      <c r="D15" s="283">
        <v>0</v>
      </c>
      <c r="E15" s="375">
        <v>0</v>
      </c>
    </row>
    <row r="16" spans="1:5">
      <c r="A16" s="593" t="s">
        <v>408</v>
      </c>
      <c r="B16" s="261" t="s">
        <v>296</v>
      </c>
      <c r="C16" s="280">
        <v>2.629120512478313</v>
      </c>
      <c r="D16" s="280">
        <v>0</v>
      </c>
      <c r="E16" s="374">
        <v>1.0443725812437046</v>
      </c>
    </row>
    <row r="17" spans="1:5" ht="18" customHeight="1">
      <c r="A17" s="873" t="s">
        <v>367</v>
      </c>
      <c r="B17" s="874"/>
      <c r="C17" s="434">
        <f>SUM(C8:C16)</f>
        <v>100</v>
      </c>
      <c r="D17" s="435">
        <f>SUM(D8:D16)</f>
        <v>100</v>
      </c>
      <c r="E17" s="435">
        <f>SUM(E8:E16)</f>
        <v>100</v>
      </c>
    </row>
    <row r="18" spans="1:5" ht="16.8">
      <c r="A18" s="311" t="s">
        <v>278</v>
      </c>
      <c r="B18" s="159"/>
      <c r="C18" s="751" t="s">
        <v>279</v>
      </c>
      <c r="D18" s="751"/>
      <c r="E18" s="751"/>
    </row>
  </sheetData>
  <mergeCells count="8">
    <mergeCell ref="A17:B17"/>
    <mergeCell ref="C18:E18"/>
    <mergeCell ref="D1:E1"/>
    <mergeCell ref="A3:E3"/>
    <mergeCell ref="A4:E4"/>
    <mergeCell ref="A6:B6"/>
    <mergeCell ref="A7:B7"/>
    <mergeCell ref="D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headerFooter>
    <oddFooter>&amp;Lstats.gov.sa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00B0F0"/>
  </sheetPr>
  <dimension ref="A1:I18"/>
  <sheetViews>
    <sheetView showGridLines="0" showRowColHeaders="0" rightToLeft="1" view="pageBreakPreview" zoomScale="145" zoomScaleNormal="60" zoomScaleSheetLayoutView="145" workbookViewId="0">
      <selection activeCell="D16" sqref="D16"/>
    </sheetView>
  </sheetViews>
  <sheetFormatPr defaultRowHeight="14.4"/>
  <cols>
    <col min="1" max="2" width="27.109375" customWidth="1"/>
    <col min="3" max="3" width="19.33203125" customWidth="1"/>
    <col min="4" max="4" width="16.88671875" customWidth="1"/>
    <col min="5" max="5" width="17.33203125" customWidth="1"/>
    <col min="6" max="6" width="9.33203125" bestFit="1" customWidth="1"/>
    <col min="7" max="9" width="9.6640625" bestFit="1" customWidth="1"/>
  </cols>
  <sheetData>
    <row r="1" spans="1:7">
      <c r="D1" s="708" t="s">
        <v>556</v>
      </c>
      <c r="E1" s="708"/>
    </row>
    <row r="2" spans="1:7" ht="61.5" customHeight="1">
      <c r="A2" s="67"/>
      <c r="D2" s="724" t="s">
        <v>562</v>
      </c>
      <c r="E2" s="724"/>
      <c r="F2" s="724"/>
      <c r="G2" s="724"/>
    </row>
    <row r="3" spans="1:7" ht="15">
      <c r="A3" s="725" t="s">
        <v>415</v>
      </c>
      <c r="B3" s="725"/>
      <c r="C3" s="725"/>
      <c r="D3" s="725"/>
      <c r="E3" s="725"/>
    </row>
    <row r="4" spans="1:7" ht="15">
      <c r="A4" s="720" t="s">
        <v>416</v>
      </c>
      <c r="B4" s="720"/>
      <c r="C4" s="720"/>
      <c r="D4" s="720"/>
      <c r="E4" s="720"/>
    </row>
    <row r="5" spans="1:7">
      <c r="A5" s="484" t="s">
        <v>386</v>
      </c>
      <c r="B5" s="32"/>
      <c r="C5" s="32"/>
      <c r="D5" s="32"/>
      <c r="E5" s="32"/>
    </row>
    <row r="6" spans="1:7" ht="17.399999999999999" customHeight="1">
      <c r="A6" s="877" t="s">
        <v>276</v>
      </c>
      <c r="B6" s="878"/>
      <c r="C6" s="475" t="s">
        <v>0</v>
      </c>
      <c r="D6" s="475" t="s">
        <v>1</v>
      </c>
      <c r="E6" s="401" t="s">
        <v>17</v>
      </c>
    </row>
    <row r="7" spans="1:7" ht="17.399999999999999" customHeight="1">
      <c r="A7" s="882" t="s">
        <v>277</v>
      </c>
      <c r="B7" s="883"/>
      <c r="C7" s="476" t="s">
        <v>24</v>
      </c>
      <c r="D7" s="476" t="s">
        <v>25</v>
      </c>
      <c r="E7" s="401" t="s">
        <v>5</v>
      </c>
    </row>
    <row r="8" spans="1:7" ht="30.6" customHeight="1">
      <c r="A8" s="232" t="s">
        <v>15</v>
      </c>
      <c r="B8" s="233" t="s">
        <v>18</v>
      </c>
      <c r="C8" s="462">
        <v>6.627988143705986</v>
      </c>
      <c r="D8" s="465">
        <v>32.510507701020508</v>
      </c>
      <c r="E8" s="234">
        <v>12.747673740840026</v>
      </c>
    </row>
    <row r="9" spans="1:7" ht="30.6" customHeight="1">
      <c r="A9" s="236" t="s">
        <v>16</v>
      </c>
      <c r="B9" s="237" t="s">
        <v>19</v>
      </c>
      <c r="C9" s="466">
        <v>0.57779545414399769</v>
      </c>
      <c r="D9" s="238">
        <v>4.4404149660723533</v>
      </c>
      <c r="E9" s="239">
        <v>0.95810680782101798</v>
      </c>
    </row>
    <row r="10" spans="1:7" ht="30.6" customHeight="1">
      <c r="A10" s="401" t="s">
        <v>17</v>
      </c>
      <c r="B10" s="405" t="s">
        <v>5</v>
      </c>
      <c r="C10" s="490">
        <v>2.943620985004948</v>
      </c>
      <c r="D10" s="490">
        <v>22.558884850092152</v>
      </c>
      <c r="E10" s="491">
        <v>6.0420560119391746</v>
      </c>
    </row>
    <row r="11" spans="1:7" ht="16.8">
      <c r="A11" s="311" t="s">
        <v>278</v>
      </c>
      <c r="B11" s="159"/>
      <c r="C11" s="751" t="s">
        <v>279</v>
      </c>
      <c r="D11" s="751"/>
      <c r="E11" s="751"/>
    </row>
    <row r="18" spans="3:9">
      <c r="C18" s="235"/>
      <c r="D18" s="235"/>
      <c r="E18" s="235"/>
      <c r="F18" s="235"/>
      <c r="G18" s="235"/>
      <c r="H18" s="235"/>
      <c r="I18" s="235"/>
    </row>
  </sheetData>
  <mergeCells count="7">
    <mergeCell ref="C11:E11"/>
    <mergeCell ref="D1:E1"/>
    <mergeCell ref="A3:E3"/>
    <mergeCell ref="A4:E4"/>
    <mergeCell ref="A6:B6"/>
    <mergeCell ref="A7:B7"/>
    <mergeCell ref="D2:G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&amp;Lstats.gov.sa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00B0F0"/>
  </sheetPr>
  <dimension ref="A1:U12"/>
  <sheetViews>
    <sheetView showGridLines="0" rightToLeft="1" view="pageBreakPreview" zoomScale="85" zoomScaleNormal="70" zoomScaleSheetLayoutView="85" workbookViewId="0">
      <selection activeCell="O31" sqref="O31"/>
    </sheetView>
  </sheetViews>
  <sheetFormatPr defaultRowHeight="14.4"/>
  <cols>
    <col min="1" max="1" width="20.6640625" customWidth="1"/>
    <col min="2" max="2" width="17.6640625" customWidth="1"/>
  </cols>
  <sheetData>
    <row r="1" spans="1:21">
      <c r="H1" s="863" t="s">
        <v>571</v>
      </c>
      <c r="I1" s="863"/>
      <c r="J1" s="863"/>
      <c r="K1" s="863"/>
    </row>
    <row r="2" spans="1:21" ht="61.5" customHeight="1">
      <c r="A2" s="67"/>
      <c r="B2" s="67"/>
      <c r="H2" s="822" t="s">
        <v>562</v>
      </c>
      <c r="I2" s="822"/>
      <c r="J2" s="822"/>
      <c r="K2" s="822"/>
    </row>
    <row r="3" spans="1:21" ht="15">
      <c r="A3" s="725" t="s">
        <v>572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</row>
    <row r="4" spans="1:21" ht="15">
      <c r="A4" s="720" t="s">
        <v>573</v>
      </c>
      <c r="B4" s="720"/>
      <c r="C4" s="720"/>
      <c r="D4" s="720"/>
      <c r="E4" s="720"/>
      <c r="F4" s="720"/>
      <c r="G4" s="720"/>
      <c r="H4" s="720"/>
      <c r="I4" s="720"/>
      <c r="J4" s="720"/>
      <c r="K4" s="720"/>
    </row>
    <row r="5" spans="1:21">
      <c r="A5" s="484" t="s">
        <v>395</v>
      </c>
      <c r="B5" s="406"/>
      <c r="C5" s="70"/>
      <c r="D5" s="70"/>
      <c r="E5" s="70"/>
      <c r="F5" s="70"/>
      <c r="G5" s="70"/>
      <c r="H5" s="70"/>
      <c r="I5" s="70"/>
      <c r="J5" s="70"/>
      <c r="K5" s="70"/>
    </row>
    <row r="6" spans="1:21" ht="17.399999999999999" customHeight="1">
      <c r="A6" s="877" t="s">
        <v>34</v>
      </c>
      <c r="B6" s="878"/>
      <c r="C6" s="877" t="s">
        <v>15</v>
      </c>
      <c r="D6" s="884"/>
      <c r="E6" s="878"/>
      <c r="F6" s="877" t="s">
        <v>16</v>
      </c>
      <c r="G6" s="884"/>
      <c r="H6" s="884"/>
      <c r="I6" s="885" t="s">
        <v>17</v>
      </c>
      <c r="J6" s="886"/>
      <c r="K6" s="886"/>
    </row>
    <row r="7" spans="1:21" ht="18" customHeight="1" thickBot="1">
      <c r="A7" s="877"/>
      <c r="B7" s="878"/>
      <c r="C7" s="887" t="s">
        <v>18</v>
      </c>
      <c r="D7" s="888"/>
      <c r="E7" s="889"/>
      <c r="F7" s="890" t="s">
        <v>19</v>
      </c>
      <c r="G7" s="891"/>
      <c r="H7" s="891"/>
      <c r="I7" s="892" t="s">
        <v>5</v>
      </c>
      <c r="J7" s="891"/>
      <c r="K7" s="891"/>
    </row>
    <row r="8" spans="1:21">
      <c r="A8" s="877" t="s">
        <v>35</v>
      </c>
      <c r="B8" s="878"/>
      <c r="C8" s="475" t="s">
        <v>21</v>
      </c>
      <c r="D8" s="407" t="s">
        <v>22</v>
      </c>
      <c r="E8" s="407" t="s">
        <v>23</v>
      </c>
      <c r="F8" s="475" t="s">
        <v>21</v>
      </c>
      <c r="G8" s="475" t="s">
        <v>22</v>
      </c>
      <c r="H8" s="475" t="s">
        <v>23</v>
      </c>
      <c r="I8" s="401" t="s">
        <v>21</v>
      </c>
      <c r="J8" s="475" t="s">
        <v>22</v>
      </c>
      <c r="K8" s="407" t="s">
        <v>23</v>
      </c>
    </row>
    <row r="9" spans="1:21">
      <c r="A9" s="877"/>
      <c r="B9" s="878"/>
      <c r="C9" s="476" t="s">
        <v>24</v>
      </c>
      <c r="D9" s="476" t="s">
        <v>25</v>
      </c>
      <c r="E9" s="476" t="s">
        <v>5</v>
      </c>
      <c r="F9" s="476" t="s">
        <v>24</v>
      </c>
      <c r="G9" s="476" t="s">
        <v>25</v>
      </c>
      <c r="H9" s="476" t="s">
        <v>5</v>
      </c>
      <c r="I9" s="477" t="s">
        <v>24</v>
      </c>
      <c r="J9" s="476" t="s">
        <v>25</v>
      </c>
      <c r="K9" s="476" t="s">
        <v>5</v>
      </c>
    </row>
    <row r="10" spans="1:21" ht="40.950000000000003" customHeight="1">
      <c r="A10" s="408" t="s">
        <v>555</v>
      </c>
      <c r="B10" s="408" t="s">
        <v>554</v>
      </c>
      <c r="C10" s="281">
        <v>6.627988143705986</v>
      </c>
      <c r="D10" s="280">
        <v>32.510507701020508</v>
      </c>
      <c r="E10" s="281">
        <v>12.747673740840026</v>
      </c>
      <c r="F10" s="280">
        <v>0.57779545414399769</v>
      </c>
      <c r="G10" s="281">
        <v>4.4404149660723533</v>
      </c>
      <c r="H10" s="281">
        <v>0.95810680782101798</v>
      </c>
      <c r="I10" s="282">
        <v>2.943620985004948</v>
      </c>
      <c r="J10" s="281">
        <v>22.558884850092152</v>
      </c>
      <c r="K10" s="281">
        <v>6.0420560119391746</v>
      </c>
      <c r="L10" s="235"/>
      <c r="M10" s="235"/>
      <c r="N10" s="235"/>
      <c r="O10" s="235"/>
      <c r="P10" s="235"/>
      <c r="Q10" s="235"/>
      <c r="R10" s="235"/>
      <c r="S10" s="235"/>
      <c r="T10" s="235"/>
      <c r="U10" s="235"/>
    </row>
    <row r="11" spans="1:21" ht="31.5" customHeight="1">
      <c r="A11" s="409" t="s">
        <v>459</v>
      </c>
      <c r="B11" s="409" t="s">
        <v>458</v>
      </c>
      <c r="C11" s="522">
        <v>7.4604442703672929</v>
      </c>
      <c r="D11" s="522">
        <v>30.880066876035993</v>
      </c>
      <c r="E11" s="522">
        <v>12.833636704737931</v>
      </c>
      <c r="F11" s="522">
        <v>0.6011397976608257</v>
      </c>
      <c r="G11" s="522">
        <v>3.063489485448232</v>
      </c>
      <c r="H11" s="522">
        <v>0.87495408008433295</v>
      </c>
      <c r="I11" s="522">
        <v>3.2999870711057326</v>
      </c>
      <c r="J11" s="522">
        <v>19.944785433292317</v>
      </c>
      <c r="K11" s="522">
        <v>5.9931485308416255</v>
      </c>
      <c r="L11" s="235"/>
      <c r="M11" s="235"/>
      <c r="N11" s="235"/>
      <c r="O11" s="235"/>
      <c r="P11" s="235"/>
      <c r="Q11" s="235"/>
      <c r="R11" s="235"/>
      <c r="S11" s="235"/>
      <c r="T11" s="235"/>
      <c r="U11" s="235"/>
    </row>
    <row r="12" spans="1:21" ht="16.8">
      <c r="A12" s="311" t="s">
        <v>278</v>
      </c>
      <c r="B12" s="311"/>
      <c r="C12" s="159"/>
      <c r="D12" s="159"/>
      <c r="E12" s="159"/>
      <c r="G12" s="751" t="s">
        <v>279</v>
      </c>
      <c r="H12" s="751"/>
      <c r="I12" s="751"/>
      <c r="J12" s="751"/>
      <c r="K12" s="751"/>
    </row>
  </sheetData>
  <mergeCells count="13">
    <mergeCell ref="H1:K1"/>
    <mergeCell ref="G12:K12"/>
    <mergeCell ref="H2:K2"/>
    <mergeCell ref="A3:K3"/>
    <mergeCell ref="A4:K4"/>
    <mergeCell ref="A6:B7"/>
    <mergeCell ref="C6:E6"/>
    <mergeCell ref="F6:H6"/>
    <mergeCell ref="I6:K6"/>
    <mergeCell ref="C7:E7"/>
    <mergeCell ref="F7:H7"/>
    <mergeCell ref="I7:K7"/>
    <mergeCell ref="A8:B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00B0F0"/>
  </sheetPr>
  <dimension ref="A1:J35"/>
  <sheetViews>
    <sheetView showGridLines="0" rightToLeft="1" view="pageBreakPreview" zoomScale="110" zoomScaleNormal="70" zoomScaleSheetLayoutView="110" workbookViewId="0">
      <selection activeCell="A5" sqref="A5"/>
    </sheetView>
  </sheetViews>
  <sheetFormatPr defaultRowHeight="14.4"/>
  <cols>
    <col min="1" max="1" width="19.109375" customWidth="1"/>
  </cols>
  <sheetData>
    <row r="1" spans="1:10">
      <c r="F1" s="826" t="s">
        <v>556</v>
      </c>
      <c r="G1" s="826"/>
      <c r="H1" s="826"/>
      <c r="I1" s="826"/>
      <c r="J1" s="826"/>
    </row>
    <row r="2" spans="1:10" ht="61.5" customHeight="1">
      <c r="A2" s="67"/>
      <c r="F2" s="703" t="s">
        <v>558</v>
      </c>
      <c r="G2" s="703"/>
      <c r="H2" s="703"/>
      <c r="I2" s="703"/>
      <c r="J2" s="703"/>
    </row>
    <row r="3" spans="1:10" ht="15">
      <c r="A3" s="725" t="s">
        <v>418</v>
      </c>
      <c r="B3" s="725"/>
      <c r="C3" s="725"/>
      <c r="D3" s="725"/>
      <c r="E3" s="725"/>
      <c r="F3" s="725"/>
      <c r="G3" s="725"/>
      <c r="H3" s="725"/>
      <c r="I3" s="725"/>
      <c r="J3" s="725"/>
    </row>
    <row r="4" spans="1:10" ht="15">
      <c r="A4" s="720" t="s">
        <v>419</v>
      </c>
      <c r="B4" s="720"/>
      <c r="C4" s="720"/>
      <c r="D4" s="720"/>
      <c r="E4" s="720"/>
      <c r="F4" s="720"/>
      <c r="G4" s="720"/>
      <c r="H4" s="720"/>
      <c r="I4" s="720"/>
      <c r="J4" s="720"/>
    </row>
    <row r="5" spans="1:10">
      <c r="A5" s="484" t="s">
        <v>411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15.75" customHeight="1">
      <c r="A6" s="893" t="s">
        <v>44</v>
      </c>
      <c r="B6" s="850" t="s">
        <v>15</v>
      </c>
      <c r="C6" s="851"/>
      <c r="D6" s="834"/>
      <c r="E6" s="850" t="s">
        <v>16</v>
      </c>
      <c r="F6" s="851"/>
      <c r="G6" s="851"/>
      <c r="H6" s="852" t="s">
        <v>17</v>
      </c>
      <c r="I6" s="851"/>
      <c r="J6" s="851"/>
    </row>
    <row r="7" spans="1:10" ht="18" customHeight="1" thickBot="1">
      <c r="A7" s="893"/>
      <c r="B7" s="845" t="s">
        <v>18</v>
      </c>
      <c r="C7" s="846"/>
      <c r="D7" s="847"/>
      <c r="E7" s="845" t="s">
        <v>19</v>
      </c>
      <c r="F7" s="846"/>
      <c r="G7" s="846"/>
      <c r="H7" s="894" t="s">
        <v>5</v>
      </c>
      <c r="I7" s="895"/>
      <c r="J7" s="895"/>
    </row>
    <row r="8" spans="1:10" ht="17.399999999999999" customHeight="1">
      <c r="A8" s="836" t="s">
        <v>329</v>
      </c>
      <c r="B8" s="455" t="s">
        <v>0</v>
      </c>
      <c r="C8" s="353" t="s">
        <v>1</v>
      </c>
      <c r="D8" s="353" t="s">
        <v>46</v>
      </c>
      <c r="E8" s="455" t="s">
        <v>0</v>
      </c>
      <c r="F8" s="455" t="s">
        <v>1</v>
      </c>
      <c r="G8" s="455" t="s">
        <v>46</v>
      </c>
      <c r="H8" s="456" t="s">
        <v>0</v>
      </c>
      <c r="I8" s="455" t="s">
        <v>1</v>
      </c>
      <c r="J8" s="353" t="s">
        <v>46</v>
      </c>
    </row>
    <row r="9" spans="1:10">
      <c r="A9" s="836"/>
      <c r="B9" s="455" t="s">
        <v>24</v>
      </c>
      <c r="C9" s="455" t="s">
        <v>25</v>
      </c>
      <c r="D9" s="410" t="s">
        <v>5</v>
      </c>
      <c r="E9" s="455" t="s">
        <v>24</v>
      </c>
      <c r="F9" s="455" t="s">
        <v>25</v>
      </c>
      <c r="G9" s="410" t="s">
        <v>5</v>
      </c>
      <c r="H9" s="456" t="s">
        <v>24</v>
      </c>
      <c r="I9" s="455" t="s">
        <v>25</v>
      </c>
      <c r="J9" s="410" t="s">
        <v>5</v>
      </c>
    </row>
    <row r="10" spans="1:10" ht="20.399999999999999" customHeight="1">
      <c r="A10" s="261" t="s">
        <v>47</v>
      </c>
      <c r="B10" s="280">
        <v>34.658073755818116</v>
      </c>
      <c r="C10" s="280">
        <v>65.633766896199958</v>
      </c>
      <c r="D10" s="280">
        <v>40.531457033705692</v>
      </c>
      <c r="E10" s="280">
        <v>39.38584194848432</v>
      </c>
      <c r="F10" s="280">
        <v>63.282571912013537</v>
      </c>
      <c r="G10" s="280">
        <v>43.052104580011125</v>
      </c>
      <c r="H10" s="374">
        <v>36.57354820389039</v>
      </c>
      <c r="I10" s="280">
        <v>64.821771433341681</v>
      </c>
      <c r="J10" s="280">
        <v>41.526279583741932</v>
      </c>
    </row>
    <row r="11" spans="1:10" ht="20.399999999999999" customHeight="1">
      <c r="A11" s="262" t="s">
        <v>48</v>
      </c>
      <c r="B11" s="283">
        <v>24.985638659843925</v>
      </c>
      <c r="C11" s="283">
        <v>73.000381242851702</v>
      </c>
      <c r="D11" s="283">
        <v>36.590943741423999</v>
      </c>
      <c r="E11" s="283">
        <v>5.3047046249162149</v>
      </c>
      <c r="F11" s="283">
        <v>19.963803424752889</v>
      </c>
      <c r="G11" s="283">
        <v>7.355513226523942</v>
      </c>
      <c r="H11" s="375">
        <v>18.532449866945448</v>
      </c>
      <c r="I11" s="283">
        <v>62.428682428682421</v>
      </c>
      <c r="J11" s="283">
        <v>27.798305505700643</v>
      </c>
    </row>
    <row r="12" spans="1:10" ht="20.399999999999999" customHeight="1">
      <c r="A12" s="261" t="s">
        <v>49</v>
      </c>
      <c r="B12" s="280">
        <v>12.008244594005246</v>
      </c>
      <c r="C12" s="280">
        <v>54.44254663585518</v>
      </c>
      <c r="D12" s="280">
        <v>23.971796497931397</v>
      </c>
      <c r="E12" s="280">
        <v>1.2176024968694472</v>
      </c>
      <c r="F12" s="280">
        <v>6.1291714050429391</v>
      </c>
      <c r="G12" s="280">
        <v>1.939927865456504</v>
      </c>
      <c r="H12" s="374">
        <v>7.1782669646337602</v>
      </c>
      <c r="I12" s="280">
        <v>41.762365354570584</v>
      </c>
      <c r="J12" s="280">
        <v>15.037113574695132</v>
      </c>
    </row>
    <row r="13" spans="1:10" ht="20.399999999999999" customHeight="1">
      <c r="A13" s="262" t="s">
        <v>50</v>
      </c>
      <c r="B13" s="283">
        <v>5.3353619485398536</v>
      </c>
      <c r="C13" s="283">
        <v>38.694239536377083</v>
      </c>
      <c r="D13" s="283">
        <v>13.958973732154861</v>
      </c>
      <c r="E13" s="283">
        <v>0.82889539173513893</v>
      </c>
      <c r="F13" s="283">
        <v>7.453767476526056</v>
      </c>
      <c r="G13" s="283">
        <v>1.6972866790298129</v>
      </c>
      <c r="H13" s="375">
        <v>2.9651535455229925</v>
      </c>
      <c r="I13" s="283">
        <v>28.560975293878943</v>
      </c>
      <c r="J13" s="283">
        <v>7.9956661400647873</v>
      </c>
    </row>
    <row r="14" spans="1:10" ht="20.399999999999999" customHeight="1">
      <c r="A14" s="261" t="s">
        <v>51</v>
      </c>
      <c r="B14" s="280">
        <v>1.5221430234795024</v>
      </c>
      <c r="C14" s="280">
        <v>12.24630587437275</v>
      </c>
      <c r="D14" s="280">
        <v>4.1732008894800128</v>
      </c>
      <c r="E14" s="280">
        <v>0.12469888247215363</v>
      </c>
      <c r="F14" s="280">
        <v>1.813685498674281</v>
      </c>
      <c r="G14" s="280">
        <v>0.32351756628358747</v>
      </c>
      <c r="H14" s="374">
        <v>0.61325344224997647</v>
      </c>
      <c r="I14" s="280">
        <v>7.7552865979200414</v>
      </c>
      <c r="J14" s="280">
        <v>1.8114176906339263</v>
      </c>
    </row>
    <row r="15" spans="1:10" ht="20.399999999999999" customHeight="1">
      <c r="A15" s="262" t="s">
        <v>52</v>
      </c>
      <c r="B15" s="283">
        <v>1.0306703649881137</v>
      </c>
      <c r="C15" s="283">
        <v>4.2146410803127221</v>
      </c>
      <c r="D15" s="283">
        <v>1.7794231588849982</v>
      </c>
      <c r="E15" s="283">
        <v>6.3324743549196982E-2</v>
      </c>
      <c r="F15" s="283">
        <v>0.27099453182525984</v>
      </c>
      <c r="G15" s="283">
        <v>8.5469590395998371E-2</v>
      </c>
      <c r="H15" s="375">
        <v>0.36880142985724101</v>
      </c>
      <c r="I15" s="283">
        <v>2.4129639944191075</v>
      </c>
      <c r="J15" s="283">
        <v>0.67880739315881911</v>
      </c>
    </row>
    <row r="16" spans="1:10" ht="20.399999999999999" customHeight="1">
      <c r="A16" s="261" t="s">
        <v>53</v>
      </c>
      <c r="B16" s="280">
        <v>0.72688060803510723</v>
      </c>
      <c r="C16" s="280">
        <v>1.6267869282547709</v>
      </c>
      <c r="D16" s="280">
        <v>0.88784606557798185</v>
      </c>
      <c r="E16" s="280">
        <v>5.5050192822867904E-2</v>
      </c>
      <c r="F16" s="280">
        <v>2.3502390299922551</v>
      </c>
      <c r="G16" s="280">
        <v>0.21216575438134624</v>
      </c>
      <c r="H16" s="374">
        <v>0.27000045378227527</v>
      </c>
      <c r="I16" s="280">
        <v>1.9289000418235047</v>
      </c>
      <c r="J16" s="280">
        <v>0.44730102554413681</v>
      </c>
    </row>
    <row r="17" spans="1:10" ht="20.399999999999999" customHeight="1">
      <c r="A17" s="262" t="s">
        <v>54</v>
      </c>
      <c r="B17" s="283">
        <v>1.3508496469150508</v>
      </c>
      <c r="C17" s="283">
        <v>0</v>
      </c>
      <c r="D17" s="283">
        <v>1.1749470214268896</v>
      </c>
      <c r="E17" s="283">
        <v>3.7097877770431983E-2</v>
      </c>
      <c r="F17" s="283">
        <v>2.4862840721065922</v>
      </c>
      <c r="G17" s="283">
        <v>0.11568640600898665</v>
      </c>
      <c r="H17" s="375">
        <v>0.39418083965774592</v>
      </c>
      <c r="I17" s="283">
        <v>0.92577580336586796</v>
      </c>
      <c r="J17" s="283">
        <v>0.4265472084405213</v>
      </c>
    </row>
    <row r="18" spans="1:10" ht="20.399999999999999" customHeight="1">
      <c r="A18" s="261" t="s">
        <v>55</v>
      </c>
      <c r="B18" s="280">
        <v>0.4610401981329777</v>
      </c>
      <c r="C18" s="280">
        <v>0</v>
      </c>
      <c r="D18" s="280">
        <v>0.41486093587141365</v>
      </c>
      <c r="E18" s="280">
        <v>9.1707350564833909E-2</v>
      </c>
      <c r="F18" s="280">
        <v>0</v>
      </c>
      <c r="G18" s="280">
        <v>8.9641601372906665E-2</v>
      </c>
      <c r="H18" s="374">
        <v>0.18161782711615379</v>
      </c>
      <c r="I18" s="280">
        <v>0</v>
      </c>
      <c r="J18" s="280">
        <v>0.17387474269557357</v>
      </c>
    </row>
    <row r="19" spans="1:10" ht="20.399999999999999" customHeight="1">
      <c r="A19" s="262" t="s">
        <v>56</v>
      </c>
      <c r="B19" s="283">
        <v>0</v>
      </c>
      <c r="C19" s="283">
        <v>0</v>
      </c>
      <c r="D19" s="283">
        <v>0</v>
      </c>
      <c r="E19" s="283">
        <v>0</v>
      </c>
      <c r="F19" s="283">
        <v>0</v>
      </c>
      <c r="G19" s="283">
        <v>0</v>
      </c>
      <c r="H19" s="375">
        <v>0</v>
      </c>
      <c r="I19" s="283">
        <v>0</v>
      </c>
      <c r="J19" s="283">
        <v>0</v>
      </c>
    </row>
    <row r="20" spans="1:10" ht="20.399999999999999" customHeight="1">
      <c r="A20" s="261" t="s">
        <v>57</v>
      </c>
      <c r="B20" s="280">
        <v>0</v>
      </c>
      <c r="C20" s="280">
        <v>0</v>
      </c>
      <c r="D20" s="280">
        <v>0</v>
      </c>
      <c r="E20" s="280">
        <v>0</v>
      </c>
      <c r="F20" s="280">
        <v>0</v>
      </c>
      <c r="G20" s="280">
        <v>0</v>
      </c>
      <c r="H20" s="374">
        <v>0</v>
      </c>
      <c r="I20" s="280">
        <v>0</v>
      </c>
      <c r="J20" s="280">
        <v>0</v>
      </c>
    </row>
    <row r="21" spans="1:10" ht="20.399999999999999" customHeight="1">
      <c r="A21" s="411" t="s">
        <v>27</v>
      </c>
      <c r="B21" s="412">
        <v>6.627988143705986</v>
      </c>
      <c r="C21" s="412">
        <v>32.510507701020508</v>
      </c>
      <c r="D21" s="412">
        <v>12.747673740840026</v>
      </c>
      <c r="E21" s="412">
        <v>0.57779545414399769</v>
      </c>
      <c r="F21" s="412">
        <v>4.4404149660723533</v>
      </c>
      <c r="G21" s="412">
        <v>0.95810680782101798</v>
      </c>
      <c r="H21" s="413">
        <v>2.943620985004948</v>
      </c>
      <c r="I21" s="412">
        <v>22.558884850092152</v>
      </c>
      <c r="J21" s="412">
        <v>6.0420560119391746</v>
      </c>
    </row>
    <row r="22" spans="1:10" ht="16.8">
      <c r="A22" s="311" t="s">
        <v>278</v>
      </c>
      <c r="B22" s="159"/>
      <c r="C22" s="159"/>
      <c r="D22" s="159"/>
      <c r="F22" s="751" t="s">
        <v>279</v>
      </c>
      <c r="G22" s="751"/>
      <c r="H22" s="751"/>
      <c r="I22" s="751"/>
      <c r="J22" s="751"/>
    </row>
    <row r="24" spans="1:10">
      <c r="B24" s="235"/>
      <c r="C24" s="235"/>
      <c r="D24" s="235"/>
      <c r="E24" s="235"/>
      <c r="F24" s="235"/>
      <c r="G24" s="235"/>
      <c r="H24" s="235"/>
      <c r="I24" s="235"/>
      <c r="J24" s="235"/>
    </row>
    <row r="25" spans="1:10">
      <c r="B25" s="235"/>
      <c r="C25" s="235"/>
      <c r="D25" s="235"/>
      <c r="E25" s="235"/>
      <c r="F25" s="235"/>
      <c r="G25" s="235"/>
      <c r="H25" s="235"/>
      <c r="I25" s="235"/>
      <c r="J25" s="235"/>
    </row>
    <row r="26" spans="1:10">
      <c r="B26" s="235"/>
      <c r="C26" s="235"/>
      <c r="D26" s="235"/>
      <c r="E26" s="235"/>
      <c r="F26" s="235"/>
      <c r="G26" s="235"/>
      <c r="H26" s="235"/>
      <c r="I26" s="235"/>
      <c r="J26" s="235"/>
    </row>
    <row r="27" spans="1:10">
      <c r="B27" s="235"/>
      <c r="C27" s="235"/>
      <c r="D27" s="235"/>
      <c r="E27" s="235"/>
      <c r="F27" s="235"/>
      <c r="G27" s="235"/>
      <c r="H27" s="235"/>
      <c r="I27" s="235"/>
      <c r="J27" s="235"/>
    </row>
    <row r="28" spans="1:10">
      <c r="B28" s="235"/>
      <c r="C28" s="235"/>
      <c r="D28" s="235"/>
      <c r="E28" s="235"/>
      <c r="F28" s="235"/>
      <c r="G28" s="235"/>
      <c r="H28" s="235"/>
      <c r="I28" s="235"/>
      <c r="J28" s="235"/>
    </row>
    <row r="29" spans="1:10">
      <c r="B29" s="235"/>
      <c r="C29" s="235"/>
      <c r="D29" s="235"/>
      <c r="E29" s="235"/>
      <c r="F29" s="235"/>
      <c r="G29" s="235"/>
      <c r="H29" s="235"/>
      <c r="I29" s="235"/>
      <c r="J29" s="235"/>
    </row>
    <row r="30" spans="1:10">
      <c r="B30" s="235"/>
      <c r="C30" s="235"/>
      <c r="D30" s="235"/>
      <c r="E30" s="235"/>
      <c r="F30" s="235"/>
      <c r="G30" s="235"/>
      <c r="H30" s="235"/>
      <c r="I30" s="235"/>
      <c r="J30" s="235"/>
    </row>
    <row r="31" spans="1:10">
      <c r="B31" s="235"/>
      <c r="C31" s="235"/>
      <c r="D31" s="235"/>
      <c r="E31" s="235"/>
      <c r="F31" s="235"/>
      <c r="G31" s="235"/>
      <c r="H31" s="235"/>
      <c r="I31" s="235"/>
      <c r="J31" s="235"/>
    </row>
    <row r="32" spans="1:10">
      <c r="B32" s="235"/>
      <c r="C32" s="235"/>
      <c r="D32" s="235"/>
      <c r="E32" s="235"/>
      <c r="F32" s="235"/>
      <c r="G32" s="235"/>
      <c r="H32" s="235"/>
      <c r="I32" s="235"/>
      <c r="J32" s="235"/>
    </row>
    <row r="33" spans="2:10">
      <c r="B33" s="235"/>
      <c r="C33" s="235"/>
      <c r="D33" s="235"/>
      <c r="E33" s="235"/>
      <c r="F33" s="235"/>
      <c r="G33" s="235"/>
      <c r="H33" s="235"/>
      <c r="I33" s="235"/>
      <c r="J33" s="235"/>
    </row>
    <row r="34" spans="2:10">
      <c r="B34" s="235"/>
      <c r="C34" s="235"/>
      <c r="D34" s="235"/>
      <c r="E34" s="235"/>
      <c r="F34" s="235"/>
      <c r="G34" s="235"/>
      <c r="H34" s="235"/>
      <c r="I34" s="235"/>
      <c r="J34" s="235"/>
    </row>
    <row r="35" spans="2:10">
      <c r="B35" s="235"/>
      <c r="C35" s="235"/>
      <c r="D35" s="235"/>
      <c r="E35" s="235"/>
      <c r="F35" s="235"/>
      <c r="G35" s="235"/>
      <c r="H35" s="235"/>
      <c r="I35" s="235"/>
      <c r="J35" s="235"/>
    </row>
  </sheetData>
  <mergeCells count="13">
    <mergeCell ref="F1:J1"/>
    <mergeCell ref="F2:J2"/>
    <mergeCell ref="F22:J22"/>
    <mergeCell ref="A3:J3"/>
    <mergeCell ref="A4:J4"/>
    <mergeCell ref="A6:A7"/>
    <mergeCell ref="B6:D6"/>
    <mergeCell ref="E6:G6"/>
    <mergeCell ref="H6:J6"/>
    <mergeCell ref="B7:D7"/>
    <mergeCell ref="E7:G7"/>
    <mergeCell ref="H7:J7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00B0F0"/>
  </sheetPr>
  <dimension ref="A1:K22"/>
  <sheetViews>
    <sheetView showGridLines="0" rightToLeft="1" view="pageBreakPreview" zoomScaleNormal="60" zoomScaleSheetLayoutView="100" workbookViewId="0">
      <selection activeCell="A5" sqref="A5"/>
    </sheetView>
  </sheetViews>
  <sheetFormatPr defaultRowHeight="14.4"/>
  <cols>
    <col min="1" max="1" width="20.109375" customWidth="1"/>
    <col min="2" max="10" width="9.109375" customWidth="1"/>
    <col min="11" max="11" width="29.33203125" customWidth="1"/>
  </cols>
  <sheetData>
    <row r="1" spans="1:11">
      <c r="I1" s="876" t="s">
        <v>571</v>
      </c>
      <c r="J1" s="876"/>
      <c r="K1" s="876"/>
    </row>
    <row r="2" spans="1:11" ht="61.5" customHeight="1">
      <c r="A2" s="67"/>
      <c r="H2" s="1"/>
      <c r="I2" s="708" t="s">
        <v>562</v>
      </c>
      <c r="J2" s="708"/>
      <c r="K2" s="708"/>
    </row>
    <row r="3" spans="1:11" ht="15">
      <c r="A3" s="725" t="s">
        <v>420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</row>
    <row r="4" spans="1:11" ht="15">
      <c r="A4" s="720" t="s">
        <v>421</v>
      </c>
      <c r="B4" s="720"/>
      <c r="C4" s="720"/>
      <c r="D4" s="720"/>
      <c r="E4" s="720"/>
      <c r="F4" s="720"/>
      <c r="G4" s="720"/>
      <c r="H4" s="720"/>
      <c r="I4" s="720"/>
      <c r="J4" s="720"/>
      <c r="K4" s="720"/>
    </row>
    <row r="5" spans="1:11" ht="15" thickBot="1">
      <c r="A5" s="489" t="s">
        <v>417</v>
      </c>
    </row>
    <row r="6" spans="1:11" ht="17.399999999999999" customHeight="1">
      <c r="A6" s="893" t="s">
        <v>100</v>
      </c>
      <c r="B6" s="850" t="s">
        <v>15</v>
      </c>
      <c r="C6" s="851"/>
      <c r="D6" s="834"/>
      <c r="E6" s="850" t="s">
        <v>16</v>
      </c>
      <c r="F6" s="851"/>
      <c r="G6" s="851"/>
      <c r="H6" s="852" t="s">
        <v>17</v>
      </c>
      <c r="I6" s="851"/>
      <c r="J6" s="851"/>
      <c r="K6" s="853" t="s">
        <v>301</v>
      </c>
    </row>
    <row r="7" spans="1:11" ht="17.399999999999999" customHeight="1" thickBot="1">
      <c r="A7" s="893"/>
      <c r="B7" s="845" t="s">
        <v>18</v>
      </c>
      <c r="C7" s="846"/>
      <c r="D7" s="847"/>
      <c r="E7" s="845" t="s">
        <v>19</v>
      </c>
      <c r="F7" s="846"/>
      <c r="G7" s="846"/>
      <c r="H7" s="894" t="s">
        <v>5</v>
      </c>
      <c r="I7" s="895"/>
      <c r="J7" s="895"/>
      <c r="K7" s="854"/>
    </row>
    <row r="8" spans="1:11">
      <c r="A8" s="893"/>
      <c r="B8" s="455" t="s">
        <v>0</v>
      </c>
      <c r="C8" s="353" t="s">
        <v>1</v>
      </c>
      <c r="D8" s="353" t="s">
        <v>46</v>
      </c>
      <c r="E8" s="455" t="s">
        <v>0</v>
      </c>
      <c r="F8" s="455" t="s">
        <v>1</v>
      </c>
      <c r="G8" s="455" t="s">
        <v>46</v>
      </c>
      <c r="H8" s="456" t="s">
        <v>0</v>
      </c>
      <c r="I8" s="455" t="s">
        <v>1</v>
      </c>
      <c r="J8" s="353" t="s">
        <v>46</v>
      </c>
      <c r="K8" s="854"/>
    </row>
    <row r="9" spans="1:11" ht="15" thickBot="1">
      <c r="A9" s="893"/>
      <c r="B9" s="455" t="s">
        <v>24</v>
      </c>
      <c r="C9" s="455" t="s">
        <v>25</v>
      </c>
      <c r="D9" s="410" t="s">
        <v>5</v>
      </c>
      <c r="E9" s="455" t="s">
        <v>24</v>
      </c>
      <c r="F9" s="455" t="s">
        <v>25</v>
      </c>
      <c r="G9" s="410" t="s">
        <v>5</v>
      </c>
      <c r="H9" s="456" t="s">
        <v>24</v>
      </c>
      <c r="I9" s="455" t="s">
        <v>25</v>
      </c>
      <c r="J9" s="410" t="s">
        <v>5</v>
      </c>
      <c r="K9" s="854"/>
    </row>
    <row r="10" spans="1:11" ht="21" customHeight="1" thickBot="1">
      <c r="A10" s="261" t="s">
        <v>302</v>
      </c>
      <c r="B10" s="280">
        <v>5.7847321005215742</v>
      </c>
      <c r="C10" s="280">
        <v>8.4221748400852885</v>
      </c>
      <c r="D10" s="280">
        <v>6.3879068633426792</v>
      </c>
      <c r="E10" s="280">
        <v>3.722824630665071</v>
      </c>
      <c r="F10" s="280">
        <v>0</v>
      </c>
      <c r="G10" s="280">
        <v>3.0300386751577539</v>
      </c>
      <c r="H10" s="374">
        <v>3.9322055660771036</v>
      </c>
      <c r="I10" s="280">
        <v>1.0766609880749574</v>
      </c>
      <c r="J10" s="280">
        <v>3.3878489497408451</v>
      </c>
      <c r="K10" s="523" t="s">
        <v>210</v>
      </c>
    </row>
    <row r="11" spans="1:11" ht="21" customHeight="1" thickBot="1">
      <c r="A11" s="262" t="s">
        <v>303</v>
      </c>
      <c r="B11" s="283">
        <v>3.7039496989018774</v>
      </c>
      <c r="C11" s="283">
        <v>17.614097774890368</v>
      </c>
      <c r="D11" s="283">
        <v>6.6838314602832201</v>
      </c>
      <c r="E11" s="283">
        <v>0</v>
      </c>
      <c r="F11" s="283">
        <v>0.91016518743871466</v>
      </c>
      <c r="G11" s="283">
        <v>0.13963652073621621</v>
      </c>
      <c r="H11" s="375">
        <v>0.34558190167131092</v>
      </c>
      <c r="I11" s="283">
        <v>3.1493577182669279</v>
      </c>
      <c r="J11" s="283">
        <v>0.79274824600544125</v>
      </c>
      <c r="K11" s="414" t="s">
        <v>304</v>
      </c>
    </row>
    <row r="12" spans="1:11" ht="21" customHeight="1" thickBot="1">
      <c r="A12" s="261" t="s">
        <v>472</v>
      </c>
      <c r="B12" s="280">
        <v>9.7375973759737597</v>
      </c>
      <c r="C12" s="280">
        <v>54.067796610169495</v>
      </c>
      <c r="D12" s="280">
        <v>14.520848573518656</v>
      </c>
      <c r="E12" s="280">
        <v>1.1699157463000025</v>
      </c>
      <c r="F12" s="280">
        <v>0</v>
      </c>
      <c r="G12" s="280">
        <v>1.0996922719619113</v>
      </c>
      <c r="H12" s="374">
        <v>2.0914643558025183</v>
      </c>
      <c r="I12" s="280">
        <v>10.048826586864074</v>
      </c>
      <c r="J12" s="280">
        <v>2.6120287271640685</v>
      </c>
      <c r="K12" s="523" t="s">
        <v>528</v>
      </c>
    </row>
    <row r="13" spans="1:11" ht="21" customHeight="1" thickBot="1">
      <c r="A13" s="262" t="s">
        <v>305</v>
      </c>
      <c r="B13" s="283">
        <v>7.6370439203710454</v>
      </c>
      <c r="C13" s="283">
        <v>24.605589185459337</v>
      </c>
      <c r="D13" s="283">
        <v>9.5960400628607427</v>
      </c>
      <c r="E13" s="283">
        <v>0.24470493417714681</v>
      </c>
      <c r="F13" s="283">
        <v>1.0600473267588377</v>
      </c>
      <c r="G13" s="283">
        <v>0.33306971552058012</v>
      </c>
      <c r="H13" s="375">
        <v>1.3634876735956225</v>
      </c>
      <c r="I13" s="283">
        <v>4.8441162386269125</v>
      </c>
      <c r="J13" s="283">
        <v>1.7444596660599478</v>
      </c>
      <c r="K13" s="414" t="s">
        <v>211</v>
      </c>
    </row>
    <row r="14" spans="1:11" ht="21" customHeight="1" thickBot="1">
      <c r="A14" s="261" t="s">
        <v>306</v>
      </c>
      <c r="B14" s="280">
        <v>6.0513980521520576</v>
      </c>
      <c r="C14" s="280">
        <v>36.352908120258498</v>
      </c>
      <c r="D14" s="280">
        <v>8.5393284348217282</v>
      </c>
      <c r="E14" s="280">
        <v>0.24365656896927143</v>
      </c>
      <c r="F14" s="280">
        <v>2.3531263890946805</v>
      </c>
      <c r="G14" s="280">
        <v>0.46311037335443844</v>
      </c>
      <c r="H14" s="374">
        <v>1.2670791498181915</v>
      </c>
      <c r="I14" s="280">
        <v>7.1633579532354368</v>
      </c>
      <c r="J14" s="280">
        <v>1.8581525351594068</v>
      </c>
      <c r="K14" s="523" t="s">
        <v>212</v>
      </c>
    </row>
    <row r="15" spans="1:11" ht="21" customHeight="1" thickBot="1">
      <c r="A15" s="262" t="s">
        <v>307</v>
      </c>
      <c r="B15" s="283">
        <v>6.9305719803081436</v>
      </c>
      <c r="C15" s="283">
        <v>42.557429813457368</v>
      </c>
      <c r="D15" s="283">
        <v>10.373609449555161</v>
      </c>
      <c r="E15" s="283">
        <v>1.4199676804248431</v>
      </c>
      <c r="F15" s="283">
        <v>12.193697832912168</v>
      </c>
      <c r="G15" s="283">
        <v>2.0821395584160398</v>
      </c>
      <c r="H15" s="375">
        <v>4.4191481660610812</v>
      </c>
      <c r="I15" s="283">
        <v>32.267764348689205</v>
      </c>
      <c r="J15" s="283">
        <v>6.6732532424620423</v>
      </c>
      <c r="K15" s="414" t="s">
        <v>308</v>
      </c>
    </row>
    <row r="16" spans="1:11" ht="21" customHeight="1" thickBot="1">
      <c r="A16" s="261" t="s">
        <v>309</v>
      </c>
      <c r="B16" s="280">
        <v>7.2340709359765221</v>
      </c>
      <c r="C16" s="280">
        <v>14.960868773888247</v>
      </c>
      <c r="D16" s="280">
        <v>8.8600746864128173</v>
      </c>
      <c r="E16" s="280">
        <v>0.22856548640357721</v>
      </c>
      <c r="F16" s="280">
        <v>5.8670670439452559</v>
      </c>
      <c r="G16" s="280">
        <v>0.6074197947848422</v>
      </c>
      <c r="H16" s="374">
        <v>3.7813364548920076</v>
      </c>
      <c r="I16" s="280">
        <v>13.06922605676945</v>
      </c>
      <c r="J16" s="280">
        <v>5.1353715461014522</v>
      </c>
      <c r="K16" s="523" t="s">
        <v>310</v>
      </c>
    </row>
    <row r="17" spans="1:11" ht="21" customHeight="1" thickBot="1">
      <c r="A17" s="262" t="s">
        <v>311</v>
      </c>
      <c r="B17" s="283">
        <v>6.5950707498266103</v>
      </c>
      <c r="C17" s="283">
        <v>34.244971865013618</v>
      </c>
      <c r="D17" s="283">
        <v>17.951212524042969</v>
      </c>
      <c r="E17" s="283">
        <v>0.58714512981155598</v>
      </c>
      <c r="F17" s="283">
        <v>8.3039051234513419</v>
      </c>
      <c r="G17" s="283">
        <v>1.3974695826905055</v>
      </c>
      <c r="H17" s="375">
        <v>3.8731723761153849</v>
      </c>
      <c r="I17" s="283">
        <v>31.070353627343028</v>
      </c>
      <c r="J17" s="283">
        <v>12.10914218627906</v>
      </c>
      <c r="K17" s="414" t="s">
        <v>213</v>
      </c>
    </row>
    <row r="18" spans="1:11" ht="21" customHeight="1" thickBot="1">
      <c r="A18" s="261" t="s">
        <v>312</v>
      </c>
      <c r="B18" s="280">
        <v>2.1242329388250649</v>
      </c>
      <c r="C18" s="280">
        <v>10.506113526017439</v>
      </c>
      <c r="D18" s="280">
        <v>4.1797055193307484</v>
      </c>
      <c r="E18" s="280">
        <v>0.30647348621252407</v>
      </c>
      <c r="F18" s="280">
        <v>6.5239244069159623</v>
      </c>
      <c r="G18" s="280">
        <v>1.1288917846196804</v>
      </c>
      <c r="H18" s="374">
        <v>1.1812588435428226</v>
      </c>
      <c r="I18" s="280">
        <v>9.1685658816578037</v>
      </c>
      <c r="J18" s="280">
        <v>2.7033983096924055</v>
      </c>
      <c r="K18" s="523" t="s">
        <v>214</v>
      </c>
    </row>
    <row r="19" spans="1:11" ht="21" customHeight="1" thickBot="1">
      <c r="A19" s="262" t="s">
        <v>114</v>
      </c>
      <c r="B19" s="283">
        <v>0.14300442316006517</v>
      </c>
      <c r="C19" s="283">
        <v>3.3077952085613522</v>
      </c>
      <c r="D19" s="283">
        <v>0.8226261360075211</v>
      </c>
      <c r="E19" s="283">
        <v>0</v>
      </c>
      <c r="F19" s="283">
        <v>1.2985436893203883</v>
      </c>
      <c r="G19" s="283">
        <v>0.23262639548661312</v>
      </c>
      <c r="H19" s="375">
        <v>4.0726639010437389E-2</v>
      </c>
      <c r="I19" s="283">
        <v>1.9673723839209813</v>
      </c>
      <c r="J19" s="283">
        <v>0.40603292781210426</v>
      </c>
      <c r="K19" s="414" t="s">
        <v>215</v>
      </c>
    </row>
    <row r="20" spans="1:11">
      <c r="A20" s="474" t="s">
        <v>27</v>
      </c>
      <c r="B20" s="412">
        <v>6.627988143705986</v>
      </c>
      <c r="C20" s="412">
        <v>32.510507701020508</v>
      </c>
      <c r="D20" s="412">
        <v>12.747673740840026</v>
      </c>
      <c r="E20" s="412">
        <v>0.57779545414399769</v>
      </c>
      <c r="F20" s="412">
        <v>4.4404149660723533</v>
      </c>
      <c r="G20" s="412">
        <v>0.95810680782101798</v>
      </c>
      <c r="H20" s="413">
        <v>2.943620985004948</v>
      </c>
      <c r="I20" s="412">
        <v>22.558884850092152</v>
      </c>
      <c r="J20" s="412">
        <v>6.0420560119391746</v>
      </c>
      <c r="K20" s="361" t="s">
        <v>5</v>
      </c>
    </row>
    <row r="21" spans="1:11" ht="16.8">
      <c r="A21" s="311" t="s">
        <v>278</v>
      </c>
      <c r="B21" s="159"/>
      <c r="C21" s="159"/>
      <c r="D21" s="159"/>
      <c r="I21" s="751" t="s">
        <v>279</v>
      </c>
      <c r="J21" s="751"/>
      <c r="K21" s="751"/>
    </row>
    <row r="22" spans="1:11">
      <c r="B22" s="422"/>
      <c r="C22" s="422"/>
      <c r="D22" s="422"/>
      <c r="E22" s="422"/>
      <c r="F22" s="422"/>
      <c r="G22" s="422"/>
      <c r="H22" s="422"/>
      <c r="I22" s="422"/>
      <c r="J22" s="422"/>
    </row>
  </sheetData>
  <mergeCells count="13">
    <mergeCell ref="I21:K21"/>
    <mergeCell ref="I1:K1"/>
    <mergeCell ref="A3:K3"/>
    <mergeCell ref="A4:K4"/>
    <mergeCell ref="A6:A9"/>
    <mergeCell ref="B6:D6"/>
    <mergeCell ref="E6:G6"/>
    <mergeCell ref="H6:J6"/>
    <mergeCell ref="K6:K9"/>
    <mergeCell ref="B7:D7"/>
    <mergeCell ref="E7:G7"/>
    <mergeCell ref="H7:J7"/>
    <mergeCell ref="I2:K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Footer>&amp;Lstats.gov.sa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00B0F0"/>
  </sheetPr>
  <dimension ref="A1:K24"/>
  <sheetViews>
    <sheetView showGridLines="0" rightToLeft="1" view="pageBreakPreview" zoomScaleNormal="60" zoomScaleSheetLayoutView="100" workbookViewId="0">
      <selection activeCell="M7" sqref="M7"/>
    </sheetView>
  </sheetViews>
  <sheetFormatPr defaultRowHeight="14.4"/>
  <cols>
    <col min="1" max="1" width="17.109375" customWidth="1"/>
    <col min="11" max="11" width="21.33203125" style="443" customWidth="1"/>
  </cols>
  <sheetData>
    <row r="1" spans="1:11">
      <c r="I1" s="708" t="s">
        <v>571</v>
      </c>
      <c r="J1" s="708"/>
      <c r="K1" s="708"/>
    </row>
    <row r="2" spans="1:11" ht="61.5" customHeight="1">
      <c r="A2" s="67"/>
      <c r="H2" s="1"/>
      <c r="I2" s="822" t="s">
        <v>562</v>
      </c>
      <c r="J2" s="822"/>
      <c r="K2" s="822"/>
    </row>
    <row r="3" spans="1:11" ht="15">
      <c r="A3" s="725" t="s">
        <v>422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</row>
    <row r="4" spans="1:11" ht="15">
      <c r="A4" s="730" t="s">
        <v>423</v>
      </c>
      <c r="B4" s="730"/>
      <c r="C4" s="730"/>
      <c r="D4" s="730"/>
      <c r="E4" s="730"/>
      <c r="F4" s="730"/>
      <c r="G4" s="730"/>
      <c r="H4" s="730"/>
      <c r="I4" s="730"/>
      <c r="J4" s="730"/>
      <c r="K4" s="730"/>
    </row>
    <row r="5" spans="1:11">
      <c r="A5" s="484" t="s">
        <v>445</v>
      </c>
      <c r="B5" s="32"/>
      <c r="D5" s="32"/>
      <c r="E5" s="32"/>
      <c r="F5" s="32"/>
      <c r="G5" s="32"/>
      <c r="H5" s="32"/>
      <c r="I5" s="32"/>
      <c r="J5" s="32"/>
    </row>
    <row r="6" spans="1:11" ht="15.75" customHeight="1">
      <c r="A6" s="893" t="s">
        <v>64</v>
      </c>
      <c r="B6" s="850" t="s">
        <v>15</v>
      </c>
      <c r="C6" s="851"/>
      <c r="D6" s="834"/>
      <c r="E6" s="850" t="s">
        <v>16</v>
      </c>
      <c r="F6" s="851"/>
      <c r="G6" s="851"/>
      <c r="H6" s="852" t="s">
        <v>17</v>
      </c>
      <c r="I6" s="851"/>
      <c r="J6" s="851"/>
      <c r="K6" s="893" t="s">
        <v>191</v>
      </c>
    </row>
    <row r="7" spans="1:11" ht="18.75" customHeight="1" thickBot="1">
      <c r="A7" s="893"/>
      <c r="B7" s="845" t="s">
        <v>18</v>
      </c>
      <c r="C7" s="846"/>
      <c r="D7" s="847"/>
      <c r="E7" s="845" t="s">
        <v>19</v>
      </c>
      <c r="F7" s="846"/>
      <c r="G7" s="846"/>
      <c r="H7" s="894" t="s">
        <v>5</v>
      </c>
      <c r="I7" s="895"/>
      <c r="J7" s="895"/>
      <c r="K7" s="893"/>
    </row>
    <row r="8" spans="1:11" ht="15.75" customHeight="1">
      <c r="A8" s="893"/>
      <c r="B8" s="455" t="s">
        <v>0</v>
      </c>
      <c r="C8" s="353" t="s">
        <v>1</v>
      </c>
      <c r="D8" s="353" t="s">
        <v>46</v>
      </c>
      <c r="E8" s="455" t="s">
        <v>0</v>
      </c>
      <c r="F8" s="455" t="s">
        <v>1</v>
      </c>
      <c r="G8" s="455" t="s">
        <v>46</v>
      </c>
      <c r="H8" s="456" t="s">
        <v>0</v>
      </c>
      <c r="I8" s="455" t="s">
        <v>1</v>
      </c>
      <c r="J8" s="353" t="s">
        <v>46</v>
      </c>
      <c r="K8" s="893"/>
    </row>
    <row r="9" spans="1:11" ht="18" customHeight="1">
      <c r="A9" s="893"/>
      <c r="B9" s="455" t="s">
        <v>24</v>
      </c>
      <c r="C9" s="455" t="s">
        <v>25</v>
      </c>
      <c r="D9" s="410" t="s">
        <v>5</v>
      </c>
      <c r="E9" s="455" t="s">
        <v>24</v>
      </c>
      <c r="F9" s="455" t="s">
        <v>25</v>
      </c>
      <c r="G9" s="410" t="s">
        <v>5</v>
      </c>
      <c r="H9" s="456" t="s">
        <v>24</v>
      </c>
      <c r="I9" s="455" t="s">
        <v>25</v>
      </c>
      <c r="J9" s="410" t="s">
        <v>5</v>
      </c>
      <c r="K9" s="893"/>
    </row>
    <row r="10" spans="1:11" ht="23.4" customHeight="1">
      <c r="A10" s="259" t="s">
        <v>65</v>
      </c>
      <c r="B10" s="280">
        <v>5.9612750868656939</v>
      </c>
      <c r="C10" s="280">
        <v>27.599985084345157</v>
      </c>
      <c r="D10" s="280">
        <v>11.087471332710438</v>
      </c>
      <c r="E10" s="280">
        <v>0.61408783155968993</v>
      </c>
      <c r="F10" s="280">
        <v>3.5805727496163389</v>
      </c>
      <c r="G10" s="280">
        <v>0.92732297299886779</v>
      </c>
      <c r="H10" s="374">
        <v>2.4503950203129277</v>
      </c>
      <c r="I10" s="280">
        <v>17.488116710346681</v>
      </c>
      <c r="J10" s="280">
        <v>4.7886842358757615</v>
      </c>
      <c r="K10" s="260" t="s">
        <v>192</v>
      </c>
    </row>
    <row r="11" spans="1:11" ht="23.4" customHeight="1">
      <c r="A11" s="415" t="s">
        <v>66</v>
      </c>
      <c r="B11" s="283">
        <v>5.0822351244840265</v>
      </c>
      <c r="C11" s="283">
        <v>30.542914346676021</v>
      </c>
      <c r="D11" s="283">
        <v>11.157856853408623</v>
      </c>
      <c r="E11" s="283">
        <v>0.60415362709633746</v>
      </c>
      <c r="F11" s="283">
        <v>4.7641797890230855</v>
      </c>
      <c r="G11" s="283">
        <v>0.97872040222517798</v>
      </c>
      <c r="H11" s="375">
        <v>2.1284497387263164</v>
      </c>
      <c r="I11" s="283">
        <v>20.758114560420132</v>
      </c>
      <c r="J11" s="283">
        <v>4.8618452018117146</v>
      </c>
      <c r="K11" s="416" t="s">
        <v>193</v>
      </c>
    </row>
    <row r="12" spans="1:11" ht="23.4" customHeight="1">
      <c r="A12" s="259" t="s">
        <v>67</v>
      </c>
      <c r="B12" s="280">
        <v>13.166302510615493</v>
      </c>
      <c r="C12" s="280">
        <v>47.350554882029286</v>
      </c>
      <c r="D12" s="280">
        <v>22.369035484567451</v>
      </c>
      <c r="E12" s="280">
        <v>0.92925118128056072</v>
      </c>
      <c r="F12" s="280">
        <v>23.264606543328124</v>
      </c>
      <c r="G12" s="280">
        <v>2.7864932103461788</v>
      </c>
      <c r="H12" s="374">
        <v>5.818542193696099</v>
      </c>
      <c r="I12" s="280">
        <v>40.845722376517998</v>
      </c>
      <c r="J12" s="280">
        <v>11.696329947214934</v>
      </c>
      <c r="K12" s="260" t="s">
        <v>194</v>
      </c>
    </row>
    <row r="13" spans="1:11" ht="23.4" customHeight="1">
      <c r="A13" s="415" t="s">
        <v>68</v>
      </c>
      <c r="B13" s="283">
        <v>7.3724157014665765</v>
      </c>
      <c r="C13" s="283">
        <v>33.467644451607704</v>
      </c>
      <c r="D13" s="283">
        <v>14.578935320599232</v>
      </c>
      <c r="E13" s="283">
        <v>0.10051178962267053</v>
      </c>
      <c r="F13" s="283"/>
      <c r="G13" s="283">
        <v>8.533141386025965E-2</v>
      </c>
      <c r="H13" s="375">
        <v>3.2833118021592695</v>
      </c>
      <c r="I13" s="283">
        <v>20.929596325387511</v>
      </c>
      <c r="J13" s="283">
        <v>7.0022379850548111</v>
      </c>
      <c r="K13" s="416" t="s">
        <v>195</v>
      </c>
    </row>
    <row r="14" spans="1:11" ht="23.4" customHeight="1">
      <c r="A14" s="259" t="s">
        <v>69</v>
      </c>
      <c r="B14" s="280">
        <v>3.5849309947186345</v>
      </c>
      <c r="C14" s="280">
        <v>22.88091678529522</v>
      </c>
      <c r="D14" s="280">
        <v>7.0776233554670771</v>
      </c>
      <c r="E14" s="280">
        <v>0.59211098692972297</v>
      </c>
      <c r="F14" s="280">
        <v>2.3701741554154228</v>
      </c>
      <c r="G14" s="280">
        <v>0.73085816446314011</v>
      </c>
      <c r="H14" s="374">
        <v>1.7550060459244738</v>
      </c>
      <c r="I14" s="280">
        <v>15.168453719361494</v>
      </c>
      <c r="J14" s="280">
        <v>3.3777243029880388</v>
      </c>
      <c r="K14" s="260" t="s">
        <v>196</v>
      </c>
    </row>
    <row r="15" spans="1:11" ht="23.4" customHeight="1">
      <c r="A15" s="415" t="s">
        <v>70</v>
      </c>
      <c r="B15" s="283">
        <v>6.7602874922777891</v>
      </c>
      <c r="C15" s="283">
        <v>33.892617449664428</v>
      </c>
      <c r="D15" s="283">
        <v>12.933825908622163</v>
      </c>
      <c r="E15" s="283">
        <v>8.2426692352634653E-2</v>
      </c>
      <c r="F15" s="283">
        <v>3.0088945362134689</v>
      </c>
      <c r="G15" s="283">
        <v>0.40590457731147905</v>
      </c>
      <c r="H15" s="375">
        <v>3.4995682210708119</v>
      </c>
      <c r="I15" s="283">
        <v>25.028082921207346</v>
      </c>
      <c r="J15" s="283">
        <v>7.2566047246981196</v>
      </c>
      <c r="K15" s="416" t="s">
        <v>197</v>
      </c>
    </row>
    <row r="16" spans="1:11" ht="23.4" customHeight="1">
      <c r="A16" s="259" t="s">
        <v>71</v>
      </c>
      <c r="B16" s="280">
        <v>8.5612230146491903</v>
      </c>
      <c r="C16" s="280">
        <v>41.148003512771162</v>
      </c>
      <c r="D16" s="280">
        <v>16.505340834035575</v>
      </c>
      <c r="E16" s="280">
        <v>8.4629460201280884E-2</v>
      </c>
      <c r="F16" s="280">
        <v>7.5179880303947275</v>
      </c>
      <c r="G16" s="280">
        <v>0.84160212557607628</v>
      </c>
      <c r="H16" s="374">
        <v>4.8200393033084774</v>
      </c>
      <c r="I16" s="280">
        <v>33.835356046205582</v>
      </c>
      <c r="J16" s="280">
        <v>10.248217832074099</v>
      </c>
      <c r="K16" s="260" t="s">
        <v>198</v>
      </c>
    </row>
    <row r="17" spans="1:11" ht="23.4" customHeight="1">
      <c r="A17" s="415" t="s">
        <v>72</v>
      </c>
      <c r="B17" s="283">
        <v>8.7545766480725362</v>
      </c>
      <c r="C17" s="283">
        <v>35.444234404536864</v>
      </c>
      <c r="D17" s="283">
        <v>16.178444422919924</v>
      </c>
      <c r="E17" s="283">
        <v>8.5066490746849063E-2</v>
      </c>
      <c r="F17" s="283"/>
      <c r="G17" s="283">
        <v>7.2998137802607069E-2</v>
      </c>
      <c r="H17" s="375">
        <v>4.2051945449079433</v>
      </c>
      <c r="I17" s="283">
        <v>24.050632911392405</v>
      </c>
      <c r="J17" s="283">
        <v>8.4228876422227632</v>
      </c>
      <c r="K17" s="416" t="s">
        <v>199</v>
      </c>
    </row>
    <row r="18" spans="1:11" ht="23.4" customHeight="1">
      <c r="A18" s="259" t="s">
        <v>73</v>
      </c>
      <c r="B18" s="280">
        <v>7.0517901968555954</v>
      </c>
      <c r="C18" s="280">
        <v>40.249208860759495</v>
      </c>
      <c r="D18" s="280">
        <v>15.36347429929682</v>
      </c>
      <c r="E18" s="280">
        <v>0.2483491519550276</v>
      </c>
      <c r="F18" s="280">
        <v>1.9301040007495547</v>
      </c>
      <c r="G18" s="280">
        <v>0.53500702695796598</v>
      </c>
      <c r="H18" s="374">
        <v>3.9103960176007821</v>
      </c>
      <c r="I18" s="280">
        <v>27.012331294300417</v>
      </c>
      <c r="J18" s="280">
        <v>8.8882224949788</v>
      </c>
      <c r="K18" s="260" t="s">
        <v>200</v>
      </c>
    </row>
    <row r="19" spans="1:11" ht="23.4" customHeight="1">
      <c r="A19" s="415" t="s">
        <v>74</v>
      </c>
      <c r="B19" s="283">
        <v>11.822338340953625</v>
      </c>
      <c r="C19" s="283">
        <v>41.46769289647694</v>
      </c>
      <c r="D19" s="283">
        <v>19.795678541100177</v>
      </c>
      <c r="E19" s="283">
        <v>1.0352182824242362</v>
      </c>
      <c r="F19" s="283">
        <v>5.0479954827780915</v>
      </c>
      <c r="G19" s="283">
        <v>1.2123508240197007</v>
      </c>
      <c r="H19" s="375">
        <v>7.19943498784151</v>
      </c>
      <c r="I19" s="283">
        <v>38.334256371391653</v>
      </c>
      <c r="J19" s="283">
        <v>13.022013464281496</v>
      </c>
      <c r="K19" s="416" t="s">
        <v>201</v>
      </c>
    </row>
    <row r="20" spans="1:11" ht="23.4" customHeight="1">
      <c r="A20" s="259" t="s">
        <v>75</v>
      </c>
      <c r="B20" s="280">
        <v>4.983684989140813</v>
      </c>
      <c r="C20" s="280">
        <v>37.864115277347381</v>
      </c>
      <c r="D20" s="280">
        <v>11.991546063222899</v>
      </c>
      <c r="E20" s="280">
        <v>0.97761405497308018</v>
      </c>
      <c r="F20" s="280">
        <v>6.8982229402261712</v>
      </c>
      <c r="G20" s="280">
        <v>1.6814873144218028</v>
      </c>
      <c r="H20" s="374">
        <v>3.0187368027156336</v>
      </c>
      <c r="I20" s="280">
        <v>27.827521206409049</v>
      </c>
      <c r="J20" s="280">
        <v>7.2253963180488405</v>
      </c>
      <c r="K20" s="260" t="s">
        <v>202</v>
      </c>
    </row>
    <row r="21" spans="1:11" ht="23.4" customHeight="1">
      <c r="A21" s="415" t="s">
        <v>76</v>
      </c>
      <c r="B21" s="283">
        <v>6.3871275833709173</v>
      </c>
      <c r="C21" s="283">
        <v>33.342821561999642</v>
      </c>
      <c r="D21" s="283">
        <v>13.707472147336484</v>
      </c>
      <c r="E21" s="283">
        <v>0.30514958169686529</v>
      </c>
      <c r="F21" s="283">
        <v>0.42641325536062374</v>
      </c>
      <c r="G21" s="283">
        <v>0.32859481550402203</v>
      </c>
      <c r="H21" s="375">
        <v>3.4918715291533737</v>
      </c>
      <c r="I21" s="283">
        <v>21.205723141888097</v>
      </c>
      <c r="J21" s="283">
        <v>7.6778946697947967</v>
      </c>
      <c r="K21" s="416" t="s">
        <v>203</v>
      </c>
    </row>
    <row r="22" spans="1:11" ht="23.4" customHeight="1">
      <c r="A22" s="259" t="s">
        <v>77</v>
      </c>
      <c r="B22" s="280">
        <v>19.453689079422382</v>
      </c>
      <c r="C22" s="280">
        <v>48.392203771460743</v>
      </c>
      <c r="D22" s="280">
        <v>27.734154787790931</v>
      </c>
      <c r="E22" s="280">
        <v>0.84813290690185883</v>
      </c>
      <c r="F22" s="280">
        <v>4.1489662984990083</v>
      </c>
      <c r="G22" s="280">
        <v>1.2890473533389446</v>
      </c>
      <c r="H22" s="374">
        <v>8.9660052299646207</v>
      </c>
      <c r="I22" s="280">
        <v>33.7054620663721</v>
      </c>
      <c r="J22" s="280">
        <v>14.098881861580997</v>
      </c>
      <c r="K22" s="260" t="s">
        <v>204</v>
      </c>
    </row>
    <row r="23" spans="1:11" ht="34.950000000000003" customHeight="1">
      <c r="A23" s="411" t="s">
        <v>27</v>
      </c>
      <c r="B23" s="412">
        <v>6.627988143705986</v>
      </c>
      <c r="C23" s="412">
        <v>32.510507701020508</v>
      </c>
      <c r="D23" s="412">
        <v>12.747673740840026</v>
      </c>
      <c r="E23" s="412">
        <v>0.57779545414399769</v>
      </c>
      <c r="F23" s="412">
        <v>4.4404149660723533</v>
      </c>
      <c r="G23" s="412">
        <v>0.95810680782101798</v>
      </c>
      <c r="H23" s="413">
        <v>2.943620985004948</v>
      </c>
      <c r="I23" s="412">
        <v>22.558884850092152</v>
      </c>
      <c r="J23" s="412">
        <v>6.0420560119391746</v>
      </c>
      <c r="K23" s="417" t="s">
        <v>5</v>
      </c>
    </row>
    <row r="24" spans="1:11" ht="16.8">
      <c r="A24" s="311" t="s">
        <v>278</v>
      </c>
      <c r="B24" s="159"/>
      <c r="C24" s="159"/>
      <c r="D24" s="159"/>
      <c r="H24" s="751" t="s">
        <v>279</v>
      </c>
      <c r="I24" s="751"/>
      <c r="J24" s="751"/>
      <c r="K24" s="751"/>
    </row>
  </sheetData>
  <mergeCells count="13">
    <mergeCell ref="H24:K24"/>
    <mergeCell ref="I1:K1"/>
    <mergeCell ref="A3:K3"/>
    <mergeCell ref="A4:K4"/>
    <mergeCell ref="A6:A9"/>
    <mergeCell ref="B6:D6"/>
    <mergeCell ref="E6:G6"/>
    <mergeCell ref="H6:J6"/>
    <mergeCell ref="K6:K9"/>
    <mergeCell ref="B7:D7"/>
    <mergeCell ref="E7:G7"/>
    <mergeCell ref="H7:J7"/>
    <mergeCell ref="I2:K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Footer>&amp;Lstats.gov.sa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K26"/>
  <sheetViews>
    <sheetView showGridLines="0" rightToLeft="1" view="pageBreakPreview" zoomScale="85" zoomScaleNormal="100" zoomScaleSheetLayoutView="85" workbookViewId="0">
      <selection activeCell="B10" sqref="B10"/>
    </sheetView>
  </sheetViews>
  <sheetFormatPr defaultRowHeight="14.4"/>
  <cols>
    <col min="1" max="2" width="25.109375" customWidth="1"/>
    <col min="3" max="3" width="11.88671875" customWidth="1"/>
    <col min="4" max="4" width="9.77734375" customWidth="1"/>
    <col min="5" max="5" width="11.6640625" customWidth="1"/>
    <col min="6" max="6" width="10.88671875" customWidth="1"/>
    <col min="7" max="7" width="9.109375" customWidth="1"/>
    <col min="8" max="8" width="10.88671875" customWidth="1"/>
  </cols>
  <sheetData>
    <row r="1" spans="1:11" ht="24.75" customHeight="1">
      <c r="D1" s="209" t="s">
        <v>556</v>
      </c>
      <c r="F1" s="1"/>
      <c r="G1" s="1"/>
    </row>
    <row r="2" spans="1:11" s="1" customFormat="1" ht="42" customHeight="1">
      <c r="C2" s="715" t="s">
        <v>558</v>
      </c>
      <c r="D2" s="715"/>
      <c r="E2" s="715"/>
      <c r="F2" s="715"/>
    </row>
    <row r="3" spans="1:11">
      <c r="A3" s="706" t="s">
        <v>568</v>
      </c>
      <c r="B3" s="706"/>
      <c r="C3" s="706"/>
      <c r="D3" s="706"/>
      <c r="E3" s="706"/>
    </row>
    <row r="4" spans="1:11">
      <c r="A4" s="707" t="s">
        <v>567</v>
      </c>
      <c r="B4" s="707"/>
      <c r="C4" s="707"/>
      <c r="D4" s="707"/>
      <c r="E4" s="707"/>
    </row>
    <row r="5" spans="1:11">
      <c r="A5" s="511" t="s">
        <v>236</v>
      </c>
      <c r="B5" s="173"/>
      <c r="C5" s="173"/>
      <c r="D5" s="173"/>
      <c r="E5" s="173"/>
      <c r="F5" s="566"/>
    </row>
    <row r="6" spans="1:11" ht="13.2" customHeight="1">
      <c r="A6" s="690" t="s">
        <v>34</v>
      </c>
      <c r="B6" s="705"/>
      <c r="C6" s="690" t="s">
        <v>21</v>
      </c>
      <c r="D6" s="717" t="s">
        <v>22</v>
      </c>
      <c r="E6" s="716" t="s">
        <v>23</v>
      </c>
      <c r="F6" s="566"/>
    </row>
    <row r="7" spans="1:11" ht="13.2" customHeight="1">
      <c r="A7" s="690" t="s">
        <v>35</v>
      </c>
      <c r="B7" s="705"/>
      <c r="C7" s="690"/>
      <c r="D7" s="717"/>
      <c r="E7" s="716"/>
      <c r="F7" s="566"/>
    </row>
    <row r="8" spans="1:11" ht="18" customHeight="1">
      <c r="A8" s="690"/>
      <c r="B8" s="705"/>
      <c r="C8" s="27" t="s">
        <v>24</v>
      </c>
      <c r="D8" s="12" t="s">
        <v>25</v>
      </c>
      <c r="E8" s="14" t="s">
        <v>5</v>
      </c>
      <c r="F8" s="566"/>
    </row>
    <row r="9" spans="1:11" ht="25.95" customHeight="1">
      <c r="A9" s="187" t="s">
        <v>555</v>
      </c>
      <c r="B9" s="187" t="s">
        <v>554</v>
      </c>
      <c r="C9" s="15">
        <v>1627847</v>
      </c>
      <c r="D9" s="15">
        <v>826895</v>
      </c>
      <c r="E9" s="28">
        <f>SUM(C9:D9)</f>
        <v>2454742</v>
      </c>
      <c r="F9" s="566"/>
      <c r="G9" s="179"/>
      <c r="H9" s="179"/>
      <c r="I9" s="179"/>
      <c r="J9" s="179"/>
      <c r="K9" s="179"/>
    </row>
    <row r="10" spans="1:11" ht="25.95" customHeight="1">
      <c r="A10" s="188" t="s">
        <v>559</v>
      </c>
      <c r="B10" s="188" t="s">
        <v>458</v>
      </c>
      <c r="C10" s="29">
        <v>1659729</v>
      </c>
      <c r="D10" s="29">
        <v>711661</v>
      </c>
      <c r="E10" s="29">
        <f>C10+D10</f>
        <v>2371390</v>
      </c>
      <c r="F10" s="566"/>
      <c r="G10" s="179"/>
      <c r="H10" s="179"/>
      <c r="I10" s="179"/>
      <c r="J10" s="179"/>
      <c r="K10" s="179"/>
    </row>
    <row r="11" spans="1:11" s="37" customFormat="1" ht="13.2">
      <c r="A11" s="37" t="s">
        <v>41</v>
      </c>
      <c r="E11" s="32" t="s">
        <v>40</v>
      </c>
    </row>
    <row r="12" spans="1:11">
      <c r="A12" s="548" t="s">
        <v>552</v>
      </c>
      <c r="C12" s="179"/>
      <c r="D12" s="179"/>
      <c r="E12" s="443" t="s">
        <v>553</v>
      </c>
    </row>
    <row r="13" spans="1:11">
      <c r="C13" s="179"/>
      <c r="D13" s="179"/>
      <c r="E13" s="179"/>
    </row>
    <row r="14" spans="1:11">
      <c r="A14" s="565"/>
      <c r="B14" s="565"/>
      <c r="C14" s="565"/>
      <c r="D14" s="565"/>
      <c r="E14" s="565"/>
      <c r="F14" s="565"/>
      <c r="G14" s="565"/>
      <c r="H14" s="565"/>
    </row>
    <row r="15" spans="1:11">
      <c r="A15" s="565"/>
      <c r="B15" s="565"/>
      <c r="C15" s="565"/>
      <c r="D15" s="565"/>
      <c r="E15" s="565"/>
      <c r="F15" s="565"/>
      <c r="G15" s="565"/>
      <c r="H15" s="565"/>
    </row>
    <row r="16" spans="1:11">
      <c r="A16" s="718"/>
      <c r="B16" s="718"/>
      <c r="C16" s="718"/>
      <c r="D16" s="718"/>
      <c r="E16" s="718"/>
      <c r="F16" s="565"/>
      <c r="G16" s="565"/>
      <c r="H16" s="565"/>
    </row>
    <row r="17" spans="1:8">
      <c r="A17" s="718"/>
      <c r="B17" s="718"/>
      <c r="C17" s="718"/>
      <c r="D17" s="718"/>
      <c r="E17" s="718"/>
      <c r="F17" s="565"/>
      <c r="G17" s="565"/>
      <c r="H17" s="565"/>
    </row>
    <row r="18" spans="1:8">
      <c r="A18" s="718"/>
      <c r="B18" s="718"/>
      <c r="C18" s="565"/>
      <c r="D18" s="565"/>
      <c r="E18" s="565"/>
      <c r="F18" s="565"/>
      <c r="G18" s="565"/>
      <c r="H18" s="565"/>
    </row>
    <row r="19" spans="1:8">
      <c r="A19" s="565"/>
      <c r="B19" s="565"/>
      <c r="C19" s="565"/>
      <c r="D19" s="565"/>
      <c r="E19" s="565"/>
      <c r="F19" s="565"/>
      <c r="G19" s="565"/>
      <c r="H19" s="565"/>
    </row>
    <row r="20" spans="1:8">
      <c r="A20" s="565"/>
      <c r="B20" s="565"/>
      <c r="C20" s="565"/>
      <c r="D20" s="565"/>
      <c r="E20" s="565"/>
      <c r="F20" s="565"/>
      <c r="G20" s="565"/>
      <c r="H20" s="565"/>
    </row>
    <row r="21" spans="1:8">
      <c r="A21" s="565"/>
      <c r="B21" s="565"/>
      <c r="C21" s="565"/>
      <c r="D21" s="565"/>
      <c r="E21" s="565"/>
      <c r="F21" s="565"/>
      <c r="G21" s="565"/>
      <c r="H21" s="565"/>
    </row>
    <row r="22" spans="1:8">
      <c r="A22" s="565"/>
      <c r="B22" s="565"/>
      <c r="C22" s="565"/>
      <c r="D22" s="565"/>
      <c r="E22" s="565"/>
      <c r="F22" s="565"/>
      <c r="G22" s="565"/>
      <c r="H22" s="565"/>
    </row>
    <row r="23" spans="1:8">
      <c r="A23" s="565"/>
      <c r="B23" s="565"/>
      <c r="C23" s="565"/>
      <c r="D23" s="565"/>
      <c r="E23" s="565"/>
      <c r="F23" s="565"/>
      <c r="G23" s="565"/>
      <c r="H23" s="565"/>
    </row>
    <row r="24" spans="1:8">
      <c r="A24" s="565"/>
      <c r="B24" s="565"/>
      <c r="C24" s="565"/>
      <c r="D24" s="565"/>
      <c r="E24" s="565"/>
      <c r="F24" s="565"/>
      <c r="G24" s="565"/>
      <c r="H24" s="565"/>
    </row>
    <row r="25" spans="1:8">
      <c r="A25" s="565"/>
      <c r="B25" s="565"/>
      <c r="C25" s="565"/>
      <c r="D25" s="565"/>
      <c r="E25" s="565"/>
      <c r="F25" s="565"/>
      <c r="G25" s="565"/>
      <c r="H25" s="565"/>
    </row>
    <row r="26" spans="1:8">
      <c r="A26" s="565"/>
      <c r="B26" s="565"/>
      <c r="C26" s="565"/>
      <c r="D26" s="565"/>
      <c r="E26" s="565"/>
      <c r="F26" s="565"/>
      <c r="G26" s="565"/>
      <c r="H26" s="565"/>
    </row>
  </sheetData>
  <mergeCells count="13">
    <mergeCell ref="A16:B16"/>
    <mergeCell ref="C16:C17"/>
    <mergeCell ref="D16:D17"/>
    <mergeCell ref="E16:E17"/>
    <mergeCell ref="A17:B18"/>
    <mergeCell ref="C2:F2"/>
    <mergeCell ref="A7:B8"/>
    <mergeCell ref="A3:E3"/>
    <mergeCell ref="A4:E4"/>
    <mergeCell ref="E6:E7"/>
    <mergeCell ref="D6:D7"/>
    <mergeCell ref="C6:C7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colBreaks count="1" manualBreakCount="1">
    <brk id="5" max="10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AC46"/>
  <sheetViews>
    <sheetView showGridLines="0" rightToLeft="1" view="pageBreakPreview" zoomScale="70" zoomScaleNormal="100" zoomScaleSheetLayoutView="70" workbookViewId="0">
      <selection activeCell="G20" sqref="G20"/>
    </sheetView>
  </sheetViews>
  <sheetFormatPr defaultRowHeight="14.4"/>
  <cols>
    <col min="1" max="2" width="20.109375" customWidth="1"/>
    <col min="3" max="3" width="11.33203125" customWidth="1"/>
    <col min="4" max="4" width="11.88671875" customWidth="1"/>
    <col min="5" max="5" width="11.6640625" customWidth="1"/>
    <col min="6" max="6" width="11.77734375" customWidth="1"/>
    <col min="7" max="7" width="11.88671875" customWidth="1"/>
    <col min="8" max="8" width="13" customWidth="1"/>
    <col min="9" max="9" width="13.33203125" customWidth="1"/>
    <col min="10" max="10" width="12.77734375" customWidth="1"/>
    <col min="11" max="11" width="13" customWidth="1"/>
    <col min="12" max="12" width="9.33203125" customWidth="1"/>
    <col min="13" max="21" width="14.109375" customWidth="1"/>
  </cols>
  <sheetData>
    <row r="1" spans="1:29" ht="24.75" customHeight="1">
      <c r="I1" s="208"/>
      <c r="J1" s="209" t="s">
        <v>556</v>
      </c>
      <c r="L1" s="1"/>
      <c r="M1" s="1"/>
    </row>
    <row r="2" spans="1:29" s="1" customFormat="1" ht="42" customHeight="1">
      <c r="I2" s="724" t="s">
        <v>558</v>
      </c>
      <c r="J2" s="724"/>
      <c r="K2" s="724"/>
      <c r="L2" s="724"/>
      <c r="M2" s="719"/>
      <c r="N2" s="719"/>
      <c r="O2" s="719"/>
      <c r="P2" s="719"/>
      <c r="Q2" s="719"/>
      <c r="R2" s="719"/>
      <c r="S2" s="719"/>
      <c r="T2" s="719"/>
      <c r="U2" s="719"/>
    </row>
    <row r="3" spans="1:29" ht="18">
      <c r="A3" s="725" t="s">
        <v>570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M3" s="722"/>
      <c r="N3" s="722"/>
      <c r="O3" s="722"/>
      <c r="P3" s="722"/>
      <c r="Q3" s="722"/>
      <c r="R3" s="722"/>
      <c r="S3" s="723"/>
      <c r="T3" s="723"/>
      <c r="U3" s="723"/>
    </row>
    <row r="4" spans="1:29" ht="18">
      <c r="A4" s="720" t="s">
        <v>569</v>
      </c>
      <c r="B4" s="720"/>
      <c r="C4" s="720"/>
      <c r="D4" s="720"/>
      <c r="E4" s="720"/>
      <c r="F4" s="720"/>
      <c r="G4" s="720"/>
      <c r="H4" s="720"/>
      <c r="I4" s="720"/>
      <c r="J4" s="720"/>
      <c r="K4" s="720"/>
      <c r="M4" s="528"/>
      <c r="N4" s="528"/>
      <c r="O4" s="528"/>
      <c r="P4" s="528"/>
      <c r="Q4" s="528"/>
      <c r="R4" s="528"/>
      <c r="S4" s="528"/>
      <c r="T4" s="528"/>
      <c r="U4" s="528"/>
    </row>
    <row r="5" spans="1:29" ht="18">
      <c r="A5" s="488" t="s">
        <v>237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M5" s="529"/>
      <c r="N5" s="529"/>
      <c r="O5" s="530"/>
      <c r="P5" s="529"/>
      <c r="Q5" s="529"/>
      <c r="R5" s="530"/>
      <c r="S5" s="529"/>
      <c r="T5" s="529"/>
      <c r="U5" s="530"/>
    </row>
    <row r="6" spans="1:29" ht="18">
      <c r="A6" s="690" t="s">
        <v>34</v>
      </c>
      <c r="B6" s="705"/>
      <c r="C6" s="690" t="s">
        <v>15</v>
      </c>
      <c r="D6" s="691"/>
      <c r="E6" s="705"/>
      <c r="F6" s="690" t="s">
        <v>16</v>
      </c>
      <c r="G6" s="691"/>
      <c r="H6" s="691"/>
      <c r="I6" s="696" t="s">
        <v>17</v>
      </c>
      <c r="J6" s="696"/>
      <c r="K6" s="713"/>
      <c r="M6" s="504"/>
      <c r="N6" s="504"/>
      <c r="O6" s="504"/>
      <c r="P6" s="504"/>
      <c r="Q6" s="504"/>
      <c r="R6" s="504"/>
      <c r="S6" s="504"/>
      <c r="T6" s="504"/>
      <c r="U6" s="504"/>
    </row>
    <row r="7" spans="1:29" ht="15.6" thickBot="1">
      <c r="A7" s="690"/>
      <c r="B7" s="705"/>
      <c r="C7" s="694" t="s">
        <v>18</v>
      </c>
      <c r="D7" s="695"/>
      <c r="E7" s="709"/>
      <c r="F7" s="692" t="s">
        <v>19</v>
      </c>
      <c r="G7" s="693"/>
      <c r="H7" s="693"/>
      <c r="I7" s="710" t="s">
        <v>5</v>
      </c>
      <c r="J7" s="710"/>
      <c r="K7" s="714"/>
    </row>
    <row r="8" spans="1:29" ht="15">
      <c r="A8" s="690" t="s">
        <v>35</v>
      </c>
      <c r="B8" s="705"/>
      <c r="C8" s="7" t="s">
        <v>21</v>
      </c>
      <c r="D8" s="8" t="s">
        <v>22</v>
      </c>
      <c r="E8" s="8" t="s">
        <v>23</v>
      </c>
      <c r="F8" s="7" t="s">
        <v>21</v>
      </c>
      <c r="G8" s="7" t="s">
        <v>22</v>
      </c>
      <c r="H8" s="7" t="s">
        <v>23</v>
      </c>
      <c r="I8" s="11" t="s">
        <v>21</v>
      </c>
      <c r="J8" s="11" t="s">
        <v>22</v>
      </c>
      <c r="K8" s="26" t="s">
        <v>23</v>
      </c>
    </row>
    <row r="9" spans="1:29" ht="15">
      <c r="A9" s="690"/>
      <c r="B9" s="705"/>
      <c r="C9" s="9" t="s">
        <v>24</v>
      </c>
      <c r="D9" s="9" t="s">
        <v>25</v>
      </c>
      <c r="E9" s="9" t="s">
        <v>5</v>
      </c>
      <c r="F9" s="9" t="s">
        <v>24</v>
      </c>
      <c r="G9" s="9" t="s">
        <v>25</v>
      </c>
      <c r="H9" s="9" t="s">
        <v>5</v>
      </c>
      <c r="I9" s="12" t="s">
        <v>24</v>
      </c>
      <c r="J9" s="12" t="s">
        <v>25</v>
      </c>
      <c r="K9" s="27" t="s">
        <v>5</v>
      </c>
      <c r="P9" s="427"/>
      <c r="Q9" s="427"/>
      <c r="R9" s="427"/>
      <c r="S9" s="427"/>
      <c r="T9" s="427"/>
      <c r="U9" s="427"/>
      <c r="V9" s="427"/>
      <c r="W9" s="427"/>
      <c r="X9" s="427"/>
    </row>
    <row r="10" spans="1:29" ht="30.6" customHeight="1">
      <c r="A10" s="5" t="s">
        <v>555</v>
      </c>
      <c r="B10" s="187" t="s">
        <v>554</v>
      </c>
      <c r="C10" s="5">
        <v>2040742</v>
      </c>
      <c r="D10" s="6">
        <v>1070457</v>
      </c>
      <c r="E10" s="5">
        <f>SUM(C10:D10)</f>
        <v>3111199</v>
      </c>
      <c r="F10" s="6">
        <v>8356943</v>
      </c>
      <c r="G10" s="5">
        <v>1072476</v>
      </c>
      <c r="H10" s="5">
        <f>SUM(F10:G10)</f>
        <v>9429419</v>
      </c>
      <c r="I10" s="531">
        <f>SUM(C10+F10)</f>
        <v>10397685</v>
      </c>
      <c r="J10" s="531">
        <f>SUM(D10+G10)</f>
        <v>2142933</v>
      </c>
      <c r="K10" s="532">
        <f>SUM(I10:J10)</f>
        <v>12540618</v>
      </c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</row>
    <row r="11" spans="1:29" ht="30.6" customHeight="1">
      <c r="A11" s="24" t="s">
        <v>559</v>
      </c>
      <c r="B11" s="24" t="s">
        <v>458</v>
      </c>
      <c r="C11" s="24">
        <v>2043585</v>
      </c>
      <c r="D11" s="24">
        <v>1066402</v>
      </c>
      <c r="E11" s="24">
        <f>C11+D11</f>
        <v>3109987</v>
      </c>
      <c r="F11" s="24">
        <v>8622890</v>
      </c>
      <c r="G11" s="24">
        <v>955165</v>
      </c>
      <c r="H11" s="24">
        <f>F11+G11</f>
        <v>9578055</v>
      </c>
      <c r="I11" s="30">
        <f>C11+F11</f>
        <v>10666475</v>
      </c>
      <c r="J11" s="30">
        <f>D11+G11</f>
        <v>2021567</v>
      </c>
      <c r="K11" s="29">
        <f>SUM(I11:J11)</f>
        <v>12688042</v>
      </c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</row>
    <row r="12" spans="1:29">
      <c r="A12" s="721" t="s">
        <v>42</v>
      </c>
      <c r="B12" s="721"/>
      <c r="C12" s="721"/>
      <c r="D12" s="721"/>
      <c r="E12" s="721"/>
      <c r="F12" s="721"/>
      <c r="G12" s="38"/>
      <c r="H12" s="38"/>
      <c r="I12" s="38"/>
      <c r="J12" s="38"/>
      <c r="K12" s="38" t="s">
        <v>43</v>
      </c>
      <c r="M12" s="179"/>
      <c r="N12" s="179"/>
    </row>
    <row r="13" spans="1:29" ht="17.399999999999999">
      <c r="A13" s="509" t="s">
        <v>83</v>
      </c>
      <c r="B13" s="509"/>
      <c r="C13" s="509"/>
      <c r="D13" s="509"/>
      <c r="E13" s="509"/>
      <c r="F13" s="509"/>
      <c r="G13" s="509"/>
      <c r="H13" s="38"/>
      <c r="I13" s="38"/>
      <c r="J13" s="38"/>
      <c r="K13" s="421"/>
    </row>
    <row r="14" spans="1:29" ht="17.25" customHeight="1">
      <c r="A14" s="687" t="s">
        <v>84</v>
      </c>
      <c r="B14" s="687"/>
      <c r="C14" s="687"/>
      <c r="D14" s="687"/>
      <c r="E14" s="687"/>
      <c r="F14" s="687"/>
      <c r="G14" s="687"/>
      <c r="H14" s="687"/>
      <c r="I14" s="687"/>
      <c r="J14" s="687"/>
      <c r="K14" s="687"/>
      <c r="L14" s="66"/>
    </row>
    <row r="15" spans="1:29">
      <c r="A15" s="698" t="s">
        <v>550</v>
      </c>
      <c r="B15" s="698"/>
      <c r="C15" s="698"/>
      <c r="D15" s="698"/>
      <c r="E15" s="698"/>
      <c r="F15" s="549"/>
      <c r="G15" s="549"/>
      <c r="H15" s="704" t="s">
        <v>551</v>
      </c>
      <c r="I15" s="704"/>
      <c r="J15" s="704"/>
    </row>
    <row r="17" spans="3:11">
      <c r="C17" s="179"/>
      <c r="D17" s="179"/>
      <c r="E17" s="179"/>
      <c r="F17" s="179"/>
      <c r="G17" s="179"/>
      <c r="H17" s="179"/>
      <c r="I17" s="179"/>
      <c r="J17" s="179"/>
      <c r="K17" s="179"/>
    </row>
    <row r="20" spans="3:11">
      <c r="C20" s="422"/>
      <c r="G20" s="179"/>
    </row>
    <row r="21" spans="3:11">
      <c r="C21" s="235"/>
      <c r="D21" s="235"/>
      <c r="E21" s="235"/>
      <c r="F21" s="235"/>
      <c r="G21" s="235"/>
    </row>
    <row r="43" spans="3:6">
      <c r="C43" s="179"/>
      <c r="D43" s="533"/>
      <c r="E43" s="235"/>
      <c r="F43" s="535"/>
    </row>
    <row r="44" spans="3:6">
      <c r="C44" s="179"/>
      <c r="D44" s="533"/>
      <c r="E44" s="235"/>
      <c r="F44" s="535"/>
    </row>
    <row r="45" spans="3:6">
      <c r="C45" s="179"/>
      <c r="D45" s="533"/>
      <c r="E45" s="235"/>
      <c r="F45" s="535"/>
    </row>
    <row r="46" spans="3:6">
      <c r="C46" s="179"/>
      <c r="D46" s="533"/>
      <c r="E46" s="235"/>
      <c r="F46" s="535"/>
    </row>
  </sheetData>
  <mergeCells count="22">
    <mergeCell ref="S2:U2"/>
    <mergeCell ref="M3:O3"/>
    <mergeCell ref="P3:R3"/>
    <mergeCell ref="S3:U3"/>
    <mergeCell ref="I2:L2"/>
    <mergeCell ref="A3:K3"/>
    <mergeCell ref="A15:C15"/>
    <mergeCell ref="D15:E15"/>
    <mergeCell ref="H15:J15"/>
    <mergeCell ref="M2:O2"/>
    <mergeCell ref="P2:R2"/>
    <mergeCell ref="A14:K14"/>
    <mergeCell ref="A4:K4"/>
    <mergeCell ref="C6:E6"/>
    <mergeCell ref="F6:H6"/>
    <mergeCell ref="I6:K6"/>
    <mergeCell ref="C7:E7"/>
    <mergeCell ref="F7:H7"/>
    <mergeCell ref="I7:K7"/>
    <mergeCell ref="A6:B7"/>
    <mergeCell ref="A8:B9"/>
    <mergeCell ref="A12:F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horizontalDpi="300" r:id="rId1"/>
  <headerFooter>
    <oddFooter>&amp;Lstats.gov.sa</oddFooter>
  </headerFooter>
  <colBreaks count="1" manualBreakCount="1">
    <brk id="12" max="1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P56"/>
  <sheetViews>
    <sheetView showGridLines="0" rightToLeft="1" view="pageBreakPreview" zoomScale="70" zoomScaleNormal="100" zoomScaleSheetLayoutView="70" workbookViewId="0">
      <selection activeCell="C37" sqref="C37"/>
    </sheetView>
  </sheetViews>
  <sheetFormatPr defaultRowHeight="14.4"/>
  <cols>
    <col min="1" max="1" width="23.109375" customWidth="1"/>
    <col min="2" max="2" width="13.109375" customWidth="1"/>
    <col min="3" max="3" width="13.21875" customWidth="1"/>
    <col min="4" max="4" width="13" customWidth="1"/>
    <col min="5" max="6" width="13.109375" customWidth="1"/>
    <col min="7" max="7" width="14.77734375" customWidth="1"/>
    <col min="8" max="8" width="15" customWidth="1"/>
    <col min="9" max="9" width="13" customWidth="1"/>
    <col min="10" max="10" width="14.77734375" customWidth="1"/>
  </cols>
  <sheetData>
    <row r="1" spans="1:10" ht="24.75" customHeight="1">
      <c r="I1" s="209" t="s">
        <v>556</v>
      </c>
    </row>
    <row r="2" spans="1:10" s="1" customFormat="1" ht="42" customHeight="1">
      <c r="H2" s="729" t="s">
        <v>558</v>
      </c>
      <c r="I2" s="729"/>
      <c r="J2" s="729"/>
    </row>
    <row r="3" spans="1:10" ht="15">
      <c r="A3" s="725" t="s">
        <v>62</v>
      </c>
      <c r="B3" s="725"/>
      <c r="C3" s="725"/>
      <c r="D3" s="725"/>
      <c r="E3" s="725"/>
      <c r="F3" s="725"/>
      <c r="G3" s="725"/>
      <c r="H3" s="725"/>
      <c r="I3" s="725"/>
      <c r="J3" s="725"/>
    </row>
    <row r="4" spans="1:10" ht="27.75" customHeight="1">
      <c r="A4" s="730" t="s">
        <v>63</v>
      </c>
      <c r="B4" s="730"/>
      <c r="C4" s="730"/>
      <c r="D4" s="730"/>
      <c r="E4" s="730"/>
      <c r="F4" s="730"/>
      <c r="G4" s="730"/>
      <c r="H4" s="730"/>
      <c r="I4" s="730"/>
      <c r="J4" s="730"/>
    </row>
    <row r="5" spans="1:10" ht="27.75" customHeight="1">
      <c r="A5" s="488" t="s">
        <v>238</v>
      </c>
      <c r="B5" s="173"/>
      <c r="C5" s="173"/>
      <c r="D5" s="173"/>
      <c r="E5" s="173"/>
      <c r="F5" s="173"/>
      <c r="G5" s="173"/>
      <c r="H5" s="173"/>
      <c r="I5" s="173"/>
      <c r="J5" s="173"/>
    </row>
    <row r="6" spans="1:10" ht="19.5" customHeight="1">
      <c r="A6" s="160"/>
      <c r="B6" s="731" t="s">
        <v>15</v>
      </c>
      <c r="C6" s="732"/>
      <c r="D6" s="733"/>
      <c r="E6" s="731" t="s">
        <v>16</v>
      </c>
      <c r="F6" s="732"/>
      <c r="G6" s="733"/>
      <c r="H6" s="731" t="s">
        <v>17</v>
      </c>
      <c r="I6" s="732"/>
      <c r="J6" s="732"/>
    </row>
    <row r="7" spans="1:10" ht="32.25" customHeight="1" thickBot="1">
      <c r="A7" s="160" t="s">
        <v>44</v>
      </c>
      <c r="B7" s="734" t="s">
        <v>18</v>
      </c>
      <c r="C7" s="735"/>
      <c r="D7" s="736"/>
      <c r="E7" s="734" t="s">
        <v>19</v>
      </c>
      <c r="F7" s="735"/>
      <c r="G7" s="736"/>
      <c r="H7" s="737" t="s">
        <v>5</v>
      </c>
      <c r="I7" s="738"/>
      <c r="J7" s="738"/>
    </row>
    <row r="8" spans="1:10" ht="15" thickBot="1">
      <c r="A8" s="160" t="s">
        <v>45</v>
      </c>
      <c r="B8" s="161" t="s">
        <v>0</v>
      </c>
      <c r="C8" s="161" t="s">
        <v>1</v>
      </c>
      <c r="D8" s="161" t="s">
        <v>46</v>
      </c>
      <c r="E8" s="161" t="s">
        <v>0</v>
      </c>
      <c r="F8" s="161" t="s">
        <v>1</v>
      </c>
      <c r="G8" s="161" t="s">
        <v>46</v>
      </c>
      <c r="H8" s="161" t="s">
        <v>0</v>
      </c>
      <c r="I8" s="161" t="s">
        <v>1</v>
      </c>
      <c r="J8" s="162" t="s">
        <v>46</v>
      </c>
    </row>
    <row r="9" spans="1:10" ht="15" thickBot="1">
      <c r="A9" s="43"/>
      <c r="B9" s="161" t="s">
        <v>24</v>
      </c>
      <c r="C9" s="161" t="s">
        <v>25</v>
      </c>
      <c r="D9" s="163" t="s">
        <v>5</v>
      </c>
      <c r="E9" s="161" t="s">
        <v>24</v>
      </c>
      <c r="F9" s="161" t="s">
        <v>25</v>
      </c>
      <c r="G9" s="163" t="s">
        <v>5</v>
      </c>
      <c r="H9" s="161" t="s">
        <v>24</v>
      </c>
      <c r="I9" s="161" t="s">
        <v>25</v>
      </c>
      <c r="J9" s="164" t="s">
        <v>5</v>
      </c>
    </row>
    <row r="10" spans="1:10" ht="18.600000000000001" customHeight="1">
      <c r="A10" s="165" t="s">
        <v>47</v>
      </c>
      <c r="B10" s="44">
        <v>43258</v>
      </c>
      <c r="C10" s="44">
        <v>11247</v>
      </c>
      <c r="D10" s="44">
        <f>SUM(B10:C10)</f>
        <v>54505</v>
      </c>
      <c r="E10" s="44">
        <v>800</v>
      </c>
      <c r="F10" s="45">
        <v>157</v>
      </c>
      <c r="G10" s="44">
        <f>SUM(E10:F10)</f>
        <v>957</v>
      </c>
      <c r="H10" s="44">
        <f>B10+E10</f>
        <v>44058</v>
      </c>
      <c r="I10" s="44">
        <f>C10+F10</f>
        <v>11404</v>
      </c>
      <c r="J10" s="44">
        <f>D10+G10</f>
        <v>55462</v>
      </c>
    </row>
    <row r="11" spans="1:10" ht="18.600000000000001" customHeight="1">
      <c r="A11" s="166" t="s">
        <v>48</v>
      </c>
      <c r="B11" s="46">
        <v>260873</v>
      </c>
      <c r="C11" s="46">
        <v>76952</v>
      </c>
      <c r="D11" s="46">
        <f>SUM(B11:C11)</f>
        <v>337825</v>
      </c>
      <c r="E11" s="46">
        <v>183321</v>
      </c>
      <c r="F11" s="46">
        <v>6369</v>
      </c>
      <c r="G11" s="46">
        <f t="shared" ref="G11:G21" si="0">SUM(E11:F11)</f>
        <v>189690</v>
      </c>
      <c r="H11" s="46">
        <f>B11+E11</f>
        <v>444194</v>
      </c>
      <c r="I11" s="46">
        <f t="shared" ref="I11:I21" si="1">C11+F11</f>
        <v>83321</v>
      </c>
      <c r="J11" s="47">
        <f t="shared" ref="J11:J23" si="2">D11+G11</f>
        <v>527515</v>
      </c>
    </row>
    <row r="12" spans="1:10" ht="18.600000000000001" customHeight="1">
      <c r="A12" s="167" t="s">
        <v>49</v>
      </c>
      <c r="B12" s="48">
        <v>363345</v>
      </c>
      <c r="C12" s="48">
        <v>168631</v>
      </c>
      <c r="D12" s="48">
        <f t="shared" ref="D12:D21" si="3">SUM(B12:C12)</f>
        <v>531976</v>
      </c>
      <c r="E12" s="48">
        <v>1025127</v>
      </c>
      <c r="F12" s="48">
        <v>37580</v>
      </c>
      <c r="G12" s="48">
        <f t="shared" si="0"/>
        <v>1062707</v>
      </c>
      <c r="H12" s="48">
        <f t="shared" ref="H12:H21" si="4">B12+E12</f>
        <v>1388472</v>
      </c>
      <c r="I12" s="48">
        <f t="shared" si="1"/>
        <v>206211</v>
      </c>
      <c r="J12" s="49">
        <f t="shared" si="2"/>
        <v>1594683</v>
      </c>
    </row>
    <row r="13" spans="1:10" ht="18.600000000000001" customHeight="1">
      <c r="A13" s="166" t="s">
        <v>50</v>
      </c>
      <c r="B13" s="46">
        <v>378266</v>
      </c>
      <c r="C13" s="46">
        <v>196311</v>
      </c>
      <c r="D13" s="46">
        <f t="shared" si="3"/>
        <v>574577</v>
      </c>
      <c r="E13" s="46">
        <v>1398017</v>
      </c>
      <c r="F13" s="46">
        <v>54703</v>
      </c>
      <c r="G13" s="46">
        <f t="shared" si="0"/>
        <v>1452720</v>
      </c>
      <c r="H13" s="46">
        <f t="shared" si="4"/>
        <v>1776283</v>
      </c>
      <c r="I13" s="46">
        <f t="shared" si="1"/>
        <v>251014</v>
      </c>
      <c r="J13" s="47">
        <f t="shared" si="2"/>
        <v>2027297</v>
      </c>
    </row>
    <row r="14" spans="1:10" ht="18.600000000000001" customHeight="1">
      <c r="A14" s="167" t="s">
        <v>51</v>
      </c>
      <c r="B14" s="48">
        <v>325211</v>
      </c>
      <c r="C14" s="48">
        <v>213833</v>
      </c>
      <c r="D14" s="48">
        <f t="shared" si="3"/>
        <v>539044</v>
      </c>
      <c r="E14" s="48">
        <v>1245030</v>
      </c>
      <c r="F14" s="48">
        <v>49817</v>
      </c>
      <c r="G14" s="48">
        <f t="shared" si="0"/>
        <v>1294847</v>
      </c>
      <c r="H14" s="48">
        <f t="shared" si="4"/>
        <v>1570241</v>
      </c>
      <c r="I14" s="48">
        <f t="shared" si="1"/>
        <v>263650</v>
      </c>
      <c r="J14" s="49">
        <f t="shared" si="2"/>
        <v>1833891</v>
      </c>
    </row>
    <row r="15" spans="1:10" ht="18.600000000000001" customHeight="1">
      <c r="A15" s="166" t="s">
        <v>52</v>
      </c>
      <c r="B15" s="46">
        <v>239891</v>
      </c>
      <c r="C15" s="46">
        <v>172779</v>
      </c>
      <c r="D15" s="46">
        <f t="shared" si="3"/>
        <v>412670</v>
      </c>
      <c r="E15" s="46">
        <v>974736</v>
      </c>
      <c r="F15" s="46">
        <v>37217</v>
      </c>
      <c r="G15" s="46">
        <f t="shared" si="0"/>
        <v>1011953</v>
      </c>
      <c r="H15" s="46">
        <f t="shared" si="4"/>
        <v>1214627</v>
      </c>
      <c r="I15" s="46">
        <f t="shared" si="1"/>
        <v>209996</v>
      </c>
      <c r="J15" s="47">
        <f t="shared" si="2"/>
        <v>1424623</v>
      </c>
    </row>
    <row r="16" spans="1:10" ht="18.600000000000001" customHeight="1">
      <c r="A16" s="167" t="s">
        <v>53</v>
      </c>
      <c r="B16" s="48">
        <v>168111</v>
      </c>
      <c r="C16" s="48">
        <v>109099</v>
      </c>
      <c r="D16" s="48">
        <f t="shared" si="3"/>
        <v>277210</v>
      </c>
      <c r="E16" s="48">
        <v>715674</v>
      </c>
      <c r="F16" s="48">
        <v>23346</v>
      </c>
      <c r="G16" s="48">
        <f t="shared" si="0"/>
        <v>739020</v>
      </c>
      <c r="H16" s="48">
        <f>B16+E16</f>
        <v>883785</v>
      </c>
      <c r="I16" s="48">
        <f t="shared" si="1"/>
        <v>132445</v>
      </c>
      <c r="J16" s="49">
        <f t="shared" si="2"/>
        <v>1016230</v>
      </c>
    </row>
    <row r="17" spans="1:16" ht="18.600000000000001" customHeight="1">
      <c r="A17" s="166" t="s">
        <v>54</v>
      </c>
      <c r="B17" s="46">
        <v>128660</v>
      </c>
      <c r="C17" s="46">
        <v>58966</v>
      </c>
      <c r="D17" s="46">
        <f t="shared" si="3"/>
        <v>187626</v>
      </c>
      <c r="E17" s="46">
        <v>534922</v>
      </c>
      <c r="F17" s="46">
        <v>13734</v>
      </c>
      <c r="G17" s="46">
        <f t="shared" si="0"/>
        <v>548656</v>
      </c>
      <c r="H17" s="46">
        <f t="shared" si="4"/>
        <v>663582</v>
      </c>
      <c r="I17" s="46">
        <f>C17+F17</f>
        <v>72700</v>
      </c>
      <c r="J17" s="47">
        <f t="shared" si="2"/>
        <v>736282</v>
      </c>
    </row>
    <row r="18" spans="1:16" ht="18.600000000000001" customHeight="1">
      <c r="A18" s="167" t="s">
        <v>55</v>
      </c>
      <c r="B18" s="48">
        <v>78041</v>
      </c>
      <c r="C18" s="48">
        <v>28765</v>
      </c>
      <c r="D18" s="48">
        <f t="shared" si="3"/>
        <v>106806</v>
      </c>
      <c r="E18" s="48">
        <v>342208</v>
      </c>
      <c r="F18" s="48">
        <v>8218</v>
      </c>
      <c r="G18" s="48">
        <f t="shared" si="0"/>
        <v>350426</v>
      </c>
      <c r="H18" s="48">
        <f t="shared" si="4"/>
        <v>420249</v>
      </c>
      <c r="I18" s="48">
        <f t="shared" si="1"/>
        <v>36983</v>
      </c>
      <c r="J18" s="49">
        <f t="shared" si="2"/>
        <v>457232</v>
      </c>
    </row>
    <row r="19" spans="1:16" ht="18.600000000000001" customHeight="1">
      <c r="A19" s="166" t="s">
        <v>56</v>
      </c>
      <c r="B19" s="46">
        <v>16231</v>
      </c>
      <c r="C19" s="46">
        <v>7277</v>
      </c>
      <c r="D19" s="46">
        <f t="shared" si="3"/>
        <v>23508</v>
      </c>
      <c r="E19" s="46">
        <v>188985</v>
      </c>
      <c r="F19" s="46">
        <v>5109</v>
      </c>
      <c r="G19" s="46">
        <f t="shared" si="0"/>
        <v>194094</v>
      </c>
      <c r="H19" s="46">
        <f t="shared" si="4"/>
        <v>205216</v>
      </c>
      <c r="I19" s="46">
        <f t="shared" si="1"/>
        <v>12386</v>
      </c>
      <c r="J19" s="47">
        <f t="shared" si="2"/>
        <v>217602</v>
      </c>
    </row>
    <row r="20" spans="1:16" ht="18.600000000000001" customHeight="1">
      <c r="A20" s="167" t="s">
        <v>57</v>
      </c>
      <c r="B20" s="48">
        <v>9045</v>
      </c>
      <c r="C20" s="48">
        <v>2627</v>
      </c>
      <c r="D20" s="48">
        <f t="shared" si="3"/>
        <v>11672</v>
      </c>
      <c r="E20" s="48">
        <v>112267</v>
      </c>
      <c r="F20" s="48">
        <v>2029</v>
      </c>
      <c r="G20" s="48">
        <f t="shared" si="0"/>
        <v>114296</v>
      </c>
      <c r="H20" s="48">
        <f t="shared" si="4"/>
        <v>121312</v>
      </c>
      <c r="I20" s="48">
        <f t="shared" si="1"/>
        <v>4656</v>
      </c>
      <c r="J20" s="49">
        <f t="shared" si="2"/>
        <v>125968</v>
      </c>
    </row>
    <row r="21" spans="1:16" ht="18.600000000000001" customHeight="1">
      <c r="A21" s="166" t="s">
        <v>219</v>
      </c>
      <c r="B21" s="46">
        <v>29810</v>
      </c>
      <c r="C21" s="46">
        <v>23970</v>
      </c>
      <c r="D21" s="46">
        <f t="shared" si="3"/>
        <v>53780</v>
      </c>
      <c r="E21" s="46">
        <v>8009</v>
      </c>
      <c r="F21" s="46">
        <v>7302</v>
      </c>
      <c r="G21" s="46">
        <f t="shared" si="0"/>
        <v>15311</v>
      </c>
      <c r="H21" s="46">
        <f t="shared" si="4"/>
        <v>37819</v>
      </c>
      <c r="I21" s="46">
        <f t="shared" si="1"/>
        <v>31272</v>
      </c>
      <c r="J21" s="47">
        <f t="shared" si="2"/>
        <v>69091</v>
      </c>
    </row>
    <row r="22" spans="1:16" ht="18.600000000000001" customHeight="1">
      <c r="A22" s="168" t="s">
        <v>26</v>
      </c>
      <c r="B22" s="48">
        <f>SUM(B10:B21)</f>
        <v>2040742</v>
      </c>
      <c r="C22" s="48">
        <f t="shared" ref="C22:I22" si="5">SUM(C10:C21)</f>
        <v>1070457</v>
      </c>
      <c r="D22" s="48">
        <f>SUM(D10:D21)</f>
        <v>3111199</v>
      </c>
      <c r="E22" s="48">
        <f>SUM(E10:E21)</f>
        <v>6729096</v>
      </c>
      <c r="F22" s="48">
        <f>SUM(F10:F21)</f>
        <v>245581</v>
      </c>
      <c r="G22" s="48">
        <f>SUM(G10:G21)</f>
        <v>6974677</v>
      </c>
      <c r="H22" s="48">
        <f t="shared" si="5"/>
        <v>8769838</v>
      </c>
      <c r="I22" s="48">
        <f t="shared" si="5"/>
        <v>1316038</v>
      </c>
      <c r="J22" s="48">
        <f>SUM(J10:J21)</f>
        <v>10085876</v>
      </c>
    </row>
    <row r="23" spans="1:16" ht="21" customHeight="1">
      <c r="A23" s="166" t="s">
        <v>208</v>
      </c>
      <c r="B23" s="727">
        <v>0</v>
      </c>
      <c r="C23" s="727">
        <v>0</v>
      </c>
      <c r="D23" s="727">
        <f t="shared" ref="D23" si="6">SUM(B23:C23)</f>
        <v>0</v>
      </c>
      <c r="E23" s="726">
        <v>1627847</v>
      </c>
      <c r="F23" s="726">
        <v>826895</v>
      </c>
      <c r="G23" s="727">
        <f>SUM(E23:F23)</f>
        <v>2454742</v>
      </c>
      <c r="H23" s="726">
        <f>B23+E23</f>
        <v>1627847</v>
      </c>
      <c r="I23" s="726">
        <f>C23+F23</f>
        <v>826895</v>
      </c>
      <c r="J23" s="728">
        <f t="shared" si="2"/>
        <v>2454742</v>
      </c>
    </row>
    <row r="24" spans="1:16" ht="11.25" customHeight="1">
      <c r="A24" s="166" t="s">
        <v>431</v>
      </c>
      <c r="B24" s="727"/>
      <c r="C24" s="727"/>
      <c r="D24" s="727"/>
      <c r="E24" s="726"/>
      <c r="F24" s="726"/>
      <c r="G24" s="727"/>
      <c r="H24" s="726"/>
      <c r="I24" s="726"/>
      <c r="J24" s="728"/>
    </row>
    <row r="25" spans="1:16" s="40" customFormat="1" ht="19.2" customHeight="1">
      <c r="A25" s="169" t="s">
        <v>27</v>
      </c>
      <c r="B25" s="170">
        <f>SUM(B22:B24)</f>
        <v>2040742</v>
      </c>
      <c r="C25" s="170">
        <f>SUM(C22:C24)</f>
        <v>1070457</v>
      </c>
      <c r="D25" s="170">
        <f>SUM(D22:D24)</f>
        <v>3111199</v>
      </c>
      <c r="E25" s="170">
        <f t="shared" ref="E25:F25" si="7">SUM(E22:E24)</f>
        <v>8356943</v>
      </c>
      <c r="F25" s="170">
        <f t="shared" si="7"/>
        <v>1072476</v>
      </c>
      <c r="G25" s="170">
        <f>SUM(G22:G24)</f>
        <v>9429419</v>
      </c>
      <c r="H25" s="170">
        <f>SUM(H22:H24)</f>
        <v>10397685</v>
      </c>
      <c r="I25" s="170">
        <f>SUM(I22:I24)</f>
        <v>2142933</v>
      </c>
      <c r="J25" s="170">
        <f>SUM(J22:J24)</f>
        <v>12540618</v>
      </c>
      <c r="K25"/>
      <c r="L25"/>
      <c r="M25"/>
      <c r="N25"/>
      <c r="O25"/>
      <c r="P25"/>
    </row>
    <row r="26" spans="1:16">
      <c r="A26" s="739" t="s">
        <v>59</v>
      </c>
      <c r="B26" s="739"/>
      <c r="C26" s="739"/>
      <c r="D26" s="739"/>
      <c r="E26" s="31"/>
      <c r="F26" s="31"/>
      <c r="G26" s="31"/>
      <c r="H26" s="31"/>
      <c r="I26" s="31"/>
      <c r="J26" s="32" t="s">
        <v>60</v>
      </c>
    </row>
    <row r="27" spans="1:16">
      <c r="A27" s="739" t="s">
        <v>61</v>
      </c>
      <c r="B27" s="739"/>
      <c r="C27" s="739"/>
      <c r="D27" s="31"/>
      <c r="E27" s="31"/>
      <c r="F27" s="31"/>
      <c r="G27" s="31"/>
      <c r="H27" s="31"/>
      <c r="I27" s="31"/>
      <c r="J27" s="42" t="s">
        <v>32</v>
      </c>
    </row>
    <row r="28" spans="1:16">
      <c r="A28" s="509" t="s">
        <v>83</v>
      </c>
      <c r="B28" s="509"/>
      <c r="C28" s="509"/>
      <c r="D28" s="509"/>
      <c r="E28" s="509"/>
      <c r="F28" s="509"/>
      <c r="G28" s="509"/>
      <c r="H28" s="31"/>
      <c r="I28" s="31"/>
      <c r="J28" s="31"/>
    </row>
    <row r="29" spans="1:16" ht="18">
      <c r="A29" s="687" t="s">
        <v>84</v>
      </c>
      <c r="B29" s="687"/>
      <c r="C29" s="687"/>
      <c r="D29" s="687"/>
      <c r="E29" s="687"/>
      <c r="F29" s="687"/>
      <c r="G29" s="687"/>
      <c r="H29" s="687"/>
      <c r="I29" s="687"/>
      <c r="J29" s="687"/>
    </row>
    <row r="30" spans="1:16">
      <c r="A30" s="698" t="s">
        <v>550</v>
      </c>
      <c r="B30" s="698"/>
      <c r="C30" s="698"/>
      <c r="D30" s="698"/>
      <c r="E30" s="698"/>
      <c r="F30" s="549"/>
      <c r="G30" s="549"/>
      <c r="H30" s="704" t="s">
        <v>551</v>
      </c>
      <c r="I30" s="704"/>
      <c r="J30" s="704"/>
    </row>
    <row r="31" spans="1:16">
      <c r="C31" s="235"/>
      <c r="D31" s="235"/>
    </row>
    <row r="32" spans="1:16">
      <c r="C32" s="235"/>
      <c r="D32" s="235"/>
    </row>
    <row r="33" spans="2:4">
      <c r="C33" s="235"/>
      <c r="D33" s="235"/>
    </row>
    <row r="34" spans="2:4">
      <c r="C34" s="235"/>
      <c r="D34" s="235"/>
    </row>
    <row r="35" spans="2:4">
      <c r="C35" s="235"/>
      <c r="D35" s="235"/>
    </row>
    <row r="36" spans="2:4">
      <c r="C36" s="235"/>
      <c r="D36" s="235"/>
    </row>
    <row r="37" spans="2:4">
      <c r="C37" s="235"/>
      <c r="D37" s="235"/>
    </row>
    <row r="38" spans="2:4">
      <c r="C38" s="235"/>
      <c r="D38" s="235"/>
    </row>
    <row r="39" spans="2:4">
      <c r="C39" s="235"/>
      <c r="D39" s="235"/>
    </row>
    <row r="40" spans="2:4">
      <c r="C40" s="235"/>
      <c r="D40" s="235"/>
    </row>
    <row r="41" spans="2:4">
      <c r="C41" s="235"/>
      <c r="D41" s="235"/>
    </row>
    <row r="42" spans="2:4">
      <c r="C42" s="235"/>
      <c r="D42" s="235"/>
    </row>
    <row r="43" spans="2:4">
      <c r="B43" s="235"/>
      <c r="C43" s="235"/>
      <c r="D43" s="235"/>
    </row>
    <row r="44" spans="2:4">
      <c r="B44" s="235"/>
      <c r="C44" s="235"/>
      <c r="D44" s="235"/>
    </row>
    <row r="45" spans="2:4">
      <c r="B45" s="235"/>
      <c r="C45" s="235"/>
      <c r="D45" s="235"/>
    </row>
    <row r="46" spans="2:4">
      <c r="B46" s="235"/>
      <c r="C46" s="235"/>
      <c r="D46" s="235"/>
    </row>
    <row r="47" spans="2:4">
      <c r="B47" s="235"/>
      <c r="D47" s="235"/>
    </row>
    <row r="48" spans="2:4">
      <c r="B48" s="235"/>
      <c r="D48" s="235"/>
    </row>
    <row r="49" spans="2:4">
      <c r="B49" s="235"/>
      <c r="D49" s="235"/>
    </row>
    <row r="50" spans="2:4">
      <c r="B50" s="235"/>
      <c r="D50" s="235"/>
    </row>
    <row r="51" spans="2:4">
      <c r="B51" s="235"/>
      <c r="D51" s="235"/>
    </row>
    <row r="52" spans="2:4">
      <c r="B52" s="235"/>
      <c r="D52" s="235"/>
    </row>
    <row r="53" spans="2:4">
      <c r="D53" s="235"/>
    </row>
    <row r="54" spans="2:4">
      <c r="D54" s="235"/>
    </row>
    <row r="55" spans="2:4">
      <c r="D55" s="235"/>
    </row>
    <row r="56" spans="2:4">
      <c r="D56" s="235"/>
    </row>
  </sheetData>
  <mergeCells count="23">
    <mergeCell ref="H2:J2"/>
    <mergeCell ref="A29:J29"/>
    <mergeCell ref="A3:J3"/>
    <mergeCell ref="A4:J4"/>
    <mergeCell ref="B6:D6"/>
    <mergeCell ref="E6:G6"/>
    <mergeCell ref="H6:J6"/>
    <mergeCell ref="B7:D7"/>
    <mergeCell ref="E7:G7"/>
    <mergeCell ref="H7:J7"/>
    <mergeCell ref="A26:D26"/>
    <mergeCell ref="A27:C27"/>
    <mergeCell ref="B23:B24"/>
    <mergeCell ref="C23:C24"/>
    <mergeCell ref="D23:D24"/>
    <mergeCell ref="E23:E24"/>
    <mergeCell ref="H30:J30"/>
    <mergeCell ref="A30:E30"/>
    <mergeCell ref="F23:F24"/>
    <mergeCell ref="G23:G24"/>
    <mergeCell ref="H23:H24"/>
    <mergeCell ref="I23:I24"/>
    <mergeCell ref="J23:J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r:id="rId1"/>
  <headerFooter>
    <oddFooter>&amp;Lstats.gov.sa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L49"/>
  <sheetViews>
    <sheetView showGridLines="0" rightToLeft="1" view="pageBreakPreview" zoomScale="55" zoomScaleNormal="100" zoomScaleSheetLayoutView="55" workbookViewId="0">
      <selection activeCell="G25" sqref="G25"/>
    </sheetView>
  </sheetViews>
  <sheetFormatPr defaultRowHeight="14.4"/>
  <cols>
    <col min="1" max="1" width="14.109375" customWidth="1"/>
    <col min="2" max="5" width="12.109375" customWidth="1"/>
    <col min="6" max="6" width="12" customWidth="1"/>
    <col min="7" max="7" width="13.6640625" customWidth="1"/>
    <col min="8" max="8" width="13.77734375" customWidth="1"/>
    <col min="9" max="9" width="12.109375" customWidth="1"/>
    <col min="10" max="10" width="13.77734375" customWidth="1"/>
    <col min="11" max="11" width="24.33203125" customWidth="1"/>
  </cols>
  <sheetData>
    <row r="1" spans="1:12" ht="24.75" customHeight="1">
      <c r="J1" s="209" t="s">
        <v>556</v>
      </c>
      <c r="K1" s="1"/>
    </row>
    <row r="2" spans="1:12" s="1" customFormat="1" ht="42" customHeight="1">
      <c r="I2" s="729" t="s">
        <v>558</v>
      </c>
      <c r="J2" s="729"/>
      <c r="K2" s="729"/>
    </row>
    <row r="3" spans="1:12" ht="15">
      <c r="A3" s="750" t="s">
        <v>79</v>
      </c>
      <c r="B3" s="750"/>
      <c r="C3" s="750"/>
      <c r="D3" s="750"/>
      <c r="E3" s="750"/>
      <c r="F3" s="750"/>
      <c r="G3" s="750"/>
      <c r="H3" s="750"/>
      <c r="I3" s="750"/>
      <c r="J3" s="750"/>
      <c r="K3" s="750"/>
    </row>
    <row r="4" spans="1:12" ht="27.75" customHeight="1">
      <c r="A4" s="730" t="s">
        <v>80</v>
      </c>
      <c r="B4" s="730"/>
      <c r="C4" s="730"/>
      <c r="D4" s="730"/>
      <c r="E4" s="730"/>
      <c r="F4" s="730"/>
      <c r="G4" s="730"/>
      <c r="H4" s="730"/>
      <c r="I4" s="730"/>
      <c r="J4" s="730"/>
      <c r="K4" s="730"/>
    </row>
    <row r="5" spans="1:12" ht="27.75" customHeight="1">
      <c r="A5" s="87" t="s">
        <v>239</v>
      </c>
      <c r="B5" s="173"/>
      <c r="C5" s="173"/>
      <c r="D5" s="173"/>
      <c r="E5" s="173"/>
      <c r="F5" s="173"/>
      <c r="G5" s="173"/>
      <c r="H5" s="173"/>
      <c r="I5" s="173"/>
      <c r="J5" s="173"/>
    </row>
    <row r="6" spans="1:12" ht="19.5" customHeight="1">
      <c r="A6" s="749" t="s">
        <v>64</v>
      </c>
      <c r="B6" s="742" t="s">
        <v>15</v>
      </c>
      <c r="C6" s="732"/>
      <c r="D6" s="743"/>
      <c r="E6" s="742" t="s">
        <v>16</v>
      </c>
      <c r="F6" s="732"/>
      <c r="G6" s="732"/>
      <c r="H6" s="742" t="s">
        <v>17</v>
      </c>
      <c r="I6" s="732"/>
      <c r="J6" s="732"/>
      <c r="K6" s="754" t="s">
        <v>191</v>
      </c>
    </row>
    <row r="7" spans="1:12" ht="20.25" customHeight="1" thickBot="1">
      <c r="A7" s="749"/>
      <c r="B7" s="744" t="s">
        <v>18</v>
      </c>
      <c r="C7" s="735"/>
      <c r="D7" s="745"/>
      <c r="E7" s="744" t="s">
        <v>19</v>
      </c>
      <c r="F7" s="735"/>
      <c r="G7" s="735"/>
      <c r="H7" s="746" t="s">
        <v>5</v>
      </c>
      <c r="I7" s="747"/>
      <c r="J7" s="747"/>
      <c r="K7" s="754"/>
    </row>
    <row r="8" spans="1:12">
      <c r="A8" s="749"/>
      <c r="B8" s="55" t="s">
        <v>0</v>
      </c>
      <c r="C8" s="55" t="s">
        <v>1</v>
      </c>
      <c r="D8" s="55" t="s">
        <v>46</v>
      </c>
      <c r="E8" s="55" t="s">
        <v>0</v>
      </c>
      <c r="F8" s="55" t="s">
        <v>1</v>
      </c>
      <c r="G8" s="55" t="s">
        <v>46</v>
      </c>
      <c r="H8" s="55" t="s">
        <v>0</v>
      </c>
      <c r="I8" s="55" t="s">
        <v>1</v>
      </c>
      <c r="J8" s="50" t="s">
        <v>46</v>
      </c>
      <c r="K8" s="754"/>
    </row>
    <row r="9" spans="1:12" ht="19.5" customHeight="1">
      <c r="A9" s="749"/>
      <c r="B9" s="56" t="s">
        <v>24</v>
      </c>
      <c r="C9" s="56" t="s">
        <v>25</v>
      </c>
      <c r="D9" s="41" t="s">
        <v>5</v>
      </c>
      <c r="E9" s="56" t="s">
        <v>24</v>
      </c>
      <c r="F9" s="56" t="s">
        <v>25</v>
      </c>
      <c r="G9" s="41" t="s">
        <v>5</v>
      </c>
      <c r="H9" s="56" t="s">
        <v>24</v>
      </c>
      <c r="I9" s="56" t="s">
        <v>25</v>
      </c>
      <c r="J9" s="39" t="s">
        <v>5</v>
      </c>
      <c r="K9" s="754"/>
    </row>
    <row r="10" spans="1:12">
      <c r="A10" s="51" t="s">
        <v>65</v>
      </c>
      <c r="B10" s="57">
        <v>788883</v>
      </c>
      <c r="C10" s="57">
        <v>426957</v>
      </c>
      <c r="D10" s="57">
        <f>SUM(B10:C10)</f>
        <v>1215840</v>
      </c>
      <c r="E10" s="57">
        <v>2539116</v>
      </c>
      <c r="F10" s="57">
        <v>118625</v>
      </c>
      <c r="G10" s="57">
        <f>E10+F10</f>
        <v>2657741</v>
      </c>
      <c r="H10" s="57">
        <f>B10+E10</f>
        <v>3327999</v>
      </c>
      <c r="I10" s="57">
        <f>C10+F10</f>
        <v>545582</v>
      </c>
      <c r="J10" s="57">
        <f>SUM(H10:I10)</f>
        <v>3873581</v>
      </c>
      <c r="K10" s="184" t="s">
        <v>192</v>
      </c>
      <c r="L10" s="235"/>
    </row>
    <row r="11" spans="1:12">
      <c r="A11" s="53" t="s">
        <v>66</v>
      </c>
      <c r="B11" s="58">
        <v>385610</v>
      </c>
      <c r="C11" s="58">
        <v>226089</v>
      </c>
      <c r="D11" s="58">
        <f t="shared" ref="D11:D23" si="0">SUM(B11:C11)</f>
        <v>611699</v>
      </c>
      <c r="E11" s="58">
        <v>1534185</v>
      </c>
      <c r="F11" s="58">
        <v>46302</v>
      </c>
      <c r="G11" s="58">
        <f>E11+F11</f>
        <v>1580487</v>
      </c>
      <c r="H11" s="58">
        <f t="shared" ref="H11:H25" si="1">B11+E11</f>
        <v>1919795</v>
      </c>
      <c r="I11" s="58">
        <f t="shared" ref="I11:I25" si="2">C11+F11</f>
        <v>272391</v>
      </c>
      <c r="J11" s="58">
        <f t="shared" ref="J11:J25" si="3">SUM(H11:I11)</f>
        <v>2192186</v>
      </c>
      <c r="K11" s="185" t="s">
        <v>193</v>
      </c>
      <c r="L11" s="235"/>
    </row>
    <row r="12" spans="1:12">
      <c r="A12" s="51" t="s">
        <v>67</v>
      </c>
      <c r="B12" s="57">
        <v>85165</v>
      </c>
      <c r="C12" s="57">
        <v>47894</v>
      </c>
      <c r="D12" s="57">
        <f t="shared" si="0"/>
        <v>133059</v>
      </c>
      <c r="E12" s="57">
        <v>250292</v>
      </c>
      <c r="F12" s="57">
        <v>8125</v>
      </c>
      <c r="G12" s="57">
        <f t="shared" ref="G12:G23" si="4">E12+F12</f>
        <v>258417</v>
      </c>
      <c r="H12" s="57">
        <f t="shared" si="1"/>
        <v>335457</v>
      </c>
      <c r="I12" s="57">
        <f t="shared" si="2"/>
        <v>56019</v>
      </c>
      <c r="J12" s="57">
        <f t="shared" si="3"/>
        <v>391476</v>
      </c>
      <c r="K12" s="184" t="s">
        <v>194</v>
      </c>
      <c r="L12" s="235"/>
    </row>
    <row r="13" spans="1:12">
      <c r="A13" s="53" t="s">
        <v>68</v>
      </c>
      <c r="B13" s="58">
        <v>67313</v>
      </c>
      <c r="C13" s="58">
        <v>40849</v>
      </c>
      <c r="D13" s="58">
        <f t="shared" si="0"/>
        <v>108162</v>
      </c>
      <c r="E13" s="58">
        <v>281677</v>
      </c>
      <c r="F13" s="58">
        <v>8960</v>
      </c>
      <c r="G13" s="58">
        <f t="shared" si="4"/>
        <v>290637</v>
      </c>
      <c r="H13" s="58">
        <f t="shared" si="1"/>
        <v>348990</v>
      </c>
      <c r="I13" s="58">
        <f t="shared" si="2"/>
        <v>49809</v>
      </c>
      <c r="J13" s="58">
        <f t="shared" si="3"/>
        <v>398799</v>
      </c>
      <c r="K13" s="185" t="s">
        <v>195</v>
      </c>
      <c r="L13" s="235"/>
    </row>
    <row r="14" spans="1:12">
      <c r="A14" s="51" t="s">
        <v>69</v>
      </c>
      <c r="B14" s="57">
        <v>426830</v>
      </c>
      <c r="C14" s="57">
        <v>145298</v>
      </c>
      <c r="D14" s="57">
        <f t="shared" si="0"/>
        <v>572128</v>
      </c>
      <c r="E14" s="57">
        <v>1382750</v>
      </c>
      <c r="F14" s="57">
        <v>37451</v>
      </c>
      <c r="G14" s="57">
        <f t="shared" si="4"/>
        <v>1420201</v>
      </c>
      <c r="H14" s="57">
        <f t="shared" si="1"/>
        <v>1809580</v>
      </c>
      <c r="I14" s="57">
        <f t="shared" si="2"/>
        <v>182749</v>
      </c>
      <c r="J14" s="57">
        <f t="shared" si="3"/>
        <v>1992329</v>
      </c>
      <c r="K14" s="184" t="s">
        <v>196</v>
      </c>
      <c r="L14" s="235"/>
    </row>
    <row r="15" spans="1:12">
      <c r="A15" s="53" t="s">
        <v>70</v>
      </c>
      <c r="B15" s="58">
        <v>90022</v>
      </c>
      <c r="C15" s="58">
        <v>58357</v>
      </c>
      <c r="D15" s="58">
        <f t="shared" si="0"/>
        <v>148379</v>
      </c>
      <c r="E15" s="58">
        <v>239226</v>
      </c>
      <c r="F15" s="58">
        <v>10640</v>
      </c>
      <c r="G15" s="58">
        <f t="shared" si="4"/>
        <v>249866</v>
      </c>
      <c r="H15" s="58">
        <f t="shared" si="1"/>
        <v>329248</v>
      </c>
      <c r="I15" s="58">
        <f t="shared" si="2"/>
        <v>68997</v>
      </c>
      <c r="J15" s="58">
        <f t="shared" si="3"/>
        <v>398245</v>
      </c>
      <c r="K15" s="185" t="s">
        <v>197</v>
      </c>
      <c r="L15" s="235"/>
    </row>
    <row r="16" spans="1:12">
      <c r="A16" s="51" t="s">
        <v>71</v>
      </c>
      <c r="B16" s="57">
        <v>33331</v>
      </c>
      <c r="C16" s="57">
        <v>21437</v>
      </c>
      <c r="D16" s="57">
        <f t="shared" si="0"/>
        <v>54768</v>
      </c>
      <c r="E16" s="57">
        <v>78965</v>
      </c>
      <c r="F16" s="57">
        <v>2044</v>
      </c>
      <c r="G16" s="57">
        <f t="shared" si="4"/>
        <v>81009</v>
      </c>
      <c r="H16" s="57">
        <f t="shared" si="1"/>
        <v>112296</v>
      </c>
      <c r="I16" s="57">
        <f t="shared" si="2"/>
        <v>23481</v>
      </c>
      <c r="J16" s="57">
        <f t="shared" si="3"/>
        <v>135777</v>
      </c>
      <c r="K16" s="184" t="s">
        <v>198</v>
      </c>
      <c r="L16" s="235"/>
    </row>
    <row r="17" spans="1:12">
      <c r="A17" s="53" t="s">
        <v>72</v>
      </c>
      <c r="B17" s="58">
        <v>28440</v>
      </c>
      <c r="C17" s="58">
        <v>20681</v>
      </c>
      <c r="D17" s="58">
        <f t="shared" si="0"/>
        <v>49121</v>
      </c>
      <c r="E17" s="58">
        <v>94290</v>
      </c>
      <c r="F17" s="58">
        <v>2949</v>
      </c>
      <c r="G17" s="58">
        <f t="shared" si="4"/>
        <v>97239</v>
      </c>
      <c r="H17" s="58">
        <f t="shared" si="1"/>
        <v>122730</v>
      </c>
      <c r="I17" s="58">
        <f t="shared" si="2"/>
        <v>23630</v>
      </c>
      <c r="J17" s="58">
        <f t="shared" si="3"/>
        <v>146360</v>
      </c>
      <c r="K17" s="185" t="s">
        <v>199</v>
      </c>
      <c r="L17" s="235"/>
    </row>
    <row r="18" spans="1:12">
      <c r="A18" s="51" t="s">
        <v>73</v>
      </c>
      <c r="B18" s="57">
        <v>15672</v>
      </c>
      <c r="C18" s="57">
        <v>8880</v>
      </c>
      <c r="D18" s="57">
        <f t="shared" si="0"/>
        <v>24552</v>
      </c>
      <c r="E18" s="57">
        <v>35197</v>
      </c>
      <c r="F18" s="57">
        <v>1434</v>
      </c>
      <c r="G18" s="57">
        <f t="shared" si="4"/>
        <v>36631</v>
      </c>
      <c r="H18" s="57">
        <f t="shared" si="1"/>
        <v>50869</v>
      </c>
      <c r="I18" s="57">
        <f t="shared" si="2"/>
        <v>10314</v>
      </c>
      <c r="J18" s="57">
        <f t="shared" si="3"/>
        <v>61183</v>
      </c>
      <c r="K18" s="184" t="s">
        <v>200</v>
      </c>
      <c r="L18" s="235"/>
    </row>
    <row r="19" spans="1:12">
      <c r="A19" s="53" t="s">
        <v>74</v>
      </c>
      <c r="B19" s="58">
        <v>42747</v>
      </c>
      <c r="C19" s="58">
        <v>31620</v>
      </c>
      <c r="D19" s="58">
        <f t="shared" si="0"/>
        <v>74367</v>
      </c>
      <c r="E19" s="58">
        <v>103363</v>
      </c>
      <c r="F19" s="58">
        <v>3144</v>
      </c>
      <c r="G19" s="58">
        <f t="shared" si="4"/>
        <v>106507</v>
      </c>
      <c r="H19" s="58">
        <f t="shared" si="1"/>
        <v>146110</v>
      </c>
      <c r="I19" s="58">
        <f t="shared" si="2"/>
        <v>34764</v>
      </c>
      <c r="J19" s="58">
        <f t="shared" si="3"/>
        <v>180874</v>
      </c>
      <c r="K19" s="185" t="s">
        <v>201</v>
      </c>
      <c r="L19" s="235"/>
    </row>
    <row r="20" spans="1:12">
      <c r="A20" s="51" t="s">
        <v>75</v>
      </c>
      <c r="B20" s="57">
        <v>30191</v>
      </c>
      <c r="C20" s="57">
        <v>16131</v>
      </c>
      <c r="D20" s="57">
        <f t="shared" si="0"/>
        <v>46322</v>
      </c>
      <c r="E20" s="57">
        <v>102679</v>
      </c>
      <c r="F20" s="57">
        <v>2872</v>
      </c>
      <c r="G20" s="57">
        <f t="shared" si="4"/>
        <v>105551</v>
      </c>
      <c r="H20" s="57">
        <f t="shared" si="1"/>
        <v>132870</v>
      </c>
      <c r="I20" s="57">
        <f t="shared" si="2"/>
        <v>19003</v>
      </c>
      <c r="J20" s="57">
        <f t="shared" si="3"/>
        <v>151873</v>
      </c>
      <c r="K20" s="184" t="s">
        <v>202</v>
      </c>
      <c r="L20" s="235"/>
    </row>
    <row r="21" spans="1:12">
      <c r="A21" s="53" t="s">
        <v>76</v>
      </c>
      <c r="B21" s="58">
        <v>19703</v>
      </c>
      <c r="C21" s="58">
        <v>12794</v>
      </c>
      <c r="D21" s="58">
        <f t="shared" si="0"/>
        <v>32497</v>
      </c>
      <c r="E21" s="58">
        <v>36124</v>
      </c>
      <c r="F21" s="58">
        <v>1544</v>
      </c>
      <c r="G21" s="58">
        <f t="shared" si="4"/>
        <v>37668</v>
      </c>
      <c r="H21" s="58">
        <f t="shared" si="1"/>
        <v>55827</v>
      </c>
      <c r="I21" s="58">
        <f t="shared" si="2"/>
        <v>14338</v>
      </c>
      <c r="J21" s="58">
        <f t="shared" si="3"/>
        <v>70165</v>
      </c>
      <c r="K21" s="185" t="s">
        <v>203</v>
      </c>
      <c r="L21" s="235"/>
    </row>
    <row r="22" spans="1:12">
      <c r="A22" s="51" t="s">
        <v>77</v>
      </c>
      <c r="B22" s="57">
        <v>24928</v>
      </c>
      <c r="C22" s="57">
        <v>12405</v>
      </c>
      <c r="D22" s="57">
        <f t="shared" si="0"/>
        <v>37333</v>
      </c>
      <c r="E22" s="57">
        <v>51166</v>
      </c>
      <c r="F22" s="57">
        <v>1483</v>
      </c>
      <c r="G22" s="57">
        <f t="shared" si="4"/>
        <v>52649</v>
      </c>
      <c r="H22" s="57">
        <f t="shared" si="1"/>
        <v>76094</v>
      </c>
      <c r="I22" s="57">
        <f t="shared" si="2"/>
        <v>13888</v>
      </c>
      <c r="J22" s="57">
        <f>SUM(H22:I22)</f>
        <v>89982</v>
      </c>
      <c r="K22" s="184" t="s">
        <v>204</v>
      </c>
      <c r="L22" s="235"/>
    </row>
    <row r="23" spans="1:12">
      <c r="A23" s="53" t="s">
        <v>78</v>
      </c>
      <c r="B23" s="58">
        <v>1907</v>
      </c>
      <c r="C23" s="59">
        <v>1065</v>
      </c>
      <c r="D23" s="59">
        <f t="shared" si="0"/>
        <v>2972</v>
      </c>
      <c r="E23" s="59">
        <v>66</v>
      </c>
      <c r="F23" s="59">
        <v>8</v>
      </c>
      <c r="G23" s="59">
        <f t="shared" si="4"/>
        <v>74</v>
      </c>
      <c r="H23" s="59">
        <f t="shared" si="1"/>
        <v>1973</v>
      </c>
      <c r="I23" s="59">
        <f t="shared" si="2"/>
        <v>1073</v>
      </c>
      <c r="J23" s="59">
        <f>SUM(H23:I23)</f>
        <v>3046</v>
      </c>
      <c r="K23" s="185" t="s">
        <v>205</v>
      </c>
      <c r="L23" s="235"/>
    </row>
    <row r="24" spans="1:12">
      <c r="A24" s="51" t="s">
        <v>206</v>
      </c>
      <c r="B24" s="57">
        <f>SUM(B10:B23)</f>
        <v>2040742</v>
      </c>
      <c r="C24" s="57">
        <f t="shared" ref="C24:I24" si="5">SUM(C10:C23)</f>
        <v>1070457</v>
      </c>
      <c r="D24" s="57">
        <f t="shared" si="5"/>
        <v>3111199</v>
      </c>
      <c r="E24" s="57">
        <f>SUM(E10:E23)</f>
        <v>6729096</v>
      </c>
      <c r="F24" s="57">
        <f>SUM(F10:F23)</f>
        <v>245581</v>
      </c>
      <c r="G24" s="57">
        <f t="shared" si="5"/>
        <v>6974677</v>
      </c>
      <c r="H24" s="57">
        <f t="shared" si="5"/>
        <v>8769838</v>
      </c>
      <c r="I24" s="57">
        <f t="shared" si="5"/>
        <v>1316038</v>
      </c>
      <c r="J24" s="57">
        <f>SUM(J10:J23)</f>
        <v>10085876</v>
      </c>
      <c r="K24" s="51" t="s">
        <v>5</v>
      </c>
      <c r="L24" s="235"/>
    </row>
    <row r="25" spans="1:12">
      <c r="A25" s="53" t="s">
        <v>58</v>
      </c>
      <c r="B25" s="60">
        <v>0</v>
      </c>
      <c r="C25" s="60">
        <v>0</v>
      </c>
      <c r="D25" s="60">
        <v>0</v>
      </c>
      <c r="E25" s="61">
        <v>1627847</v>
      </c>
      <c r="F25" s="61">
        <v>826895</v>
      </c>
      <c r="G25" s="61">
        <f>E25+F25</f>
        <v>2454742</v>
      </c>
      <c r="H25" s="61">
        <f t="shared" si="1"/>
        <v>1627847</v>
      </c>
      <c r="I25" s="61">
        <f t="shared" si="2"/>
        <v>826895</v>
      </c>
      <c r="J25" s="22">
        <f t="shared" si="3"/>
        <v>2454742</v>
      </c>
      <c r="K25" s="53" t="s">
        <v>432</v>
      </c>
      <c r="L25" s="235"/>
    </row>
    <row r="26" spans="1:12">
      <c r="A26" s="23" t="s">
        <v>207</v>
      </c>
      <c r="B26" s="62">
        <f t="shared" ref="B26:J26" si="6">B24+B25</f>
        <v>2040742</v>
      </c>
      <c r="C26" s="62">
        <f t="shared" si="6"/>
        <v>1070457</v>
      </c>
      <c r="D26" s="62">
        <f t="shared" si="6"/>
        <v>3111199</v>
      </c>
      <c r="E26" s="62">
        <f t="shared" si="6"/>
        <v>8356943</v>
      </c>
      <c r="F26" s="62">
        <f t="shared" si="6"/>
        <v>1072476</v>
      </c>
      <c r="G26" s="62">
        <f t="shared" si="6"/>
        <v>9429419</v>
      </c>
      <c r="H26" s="62">
        <f t="shared" si="6"/>
        <v>10397685</v>
      </c>
      <c r="I26" s="62">
        <f t="shared" si="6"/>
        <v>2142933</v>
      </c>
      <c r="J26" s="62">
        <f t="shared" si="6"/>
        <v>12540618</v>
      </c>
      <c r="K26" s="23" t="s">
        <v>5</v>
      </c>
      <c r="L26" s="235"/>
    </row>
    <row r="27" spans="1:12">
      <c r="A27" s="753" t="s">
        <v>81</v>
      </c>
      <c r="B27" s="753"/>
      <c r="C27" s="753"/>
      <c r="D27" s="753"/>
      <c r="E27" s="753"/>
      <c r="J27" s="751" t="s">
        <v>82</v>
      </c>
      <c r="K27" s="751"/>
    </row>
    <row r="28" spans="1:12">
      <c r="A28" s="753" t="s">
        <v>61</v>
      </c>
      <c r="B28" s="753"/>
      <c r="C28" s="753"/>
      <c r="D28" s="753"/>
      <c r="J28" s="752" t="s">
        <v>32</v>
      </c>
      <c r="K28" s="752"/>
    </row>
    <row r="29" spans="1:12">
      <c r="A29" s="748" t="s">
        <v>83</v>
      </c>
      <c r="B29" s="748"/>
      <c r="C29" s="748"/>
      <c r="D29" s="748"/>
      <c r="E29" s="748"/>
      <c r="F29" s="748"/>
      <c r="G29" s="748"/>
      <c r="H29" s="748"/>
    </row>
    <row r="30" spans="1:12" ht="18">
      <c r="A30" s="687" t="s">
        <v>84</v>
      </c>
      <c r="B30" s="687"/>
      <c r="C30" s="687"/>
      <c r="D30" s="687"/>
      <c r="E30" s="687"/>
      <c r="F30" s="687"/>
      <c r="G30" s="687"/>
      <c r="H30" s="687"/>
      <c r="I30" s="687"/>
      <c r="J30" s="687"/>
    </row>
    <row r="31" spans="1:12">
      <c r="A31" s="740" t="s">
        <v>550</v>
      </c>
      <c r="B31" s="740"/>
      <c r="C31" s="740"/>
      <c r="D31" s="740"/>
      <c r="E31" s="740"/>
      <c r="F31" s="549"/>
      <c r="G31" s="549"/>
      <c r="H31" s="741" t="s">
        <v>551</v>
      </c>
      <c r="I31" s="741"/>
      <c r="J31" s="741"/>
      <c r="K31" s="741"/>
    </row>
    <row r="34" spans="2:7">
      <c r="B34" s="235"/>
      <c r="C34" s="235"/>
      <c r="D34" s="235"/>
    </row>
    <row r="35" spans="2:7">
      <c r="B35" s="235"/>
      <c r="C35" s="235"/>
      <c r="D35" s="235"/>
      <c r="F35" s="235"/>
      <c r="G35" s="235"/>
    </row>
    <row r="36" spans="2:7">
      <c r="B36" s="235"/>
      <c r="C36" s="235"/>
      <c r="D36" s="235"/>
      <c r="F36" s="179"/>
    </row>
    <row r="37" spans="2:7">
      <c r="B37" s="235"/>
      <c r="C37" s="235"/>
      <c r="D37" s="235"/>
      <c r="F37" s="235"/>
    </row>
    <row r="38" spans="2:7">
      <c r="B38" s="235"/>
      <c r="C38" s="235"/>
      <c r="D38" s="235"/>
    </row>
    <row r="39" spans="2:7">
      <c r="B39" s="235"/>
      <c r="C39" s="235"/>
      <c r="D39" s="235"/>
    </row>
    <row r="40" spans="2:7">
      <c r="B40" s="235"/>
      <c r="C40" s="235"/>
      <c r="D40" s="235"/>
    </row>
    <row r="41" spans="2:7">
      <c r="B41" s="235"/>
      <c r="C41" s="235"/>
      <c r="D41" s="235"/>
    </row>
    <row r="42" spans="2:7">
      <c r="B42" s="235"/>
      <c r="C42" s="235"/>
      <c r="D42" s="235"/>
    </row>
    <row r="43" spans="2:7">
      <c r="B43" s="235"/>
      <c r="C43" s="235"/>
      <c r="D43" s="235"/>
    </row>
    <row r="44" spans="2:7">
      <c r="B44" s="235"/>
      <c r="C44" s="235"/>
      <c r="D44" s="235"/>
    </row>
    <row r="45" spans="2:7">
      <c r="B45" s="235"/>
      <c r="C45" s="235"/>
      <c r="D45" s="235"/>
    </row>
    <row r="46" spans="2:7">
      <c r="B46" s="235"/>
      <c r="C46" s="235"/>
      <c r="D46" s="235"/>
    </row>
    <row r="47" spans="2:7">
      <c r="B47" s="235"/>
      <c r="C47" s="235"/>
      <c r="D47" s="235"/>
    </row>
    <row r="48" spans="2:7">
      <c r="B48" s="235"/>
      <c r="C48" s="235"/>
      <c r="D48" s="235"/>
    </row>
    <row r="49" spans="2:4">
      <c r="B49" s="235"/>
      <c r="C49" s="235"/>
      <c r="D49" s="235"/>
    </row>
  </sheetData>
  <mergeCells count="19">
    <mergeCell ref="I2:K2"/>
    <mergeCell ref="A3:K3"/>
    <mergeCell ref="A4:K4"/>
    <mergeCell ref="J27:K27"/>
    <mergeCell ref="J28:K28"/>
    <mergeCell ref="A27:E27"/>
    <mergeCell ref="A28:D28"/>
    <mergeCell ref="K6:K9"/>
    <mergeCell ref="A31:E31"/>
    <mergeCell ref="H31:K31"/>
    <mergeCell ref="A30:J30"/>
    <mergeCell ref="B6:D6"/>
    <mergeCell ref="E6:G6"/>
    <mergeCell ref="H6:J6"/>
    <mergeCell ref="B7:D7"/>
    <mergeCell ref="E7:G7"/>
    <mergeCell ref="H7:J7"/>
    <mergeCell ref="A29:H29"/>
    <mergeCell ref="A6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300" r:id="rId1"/>
  <headerFooter>
    <oddFooter>&amp;Lstats.gov.sa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59</vt:i4>
      </vt:variant>
      <vt:variant>
        <vt:lpstr>النطاقات المسماة</vt:lpstr>
      </vt:variant>
      <vt:variant>
        <vt:i4>102</vt:i4>
      </vt:variant>
    </vt:vector>
  </HeadingPairs>
  <TitlesOfParts>
    <vt:vector size="16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'10'!_Toc488228445</vt:lpstr>
      <vt:lpstr>'11'!_Toc488228446</vt:lpstr>
      <vt:lpstr>'12'!_Toc488228447</vt:lpstr>
      <vt:lpstr>'14'!_Toc488228448</vt:lpstr>
      <vt:lpstr>'15'!_Toc488228449</vt:lpstr>
      <vt:lpstr>'16'!_Toc488228450</vt:lpstr>
      <vt:lpstr>'17'!_Toc488228451</vt:lpstr>
      <vt:lpstr>'18'!_Toc488228452</vt:lpstr>
      <vt:lpstr>'19'!_Toc488228453</vt:lpstr>
      <vt:lpstr>'20'!_Toc488228454</vt:lpstr>
      <vt:lpstr>'21'!_Toc488228455</vt:lpstr>
      <vt:lpstr>'22'!_Toc488228456</vt:lpstr>
      <vt:lpstr>'24'!_Toc488228462</vt:lpstr>
      <vt:lpstr>'25'!_Toc488228463</vt:lpstr>
      <vt:lpstr>'26'!_Toc488228464</vt:lpstr>
      <vt:lpstr>'27'!_Toc488228465</vt:lpstr>
      <vt:lpstr>'28'!_Toc488228466</vt:lpstr>
      <vt:lpstr>'29'!_Toc488228467</vt:lpstr>
      <vt:lpstr>'30'!_Toc488228468</vt:lpstr>
      <vt:lpstr>'40'!_Toc488228470</vt:lpstr>
      <vt:lpstr>'41'!_Toc488228471</vt:lpstr>
      <vt:lpstr>'42'!_Toc488228472</vt:lpstr>
      <vt:lpstr>'44'!_Toc488228474</vt:lpstr>
      <vt:lpstr>'45'!_Toc488228475</vt:lpstr>
      <vt:lpstr>'46'!_Toc488228476</vt:lpstr>
      <vt:lpstr>'49'!_Toc488228478</vt:lpstr>
      <vt:lpstr>'50'!_Toc488228481</vt:lpstr>
      <vt:lpstr>'52'!_Toc488228485</vt:lpstr>
      <vt:lpstr>'53'!_Toc488228487</vt:lpstr>
      <vt:lpstr>'54'!_Toc488228489</vt:lpstr>
      <vt:lpstr>'55'!_Toc488228491</vt:lpstr>
      <vt:lpstr>'56'!_Toc488228492</vt:lpstr>
      <vt:lpstr>'57'!_Toc488228493</vt:lpstr>
      <vt:lpstr>'58'!_Toc488228494</vt:lpstr>
      <vt:lpstr>'59'!_Toc488228495</vt:lpstr>
      <vt:lpstr>'60'!_Toc488228496</vt:lpstr>
      <vt:lpstr>'31'!_Toc488566976</vt:lpstr>
      <vt:lpstr>'32'!_Toc488566977</vt:lpstr>
      <vt:lpstr>'33'!_Toc488566978</vt:lpstr>
      <vt:lpstr>'34'!_Toc488566979</vt:lpstr>
      <vt:lpstr>'35'!_Toc488566980</vt:lpstr>
      <vt:lpstr>'36'!_Toc488566981</vt:lpstr>
      <vt:lpstr>'37'!_Toc488566982</vt:lpstr>
      <vt:lpstr>'38'!_Toc488566983</vt:lpstr>
      <vt:lpstr>'39'!_Toc488566984</vt:lpstr>
      <vt:lpstr>'8'!OLE_LINK1</vt:lpstr>
      <vt:lpstr>'1'!Print_Area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'22'!Print_Area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'47'!Print_Area</vt:lpstr>
      <vt:lpstr>'48'!Print_Area</vt:lpstr>
      <vt:lpstr>'49'!Print_Area</vt:lpstr>
      <vt:lpstr>'5'!Print_Area</vt:lpstr>
      <vt:lpstr>'50'!Print_Area</vt:lpstr>
      <vt:lpstr>'51'!Print_Area</vt:lpstr>
      <vt:lpstr>'52'!Print_Area</vt:lpstr>
      <vt:lpstr>'53'!Print_Area</vt:lpstr>
      <vt:lpstr>'54'!Print_Area</vt:lpstr>
      <vt:lpstr>'55'!Print_Area</vt:lpstr>
      <vt:lpstr>'56'!Print_Area</vt:lpstr>
      <vt:lpstr>'58'!Print_Area</vt:lpstr>
      <vt:lpstr>'59'!Print_Area</vt:lpstr>
      <vt:lpstr>'6'!Print_Area</vt:lpstr>
      <vt:lpstr>'60'!Print_Area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2021-10-28T09:04:20Z</dcterms:modified>
</cp:coreProperties>
</file>