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filterPrivacy="1"/>
  <xr:revisionPtr revIDLastSave="0" documentId="8_{B1E13464-B35E-4DF4-8058-9F60155DE322}" xr6:coauthVersionLast="36" xr6:coauthVersionMax="36" xr10:uidLastSave="{00000000-0000-0000-0000-000000000000}"/>
  <bookViews>
    <workbookView xWindow="0" yWindow="0" windowWidth="23040" windowHeight="9060" activeTab="6" xr2:uid="{00000000-000D-0000-FFFF-FFFF00000000}"/>
  </bookViews>
  <sheets>
    <sheet name="1" sheetId="1" r:id="rId1"/>
    <sheet name="2" sheetId="138" r:id="rId2"/>
    <sheet name="3" sheetId="101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  <sheet name="10" sheetId="103" r:id="rId10"/>
    <sheet name="11." sheetId="9" r:id="rId11"/>
    <sheet name="12." sheetId="10" r:id="rId12"/>
    <sheet name="13." sheetId="11" r:id="rId13"/>
    <sheet name="14." sheetId="102" r:id="rId14"/>
    <sheet name="15." sheetId="99" r:id="rId15"/>
    <sheet name="16." sheetId="12" r:id="rId16"/>
    <sheet name="17." sheetId="13" r:id="rId17"/>
    <sheet name="18." sheetId="14" r:id="rId18"/>
    <sheet name="19." sheetId="15" r:id="rId19"/>
    <sheet name="20." sheetId="16" r:id="rId20"/>
    <sheet name="21." sheetId="137" r:id="rId21"/>
    <sheet name="22." sheetId="18" r:id="rId22"/>
    <sheet name="23." sheetId="19" r:id="rId23"/>
    <sheet name="24." sheetId="20" r:id="rId24"/>
    <sheet name="25." sheetId="104" r:id="rId25"/>
    <sheet name="26." sheetId="105" r:id="rId26"/>
    <sheet name="27." sheetId="106" r:id="rId27"/>
    <sheet name="28." sheetId="107" r:id="rId28"/>
    <sheet name="29." sheetId="108" r:id="rId29"/>
    <sheet name="30." sheetId="109" r:id="rId30"/>
    <sheet name="31." sheetId="110" r:id="rId31"/>
    <sheet name="32." sheetId="111" r:id="rId32"/>
    <sheet name="33." sheetId="112" r:id="rId33"/>
    <sheet name="34." sheetId="113" r:id="rId34"/>
    <sheet name="35." sheetId="114" r:id="rId35"/>
    <sheet name="36." sheetId="115" r:id="rId36"/>
    <sheet name="37." sheetId="116" r:id="rId37"/>
    <sheet name="38." sheetId="117" r:id="rId38"/>
    <sheet name="39." sheetId="118" r:id="rId39"/>
    <sheet name="40." sheetId="41" r:id="rId40"/>
    <sheet name="41." sheetId="139" r:id="rId41"/>
    <sheet name="42." sheetId="43" r:id="rId42"/>
    <sheet name="43." sheetId="44" r:id="rId43"/>
    <sheet name="44." sheetId="119" r:id="rId44"/>
    <sheet name="45." sheetId="120" r:id="rId45"/>
    <sheet name="46." sheetId="121" r:id="rId46"/>
    <sheet name="47." sheetId="122" r:id="rId47"/>
    <sheet name="48." sheetId="123" r:id="rId48"/>
    <sheet name="49." sheetId="124" r:id="rId49"/>
    <sheet name="50." sheetId="125" r:id="rId50"/>
    <sheet name="51." sheetId="126" r:id="rId51"/>
    <sheet name="52." sheetId="127" r:id="rId52"/>
    <sheet name="53." sheetId="128" r:id="rId53"/>
    <sheet name="54." sheetId="129" r:id="rId54"/>
    <sheet name="55." sheetId="130" r:id="rId55"/>
    <sheet name="56." sheetId="131" r:id="rId56"/>
    <sheet name="57." sheetId="132" r:id="rId57"/>
    <sheet name="58." sheetId="133" r:id="rId58"/>
    <sheet name="59." sheetId="134" r:id="rId59"/>
    <sheet name="60." sheetId="135" r:id="rId60"/>
    <sheet name="61." sheetId="136" r:id="rId61"/>
  </sheets>
  <definedNames>
    <definedName name="_Toc488228445" localSheetId="10">'11.'!$B$4</definedName>
    <definedName name="_Toc488228446" localSheetId="11">'12.'!$B$5</definedName>
    <definedName name="_Toc488228447" localSheetId="12">'13.'!$B$4</definedName>
    <definedName name="_Toc488228448" localSheetId="15">'16.'!$B$6</definedName>
    <definedName name="_Toc488228449" localSheetId="16">'17.'!$B$4</definedName>
    <definedName name="_Toc488228450" localSheetId="17">'18.'!$B$3</definedName>
    <definedName name="_Toc488228451" localSheetId="18">'19.'!$B$4</definedName>
    <definedName name="_Toc488228452" localSheetId="19">'20.'!$A$3</definedName>
    <definedName name="_Toc488228453" localSheetId="20">'21.'!$A$3</definedName>
    <definedName name="_Toc488228454" localSheetId="21">'22.'!$A$3</definedName>
    <definedName name="_Toc488228455" localSheetId="22">'23.'!$A$3</definedName>
    <definedName name="_Toc488228456" localSheetId="23">'24.'!$A$3</definedName>
    <definedName name="_Toc488228462" localSheetId="24">'25.'!$A$3</definedName>
    <definedName name="_Toc488228463" localSheetId="25">'26.'!$A$3</definedName>
    <definedName name="_Toc488228464" localSheetId="26">'27.'!$A$3</definedName>
    <definedName name="_Toc488228465" localSheetId="27">'28.'!$B$3</definedName>
    <definedName name="_Toc488228466" localSheetId="28">'29.'!$B$3</definedName>
    <definedName name="_Toc488228467" localSheetId="29">'30.'!$A$3</definedName>
    <definedName name="_Toc488228468" localSheetId="30">'31.'!$A$3</definedName>
    <definedName name="_Toc488228470" localSheetId="40">'41.'!$A$3</definedName>
    <definedName name="_Toc488228471" localSheetId="41">'42.'!$A$3</definedName>
    <definedName name="_Toc488228472" localSheetId="42">'43.'!$B$3</definedName>
    <definedName name="_Toc488228474" localSheetId="44">'45.'!$A$3</definedName>
    <definedName name="_Toc488228475" localSheetId="45">'46.'!$A$3</definedName>
    <definedName name="_Toc488228476" localSheetId="46">'47.'!$B$3</definedName>
    <definedName name="_Toc488228478" localSheetId="49">'50.'!$A$3</definedName>
    <definedName name="_Toc488228481" localSheetId="50">'51.'!$A$3</definedName>
    <definedName name="_Toc488228485" localSheetId="52">'53.'!$A$3</definedName>
    <definedName name="_Toc488228487" localSheetId="53">'54.'!$A$3</definedName>
    <definedName name="_Toc488228489" localSheetId="54">'55.'!$A$3</definedName>
    <definedName name="_Toc488228491" localSheetId="55">'56.'!$A$3</definedName>
    <definedName name="_Toc488228492" localSheetId="56">'57.'!$A$3</definedName>
    <definedName name="_Toc488228493" localSheetId="57">'58.'!$A$3</definedName>
    <definedName name="_Toc488228494" localSheetId="58">'59.'!$A$3</definedName>
    <definedName name="_Toc488228495" localSheetId="59">'60.'!$A$3</definedName>
    <definedName name="_Toc488228496" localSheetId="60">'61.'!$A$3</definedName>
    <definedName name="_Toc488566976" localSheetId="31">'32.'!$A$3</definedName>
    <definedName name="_Toc488566977" localSheetId="32">'33.'!$A$3</definedName>
    <definedName name="_Toc488566978" localSheetId="33">'34.'!$A$3</definedName>
    <definedName name="_Toc488566979" localSheetId="34">'35.'!$B$3</definedName>
    <definedName name="_Toc488566980" localSheetId="35">'36.'!$A$3</definedName>
    <definedName name="_Toc488566981" localSheetId="36">'37.'!$A$3</definedName>
    <definedName name="_Toc488566982" localSheetId="37">'38.'!$A$3</definedName>
    <definedName name="_Toc488566983" localSheetId="38">'39.'!$B$3</definedName>
    <definedName name="_Toc488566984" localSheetId="39">'40.'!$A$3</definedName>
    <definedName name="OLE_LINK1" localSheetId="7">'8'!$A$6</definedName>
    <definedName name="_xlnm.Print_Area" localSheetId="0">'1'!$A$1:$I$34</definedName>
    <definedName name="_xlnm.Print_Area" localSheetId="10">'11.'!$A$1:$L$29</definedName>
    <definedName name="_xlnm.Print_Area" localSheetId="11">'12.'!$A$2:$K$27</definedName>
    <definedName name="_xlnm.Print_Area" localSheetId="12">'13.'!$A$1:$L$26</definedName>
    <definedName name="_xlnm.Print_Area" localSheetId="14">'15.'!$A$1:$L$20</definedName>
    <definedName name="_xlnm.Print_Area" localSheetId="15">'16.'!$A$2:$M$30</definedName>
    <definedName name="_xlnm.Print_Area" localSheetId="16">'17.'!$A$1:$L$25</definedName>
    <definedName name="_xlnm.Print_Area" localSheetId="17">'18.'!$A$1:$M$24</definedName>
    <definedName name="_xlnm.Print_Area" localSheetId="18">'19.'!$A$1:$N$25</definedName>
    <definedName name="_xlnm.Print_Area" localSheetId="1">'2'!$A$1:$L$21</definedName>
    <definedName name="_xlnm.Print_Area" localSheetId="19">'20.'!$A$1:$L$21</definedName>
    <definedName name="_xlnm.Print_Area" localSheetId="20">'21.'!$A$1:$K$34</definedName>
    <definedName name="_xlnm.Print_Area" localSheetId="21">'22.'!$A$1:$P$32</definedName>
    <definedName name="_xlnm.Print_Area" localSheetId="23">'24.'!$A$1:$E$19</definedName>
    <definedName name="_xlnm.Print_Area" localSheetId="24">'25.'!$A$1:$E$11</definedName>
    <definedName name="_xlnm.Print_Area" localSheetId="25">'26.'!$A$1:$E$10</definedName>
    <definedName name="_xlnm.Print_Area" localSheetId="26">'27.'!$A$1:$E$10</definedName>
    <definedName name="_xlnm.Print_Area" localSheetId="27">'28.'!$A$1:$F$13</definedName>
    <definedName name="_xlnm.Print_Area" localSheetId="28">'29.'!$A$1:$L$18</definedName>
    <definedName name="_xlnm.Print_Area" localSheetId="2">'3'!$A$1:$J$22</definedName>
    <definedName name="_xlnm.Print_Area" localSheetId="29">'30.'!$A$1:$L$22</definedName>
    <definedName name="_xlnm.Print_Area" localSheetId="30">'31.'!$A$1:$L$22</definedName>
    <definedName name="_xlnm.Print_Area" localSheetId="31">'32.'!$A$1:$F$12</definedName>
    <definedName name="_xlnm.Print_Area" localSheetId="32">'33.'!$A$1:$E$10</definedName>
    <definedName name="_xlnm.Print_Area" localSheetId="33">'34.'!$A$1:$J$23</definedName>
    <definedName name="_xlnm.Print_Area" localSheetId="34">'35.'!$A$1:$M$23</definedName>
    <definedName name="_xlnm.Print_Area" localSheetId="35">'36.'!$A$1:$E$11</definedName>
    <definedName name="_xlnm.Print_Area" localSheetId="36">'37.'!$A$1:$E$10</definedName>
    <definedName name="_xlnm.Print_Area" localSheetId="37">'38.'!$A$1:$D$20</definedName>
    <definedName name="_xlnm.Print_Area" localSheetId="38">'39.'!$A$1:$G$21</definedName>
    <definedName name="_xlnm.Print_Area" localSheetId="3">'4'!$A$1:$M$15</definedName>
    <definedName name="_xlnm.Print_Area" localSheetId="39">'40.'!$A$1:$B$11</definedName>
    <definedName name="_xlnm.Print_Area" localSheetId="40">'41.'!$A$1:$F$10</definedName>
    <definedName name="_xlnm.Print_Area" localSheetId="41">'42.'!$A$1:$E$20</definedName>
    <definedName name="_xlnm.Print_Area" localSheetId="42">'43.'!$A$1:$G$18</definedName>
    <definedName name="_xlnm.Print_Area" localSheetId="43">'44.'!$A$1:$E$11</definedName>
    <definedName name="_xlnm.Print_Area" localSheetId="44">'45.'!$A$1:$K$12</definedName>
    <definedName name="_xlnm.Print_Area" localSheetId="45">'46.'!$A$1:$J$22</definedName>
    <definedName name="_xlnm.Print_Area" localSheetId="46">'47.'!$A$1:$N$21</definedName>
    <definedName name="_xlnm.Print_Area" localSheetId="47">'48.'!$A$1:$E$33</definedName>
    <definedName name="_xlnm.Print_Area" localSheetId="48">'49.'!$A$1:$D$18</definedName>
    <definedName name="_xlnm.Print_Area" localSheetId="4">'5'!$A$1:$M$14</definedName>
    <definedName name="_xlnm.Print_Area" localSheetId="49">'50.'!$A$1:$E$11</definedName>
    <definedName name="_xlnm.Print_Area" localSheetId="50">'51.'!$A$1:$E$25</definedName>
    <definedName name="_xlnm.Print_Area" localSheetId="51">'52.'!$A$1:$F$20</definedName>
    <definedName name="_xlnm.Print_Area" localSheetId="52">'53.'!$A$1:$D$14</definedName>
    <definedName name="_xlnm.Print_Area" localSheetId="53">'54.'!$A$1:$E$11</definedName>
    <definedName name="_xlnm.Print_Area" localSheetId="54">'55.'!$A$1:$E$15</definedName>
    <definedName name="_xlnm.Print_Area" localSheetId="55">'56.'!$A$1:$F$20</definedName>
    <definedName name="_xlnm.Print_Area" localSheetId="56">'57.'!$A$1:$E$11</definedName>
    <definedName name="_xlnm.Print_Area" localSheetId="58">'59.'!$A$1:$J$22</definedName>
    <definedName name="_xlnm.Print_Area" localSheetId="5">'6'!$A$1:$E$12</definedName>
    <definedName name="_xlnm.Print_Area" localSheetId="59">'60.'!$A$1:$K$21</definedName>
    <definedName name="_xlnm.Print_Area" localSheetId="60">'61.'!$A$1:$K$24</definedName>
    <definedName name="_xlnm.Print_Area" localSheetId="6">'7'!$A$1:$L$15</definedName>
    <definedName name="_xlnm.Print_Area" localSheetId="7">'8'!$A$1:$J$30</definedName>
    <definedName name="_xlnm.Print_Area" localSheetId="8">'9'!$A$1:$K$31</definedName>
  </definedNames>
  <calcPr calcId="191029"/>
</workbook>
</file>

<file path=xl/calcChain.xml><?xml version="1.0" encoding="utf-8"?>
<calcChain xmlns="http://schemas.openxmlformats.org/spreadsheetml/2006/main">
  <c r="E9" i="139" l="1"/>
  <c r="E8" i="139"/>
  <c r="F15" i="138"/>
  <c r="J14" i="138"/>
  <c r="I14" i="138"/>
  <c r="K14" i="138" s="1"/>
  <c r="H14" i="138"/>
  <c r="G13" i="138"/>
  <c r="G15" i="138" s="1"/>
  <c r="F13" i="138"/>
  <c r="D13" i="138"/>
  <c r="D15" i="138" s="1"/>
  <c r="C13" i="138"/>
  <c r="C15" i="138" s="1"/>
  <c r="J12" i="138"/>
  <c r="I12" i="138"/>
  <c r="K12" i="138" s="1"/>
  <c r="H12" i="138"/>
  <c r="E12" i="138"/>
  <c r="J11" i="138"/>
  <c r="I11" i="138"/>
  <c r="K11" i="138" s="1"/>
  <c r="H11" i="138"/>
  <c r="E11" i="138"/>
  <c r="E13" i="138" s="1"/>
  <c r="E15" i="138" s="1"/>
  <c r="H13" i="138" l="1"/>
  <c r="H15" i="138"/>
  <c r="J13" i="138"/>
  <c r="J15" i="138" s="1"/>
  <c r="K13" i="138"/>
  <c r="K15" i="138" s="1"/>
  <c r="I13" i="138"/>
  <c r="I15" i="138" s="1"/>
  <c r="C10" i="111" l="1"/>
  <c r="E10" i="111"/>
  <c r="D10" i="111"/>
  <c r="F32" i="137" l="1"/>
  <c r="E32" i="137"/>
  <c r="C32" i="137"/>
  <c r="B32" i="137"/>
  <c r="I31" i="137"/>
  <c r="H31" i="137"/>
  <c r="G31" i="137"/>
  <c r="D31" i="137"/>
  <c r="I30" i="137"/>
  <c r="H30" i="137"/>
  <c r="G30" i="137"/>
  <c r="D30" i="137"/>
  <c r="I29" i="137"/>
  <c r="H29" i="137"/>
  <c r="G29" i="137"/>
  <c r="D29" i="137"/>
  <c r="I28" i="137"/>
  <c r="H28" i="137"/>
  <c r="G28" i="137"/>
  <c r="D28" i="137"/>
  <c r="I27" i="137"/>
  <c r="H27" i="137"/>
  <c r="G27" i="137"/>
  <c r="D27" i="137"/>
  <c r="I26" i="137"/>
  <c r="H26" i="137"/>
  <c r="G26" i="137"/>
  <c r="D26" i="137"/>
  <c r="I25" i="137"/>
  <c r="H25" i="137"/>
  <c r="G25" i="137"/>
  <c r="D25" i="137"/>
  <c r="I24" i="137"/>
  <c r="H24" i="137"/>
  <c r="G24" i="137"/>
  <c r="D24" i="137"/>
  <c r="I23" i="137"/>
  <c r="H23" i="137"/>
  <c r="G23" i="137"/>
  <c r="D23" i="137"/>
  <c r="I22" i="137"/>
  <c r="H22" i="137"/>
  <c r="G22" i="137"/>
  <c r="D22" i="137"/>
  <c r="I21" i="137"/>
  <c r="H21" i="137"/>
  <c r="G21" i="137"/>
  <c r="D21" i="137"/>
  <c r="I20" i="137"/>
  <c r="H20" i="137"/>
  <c r="G20" i="137"/>
  <c r="D20" i="137"/>
  <c r="I19" i="137"/>
  <c r="H19" i="137"/>
  <c r="G19" i="137"/>
  <c r="D19" i="137"/>
  <c r="I18" i="137"/>
  <c r="H18" i="137"/>
  <c r="G18" i="137"/>
  <c r="D18" i="137"/>
  <c r="I17" i="137"/>
  <c r="H17" i="137"/>
  <c r="G17" i="137"/>
  <c r="D17" i="137"/>
  <c r="I16" i="137"/>
  <c r="H16" i="137"/>
  <c r="G16" i="137"/>
  <c r="D16" i="137"/>
  <c r="I15" i="137"/>
  <c r="H15" i="137"/>
  <c r="G15" i="137"/>
  <c r="D15" i="137"/>
  <c r="I14" i="137"/>
  <c r="H14" i="137"/>
  <c r="G14" i="137"/>
  <c r="D14" i="137"/>
  <c r="I13" i="137"/>
  <c r="H13" i="137"/>
  <c r="G13" i="137"/>
  <c r="D13" i="137"/>
  <c r="I12" i="137"/>
  <c r="H12" i="137"/>
  <c r="G12" i="137"/>
  <c r="D12" i="137"/>
  <c r="I11" i="137"/>
  <c r="H11" i="137"/>
  <c r="G11" i="137"/>
  <c r="D11" i="137"/>
  <c r="I10" i="137"/>
  <c r="H10" i="137"/>
  <c r="G10" i="137"/>
  <c r="D10" i="137"/>
  <c r="J19" i="137" l="1"/>
  <c r="I32" i="137"/>
  <c r="J18" i="137"/>
  <c r="J28" i="137"/>
  <c r="J17" i="137"/>
  <c r="J16" i="137"/>
  <c r="J24" i="137"/>
  <c r="J25" i="137"/>
  <c r="J12" i="137"/>
  <c r="D32" i="137"/>
  <c r="J15" i="137"/>
  <c r="J20" i="137"/>
  <c r="J23" i="137"/>
  <c r="G32" i="137"/>
  <c r="J10" i="137"/>
  <c r="J31" i="137"/>
  <c r="J26" i="137"/>
  <c r="J13" i="137"/>
  <c r="J21" i="137"/>
  <c r="J29" i="137"/>
  <c r="J11" i="137"/>
  <c r="J27" i="137"/>
  <c r="J14" i="137"/>
  <c r="J22" i="137"/>
  <c r="J30" i="137"/>
  <c r="H32" i="137"/>
  <c r="J32" i="137" l="1"/>
  <c r="C23" i="10" l="1"/>
  <c r="D23" i="10"/>
  <c r="C24" i="8"/>
  <c r="E24" i="8"/>
  <c r="F24" i="8"/>
  <c r="B24" i="8"/>
  <c r="C22" i="7" l="1"/>
  <c r="E22" i="7"/>
  <c r="F22" i="7"/>
  <c r="B22" i="7"/>
  <c r="J10" i="6" l="1"/>
  <c r="I10" i="6"/>
  <c r="H10" i="6"/>
  <c r="E10" i="6"/>
  <c r="K11" i="3"/>
  <c r="J11" i="3"/>
  <c r="I11" i="3"/>
  <c r="F11" i="3"/>
  <c r="L11" i="3" l="1"/>
  <c r="K10" i="6"/>
  <c r="H10" i="1" l="1"/>
  <c r="H11" i="1"/>
  <c r="H12" i="1"/>
  <c r="H9" i="1"/>
  <c r="E10" i="1"/>
  <c r="E11" i="1"/>
  <c r="E12" i="1"/>
  <c r="E9" i="1"/>
  <c r="M10" i="15" l="1"/>
  <c r="M11" i="15"/>
  <c r="M12" i="15"/>
  <c r="M13" i="15"/>
  <c r="M14" i="15"/>
  <c r="M15" i="15"/>
  <c r="M16" i="15"/>
  <c r="M17" i="15"/>
  <c r="M18" i="15"/>
  <c r="M19" i="15"/>
  <c r="M20" i="15"/>
  <c r="M21" i="15"/>
  <c r="M9" i="15"/>
  <c r="H15" i="99"/>
  <c r="E15" i="99"/>
  <c r="H14" i="99"/>
  <c r="K14" i="99" s="1"/>
  <c r="E14" i="99"/>
  <c r="I15" i="99"/>
  <c r="J15" i="99"/>
  <c r="J14" i="99"/>
  <c r="I14" i="99"/>
  <c r="K15" i="99" l="1"/>
  <c r="B35" i="103" l="1"/>
  <c r="D36" i="103"/>
  <c r="I36" i="103"/>
  <c r="H36" i="103"/>
  <c r="G36" i="103"/>
  <c r="I23" i="7"/>
  <c r="H23" i="7"/>
  <c r="G23" i="7"/>
  <c r="B37" i="103" l="1"/>
  <c r="J36" i="103"/>
  <c r="E10" i="5"/>
  <c r="E14" i="130" l="1"/>
  <c r="D14" i="130"/>
  <c r="C14" i="130"/>
  <c r="E10" i="129"/>
  <c r="D10" i="129"/>
  <c r="C10" i="129"/>
  <c r="D13" i="128"/>
  <c r="C13" i="128"/>
  <c r="B13" i="128"/>
  <c r="D24" i="126"/>
  <c r="C24" i="126"/>
  <c r="B24" i="126"/>
  <c r="E10" i="125"/>
  <c r="D10" i="125"/>
  <c r="C10" i="125"/>
  <c r="D17" i="124"/>
  <c r="C17" i="124"/>
  <c r="B17" i="124"/>
  <c r="D32" i="123"/>
  <c r="C32" i="123"/>
  <c r="B32" i="123"/>
  <c r="K20" i="122"/>
  <c r="J20" i="122"/>
  <c r="I20" i="122"/>
  <c r="H20" i="122"/>
  <c r="G20" i="122"/>
  <c r="F20" i="122"/>
  <c r="E20" i="122"/>
  <c r="D20" i="122"/>
  <c r="C20" i="122"/>
  <c r="J21" i="121"/>
  <c r="I21" i="121"/>
  <c r="H21" i="121"/>
  <c r="G21" i="121"/>
  <c r="F21" i="121"/>
  <c r="E21" i="121"/>
  <c r="D21" i="121"/>
  <c r="C21" i="121"/>
  <c r="B21" i="121"/>
  <c r="E10" i="119"/>
  <c r="D10" i="119"/>
  <c r="C10" i="119"/>
  <c r="K20" i="114"/>
  <c r="J20" i="114"/>
  <c r="I20" i="114"/>
  <c r="H20" i="114"/>
  <c r="G20" i="114"/>
  <c r="F20" i="114"/>
  <c r="E20" i="114"/>
  <c r="D20" i="114"/>
  <c r="C20" i="114"/>
  <c r="J21" i="113"/>
  <c r="I21" i="113"/>
  <c r="H21" i="113"/>
  <c r="G21" i="113"/>
  <c r="F21" i="113"/>
  <c r="E21" i="113"/>
  <c r="D21" i="113"/>
  <c r="C21" i="113"/>
  <c r="B21" i="113"/>
  <c r="C35" i="103" l="1"/>
  <c r="E35" i="103"/>
  <c r="F35" i="103"/>
  <c r="D13" i="103"/>
  <c r="G13" i="103"/>
  <c r="H13" i="103"/>
  <c r="I13" i="103"/>
  <c r="D14" i="103"/>
  <c r="G14" i="103"/>
  <c r="H14" i="103"/>
  <c r="I14" i="103"/>
  <c r="D15" i="103"/>
  <c r="G15" i="103"/>
  <c r="H15" i="103"/>
  <c r="I15" i="103"/>
  <c r="D16" i="103"/>
  <c r="G16" i="103"/>
  <c r="H16" i="103"/>
  <c r="I16" i="103"/>
  <c r="D17" i="103"/>
  <c r="G17" i="103"/>
  <c r="H17" i="103"/>
  <c r="I17" i="103"/>
  <c r="D18" i="103"/>
  <c r="G18" i="103"/>
  <c r="H18" i="103"/>
  <c r="I18" i="103"/>
  <c r="D19" i="103"/>
  <c r="G19" i="103"/>
  <c r="H19" i="103"/>
  <c r="I19" i="103"/>
  <c r="D20" i="103"/>
  <c r="G20" i="103"/>
  <c r="H20" i="103"/>
  <c r="I20" i="103"/>
  <c r="D21" i="103"/>
  <c r="G21" i="103"/>
  <c r="H21" i="103"/>
  <c r="I21" i="103"/>
  <c r="D22" i="103"/>
  <c r="G22" i="103"/>
  <c r="H22" i="103"/>
  <c r="I22" i="103"/>
  <c r="D23" i="103"/>
  <c r="G23" i="103"/>
  <c r="H23" i="103"/>
  <c r="I23" i="103"/>
  <c r="D24" i="103"/>
  <c r="G24" i="103"/>
  <c r="H24" i="103"/>
  <c r="I24" i="103"/>
  <c r="D25" i="103"/>
  <c r="G25" i="103"/>
  <c r="H25" i="103"/>
  <c r="I25" i="103"/>
  <c r="D26" i="103"/>
  <c r="G26" i="103"/>
  <c r="H26" i="103"/>
  <c r="I26" i="103"/>
  <c r="D27" i="103"/>
  <c r="G27" i="103"/>
  <c r="H27" i="103"/>
  <c r="I27" i="103"/>
  <c r="D28" i="103"/>
  <c r="G28" i="103"/>
  <c r="H28" i="103"/>
  <c r="I28" i="103"/>
  <c r="D29" i="103"/>
  <c r="G29" i="103"/>
  <c r="H29" i="103"/>
  <c r="I29" i="103"/>
  <c r="D30" i="103"/>
  <c r="G30" i="103"/>
  <c r="H30" i="103"/>
  <c r="I30" i="103"/>
  <c r="D31" i="103"/>
  <c r="G31" i="103"/>
  <c r="H31" i="103"/>
  <c r="I31" i="103"/>
  <c r="D32" i="103"/>
  <c r="G32" i="103"/>
  <c r="H32" i="103"/>
  <c r="I32" i="103"/>
  <c r="D33" i="103"/>
  <c r="G33" i="103"/>
  <c r="H33" i="103"/>
  <c r="I33" i="103"/>
  <c r="D34" i="103"/>
  <c r="G34" i="103"/>
  <c r="H34" i="103"/>
  <c r="I34" i="103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7" i="19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8" i="18"/>
  <c r="C29" i="19"/>
  <c r="D29" i="19"/>
  <c r="E29" i="19"/>
  <c r="F29" i="19"/>
  <c r="G29" i="19"/>
  <c r="H29" i="19"/>
  <c r="I29" i="19"/>
  <c r="J29" i="19"/>
  <c r="K29" i="19"/>
  <c r="L29" i="19"/>
  <c r="B29" i="19"/>
  <c r="C30" i="18"/>
  <c r="D30" i="18"/>
  <c r="E30" i="18"/>
  <c r="F30" i="18"/>
  <c r="G30" i="18"/>
  <c r="H30" i="18"/>
  <c r="I30" i="18"/>
  <c r="J30" i="18"/>
  <c r="K30" i="18"/>
  <c r="L30" i="18"/>
  <c r="M30" i="18"/>
  <c r="N30" i="18"/>
  <c r="B30" i="18"/>
  <c r="F37" i="103" l="1"/>
  <c r="E37" i="103"/>
  <c r="J23" i="103"/>
  <c r="J21" i="103"/>
  <c r="J15" i="103"/>
  <c r="C37" i="103"/>
  <c r="J34" i="103"/>
  <c r="J32" i="103"/>
  <c r="J22" i="103"/>
  <c r="J18" i="103"/>
  <c r="J16" i="103"/>
  <c r="O30" i="18"/>
  <c r="M29" i="19"/>
  <c r="I35" i="103"/>
  <c r="H35" i="103"/>
  <c r="D35" i="103"/>
  <c r="J28" i="103"/>
  <c r="G35" i="103"/>
  <c r="J31" i="103"/>
  <c r="J29" i="103"/>
  <c r="J19" i="103"/>
  <c r="J33" i="103"/>
  <c r="J17" i="103"/>
  <c r="J30" i="103"/>
  <c r="J20" i="103"/>
  <c r="J27" i="103"/>
  <c r="J25" i="103"/>
  <c r="J14" i="103"/>
  <c r="J26" i="103"/>
  <c r="J24" i="103"/>
  <c r="J13" i="103"/>
  <c r="G37" i="103" l="1"/>
  <c r="D37" i="103"/>
  <c r="I37" i="103"/>
  <c r="H37" i="103"/>
  <c r="J35" i="103"/>
  <c r="J37" i="103" l="1"/>
  <c r="I34" i="102"/>
  <c r="H34" i="102"/>
  <c r="G34" i="102"/>
  <c r="D34" i="102"/>
  <c r="D33" i="102"/>
  <c r="I31" i="102"/>
  <c r="H31" i="102"/>
  <c r="G31" i="102"/>
  <c r="D31" i="102"/>
  <c r="I30" i="102"/>
  <c r="H30" i="102"/>
  <c r="G30" i="102"/>
  <c r="D30" i="102"/>
  <c r="I29" i="102"/>
  <c r="H29" i="102"/>
  <c r="G29" i="102"/>
  <c r="D29" i="102"/>
  <c r="I28" i="102"/>
  <c r="H28" i="102"/>
  <c r="G28" i="102"/>
  <c r="D28" i="102"/>
  <c r="I27" i="102"/>
  <c r="H27" i="102"/>
  <c r="G27" i="102"/>
  <c r="D27" i="102"/>
  <c r="D26" i="102"/>
  <c r="D24" i="102"/>
  <c r="I23" i="102"/>
  <c r="H23" i="102"/>
  <c r="G23" i="102"/>
  <c r="D23" i="102"/>
  <c r="I22" i="102"/>
  <c r="H22" i="102"/>
  <c r="G22" i="102"/>
  <c r="D22" i="102"/>
  <c r="D21" i="102"/>
  <c r="I20" i="102"/>
  <c r="H20" i="102"/>
  <c r="G20" i="102"/>
  <c r="D20" i="102"/>
  <c r="D19" i="102"/>
  <c r="D18" i="102"/>
  <c r="I17" i="102"/>
  <c r="H17" i="102"/>
  <c r="G17" i="102"/>
  <c r="D17" i="102"/>
  <c r="J17" i="102" s="1"/>
  <c r="D16" i="102"/>
  <c r="I15" i="102"/>
  <c r="H15" i="102"/>
  <c r="G15" i="102"/>
  <c r="D15" i="102"/>
  <c r="D14" i="102"/>
  <c r="J27" i="102" l="1"/>
  <c r="J31" i="102"/>
  <c r="J30" i="102"/>
  <c r="J23" i="102"/>
  <c r="J34" i="102"/>
  <c r="J15" i="102"/>
  <c r="J22" i="102"/>
  <c r="J29" i="102"/>
  <c r="I16" i="102"/>
  <c r="H14" i="102"/>
  <c r="G19" i="102"/>
  <c r="J19" i="102" s="1"/>
  <c r="G24" i="102"/>
  <c r="J24" i="102" s="1"/>
  <c r="H24" i="102"/>
  <c r="H18" i="102"/>
  <c r="J20" i="102"/>
  <c r="H19" i="102"/>
  <c r="I19" i="102"/>
  <c r="H26" i="102"/>
  <c r="J28" i="102"/>
  <c r="H33" i="102"/>
  <c r="C35" i="102"/>
  <c r="I33" i="102"/>
  <c r="D25" i="102"/>
  <c r="B35" i="102"/>
  <c r="D13" i="102"/>
  <c r="I14" i="102"/>
  <c r="I26" i="102"/>
  <c r="D32" i="102"/>
  <c r="I24" i="102"/>
  <c r="G25" i="102" l="1"/>
  <c r="J25" i="102" s="1"/>
  <c r="H25" i="102"/>
  <c r="G32" i="102"/>
  <c r="J32" i="102" s="1"/>
  <c r="H32" i="102"/>
  <c r="G14" i="102"/>
  <c r="J14" i="102" s="1"/>
  <c r="G16" i="102"/>
  <c r="J16" i="102" s="1"/>
  <c r="G26" i="102"/>
  <c r="J26" i="102" s="1"/>
  <c r="H21" i="102"/>
  <c r="I21" i="102"/>
  <c r="G21" i="102"/>
  <c r="J21" i="102" s="1"/>
  <c r="G18" i="102"/>
  <c r="J18" i="102" s="1"/>
  <c r="G33" i="102"/>
  <c r="J33" i="102" s="1"/>
  <c r="I18" i="102"/>
  <c r="E35" i="102"/>
  <c r="H35" i="102" s="1"/>
  <c r="D35" i="102"/>
  <c r="G13" i="102"/>
  <c r="H13" i="102"/>
  <c r="I25" i="102"/>
  <c r="I32" i="102"/>
  <c r="H16" i="102"/>
  <c r="G35" i="102" l="1"/>
  <c r="J35" i="102" s="1"/>
  <c r="F35" i="102"/>
  <c r="I35" i="102" s="1"/>
  <c r="I13" i="102"/>
  <c r="J13" i="102"/>
  <c r="J16" i="11"/>
  <c r="I16" i="11"/>
  <c r="H16" i="11"/>
  <c r="E16" i="11"/>
  <c r="D21" i="11"/>
  <c r="C21" i="11"/>
  <c r="F21" i="11"/>
  <c r="G21" i="11"/>
  <c r="K10" i="4"/>
  <c r="J10" i="4"/>
  <c r="I10" i="4"/>
  <c r="F10" i="4"/>
  <c r="K16" i="11" l="1"/>
  <c r="L10" i="4"/>
  <c r="C26" i="12" l="1"/>
  <c r="D26" i="12"/>
  <c r="G26" i="12"/>
  <c r="F26" i="12"/>
  <c r="E14" i="10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10" i="7"/>
  <c r="G24" i="8" l="1"/>
  <c r="I11" i="9"/>
  <c r="I20" i="7" l="1"/>
  <c r="I21" i="7"/>
  <c r="H20" i="7"/>
  <c r="H21" i="7"/>
  <c r="G12" i="7"/>
  <c r="G13" i="7"/>
  <c r="G14" i="7"/>
  <c r="G15" i="7"/>
  <c r="G16" i="7"/>
  <c r="G17" i="7"/>
  <c r="G18" i="7"/>
  <c r="G19" i="7"/>
  <c r="G20" i="7"/>
  <c r="G21" i="7"/>
  <c r="D12" i="7"/>
  <c r="D13" i="7"/>
  <c r="D14" i="7"/>
  <c r="D15" i="7"/>
  <c r="D16" i="7"/>
  <c r="D17" i="7"/>
  <c r="D18" i="7"/>
  <c r="D19" i="7"/>
  <c r="D20" i="7"/>
  <c r="D21" i="7"/>
  <c r="J21" i="7" l="1"/>
  <c r="J20" i="7"/>
  <c r="K11" i="4" l="1"/>
  <c r="J11" i="4"/>
  <c r="B10" i="41" l="1"/>
  <c r="C19" i="43" l="1"/>
  <c r="D12" i="43"/>
  <c r="D11" i="43"/>
  <c r="D10" i="43"/>
  <c r="D9" i="43"/>
  <c r="D8" i="43"/>
  <c r="D16" i="43"/>
  <c r="D17" i="43"/>
  <c r="D18" i="43"/>
  <c r="H23" i="8"/>
  <c r="I23" i="8"/>
  <c r="J23" i="8" l="1"/>
  <c r="E11" i="9" l="1"/>
  <c r="G13" i="101" l="1"/>
  <c r="D13" i="101"/>
  <c r="I10" i="101"/>
  <c r="I11" i="101"/>
  <c r="H11" i="101"/>
  <c r="H10" i="101"/>
  <c r="D10" i="101"/>
  <c r="G10" i="101"/>
  <c r="C16" i="99"/>
  <c r="J11" i="101" l="1"/>
  <c r="H12" i="101"/>
  <c r="I12" i="101"/>
  <c r="J10" i="101"/>
  <c r="J12" i="101" s="1"/>
  <c r="G22" i="15" l="1"/>
  <c r="C20" i="14"/>
  <c r="L11" i="4"/>
  <c r="I11" i="4"/>
  <c r="F11" i="4"/>
  <c r="F12" i="3"/>
  <c r="I12" i="3"/>
  <c r="J12" i="3"/>
  <c r="K12" i="3"/>
  <c r="L12" i="3" l="1"/>
  <c r="F14" i="101" l="1"/>
  <c r="E14" i="101"/>
  <c r="C14" i="101"/>
  <c r="B14" i="101"/>
  <c r="I13" i="101"/>
  <c r="I14" i="101" s="1"/>
  <c r="H13" i="101"/>
  <c r="G11" i="101"/>
  <c r="G12" i="101" s="1"/>
  <c r="D11" i="101"/>
  <c r="D12" i="101" s="1"/>
  <c r="D14" i="101" s="1"/>
  <c r="J13" i="101" l="1"/>
  <c r="G14" i="101"/>
  <c r="H14" i="101"/>
  <c r="J14" i="101" l="1"/>
  <c r="F26" i="8" l="1"/>
  <c r="E26" i="8"/>
  <c r="B26" i="8" l="1"/>
  <c r="D16" i="99"/>
  <c r="F16" i="99"/>
  <c r="G16" i="99"/>
  <c r="C18" i="20" l="1"/>
  <c r="B18" i="20"/>
  <c r="D17" i="20"/>
  <c r="D16" i="20"/>
  <c r="D15" i="20"/>
  <c r="D14" i="20"/>
  <c r="D13" i="20"/>
  <c r="D12" i="20"/>
  <c r="D11" i="20"/>
  <c r="D10" i="20"/>
  <c r="D9" i="20"/>
  <c r="D8" i="20"/>
  <c r="D18" i="20" l="1"/>
  <c r="B19" i="43"/>
  <c r="E12" i="10" l="1"/>
  <c r="H12" i="10"/>
  <c r="I12" i="10"/>
  <c r="J12" i="10"/>
  <c r="E13" i="10"/>
  <c r="H13" i="10"/>
  <c r="I13" i="10"/>
  <c r="J13" i="10"/>
  <c r="H14" i="10"/>
  <c r="I14" i="10"/>
  <c r="J14" i="10"/>
  <c r="E15" i="10"/>
  <c r="H15" i="10"/>
  <c r="I15" i="10"/>
  <c r="J15" i="10"/>
  <c r="E16" i="10"/>
  <c r="H16" i="10"/>
  <c r="I16" i="10"/>
  <c r="J16" i="10"/>
  <c r="E17" i="10"/>
  <c r="H17" i="10"/>
  <c r="I17" i="10"/>
  <c r="J17" i="10"/>
  <c r="E18" i="10"/>
  <c r="H18" i="10"/>
  <c r="I18" i="10"/>
  <c r="J18" i="10"/>
  <c r="E19" i="10"/>
  <c r="H19" i="10"/>
  <c r="I19" i="10"/>
  <c r="J19" i="10"/>
  <c r="E20" i="10"/>
  <c r="H20" i="10"/>
  <c r="I20" i="10"/>
  <c r="J20" i="10"/>
  <c r="E21" i="10"/>
  <c r="H21" i="10"/>
  <c r="I21" i="10"/>
  <c r="J21" i="10"/>
  <c r="E22" i="10"/>
  <c r="H22" i="10"/>
  <c r="I22" i="10"/>
  <c r="J22" i="10"/>
  <c r="F23" i="10"/>
  <c r="G23" i="10"/>
  <c r="K17" i="10" l="1"/>
  <c r="K14" i="10"/>
  <c r="K15" i="10"/>
  <c r="I23" i="10"/>
  <c r="K22" i="10"/>
  <c r="K20" i="10"/>
  <c r="K12" i="10"/>
  <c r="K19" i="10"/>
  <c r="H23" i="10"/>
  <c r="E23" i="10"/>
  <c r="K16" i="10"/>
  <c r="K18" i="10"/>
  <c r="K21" i="10"/>
  <c r="J23" i="10"/>
  <c r="K13" i="10"/>
  <c r="K23" i="10" l="1"/>
  <c r="H11" i="14"/>
  <c r="I17" i="7" l="1"/>
  <c r="H16" i="7"/>
  <c r="L9" i="16" l="1"/>
  <c r="L10" i="16"/>
  <c r="L11" i="16"/>
  <c r="L12" i="16"/>
  <c r="L13" i="16"/>
  <c r="L14" i="16"/>
  <c r="L15" i="16"/>
  <c r="L16" i="16"/>
  <c r="L17" i="16"/>
  <c r="L18" i="16"/>
  <c r="L8" i="16"/>
  <c r="D22" i="15"/>
  <c r="E22" i="15"/>
  <c r="F22" i="15"/>
  <c r="H22" i="15"/>
  <c r="I22" i="15"/>
  <c r="J22" i="15"/>
  <c r="K22" i="15"/>
  <c r="L22" i="15"/>
  <c r="C22" i="15"/>
  <c r="J11" i="6"/>
  <c r="I11" i="6"/>
  <c r="H11" i="6"/>
  <c r="E11" i="6"/>
  <c r="K11" i="6" l="1"/>
  <c r="M22" i="15"/>
  <c r="J16" i="99"/>
  <c r="I16" i="99" l="1"/>
  <c r="H16" i="99"/>
  <c r="E16" i="99"/>
  <c r="K16" i="99" l="1"/>
  <c r="D10" i="7" l="1"/>
  <c r="H10" i="7"/>
  <c r="I10" i="7"/>
  <c r="D11" i="7"/>
  <c r="G11" i="7"/>
  <c r="G22" i="7" s="1"/>
  <c r="H11" i="7"/>
  <c r="I11" i="7"/>
  <c r="H12" i="7"/>
  <c r="I12" i="7"/>
  <c r="H13" i="7"/>
  <c r="I13" i="7"/>
  <c r="H14" i="7"/>
  <c r="I14" i="7"/>
  <c r="H15" i="7"/>
  <c r="I15" i="7"/>
  <c r="I16" i="7"/>
  <c r="H17" i="7"/>
  <c r="H18" i="7"/>
  <c r="I18" i="7"/>
  <c r="H19" i="7"/>
  <c r="I19" i="7"/>
  <c r="E25" i="7"/>
  <c r="F25" i="7"/>
  <c r="D23" i="7"/>
  <c r="H22" i="7" l="1"/>
  <c r="I22" i="7"/>
  <c r="D22" i="7"/>
  <c r="H25" i="7"/>
  <c r="D25" i="7"/>
  <c r="C25" i="7"/>
  <c r="B25" i="7"/>
  <c r="J19" i="7"/>
  <c r="J14" i="7"/>
  <c r="J13" i="7"/>
  <c r="J11" i="7"/>
  <c r="J23" i="7"/>
  <c r="J17" i="7"/>
  <c r="J15" i="7"/>
  <c r="J18" i="7"/>
  <c r="J16" i="7"/>
  <c r="J10" i="7"/>
  <c r="I25" i="7"/>
  <c r="G25" i="7"/>
  <c r="J12" i="7"/>
  <c r="J22" i="7" l="1"/>
  <c r="J25" i="7"/>
  <c r="H11" i="9"/>
  <c r="C17" i="44" l="1"/>
  <c r="D17" i="44"/>
  <c r="H19" i="16"/>
  <c r="D19" i="16"/>
  <c r="C19" i="16"/>
  <c r="B19" i="16"/>
  <c r="F20" i="14"/>
  <c r="G20" i="14"/>
  <c r="D20" i="14"/>
  <c r="J10" i="14"/>
  <c r="I10" i="14"/>
  <c r="H10" i="14"/>
  <c r="E10" i="14"/>
  <c r="G22" i="13"/>
  <c r="F22" i="13"/>
  <c r="D22" i="13"/>
  <c r="C22" i="13"/>
  <c r="J11" i="13"/>
  <c r="J12" i="13"/>
  <c r="I11" i="13"/>
  <c r="H11" i="13"/>
  <c r="E11" i="13"/>
  <c r="J13" i="12"/>
  <c r="H13" i="12"/>
  <c r="E13" i="12"/>
  <c r="J11" i="11"/>
  <c r="I11" i="11"/>
  <c r="H11" i="11"/>
  <c r="E11" i="11"/>
  <c r="H16" i="9"/>
  <c r="D25" i="9"/>
  <c r="H10" i="8"/>
  <c r="I10" i="8"/>
  <c r="D10" i="8"/>
  <c r="E9" i="5"/>
  <c r="J10" i="8" l="1"/>
  <c r="K10" i="14"/>
  <c r="K11" i="13"/>
  <c r="K11" i="11"/>
  <c r="L19" i="16"/>
  <c r="C26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 l="1"/>
  <c r="G26" i="8"/>
  <c r="D26" i="8" l="1"/>
  <c r="D15" i="43" l="1"/>
  <c r="D14" i="43"/>
  <c r="D13" i="43"/>
  <c r="D19" i="43" l="1"/>
  <c r="E17" i="44"/>
  <c r="C25" i="9" l="1"/>
  <c r="E19" i="16" l="1"/>
  <c r="F19" i="16"/>
  <c r="G19" i="16"/>
  <c r="I19" i="16"/>
  <c r="J19" i="16"/>
  <c r="K19" i="16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19" i="14"/>
  <c r="J19" i="14"/>
  <c r="H12" i="14"/>
  <c r="H13" i="14"/>
  <c r="H14" i="14"/>
  <c r="H15" i="14"/>
  <c r="H16" i="14"/>
  <c r="H17" i="14"/>
  <c r="H18" i="14"/>
  <c r="H19" i="14"/>
  <c r="E11" i="14"/>
  <c r="E12" i="14"/>
  <c r="E13" i="14"/>
  <c r="E14" i="14"/>
  <c r="E15" i="14"/>
  <c r="E16" i="14"/>
  <c r="E17" i="14"/>
  <c r="E18" i="14"/>
  <c r="E19" i="14"/>
  <c r="I12" i="13"/>
  <c r="I13" i="13"/>
  <c r="J13" i="13"/>
  <c r="I14" i="13"/>
  <c r="J14" i="13"/>
  <c r="I15" i="13"/>
  <c r="J15" i="13"/>
  <c r="I16" i="13"/>
  <c r="J16" i="13"/>
  <c r="I17" i="13"/>
  <c r="J17" i="13"/>
  <c r="I18" i="13"/>
  <c r="J18" i="13"/>
  <c r="I19" i="13"/>
  <c r="J19" i="13"/>
  <c r="I20" i="13"/>
  <c r="J20" i="13"/>
  <c r="I21" i="13"/>
  <c r="J21" i="13"/>
  <c r="H12" i="13"/>
  <c r="H13" i="13"/>
  <c r="H14" i="13"/>
  <c r="H15" i="13"/>
  <c r="H16" i="13"/>
  <c r="H17" i="13"/>
  <c r="H18" i="13"/>
  <c r="H19" i="13"/>
  <c r="H20" i="13"/>
  <c r="H21" i="13"/>
  <c r="E12" i="13"/>
  <c r="E13" i="13"/>
  <c r="E14" i="13"/>
  <c r="E15" i="13"/>
  <c r="E16" i="13"/>
  <c r="E17" i="13"/>
  <c r="E18" i="13"/>
  <c r="E19" i="13"/>
  <c r="E20" i="13"/>
  <c r="E21" i="13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I12" i="11"/>
  <c r="J12" i="11"/>
  <c r="I13" i="11"/>
  <c r="J13" i="11"/>
  <c r="I14" i="11"/>
  <c r="J14" i="11"/>
  <c r="I15" i="11"/>
  <c r="J15" i="11"/>
  <c r="I17" i="11"/>
  <c r="J17" i="11"/>
  <c r="I18" i="11"/>
  <c r="J18" i="11"/>
  <c r="I19" i="11"/>
  <c r="J19" i="11"/>
  <c r="I20" i="11"/>
  <c r="J20" i="11"/>
  <c r="H12" i="11"/>
  <c r="H13" i="11"/>
  <c r="H14" i="11"/>
  <c r="H15" i="11"/>
  <c r="H17" i="11"/>
  <c r="H18" i="11"/>
  <c r="H19" i="11"/>
  <c r="H20" i="11"/>
  <c r="E12" i="11"/>
  <c r="E13" i="11"/>
  <c r="E14" i="11"/>
  <c r="E15" i="11"/>
  <c r="E17" i="11"/>
  <c r="E18" i="11"/>
  <c r="E19" i="11"/>
  <c r="E20" i="11"/>
  <c r="F25" i="9"/>
  <c r="G25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J11" i="9"/>
  <c r="K11" i="9" s="1"/>
  <c r="H12" i="9"/>
  <c r="H13" i="9"/>
  <c r="H14" i="9"/>
  <c r="H15" i="9"/>
  <c r="H17" i="9"/>
  <c r="H18" i="9"/>
  <c r="H19" i="9"/>
  <c r="H20" i="9"/>
  <c r="H21" i="9"/>
  <c r="H22" i="9"/>
  <c r="H23" i="9"/>
  <c r="H24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I11" i="8"/>
  <c r="I12" i="8"/>
  <c r="I13" i="8"/>
  <c r="I14" i="8"/>
  <c r="I15" i="8"/>
  <c r="I16" i="8"/>
  <c r="I17" i="8"/>
  <c r="I18" i="8"/>
  <c r="I19" i="8"/>
  <c r="I20" i="8"/>
  <c r="I21" i="8"/>
  <c r="I22" i="8"/>
  <c r="I25" i="8"/>
  <c r="H11" i="8"/>
  <c r="H12" i="8"/>
  <c r="H13" i="8"/>
  <c r="H14" i="8"/>
  <c r="H15" i="8"/>
  <c r="H16" i="8"/>
  <c r="H17" i="8"/>
  <c r="H18" i="8"/>
  <c r="H19" i="8"/>
  <c r="H20" i="8"/>
  <c r="H21" i="8"/>
  <c r="H22" i="8"/>
  <c r="H25" i="8"/>
  <c r="I24" i="8" l="1"/>
  <c r="H24" i="8"/>
  <c r="J21" i="11"/>
  <c r="E21" i="11"/>
  <c r="H21" i="11"/>
  <c r="I21" i="11"/>
  <c r="J22" i="8"/>
  <c r="I26" i="8"/>
  <c r="K22" i="12"/>
  <c r="K18" i="12"/>
  <c r="K18" i="14"/>
  <c r="K17" i="12"/>
  <c r="K25" i="12"/>
  <c r="K24" i="12"/>
  <c r="K20" i="12"/>
  <c r="K16" i="12"/>
  <c r="K18" i="13"/>
  <c r="K14" i="13"/>
  <c r="K14" i="14"/>
  <c r="K21" i="12"/>
  <c r="H20" i="14"/>
  <c r="K16" i="14"/>
  <c r="K17" i="14"/>
  <c r="K13" i="14"/>
  <c r="E20" i="14"/>
  <c r="K12" i="14"/>
  <c r="J20" i="14"/>
  <c r="K19" i="14"/>
  <c r="K15" i="14"/>
  <c r="K11" i="14"/>
  <c r="I20" i="14"/>
  <c r="K21" i="13"/>
  <c r="H22" i="13"/>
  <c r="K13" i="13"/>
  <c r="J22" i="13"/>
  <c r="K17" i="13"/>
  <c r="K12" i="13"/>
  <c r="I22" i="13"/>
  <c r="K20" i="13"/>
  <c r="K16" i="13"/>
  <c r="E22" i="13"/>
  <c r="K19" i="13"/>
  <c r="K15" i="13"/>
  <c r="K14" i="12"/>
  <c r="H26" i="12"/>
  <c r="K23" i="12"/>
  <c r="K19" i="12"/>
  <c r="K15" i="12"/>
  <c r="J26" i="12"/>
  <c r="I26" i="12"/>
  <c r="K13" i="12"/>
  <c r="E26" i="12"/>
  <c r="H25" i="9"/>
  <c r="I25" i="9"/>
  <c r="E25" i="9"/>
  <c r="J14" i="8"/>
  <c r="K22" i="9"/>
  <c r="J18" i="8"/>
  <c r="J12" i="8"/>
  <c r="J20" i="8"/>
  <c r="K17" i="11"/>
  <c r="K18" i="11"/>
  <c r="K15" i="11"/>
  <c r="K13" i="11"/>
  <c r="K12" i="11"/>
  <c r="K23" i="9"/>
  <c r="K19" i="9"/>
  <c r="K17" i="9"/>
  <c r="K14" i="9"/>
  <c r="K19" i="11"/>
  <c r="K14" i="11"/>
  <c r="K20" i="11"/>
  <c r="K21" i="9"/>
  <c r="K24" i="9"/>
  <c r="K20" i="9"/>
  <c r="K16" i="9"/>
  <c r="K12" i="9"/>
  <c r="J25" i="9"/>
  <c r="K18" i="9"/>
  <c r="K13" i="9"/>
  <c r="K15" i="9"/>
  <c r="J19" i="8"/>
  <c r="J21" i="8"/>
  <c r="J13" i="8"/>
  <c r="J11" i="8"/>
  <c r="J16" i="8"/>
  <c r="J25" i="8"/>
  <c r="J17" i="8"/>
  <c r="J15" i="8"/>
  <c r="J24" i="8" l="1"/>
  <c r="K20" i="14"/>
  <c r="K21" i="11"/>
  <c r="J26" i="8"/>
  <c r="H26" i="8"/>
  <c r="K22" i="13"/>
  <c r="K26" i="12"/>
  <c r="K25" i="9"/>
</calcChain>
</file>

<file path=xl/sharedStrings.xml><?xml version="1.0" encoding="utf-8"?>
<sst xmlns="http://schemas.openxmlformats.org/spreadsheetml/2006/main" count="2580" uniqueCount="658">
  <si>
    <t>ذكور</t>
  </si>
  <si>
    <t>اناث</t>
  </si>
  <si>
    <t>الإجمالي</t>
  </si>
  <si>
    <t>Males</t>
  </si>
  <si>
    <t>Females</t>
  </si>
  <si>
    <t>Total</t>
  </si>
  <si>
    <t>Total Economic Dependency Ratio</t>
  </si>
  <si>
    <t>البيانات والمؤشرات الرئيسة لسوق العمل</t>
  </si>
  <si>
    <t>Main data and indicators of the labor market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</si>
  <si>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</si>
  <si>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</si>
  <si>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</si>
  <si>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</si>
  <si>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</si>
  <si>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</si>
  <si>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</si>
  <si>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</si>
  <si>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</si>
  <si>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</si>
  <si>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</si>
  <si>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</si>
  <si>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</si>
  <si>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</si>
  <si>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</si>
  <si>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</si>
  <si>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</si>
  <si>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</si>
  <si>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</si>
  <si>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</si>
  <si>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</si>
  <si>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</si>
  <si>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</si>
  <si>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</si>
  <si>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</si>
  <si>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</si>
  <si>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</si>
  <si>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</si>
  <si>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</si>
  <si>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</si>
  <si>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</si>
  <si>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</si>
  <si>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</si>
  <si>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</si>
  <si>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</si>
  <si>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</si>
  <si>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</si>
  <si>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</si>
  <si>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</si>
  <si>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</si>
  <si>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</si>
  <si>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</si>
  <si>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</si>
  <si>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</si>
  <si>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</si>
  <si>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</si>
  <si>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</si>
  <si>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</si>
  <si>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</si>
  <si>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</si>
  <si>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</si>
  <si>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</si>
  <si>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</si>
  <si>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</si>
  <si>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</si>
  <si>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</si>
  <si>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</si>
  <si>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</si>
  <si>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</si>
  <si>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</si>
  <si>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</si>
  <si>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</si>
  <si>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</si>
  <si>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</si>
  <si>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</si>
  <si>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</si>
  <si>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</si>
  <si>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</si>
  <si>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</si>
  <si>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</si>
  <si>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</si>
  <si>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</si>
  <si>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</si>
  <si>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</si>
  <si>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</si>
  <si>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</si>
  <si>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</si>
  <si>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</si>
  <si>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</si>
  <si>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</si>
  <si>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</si>
  <si>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</si>
  <si>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</si>
  <si>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</si>
  <si>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</si>
  <si>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</si>
  <si>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متوسطة</t>
  </si>
  <si>
    <t>ثانوية</t>
  </si>
  <si>
    <t>جامعية</t>
  </si>
  <si>
    <t>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</si>
  <si>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</si>
  <si>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</si>
  <si>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</si>
  <si>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</si>
  <si>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</si>
  <si>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</si>
  <si>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</si>
  <si>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</si>
  <si>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</si>
  <si>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</si>
  <si>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</si>
  <si>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</si>
  <si>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</si>
  <si>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</si>
  <si>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</si>
  <si>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</si>
  <si>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</si>
  <si>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</si>
  <si>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</si>
  <si>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</si>
  <si>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</si>
  <si>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</si>
  <si>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</si>
  <si>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</si>
  <si>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</si>
  <si>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</si>
  <si>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</si>
  <si>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</si>
  <si>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</si>
  <si>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</si>
  <si>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</si>
  <si>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</si>
  <si>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</si>
  <si>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</si>
  <si>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</si>
  <si>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</si>
  <si>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</si>
  <si>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</si>
  <si>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</si>
  <si>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</si>
  <si>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</si>
  <si>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</si>
  <si>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الصناعات التحويلية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</si>
  <si>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</si>
  <si>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</si>
  <si>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</si>
  <si>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 xml:space="preserve">  Source: GOSI</t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</si>
  <si>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</si>
  <si>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</si>
  <si>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</si>
  <si>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</si>
  <si>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</si>
  <si>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</si>
  <si>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</si>
  <si>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</si>
  <si>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</si>
  <si>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</si>
  <si>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</si>
  <si>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</si>
  <si>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</si>
  <si>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</si>
  <si>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</si>
  <si>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</si>
  <si>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</si>
  <si>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</si>
  <si>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</si>
  <si>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</si>
  <si>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</si>
  <si>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</si>
  <si>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</si>
  <si>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</si>
  <si>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</si>
  <si>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</si>
  <si>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</si>
  <si>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</si>
  <si>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</si>
  <si>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 xml:space="preserve">العمالة المنزلية* </t>
  </si>
  <si>
    <t>other   أخرى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</si>
  <si>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</si>
  <si>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</si>
  <si>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</si>
  <si>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</si>
  <si>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</si>
  <si>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</si>
  <si>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</si>
  <si>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</si>
  <si>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</si>
  <si>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</si>
  <si>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</si>
  <si>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</si>
  <si>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</si>
  <si>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</si>
  <si>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</si>
  <si>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</si>
  <si>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</si>
  <si>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</si>
  <si>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</si>
  <si>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</si>
  <si>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</si>
  <si>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</si>
  <si>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</si>
  <si>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</si>
  <si>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</si>
  <si>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</si>
  <si>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</si>
  <si>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</si>
  <si>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</si>
  <si>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</si>
  <si>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</si>
  <si>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</si>
  <si>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>Drivers</t>
  </si>
  <si>
    <t>Servants and house cleaners</t>
  </si>
  <si>
    <t>Home Tailors</t>
  </si>
  <si>
    <t>Main groups of household occupations</t>
  </si>
  <si>
    <t>Economic activities</t>
  </si>
  <si>
    <t>Not specified</t>
  </si>
  <si>
    <t>Housekeeper</t>
  </si>
  <si>
    <t>Cookers and food provider</t>
  </si>
  <si>
    <t>Houses, buildings and restrooms guards</t>
  </si>
  <si>
    <t>Farmers houses</t>
  </si>
  <si>
    <t>الخاضعون لأنظمة ولوائح التأمينات الاجتماعية   Social Insurance</t>
  </si>
  <si>
    <t>الخاضعون لأنظمة ولوائح الخدمة المدنية           Civil Service</t>
  </si>
  <si>
    <t>نوع القطاع</t>
  </si>
  <si>
    <t>Type of sector</t>
  </si>
  <si>
    <t>حكومي</t>
  </si>
  <si>
    <t>معدل التشغيل للسكان ( 15 سنة فأكثر ) حسب الجنس والجنسية ( % )</t>
  </si>
  <si>
    <r>
      <t xml:space="preserve">Total </t>
    </r>
    <r>
      <rPr>
        <sz val="12"/>
        <color rgb="FF000000"/>
        <rFont val="Frutiger LT Arabic 55 Roman"/>
      </rPr>
      <t xml:space="preserve">Employment Rate </t>
    </r>
    <r>
      <rPr>
        <sz val="12"/>
        <rFont val="Frutiger LT Arabic 55 Roman"/>
      </rPr>
      <t>of Population (15 + ) by Sex and Nationality (%)</t>
    </r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</si>
  <si>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</si>
  <si>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</si>
  <si>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</si>
  <si>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</si>
  <si>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</si>
  <si>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</si>
  <si>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</si>
  <si>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</si>
  <si>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</si>
  <si>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</si>
  <si>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</si>
  <si>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</si>
  <si>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</si>
  <si>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Governmental</t>
  </si>
  <si>
    <t>قطاع المنشآت الخاصة</t>
  </si>
  <si>
    <t>Private Establishments Sector</t>
  </si>
  <si>
    <t>منظمات غير ربحية</t>
  </si>
  <si>
    <t>Non - Profit Organizations</t>
  </si>
  <si>
    <t>العمالة المنزلية</t>
  </si>
  <si>
    <t>Domestic labor</t>
  </si>
  <si>
    <t>المنظمات والهيئات الإقليمية والدولية</t>
  </si>
  <si>
    <t>Other</t>
  </si>
  <si>
    <t xml:space="preserve"> Total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</si>
  <si>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</si>
  <si>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</si>
  <si>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</si>
  <si>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</si>
  <si>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</si>
  <si>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</si>
  <si>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</si>
  <si>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</si>
  <si>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</si>
  <si>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</si>
  <si>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</si>
  <si>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</si>
  <si>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</si>
  <si>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</si>
  <si>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</si>
  <si>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</si>
  <si>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</si>
  <si>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</si>
  <si>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</si>
  <si>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جدول (33) . Table</t>
  </si>
  <si>
    <t>جدول (34) . Table</t>
  </si>
  <si>
    <t>جدول (35) . Table</t>
  </si>
  <si>
    <r>
      <t xml:space="preserve">الاجمالي  </t>
    </r>
    <r>
      <rPr>
        <b/>
        <sz val="10"/>
        <color rgb="FFFFFFFF"/>
        <rFont val="Frutiger LT Arabic 55 Roman"/>
      </rPr>
      <t>Total</t>
    </r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</si>
  <si>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</si>
  <si>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</si>
  <si>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</si>
  <si>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</si>
  <si>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</si>
  <si>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</si>
  <si>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</si>
  <si>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</si>
  <si>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</si>
  <si>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</si>
  <si>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</si>
  <si>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</si>
  <si>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</si>
  <si>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</si>
  <si>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</si>
  <si>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</si>
  <si>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</si>
  <si>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</si>
  <si>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</si>
  <si>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</si>
  <si>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Male     </t>
  </si>
  <si>
    <t xml:space="preserve"> اناث         Female </t>
  </si>
  <si>
    <t>الاجمالي   Total</t>
  </si>
  <si>
    <t>السعوديون الباحثين عن عمل حسب الجنس والفئات العمرية</t>
  </si>
  <si>
    <t>Saudi Job Seekers by Sex and Age Group</t>
  </si>
  <si>
    <t xml:space="preserve">السعوديون الباحثين عن عمل حسب الجنس والجنسية والمستوى التعليمي </t>
  </si>
  <si>
    <r>
      <t>Saudi Job Seekers</t>
    </r>
    <r>
      <rPr>
        <sz val="12"/>
        <rFont val="Frutiger LT Arabic 55 Roman"/>
      </rPr>
      <t xml:space="preserve"> Sex, Nationality and Educational Level</t>
    </r>
  </si>
  <si>
    <t xml:space="preserve">جدول (46) . Table </t>
  </si>
  <si>
    <t xml:space="preserve">جدول (47) . Table </t>
  </si>
  <si>
    <t xml:space="preserve">جدول (48) . Table </t>
  </si>
  <si>
    <t xml:space="preserve">جدول (49) . Table </t>
  </si>
  <si>
    <t>Educational level</t>
  </si>
  <si>
    <t>المجموع</t>
  </si>
  <si>
    <t xml:space="preserve">جدول (50) . Table </t>
  </si>
  <si>
    <t>التخصص التعليمي</t>
  </si>
  <si>
    <t xml:space="preserve">جدول (51)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</si>
  <si>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</si>
  <si>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</si>
  <si>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</si>
  <si>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</si>
  <si>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</si>
  <si>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</si>
  <si>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</si>
  <si>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 xml:space="preserve">جدول (52) . Table 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</si>
  <si>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</si>
  <si>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</si>
  <si>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</si>
  <si>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</si>
  <si>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</si>
  <si>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</si>
  <si>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</si>
  <si>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</si>
  <si>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</si>
  <si>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</si>
  <si>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</si>
  <si>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</si>
  <si>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</si>
  <si>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</si>
  <si>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Duration of job searching (months))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</si>
  <si>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</si>
  <si>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</si>
  <si>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</si>
  <si>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</si>
  <si>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</si>
  <si>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</si>
  <si>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</si>
  <si>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</si>
  <si>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</si>
  <si>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</si>
  <si>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</si>
  <si>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</si>
  <si>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</si>
  <si>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</si>
  <si>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</si>
  <si>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</si>
  <si>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</si>
  <si>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</si>
  <si>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</si>
  <si>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</si>
  <si>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</si>
  <si>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</si>
  <si>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</si>
  <si>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</si>
  <si>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</si>
  <si>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</si>
  <si>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</si>
  <si>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</si>
  <si>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</si>
  <si>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</si>
  <si>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صندوق تنمية الموارد البشرية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</si>
  <si>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</si>
  <si>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</si>
  <si>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</si>
  <si>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</si>
  <si>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</si>
  <si>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</si>
  <si>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r>
      <t>Total Unemployment Rate (15 + ) by S</t>
    </r>
    <r>
      <rPr>
        <sz val="12"/>
        <color rgb="FF000000"/>
        <rFont val="Frutiger LT Arabic 55 Roman"/>
      </rPr>
      <t xml:space="preserve"> </t>
    </r>
    <r>
      <rPr>
        <sz val="12"/>
        <rFont val="Frutiger LT Arabic 55 Roman"/>
      </rPr>
      <t>Sex, Nationality and Education level ( % )</t>
    </r>
  </si>
  <si>
    <t>Regional and international organizations</t>
  </si>
  <si>
    <t>المؤشرات (سجلات إدارية)</t>
  </si>
  <si>
    <t>المؤشرات (مسح القوى العاملة)</t>
  </si>
  <si>
    <t>جدول (21) . Table</t>
  </si>
  <si>
    <t>خاص</t>
  </si>
  <si>
    <t>.</t>
  </si>
  <si>
    <t>Domestic worker*</t>
  </si>
  <si>
    <t>Domestic worker *</t>
  </si>
  <si>
    <t xml:space="preserve">العمالة المنزلية غير السعودية حسب الجنس و المجموعات الرئيسة للمهن المنزلية </t>
  </si>
  <si>
    <t>جدول (23) . Table</t>
  </si>
  <si>
    <t>جدول (24) . Table</t>
  </si>
  <si>
    <t>جدول (22) . Table</t>
  </si>
  <si>
    <t>Sector</t>
  </si>
  <si>
    <t>القطاع</t>
  </si>
  <si>
    <t>Participants on the job Subject to the rules and regulations of social insurance by sex , nationality and Sector</t>
  </si>
  <si>
    <t>المشتركون على رأس العمل الخاضعون لأنظمة ولوائح التأمينات الاجتماعية حسب الجنس والجنسية ونوع القطاع</t>
  </si>
  <si>
    <t>جدول (42) . Table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</si>
  <si>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</si>
  <si>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</si>
  <si>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</si>
  <si>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</si>
  <si>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</si>
  <si>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</si>
  <si>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</si>
  <si>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</si>
  <si>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</si>
  <si>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</si>
  <si>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</si>
  <si>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</si>
  <si>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</si>
  <si>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 xml:space="preserve">اجمالي المشتغلين حسب الجنس والجنسية ونوع القطاع </t>
  </si>
  <si>
    <t xml:space="preserve">           * القطاع العام يشمل الخاضعون لأنظمة الخدمةالمدنية والعاملون الحكومين الخاضعين لأنظمة التأمينات</t>
  </si>
  <si>
    <t>Total Employed persons by Sex , Nationality and Type of sector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</si>
  <si>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</si>
  <si>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>* The public sector includes those subject to civil service regulations and government employees subject to insurance regulations (GOSI)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</si>
  <si>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</si>
  <si>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</si>
  <si>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</si>
  <si>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</si>
  <si>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</si>
  <si>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</si>
  <si>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</si>
  <si>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</si>
  <si>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</si>
  <si>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</si>
  <si>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</si>
  <si>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</si>
  <si>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</si>
  <si>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لم يقم بأي اجراء</t>
  </si>
  <si>
    <t>على نفقته الخاصة</t>
  </si>
  <si>
    <t>على نفقة عائلته أو أحد الأقارب</t>
  </si>
  <si>
    <t>على نفقة المؤسسة التعليمية</t>
  </si>
  <si>
    <t>قطاع خاص (لا يعمل فيه الفرد)</t>
  </si>
  <si>
    <t>على نفقة جهات حكومية أخرى (لا يعمل فيه الفرد)</t>
  </si>
  <si>
    <t>0 - 2</t>
  </si>
  <si>
    <t>3 - 5</t>
  </si>
  <si>
    <t>8 - 6</t>
  </si>
  <si>
    <t>11 - 9</t>
  </si>
  <si>
    <t>12 شهر فأكثر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</si>
  <si>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</si>
  <si>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</si>
  <si>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</si>
  <si>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</si>
  <si>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</si>
  <si>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</si>
  <si>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</si>
  <si>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</si>
  <si>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</si>
  <si>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</si>
  <si>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He did not take any action</t>
  </si>
  <si>
    <t>At his own expense</t>
  </si>
  <si>
    <t>At the expense of his family or a relative</t>
  </si>
  <si>
    <t>At the expense of the educational institution</t>
  </si>
  <si>
    <t>Private sector (where the individual does not work)</t>
  </si>
  <si>
    <t>Human Resources Development Fund</t>
  </si>
  <si>
    <t>At the expense of other government agencies (where the individual does not work)</t>
  </si>
  <si>
    <t>Source : Estimated data from LFS - GaStat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</si>
  <si>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</si>
  <si>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</si>
  <si>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</si>
  <si>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</si>
  <si>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العمالة المنزلية* 
Domestic worker</t>
  </si>
  <si>
    <t xml:space="preserve"> </t>
  </si>
  <si>
    <t>Indicators (Administrative records)</t>
  </si>
  <si>
    <t>Indicators (LFS)</t>
  </si>
  <si>
    <r>
      <t>معدل المشاركة الاقتصادية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</si>
  <si>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</si>
  <si>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المشاركة الاقتصادية للسكان غير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</si>
  <si>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</si>
  <si>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</si>
  <si>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8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</si>
  <si>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</si>
  <si>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ساعات العمل لإجمالي المشتغلين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</si>
  <si>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</si>
  <si>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18"/>
        <color rgb="FF000000"/>
        <rFont val="Frutiger LT Arabic 55 Roman"/>
      </rPr>
      <t>(3)</t>
    </r>
  </si>
  <si>
    <r>
      <t xml:space="preserve">معدل الإعالة الاقتصادية لإجمالي لسكان </t>
    </r>
    <r>
      <rPr>
        <b/>
        <sz val="18"/>
        <color rgb="FF000000"/>
        <rFont val="Frutiger LT Arabic 55 Roman"/>
      </rPr>
      <t xml:space="preserve">  </t>
    </r>
  </si>
  <si>
    <r>
      <t xml:space="preserve">(لكل 100 فرد) </t>
    </r>
    <r>
      <rPr>
        <vertAlign val="superscript"/>
        <sz val="18"/>
        <color rgb="FF000000"/>
        <rFont val="Frutiger LT Arabic 55 Roman"/>
      </rPr>
      <t>(3)</t>
    </r>
  </si>
  <si>
    <t>2019 الربع الأول</t>
  </si>
  <si>
    <t>2019 Q1</t>
  </si>
  <si>
    <t>دبلوم</t>
  </si>
  <si>
    <r>
      <t xml:space="preserve">المصدر : </t>
    </r>
    <r>
      <rPr>
        <sz val="12"/>
        <color rgb="FF000000"/>
        <rFont val="Sakkal Majalla"/>
      </rPr>
      <t>المؤسسة العامة للتأمينات ألاجتماعية</t>
    </r>
    <r>
      <rPr>
        <sz val="12"/>
        <color theme="1"/>
        <rFont val="Sakkal Majalla"/>
      </rPr>
      <t xml:space="preserve">   </t>
    </r>
  </si>
  <si>
    <t>النشاط الاقتصادي</t>
  </si>
  <si>
    <t>إناث</t>
  </si>
  <si>
    <t>Saudis</t>
  </si>
  <si>
    <t>Non Saudis</t>
  </si>
  <si>
    <t>الزراعة والغابات وصيد الأسماك</t>
  </si>
  <si>
    <t>التعدين واستغلال المحاجر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</si>
  <si>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</si>
  <si>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</si>
  <si>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</si>
  <si>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</si>
  <si>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</si>
  <si>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</si>
  <si>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</si>
  <si>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</si>
  <si>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</si>
  <si>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</si>
  <si>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</si>
  <si>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</si>
  <si>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</si>
  <si>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</si>
  <si>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</si>
  <si>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</si>
  <si>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</si>
  <si>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</si>
  <si>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</si>
  <si>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</si>
  <si>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</si>
  <si>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</si>
  <si>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</si>
  <si>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</si>
  <si>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</si>
  <si>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</si>
  <si>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</si>
  <si>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</si>
  <si>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</si>
  <si>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</si>
  <si>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</si>
  <si>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</si>
  <si>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</si>
  <si>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</si>
  <si>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</si>
  <si>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</si>
  <si>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 xml:space="preserve">الاجمالي </t>
  </si>
  <si>
    <t>Economic Activities</t>
  </si>
  <si>
    <t xml:space="preserve">غير محدد </t>
  </si>
  <si>
    <t xml:space="preserve">المشتركون على رأس العمل الخاضعون لأنظمة ولوائح التأمينات الاجتماعية حسب الجنس والجنسية و المجموعات الرئيسة للانشطة الاقتصادية </t>
  </si>
  <si>
    <t>تقديم طلب للحصول على رخصة (بلدية, سجل تجاري..الخ) لإقامة مشروع خاص</t>
  </si>
  <si>
    <r>
      <t>اجمالي المشتغلون</t>
    </r>
    <r>
      <rPr>
        <vertAlign val="superscript"/>
        <sz val="18"/>
        <color rgb="FF000000"/>
        <rFont val="Frutiger LT Arabic 55 Roman"/>
      </rPr>
      <t>(1)</t>
    </r>
  </si>
  <si>
    <r>
      <t>Total Employed Persons</t>
    </r>
    <r>
      <rPr>
        <vertAlign val="superscript"/>
        <sz val="18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</si>
  <si>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8"/>
        <color rgb="FF000000"/>
        <rFont val="Frutiger LT Arabic 55 Roman"/>
      </rPr>
      <t>(1)</t>
    </r>
  </si>
  <si>
    <r>
      <t>Saudi Employed Persons</t>
    </r>
    <r>
      <rPr>
        <vertAlign val="superscript"/>
        <sz val="18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</si>
  <si>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8"/>
        <color rgb="FF000000"/>
        <rFont val="Frutiger LT Arabic 55 Roman"/>
      </rPr>
      <t>(1)</t>
    </r>
  </si>
  <si>
    <r>
      <t>Non-Saudi Employed Persons</t>
    </r>
    <r>
      <rPr>
        <vertAlign val="superscript"/>
        <sz val="18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</si>
  <si>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8"/>
        <color rgb="FF000000"/>
        <rFont val="Frutiger LT Arabic 55 Roman"/>
      </rPr>
      <t>(2)</t>
    </r>
  </si>
  <si>
    <r>
      <t>Saudi Job Seekers</t>
    </r>
    <r>
      <rPr>
        <vertAlign val="superscript"/>
        <sz val="18"/>
        <color rgb="FF000000"/>
        <rFont val="Frutiger LT Arabic 55 Roman"/>
      </rPr>
      <t>(2)</t>
    </r>
  </si>
  <si>
    <r>
      <t xml:space="preserve">Total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</si>
  <si>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</si>
  <si>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</si>
  <si>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</si>
  <si>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</si>
  <si>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</si>
  <si>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</si>
  <si>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</si>
  <si>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</si>
  <si>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18"/>
        <color rgb="FF000000"/>
        <rFont val="Frutiger LT Arabic 55 Roman"/>
      </rPr>
      <t>(3)</t>
    </r>
  </si>
  <si>
    <r>
      <t xml:space="preserve"> (per 100 persons)</t>
    </r>
    <r>
      <rPr>
        <vertAlign val="superscript"/>
        <sz val="18"/>
        <color rgb="FFFFFFFF"/>
        <rFont val="Frutiger LT Arabic 55 Roman"/>
      </rPr>
      <t xml:space="preserve"> </t>
    </r>
    <r>
      <rPr>
        <vertAlign val="superscript"/>
        <sz val="18"/>
        <color rgb="FF000000"/>
        <rFont val="Frutiger LT Arabic 55 Roman"/>
      </rPr>
      <t>(3)</t>
    </r>
  </si>
  <si>
    <t>جدول (44) . Table</t>
  </si>
  <si>
    <t>جدول (45) . Table</t>
  </si>
  <si>
    <t xml:space="preserve">جدول (61) . Table </t>
  </si>
  <si>
    <t xml:space="preserve">جدول (62) . Table </t>
  </si>
  <si>
    <r>
      <t xml:space="preserve">المصدر : </t>
    </r>
    <r>
      <rPr>
        <sz val="10"/>
        <color rgb="FF000000"/>
        <rFont val="Calibri"/>
        <family val="2"/>
        <scheme val="minor"/>
      </rPr>
      <t>المؤسسة العامة للتأمينات ألاجتماعية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</si>
  <si>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  <r>
      <rPr>
        <sz val="11"/>
        <color theme="1"/>
        <rFont val="Cambria"/>
        <family val="1"/>
        <scheme val="major"/>
      </rPr>
      <t xml:space="preserve">   </t>
    </r>
  </si>
  <si>
    <r>
      <t xml:space="preserve">المصدر : </t>
    </r>
    <r>
      <rPr>
        <sz val="14"/>
        <color rgb="FF000000"/>
        <rFont val="Calibri"/>
        <family val="2"/>
        <scheme val="min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</si>
  <si>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Calibri"/>
        <family val="2"/>
        <scheme val="minor"/>
      </rPr>
      <t>المؤسسة العامة للتأمينات ألاجتماعية</t>
    </r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</si>
  <si>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</si>
  <si>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Cambria"/>
        <family val="1"/>
        <scheme val="major"/>
      </rPr>
      <t xml:space="preserve">المؤسسة العامة للتأمينات ألاجتماعية   </t>
    </r>
  </si>
  <si>
    <t xml:space="preserve">(2) مركز المعلومات الوطني                                                                                        </t>
  </si>
  <si>
    <t xml:space="preserve">(2)  NIC      </t>
  </si>
  <si>
    <t xml:space="preserve">المصدر : مركز المعلومات الوطني  </t>
  </si>
  <si>
    <t xml:space="preserve">Source:NIC   </t>
  </si>
  <si>
    <t xml:space="preserve">المصدر مركز المعلومات الوطني        </t>
  </si>
  <si>
    <t xml:space="preserve">Source: NIC  </t>
  </si>
  <si>
    <t xml:space="preserve">معدل البطالة للسكان ( 15 سنة فأكثر ) حسب الجنس والجنسية والمنطقة الإدارية (%) </t>
  </si>
  <si>
    <r>
      <t xml:space="preserve">Total </t>
    </r>
    <r>
      <rPr>
        <sz val="12"/>
        <rFont val="Frutiger LT Arabic 55 Roman"/>
      </rPr>
      <t xml:space="preserve">Unemployment Rate </t>
    </r>
    <r>
      <rPr>
        <sz val="12"/>
        <color rgb="FF000000"/>
        <rFont val="Frutiger LT Arabic 55 Roman"/>
      </rPr>
      <t>(</t>
    </r>
    <r>
      <rPr>
        <sz val="12"/>
        <rFont val="Frutiger LT Arabic 55 Roman"/>
      </rPr>
      <t xml:space="preserve">15 +) </t>
    </r>
    <r>
      <rPr>
        <sz val="12"/>
        <color rgb="FF000000"/>
        <rFont val="Frutiger LT Arabic 55 Roman"/>
      </rPr>
      <t xml:space="preserve"> by Sex, Nationality and Administrative Region (%) </t>
    </r>
  </si>
  <si>
    <t xml:space="preserve"> (%) التوزيع النسبي للمتعطلين السعوديون ( 15 سنة فأكثر ) حسب الجنس وخبرة العمل السابق </t>
  </si>
  <si>
    <t xml:space="preserve">Percentage distribution of Saudi Unemployed Persons (15 +) by Sex and Previous work experience (%) </t>
  </si>
  <si>
    <t xml:space="preserve">التوزيع النسبي للمتعطلين السعوديين (15 سنة فأكثر) الحاصلين على الشهادة الثانوية أو ما يعادلها حسب الجنس  والتخصص الدراسي (%) </t>
  </si>
  <si>
    <t xml:space="preserve">Percentage distribution of Saudi Unemployed Persons (15 +) Holders of secondary education or equivalent by Sex and Educational Specialization (%) </t>
  </si>
  <si>
    <t xml:space="preserve">التوزيع النسبي للمتعطلين السعوديين الحاصلين على شهادة دبلوم فأعلى (15 سنة فأكثر) حسب الجنس والتخصص الدراسي (%) </t>
  </si>
  <si>
    <t xml:space="preserve">التوزيع النسبي للمتعطلين ( 15 سنة فأكثر ) حسب الجنس والجنسية والمستوى التعليمي (%) </t>
  </si>
  <si>
    <t xml:space="preserve">Percentage distribution of Unemployed Persons (15 +) by Sex, Nationality and Educational Level(%) </t>
  </si>
  <si>
    <t xml:space="preserve">(%) التوزيع النسبي للمتعطلين ( 15 سنة فأكثر ) حسب الجنس والجنسية والفئات العمرية </t>
  </si>
  <si>
    <t xml:space="preserve">Percentage distribution of Unemployed Persons (15 +) by Sex, Nationality and Age Groups(%) </t>
  </si>
  <si>
    <t xml:space="preserve">التوزيع النسبي للمتعطلون ( 15 سنة فأكثر ) حسب الجنس والجنسية(%) </t>
  </si>
  <si>
    <t xml:space="preserve">Percentage distribution of Unemployed Persons (15 +) by Sex and Nationality(%) </t>
  </si>
  <si>
    <t xml:space="preserve">التوزيع النسبي لقوة العمل ( 15 سنة فأكثر) حسب الجنس والجنسية والمستوى التعليمي(%)  </t>
  </si>
  <si>
    <t xml:space="preserve">Percentage distribution of labour force Persons (15 +) by Sex, Nationality and Educational Level(%) </t>
  </si>
  <si>
    <t xml:space="preserve">التوزيع النسبي لقوة العمل ( 15 سنة فأكثر ) حسب الجنس والجنسية والفئات العمرية (%) </t>
  </si>
  <si>
    <t xml:space="preserve">Percentage distribution of labour force Persons (15 +) by Sex, Nationality and Age Groups(%) </t>
  </si>
  <si>
    <t xml:space="preserve">التوزيع النسبي لقوة العمل ( 15 سنة فأكثر ) حسب الجنس والجنسية(%) </t>
  </si>
  <si>
    <t xml:space="preserve">Percentage distribution of Labor force (15 +) by Sex and Nationality(%) </t>
  </si>
  <si>
    <t xml:space="preserve">المصدر :   (1)المؤسسة العامة للتأمينات الاجتماعية ,وزارة الخدمة المدنية , مركز المعلومات الوطني                                                                                                  </t>
  </si>
  <si>
    <t>Source: (1)GOSI, MCS, , NIC</t>
  </si>
  <si>
    <t xml:space="preserve">                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</si>
  <si>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NIC*</t>
  </si>
  <si>
    <t xml:space="preserve">              **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</si>
  <si>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NIC**</t>
  </si>
  <si>
    <t>المصدر: مركز المعلومات الوطني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</si>
  <si>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مركز المعلومات الوطني                                                                                                                </t>
  </si>
  <si>
    <t>Source: GOSI, MCS, NIC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</si>
  <si>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</si>
  <si>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</si>
  <si>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 the expense of the employer previous work
 / government sector</t>
  </si>
  <si>
    <t>At the expense of the employer previous work
 / private sector</t>
  </si>
  <si>
    <t>على نفقة جهة العمل السابق/ قطاع حكومي</t>
  </si>
  <si>
    <t>على نفقة جهة العمل السابق/ قطاع خاص</t>
  </si>
  <si>
    <t>العلوم التربوية وإعداد المعلمين
Educational Sciences and Teacher Preparation</t>
  </si>
  <si>
    <t>الفنون
Arts</t>
  </si>
  <si>
    <t>الدراسات الإنسانية
Humanities studies</t>
  </si>
  <si>
    <t>العلوم الاجتماعية السلوكية
Behavioral Social Sciences</t>
  </si>
  <si>
    <t>الصحافة والإعلام
Press and media</t>
  </si>
  <si>
    <t>الأعمال التجارية والإدارة
Business and Management</t>
  </si>
  <si>
    <t>القانون
Law</t>
  </si>
  <si>
    <t>علوم الحياة {الطبيعية }
Life Sciences</t>
  </si>
  <si>
    <t>العلوم الفيزيائية
physics</t>
  </si>
  <si>
    <t>الرياضيات والإحصاء
Mathematics and Statistics</t>
  </si>
  <si>
    <t>تكنولوجيا المعلومات والحاسب
Information Technology and Computer science</t>
  </si>
  <si>
    <t>الهندسة والمهن الهندسية
Engineering and engineering professions</t>
  </si>
  <si>
    <t>عمليات التصنيع والإنتاج
Manufacturing and production processes</t>
  </si>
  <si>
    <t xml:space="preserve">العمارة والبناء
Architecture and construction </t>
  </si>
  <si>
    <t>البيطرة
Veterinary</t>
  </si>
  <si>
    <t>الصحة
health</t>
  </si>
  <si>
    <t>الخدمات الشخصية
Personal Services</t>
  </si>
  <si>
    <t>خدمات النقل
transport services</t>
  </si>
  <si>
    <t>حماية البيئة
environment protection</t>
  </si>
  <si>
    <t>خدمات الأمن
Security services</t>
  </si>
  <si>
    <t>الزراعة
Agriculture</t>
  </si>
  <si>
    <t>الخدمة الاجتماعية
Social Service</t>
  </si>
  <si>
    <t>تم إنجاز العمل (نهاية العقد المؤقت)
Work completed (end of temporary contract)</t>
  </si>
  <si>
    <t xml:space="preserve"> الاستقالة
Resignation</t>
  </si>
  <si>
    <t>الاستغناء عن خدماتي (التسريح بواسطة صاحب العمل)
Lay off by employer</t>
  </si>
  <si>
    <t xml:space="preserve"> قلة الأرباح أو تصفية المشروع الخاص (فشل الأعمال)
Enterprise liquidation ( Business failure)</t>
  </si>
  <si>
    <t xml:space="preserve"> التقاعد
retirement</t>
  </si>
  <si>
    <t xml:space="preserve"> ساعات العمل قليلة
Few working hours</t>
  </si>
  <si>
    <t xml:space="preserve"> ساعات العمل طويلة
long working hours</t>
  </si>
  <si>
    <t xml:space="preserve"> قلة الأجر أو الراتب
low wages or salary </t>
  </si>
  <si>
    <t xml:space="preserve"> العمل على فترتين
Two-shifts job</t>
  </si>
  <si>
    <t xml:space="preserve"> بعد المسافة بين مكان الإقامة والعمل
Distance between residence and work</t>
  </si>
  <si>
    <t xml:space="preserve"> العمل يتطلب جهداً بدنياً أو ذهنياً
Work requires physical or mental effort</t>
  </si>
  <si>
    <t xml:space="preserve"> أسباب صحية
Health reasons</t>
  </si>
  <si>
    <t>أسباب اجتماعية (عائلية)
Social reasons (family)</t>
  </si>
  <si>
    <t xml:space="preserve"> أخرى
Other</t>
  </si>
  <si>
    <t>Apply for a license (municipality, commercial register, etc.) to set up a private project</t>
  </si>
  <si>
    <t xml:space="preserve"> المشتغلين حسب المجموعات الرئيسة للنشاط الاقتصادي والجنس والجنسية</t>
  </si>
  <si>
    <t>Employees by sex, nationality and economic activities*</t>
  </si>
  <si>
    <t xml:space="preserve"> المشتغلين المسجلين في سجلات وزارة الخدمة المدنية حسب المجموعات الرئيسة للنشاط الاقتصادي والجنس والجنسية</t>
  </si>
  <si>
    <t>Employees on the job Subject to the rules and regulations of the Civil Service by sex, nationality and economic activities *</t>
  </si>
  <si>
    <t xml:space="preserve"> أصابة عمل
Injury Work </t>
  </si>
  <si>
    <t xml:space="preserve"> (%) Percentage distribution of Unemployed Persons (15 +) Holders of diploma or higher by Sex and Educational Specialization</t>
  </si>
  <si>
    <t>2019 Q2</t>
  </si>
  <si>
    <t>2019 الربع الثاني</t>
  </si>
  <si>
    <t>2019 سوق العمل الربع الثاني</t>
  </si>
  <si>
    <t>0</t>
  </si>
  <si>
    <t>Labour Markt 2019 Second Quarter</t>
  </si>
  <si>
    <t xml:space="preserve">2019 سوق العمل الربع الثاني     </t>
  </si>
  <si>
    <t xml:space="preserve">2019 سوق العمل الربع الثاني </t>
  </si>
  <si>
    <t>العاملون على رأس العمل الخاضعون لأنظمة ولوائح الخدمة المدنية حسب الجنس والجنسية للربع الثاني 2019 مقارنة بالربع الأول 2019</t>
  </si>
  <si>
    <r>
      <t xml:space="preserve">Employees on the job Subject to the rules and regulations of the Civil Service by sex and nationality </t>
    </r>
    <r>
      <rPr>
        <sz val="12"/>
        <rFont val="Frutiger LT Arabic 55 Roman"/>
      </rPr>
      <t>for 2019 Q2 Compared to 2019 Q1</t>
    </r>
  </si>
  <si>
    <t>المشتركون على رأس العمل الخاضعون لأنظمة ولوائح التأمينات الاجتماعية حسب الجنس والجنسية للربع الثاني 2019 مقارنة بالربع الأول 2019</t>
  </si>
  <si>
    <r>
      <t xml:space="preserve">Participants on the job Subject to the rules and regulations of social insurance by sex and nationality </t>
    </r>
    <r>
      <rPr>
        <sz val="12"/>
        <color theme="1"/>
        <rFont val="Frutiger LT Arabic 55 Roman"/>
      </rPr>
      <t>for 2019 Q2 Compared to 2019 Q1</t>
    </r>
  </si>
  <si>
    <t>العمالة المنزلية غير السعودية حسب الجنس للربع الثاني 2019 مقارنة بالربع الأول 2019</t>
  </si>
  <si>
    <r>
      <t xml:space="preserve">Non - Saudi domestic workers by sex </t>
    </r>
    <r>
      <rPr>
        <sz val="10"/>
        <rFont val="Frutiger LT Arabic 55 Roman"/>
      </rPr>
      <t>for 2019 Q2 Compared to 2019 Q1</t>
    </r>
  </si>
  <si>
    <t>اجمالي المشتغلين للربع الثاني 2019 مقارنة بالربع الأول 2019</t>
  </si>
  <si>
    <r>
      <t xml:space="preserve">Total </t>
    </r>
    <r>
      <rPr>
        <sz val="12"/>
        <color rgb="FF000000"/>
        <rFont val="Frutiger LT Arabic 55 Roman"/>
      </rPr>
      <t>Employed persons</t>
    </r>
    <r>
      <rPr>
        <sz val="12"/>
        <rFont val="Frutiger LT Arabic 55 Roman"/>
      </rPr>
      <t xml:space="preserve">  for 2019 Q2 Compared to 2019 Q1</t>
    </r>
  </si>
  <si>
    <r>
      <t xml:space="preserve">معدل التشغيل للسعوديين (15 سنة فأكثر) للربع الثاني 2019 مقارنة بالربع </t>
    </r>
    <r>
      <rPr>
        <sz val="12"/>
        <rFont val="Frutiger LT Arabic 55 Roman"/>
      </rPr>
      <t>الأول</t>
    </r>
    <r>
      <rPr>
        <sz val="12"/>
        <color rgb="FF000000"/>
        <rFont val="Frutiger LT Arabic 55 Roman"/>
      </rPr>
      <t xml:space="preserve"> 2019 ( % )</t>
    </r>
  </si>
  <si>
    <r>
      <t xml:space="preserve">Saudi </t>
    </r>
    <r>
      <rPr>
        <sz val="12"/>
        <color rgb="FF000000"/>
        <rFont val="Frutiger LT Arabic 55 Roman"/>
      </rPr>
      <t>Employment</t>
    </r>
    <r>
      <rPr>
        <sz val="12"/>
        <rFont val="Frutiger LT Arabic 55 Roman"/>
      </rPr>
      <t xml:space="preserve"> Rate (15 +) for 2019 Q2 Compared to 2019 Q1 ( % )</t>
    </r>
  </si>
  <si>
    <r>
      <t>متوسط ساعات العمل الاعتيادية للمشتغلين ( 15 سنة فأكثر ) حسب الجنس</t>
    </r>
    <r>
      <rPr>
        <sz val="12"/>
        <rFont val="Frutiger LT Arabic 55 Roman"/>
      </rPr>
      <t xml:space="preserve"> للربع الثاني 2019 </t>
    </r>
    <r>
      <rPr>
        <sz val="12"/>
        <color rgb="FF000000"/>
        <rFont val="Frutiger LT Arabic 55 Roman"/>
      </rPr>
      <t xml:space="preserve"> (ساعة)مقارنة بالربع الأول 2019 (ساعة )</t>
    </r>
  </si>
  <si>
    <r>
      <t xml:space="preserve">Average Usual Hours of Work for Employed Persons (15 +) by Sex </t>
    </r>
    <r>
      <rPr>
        <sz val="12"/>
        <rFont val="Frutiger LT Arabic 55 Roman"/>
      </rPr>
      <t xml:space="preserve">for 2019 Q2 </t>
    </r>
    <r>
      <rPr>
        <sz val="12"/>
        <color rgb="FF000000"/>
        <rFont val="Frutiger LT Arabic 55 Roman"/>
      </rPr>
      <t>(Hour) Compared to 2019Q1 (Hour)</t>
    </r>
  </si>
  <si>
    <t xml:space="preserve">التوزيع النسبي للسعوديون (15 سنة فأكثر) داخل قوة العمل للربع الثاني 2019 مقارنة بالربع الأول 2019(%) </t>
  </si>
  <si>
    <t xml:space="preserve">Percentage distribution of Saudi (15 +) in the labor force for 2019 Q2 Compared to 2019 Q1(%) </t>
  </si>
  <si>
    <t>معدل المشاركة الاقتصادية للسعوديين (15 سنة فأكثر) للربع الثاني  2019 مقارنة بالربع الأول  2019 ( % )</t>
  </si>
  <si>
    <t>Saudi Economic participation rate (15 +) for 2019 Q2 Compared to 2019 Q1 ( % )</t>
  </si>
  <si>
    <t>السعوديون الباحثين عن عمل للربع الثاني 2019 مقارنة بالربع الأول 2019</t>
  </si>
  <si>
    <t>Saudi Job Seekers for 2019 Q2 Compared to 2019 Q1</t>
  </si>
  <si>
    <t xml:space="preserve">التوزيع النسبي للمتعطلون  (15 سنة فأكثر) للربع الثاني 2019 مقارنة بالربع الأول  2019 (%) </t>
  </si>
  <si>
    <t xml:space="preserve">Percentage distribution of Unemployed Persons (15 +) for 2019 Q2 Compared to 2019 Q1(%) </t>
  </si>
  <si>
    <t>معدل البطالة للسكان (15 سنة فأكثر) للربع الثاني 2019 مقارنة بالربع الأول  2019 ( % )</t>
  </si>
  <si>
    <t>Total Unemployment Rate (15 +) for 2019 Q2 Compared to 2019 Q1( 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</si>
</sst>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-* #,##0.00_-;_-* #,##0.00\-;_-* &quot;-&quot;??_-;_-@_-"/>
    <numFmt numFmtId="165" formatCode="0.0"/>
    <numFmt numFmtId="166" formatCode="_-* #,##0_-;_-* #,##0\-;_-* &quot;-&quot;??_-;_-@_-"/>
    <numFmt numFmtId="167" formatCode="0.0%"/>
    <numFmt numFmtId="168" formatCode="0.000"/>
    <numFmt numFmtId="169" formatCode="#,##0.0"/>
    <numFmt numFmtId="170" formatCode="0.0000"/>
    <numFmt numFmtId="171" formatCode="0.0000000000"/>
    <numFmt numFmtId="172" formatCode="0.0000000"/>
    <numFmt numFmtId="173" formatCode="0.00000000"/>
    <numFmt numFmtId="174" formatCode="#,##0.000000"/>
    <numFmt numFmtId="175" formatCode="#,##0.0000000"/>
    <numFmt numFmtId="176" formatCode="#,##0.00000000000000"/>
    <numFmt numFmtId="177" formatCode="0.000000"/>
    <numFmt numFmtId="178" formatCode="0.000000000"/>
    <numFmt numFmtId="179" formatCode="0.00000000000"/>
    <numFmt numFmtId="180" formatCode="#,##0.00000"/>
    <numFmt numFmtId="181" formatCode="#,##0.00000000"/>
    <numFmt numFmtId="182" formatCode="#,##0.000000000"/>
    <numFmt numFmtId="183" formatCode="#,##0.0000000000"/>
    <numFmt numFmtId="184" formatCode="#,##0.000000000000"/>
    <numFmt numFmtId="185" formatCode="#,##0.0000000000000000000000"/>
    <numFmt numFmtId="186" formatCode="0.000000000000"/>
    <numFmt numFmtId="187" formatCode="0.00000"/>
    <numFmt numFmtId="188" formatCode="#,##0.00000000000"/>
    <numFmt numFmtId="189" formatCode="0.00000000000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Calibri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10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Sakkal Majalla"/>
    </font>
    <font>
      <sz val="10"/>
      <name val="Sakkal Majalla"/>
    </font>
    <font>
      <sz val="10"/>
      <color theme="1"/>
      <name val="Calibri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8"/>
      <color theme="1"/>
      <name val="Sakkal Majalla"/>
    </font>
    <font>
      <sz val="10"/>
      <color theme="1"/>
      <name val="Sakkal Majalla"/>
    </font>
    <font>
      <sz val="14"/>
      <color theme="1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Frutiger LT Arabic 55 Roman"/>
    </font>
    <font>
      <sz val="12"/>
      <name val="Frutiger LT Arabic 55 Roman"/>
    </font>
    <font>
      <b/>
      <sz val="8"/>
      <color rgb="FFFFFFFF"/>
      <name val="Frutiger LT Arabic 55 Roman"/>
    </font>
    <font>
      <sz val="8"/>
      <name val="Frutiger LT Arabic 55 Roman"/>
    </font>
    <font>
      <b/>
      <sz val="14"/>
      <color theme="0"/>
      <name val="Sakkal Majalla"/>
    </font>
    <font>
      <sz val="10"/>
      <color theme="1"/>
      <name val="Times New Roman"/>
      <family val="1"/>
    </font>
    <font>
      <sz val="11"/>
      <name val="Sakkal Majalla"/>
    </font>
    <font>
      <sz val="8"/>
      <color rgb="FFFFFFFF"/>
      <name val="Frutiger LT Arabic 45 Light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Sakkal Majalla"/>
    </font>
    <font>
      <sz val="9"/>
      <name val="Sakkal Majalla"/>
    </font>
    <font>
      <sz val="8"/>
      <color theme="1"/>
      <name val="Calibri"/>
      <family val="2"/>
      <scheme val="minor"/>
    </font>
    <font>
      <b/>
      <sz val="12"/>
      <name val="Sakkal Majalla"/>
    </font>
    <font>
      <sz val="10"/>
      <name val="Arial"/>
      <family val="2"/>
    </font>
    <font>
      <sz val="18"/>
      <color rgb="FF000000"/>
      <name val="Frutiger LT Arabic 55 Roman"/>
    </font>
    <font>
      <vertAlign val="superscript"/>
      <sz val="18"/>
      <color rgb="FF000000"/>
      <name val="Frutiger LT Arabic 55 Roman"/>
    </font>
    <font>
      <b/>
      <sz val="18"/>
      <color rgb="FF000000"/>
      <name val="Frutiger LT Arabic 55 Roman"/>
    </font>
    <font>
      <sz val="12"/>
      <color theme="1"/>
      <name val="Sakkal Majalla"/>
    </font>
    <font>
      <sz val="14"/>
      <color rgb="FFFFFFFF"/>
      <name val="Frutiger LT Arabic 55 Roman"/>
    </font>
    <font>
      <b/>
      <sz val="14"/>
      <color rgb="FFFFFFFF"/>
      <name val="Frutiger LT Arabic 55 Roman"/>
    </font>
    <font>
      <sz val="14"/>
      <color rgb="FF000000"/>
      <name val="Frutiger LT Arabic 55 Roman"/>
    </font>
    <font>
      <sz val="14"/>
      <name val="Frutiger LT Arabic 55 Roman"/>
    </font>
    <font>
      <sz val="20"/>
      <color rgb="FFFFFFFF"/>
      <name val="Neo Sans Arabic Medium"/>
      <family val="2"/>
      <charset val="178"/>
    </font>
    <font>
      <vertAlign val="superscript"/>
      <sz val="18"/>
      <color rgb="FFFFFFFF"/>
      <name val="Frutiger LT Arabic 55 Roman"/>
    </font>
    <font>
      <sz val="20"/>
      <color rgb="FF000000"/>
      <name val="Frutiger LT Arabic 55 Roman"/>
    </font>
    <font>
      <sz val="20"/>
      <name val="Frutiger LT Arabic 55 Roman"/>
    </font>
    <font>
      <b/>
      <sz val="20"/>
      <color rgb="FFFFFFFF"/>
      <name val="Frutiger LT Arabic 55 Roman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24866F"/>
      </bottom>
      <diagonal/>
    </border>
    <border>
      <left/>
      <right/>
      <top/>
      <bottom style="thick">
        <color rgb="FF24866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ck">
        <color rgb="FF24866F"/>
      </bottom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ck">
        <color rgb="FF24866F"/>
      </bottom>
      <diagonal/>
    </border>
    <border>
      <left/>
      <right style="thin">
        <color theme="0"/>
      </right>
      <top/>
      <bottom style="thick">
        <color rgb="FF24866F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19">
    <xf numFmtId="0" fontId="0" fillId="0" borderId="0"/>
    <xf numFmtId="164" fontId="39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55" fillId="0" borderId="0"/>
    <xf numFmtId="0" fontId="50" fillId="0" borderId="0"/>
    <xf numFmtId="0" fontId="2" fillId="0" borderId="0"/>
    <xf numFmtId="0" fontId="50" fillId="0" borderId="0"/>
    <xf numFmtId="0" fontId="50" fillId="11" borderId="32" applyNumberFormat="0" applyFont="0" applyAlignment="0" applyProtection="0"/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9" fillId="0" borderId="0" applyFont="0" applyFill="0" applyBorder="0" applyAlignment="0" applyProtection="0"/>
    <xf numFmtId="0" fontId="50" fillId="0" borderId="0"/>
    <xf numFmtId="0" fontId="1" fillId="0" borderId="0"/>
  </cellStyleXfs>
  <cellXfs count="99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readingOrder="2"/>
    </xf>
    <xf numFmtId="0" fontId="9" fillId="0" borderId="0" xfId="0" applyFont="1" applyAlignment="1">
      <alignment vertical="center" readingOrder="1"/>
    </xf>
    <xf numFmtId="3" fontId="12" fillId="3" borderId="1" xfId="0" applyNumberFormat="1" applyFont="1" applyFill="1" applyBorder="1" applyAlignment="1">
      <alignment horizontal="center" vertical="center" wrapText="1" readingOrder="1"/>
    </xf>
    <xf numFmtId="3" fontId="12" fillId="3" borderId="1" xfId="0" applyNumberFormat="1" applyFont="1" applyFill="1" applyBorder="1" applyAlignment="1">
      <alignment horizontal="center" vertical="center" readingOrder="1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10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readingOrder="2"/>
    </xf>
    <xf numFmtId="0" fontId="13" fillId="5" borderId="12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5" borderId="0" xfId="0" applyFont="1" applyFill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 readingOrder="1"/>
    </xf>
    <xf numFmtId="3" fontId="12" fillId="6" borderId="1" xfId="0" applyNumberFormat="1" applyFont="1" applyFill="1" applyBorder="1" applyAlignment="1">
      <alignment horizontal="center" vertical="center" wrapText="1" readingOrder="1"/>
    </xf>
    <xf numFmtId="3" fontId="12" fillId="6" borderId="12" xfId="0" applyNumberFormat="1" applyFont="1" applyFill="1" applyBorder="1" applyAlignment="1">
      <alignment horizontal="center" vertical="center" wrapText="1" readingOrder="1"/>
    </xf>
    <xf numFmtId="3" fontId="12" fillId="6" borderId="1" xfId="0" applyNumberFormat="1" applyFont="1" applyFill="1" applyBorder="1" applyAlignment="1">
      <alignment horizontal="center" vertical="center" readingOrder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readingOrder="2"/>
    </xf>
    <xf numFmtId="3" fontId="21" fillId="4" borderId="1" xfId="0" applyNumberFormat="1" applyFont="1" applyFill="1" applyBorder="1" applyAlignment="1">
      <alignment horizontal="center" vertical="center" readingOrder="1"/>
    </xf>
    <xf numFmtId="0" fontId="24" fillId="5" borderId="1" xfId="0" applyFont="1" applyFill="1" applyBorder="1" applyAlignment="1">
      <alignment horizontal="center" vertical="center" wrapText="1" readingOrder="2"/>
    </xf>
    <xf numFmtId="3" fontId="12" fillId="4" borderId="1" xfId="0" applyNumberFormat="1" applyFont="1" applyFill="1" applyBorder="1" applyAlignment="1">
      <alignment horizontal="center" vertical="center" wrapText="1" readingOrder="1"/>
    </xf>
    <xf numFmtId="3" fontId="12" fillId="4" borderId="1" xfId="0" applyNumberFormat="1" applyFont="1" applyFill="1" applyBorder="1" applyAlignment="1">
      <alignment horizontal="center" vertical="center" readingOrder="1"/>
    </xf>
    <xf numFmtId="0" fontId="13" fillId="5" borderId="8" xfId="0" applyFont="1" applyFill="1" applyBorder="1" applyAlignment="1">
      <alignment horizontal="center" vertical="center" wrapText="1" readingOrder="2"/>
    </xf>
    <xf numFmtId="0" fontId="13" fillId="5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 readingOrder="1"/>
    </xf>
    <xf numFmtId="3" fontId="12" fillId="4" borderId="8" xfId="0" applyNumberFormat="1" applyFont="1" applyFill="1" applyBorder="1" applyAlignment="1">
      <alignment horizontal="center" vertical="center" wrapText="1" readingOrder="1"/>
    </xf>
    <xf numFmtId="3" fontId="12" fillId="4" borderId="12" xfId="0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22" fillId="0" borderId="0" xfId="0" applyFont="1"/>
    <xf numFmtId="0" fontId="10" fillId="0" borderId="0" xfId="0" applyFont="1" applyAlignment="1">
      <alignment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indent="3" readingOrder="2"/>
    </xf>
    <xf numFmtId="0" fontId="26" fillId="0" borderId="0" xfId="0" applyFont="1"/>
    <xf numFmtId="0" fontId="25" fillId="0" borderId="0" xfId="0" applyFont="1"/>
    <xf numFmtId="0" fontId="24" fillId="5" borderId="1" xfId="0" applyFont="1" applyFill="1" applyBorder="1" applyAlignment="1">
      <alignment horizontal="center" vertical="center" readingOrder="2"/>
    </xf>
    <xf numFmtId="0" fontId="17" fillId="0" borderId="0" xfId="0" applyFont="1"/>
    <xf numFmtId="0" fontId="24" fillId="5" borderId="11" xfId="0" applyFont="1" applyFill="1" applyBorder="1" applyAlignment="1">
      <alignment horizontal="center" vertical="center" readingOrder="2"/>
    </xf>
    <xf numFmtId="0" fontId="22" fillId="0" borderId="0" xfId="0" applyFont="1" applyAlignment="1">
      <alignment readingOrder="2"/>
    </xf>
    <xf numFmtId="0" fontId="10" fillId="5" borderId="16" xfId="0" applyFont="1" applyFill="1" applyBorder="1" applyAlignment="1">
      <alignment vertical="center" wrapText="1"/>
    </xf>
    <xf numFmtId="3" fontId="22" fillId="3" borderId="19" xfId="0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3" fontId="22" fillId="4" borderId="12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3" fontId="22" fillId="3" borderId="12" xfId="0" applyNumberFormat="1" applyFont="1" applyFill="1" applyBorder="1" applyAlignment="1">
      <alignment horizontal="center" vertical="center"/>
    </xf>
    <xf numFmtId="3" fontId="22" fillId="3" borderId="8" xfId="0" applyNumberFormat="1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 readingOrder="2"/>
    </xf>
    <xf numFmtId="3" fontId="21" fillId="3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 readingOrder="2"/>
    </xf>
    <xf numFmtId="3" fontId="21" fillId="4" borderId="1" xfId="0" applyNumberFormat="1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3" fontId="21" fillId="3" borderId="11" xfId="0" applyNumberFormat="1" applyFont="1" applyFill="1" applyBorder="1" applyAlignment="1">
      <alignment horizontal="center" vertical="center"/>
    </xf>
    <xf numFmtId="3" fontId="21" fillId="4" borderId="11" xfId="0" applyNumberFormat="1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 readingOrder="1"/>
    </xf>
    <xf numFmtId="3" fontId="21" fillId="4" borderId="11" xfId="0" applyNumberFormat="1" applyFont="1" applyFill="1" applyBorder="1" applyAlignment="1">
      <alignment horizontal="center" vertical="center" readingOrder="1"/>
    </xf>
    <xf numFmtId="3" fontId="24" fillId="5" borderId="11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readingOrder="2"/>
    </xf>
    <xf numFmtId="0" fontId="19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right" vertical="center" readingOrder="2"/>
    </xf>
    <xf numFmtId="0" fontId="33" fillId="0" borderId="0" xfId="0" applyFont="1"/>
    <xf numFmtId="0" fontId="34" fillId="5" borderId="1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center" wrapText="1" readingOrder="2"/>
    </xf>
    <xf numFmtId="3" fontId="21" fillId="3" borderId="1" xfId="0" applyNumberFormat="1" applyFont="1" applyFill="1" applyBorder="1" applyAlignment="1">
      <alignment horizontal="center" vertical="center" readingOrder="1"/>
    </xf>
    <xf numFmtId="0" fontId="22" fillId="4" borderId="1" xfId="0" applyFont="1" applyFill="1" applyBorder="1" applyAlignment="1">
      <alignment horizontal="center" vertical="center" wrapText="1" readingOrder="2"/>
    </xf>
    <xf numFmtId="0" fontId="21" fillId="3" borderId="1" xfId="0" applyFont="1" applyFill="1" applyBorder="1" applyAlignment="1">
      <alignment horizontal="center" vertical="center" readingOrder="1"/>
    </xf>
    <xf numFmtId="0" fontId="21" fillId="4" borderId="1" xfId="0" applyFont="1" applyFill="1" applyBorder="1" applyAlignment="1">
      <alignment horizontal="center" vertical="center" readingOrder="1"/>
    </xf>
    <xf numFmtId="0" fontId="35" fillId="5" borderId="1" xfId="0" applyFont="1" applyFill="1" applyBorder="1" applyAlignment="1">
      <alignment horizontal="center" vertical="center" wrapText="1" readingOrder="2"/>
    </xf>
    <xf numFmtId="3" fontId="35" fillId="5" borderId="1" xfId="0" applyNumberFormat="1" applyFont="1" applyFill="1" applyBorder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 readingOrder="1"/>
    </xf>
    <xf numFmtId="0" fontId="16" fillId="5" borderId="1" xfId="0" applyFont="1" applyFill="1" applyBorder="1" applyAlignment="1">
      <alignment horizontal="center" vertical="center" wrapText="1" readingOrder="2"/>
    </xf>
    <xf numFmtId="3" fontId="16" fillId="5" borderId="1" xfId="0" applyNumberFormat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left" vertical="center" indent="1" readingOrder="2"/>
    </xf>
    <xf numFmtId="0" fontId="34" fillId="5" borderId="1" xfId="0" applyFont="1" applyFill="1" applyBorder="1" applyAlignment="1">
      <alignment horizontal="center" vertical="center" wrapText="1" readingOrder="1"/>
    </xf>
    <xf numFmtId="0" fontId="33" fillId="5" borderId="1" xfId="0" applyFont="1" applyFill="1" applyBorder="1" applyAlignment="1">
      <alignment vertical="center" wrapText="1" readingOrder="1"/>
    </xf>
    <xf numFmtId="0" fontId="34" fillId="5" borderId="10" xfId="0" applyFont="1" applyFill="1" applyBorder="1" applyAlignment="1">
      <alignment horizontal="center" vertical="center" wrapText="1" readingOrder="1"/>
    </xf>
    <xf numFmtId="0" fontId="34" fillId="5" borderId="1" xfId="0" applyFont="1" applyFill="1" applyBorder="1" applyAlignment="1">
      <alignment horizontal="center" vertical="center" readingOrder="1"/>
    </xf>
    <xf numFmtId="0" fontId="22" fillId="3" borderId="2" xfId="0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center" vertical="center" readingOrder="1"/>
    </xf>
    <xf numFmtId="0" fontId="22" fillId="4" borderId="2" xfId="0" applyFont="1" applyFill="1" applyBorder="1" applyAlignment="1">
      <alignment horizontal="center" vertical="center" wrapText="1" readingOrder="1"/>
    </xf>
    <xf numFmtId="3" fontId="21" fillId="4" borderId="2" xfId="0" applyNumberFormat="1" applyFont="1" applyFill="1" applyBorder="1" applyAlignment="1">
      <alignment horizontal="center" vertical="center" readingOrder="1"/>
    </xf>
    <xf numFmtId="0" fontId="21" fillId="4" borderId="2" xfId="0" applyFont="1" applyFill="1" applyBorder="1" applyAlignment="1">
      <alignment horizontal="center" vertical="center" readingOrder="1"/>
    </xf>
    <xf numFmtId="3" fontId="21" fillId="3" borderId="2" xfId="0" applyNumberFormat="1" applyFont="1" applyFill="1" applyBorder="1" applyAlignment="1">
      <alignment horizontal="center" vertical="center" readingOrder="1"/>
    </xf>
    <xf numFmtId="0" fontId="31" fillId="0" borderId="0" xfId="0" applyFont="1" applyAlignment="1">
      <alignment vertical="center" readingOrder="1"/>
    </xf>
    <xf numFmtId="0" fontId="3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left" vertical="center" readingOrder="2"/>
    </xf>
    <xf numFmtId="3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3" fontId="35" fillId="5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right" readingOrder="2"/>
    </xf>
    <xf numFmtId="0" fontId="0" fillId="0" borderId="0" xfId="0" applyAlignment="1">
      <alignment wrapText="1"/>
    </xf>
    <xf numFmtId="0" fontId="24" fillId="5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readingOrder="1"/>
    </xf>
    <xf numFmtId="3" fontId="12" fillId="4" borderId="8" xfId="0" applyNumberFormat="1" applyFont="1" applyFill="1" applyBorder="1" applyAlignment="1">
      <alignment horizontal="center" vertical="center" readingOrder="1"/>
    </xf>
    <xf numFmtId="3" fontId="16" fillId="5" borderId="8" xfId="0" applyNumberFormat="1" applyFont="1" applyFill="1" applyBorder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/>
    </xf>
    <xf numFmtId="3" fontId="35" fillId="5" borderId="8" xfId="0" applyNumberFormat="1" applyFont="1" applyFill="1" applyBorder="1" applyAlignment="1">
      <alignment horizontal="center" vertical="center"/>
    </xf>
    <xf numFmtId="3" fontId="21" fillId="3" borderId="8" xfId="0" applyNumberFormat="1" applyFont="1" applyFill="1" applyBorder="1" applyAlignment="1">
      <alignment horizontal="center" vertical="center" readingOrder="1"/>
    </xf>
    <xf numFmtId="3" fontId="21" fillId="4" borderId="8" xfId="0" applyNumberFormat="1" applyFont="1" applyFill="1" applyBorder="1" applyAlignment="1">
      <alignment horizontal="center" vertical="center" readingOrder="1"/>
    </xf>
    <xf numFmtId="3" fontId="35" fillId="5" borderId="8" xfId="0" applyNumberFormat="1" applyFont="1" applyFill="1" applyBorder="1" applyAlignment="1">
      <alignment horizontal="center" vertical="center" readingOrder="1"/>
    </xf>
    <xf numFmtId="0" fontId="0" fillId="5" borderId="1" xfId="0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4" fillId="5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3" fillId="0" borderId="0" xfId="0" applyFont="1" applyAlignment="1">
      <alignment wrapText="1"/>
    </xf>
    <xf numFmtId="3" fontId="22" fillId="4" borderId="2" xfId="0" applyNumberFormat="1" applyFont="1" applyFill="1" applyBorder="1" applyAlignment="1">
      <alignment horizontal="center" vertical="center"/>
    </xf>
    <xf numFmtId="3" fontId="22" fillId="4" borderId="2" xfId="0" applyNumberFormat="1" applyFont="1" applyFill="1" applyBorder="1" applyAlignment="1">
      <alignment horizontal="center" vertical="center" wrapText="1"/>
    </xf>
    <xf numFmtId="3" fontId="35" fillId="5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22" fillId="3" borderId="9" xfId="0" applyNumberFormat="1" applyFont="1" applyFill="1" applyBorder="1" applyAlignment="1">
      <alignment horizontal="center" vertical="center"/>
    </xf>
    <xf numFmtId="3" fontId="22" fillId="4" borderId="9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horizontal="right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3" fontId="22" fillId="3" borderId="21" xfId="0" applyNumberFormat="1" applyFont="1" applyFill="1" applyBorder="1" applyAlignment="1">
      <alignment horizontal="center" vertical="center"/>
    </xf>
    <xf numFmtId="3" fontId="22" fillId="4" borderId="21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readingOrder="2"/>
    </xf>
    <xf numFmtId="0" fontId="34" fillId="5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0" fontId="35" fillId="5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 readingOrder="2"/>
    </xf>
    <xf numFmtId="0" fontId="22" fillId="4" borderId="1" xfId="0" applyFont="1" applyFill="1" applyBorder="1" applyAlignment="1">
      <alignment horizontal="left" vertical="center" wrapText="1" readingOrder="2"/>
    </xf>
    <xf numFmtId="0" fontId="22" fillId="3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readingOrder="2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3" fontId="27" fillId="5" borderId="1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 vertical="center" readingOrder="1"/>
    </xf>
    <xf numFmtId="0" fontId="34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readingOrder="2"/>
    </xf>
    <xf numFmtId="3" fontId="0" fillId="0" borderId="0" xfId="0" applyNumberFormat="1"/>
    <xf numFmtId="0" fontId="22" fillId="3" borderId="8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readingOrder="1"/>
    </xf>
    <xf numFmtId="0" fontId="14" fillId="6" borderId="1" xfId="0" applyFont="1" applyFill="1" applyBorder="1" applyAlignment="1">
      <alignment horizontal="center" vertical="center" readingOrder="1"/>
    </xf>
    <xf numFmtId="49" fontId="22" fillId="4" borderId="2" xfId="0" applyNumberFormat="1" applyFont="1" applyFill="1" applyBorder="1" applyAlignment="1">
      <alignment horizontal="center" vertical="center" wrapText="1" readingOrder="1"/>
    </xf>
    <xf numFmtId="0" fontId="35" fillId="5" borderId="1" xfId="0" applyFont="1" applyFill="1" applyBorder="1" applyAlignment="1">
      <alignment horizontal="left" vertical="center" wrapText="1" readingOrder="2"/>
    </xf>
    <xf numFmtId="0" fontId="34" fillId="5" borderId="16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66" fontId="0" fillId="0" borderId="0" xfId="1" applyNumberFormat="1" applyFon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0" fontId="14" fillId="6" borderId="1" xfId="0" applyFont="1" applyFill="1" applyBorder="1" applyAlignment="1">
      <alignment horizontal="right" vertical="center" wrapText="1" readingOrder="2"/>
    </xf>
    <xf numFmtId="3" fontId="12" fillId="3" borderId="11" xfId="0" applyNumberFormat="1" applyFont="1" applyFill="1" applyBorder="1" applyAlignment="1">
      <alignment horizontal="center" vertical="center" wrapText="1" readingOrder="1"/>
    </xf>
    <xf numFmtId="3" fontId="12" fillId="3" borderId="11" xfId="0" applyNumberFormat="1" applyFont="1" applyFill="1" applyBorder="1" applyAlignment="1">
      <alignment horizontal="center" vertical="center" readingOrder="1"/>
    </xf>
    <xf numFmtId="3" fontId="12" fillId="6" borderId="11" xfId="0" applyNumberFormat="1" applyFont="1" applyFill="1" applyBorder="1" applyAlignment="1">
      <alignment horizontal="center" vertical="center" wrapText="1" readingOrder="1"/>
    </xf>
    <xf numFmtId="3" fontId="12" fillId="6" borderId="11" xfId="0" applyNumberFormat="1" applyFont="1" applyFill="1" applyBorder="1" applyAlignment="1">
      <alignment horizontal="center" vertical="center" readingOrder="1"/>
    </xf>
    <xf numFmtId="0" fontId="12" fillId="6" borderId="1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center" vertical="center" readingOrder="1"/>
    </xf>
    <xf numFmtId="3" fontId="16" fillId="5" borderId="1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right" vertical="center" wrapText="1" readingOrder="2"/>
    </xf>
    <xf numFmtId="3" fontId="34" fillId="5" borderId="1" xfId="0" applyNumberFormat="1" applyFont="1" applyFill="1" applyBorder="1" applyAlignment="1">
      <alignment horizontal="center" vertical="center"/>
    </xf>
    <xf numFmtId="3" fontId="34" fillId="5" borderId="8" xfId="0" applyNumberFormat="1" applyFont="1" applyFill="1" applyBorder="1" applyAlignment="1">
      <alignment horizontal="center" vertical="center"/>
    </xf>
    <xf numFmtId="3" fontId="34" fillId="5" borderId="21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34" fillId="5" borderId="1" xfId="0" applyNumberFormat="1" applyFont="1" applyFill="1" applyBorder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 readingOrder="2"/>
    </xf>
    <xf numFmtId="0" fontId="22" fillId="3" borderId="0" xfId="0" applyFont="1" applyFill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0" fontId="22" fillId="4" borderId="0" xfId="0" applyFont="1" applyFill="1" applyAlignment="1">
      <alignment horizontal="center" vertical="center" readingOrder="2"/>
    </xf>
    <xf numFmtId="0" fontId="22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 readingOrder="1"/>
    </xf>
    <xf numFmtId="165" fontId="6" fillId="4" borderId="8" xfId="0" applyNumberFormat="1" applyFont="1" applyFill="1" applyBorder="1" applyAlignment="1">
      <alignment horizontal="center" vertical="center" wrapText="1" readingOrder="1"/>
    </xf>
    <xf numFmtId="165" fontId="35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19" fillId="0" borderId="0" xfId="0" applyFont="1" applyAlignment="1">
      <alignment horizontal="center" vertical="center" readingOrder="1"/>
    </xf>
    <xf numFmtId="0" fontId="22" fillId="3" borderId="0" xfId="0" applyFont="1" applyFill="1" applyAlignment="1">
      <alignment horizontal="center" vertical="center" readingOrder="1"/>
    </xf>
    <xf numFmtId="0" fontId="22" fillId="3" borderId="1" xfId="0" applyFont="1" applyFill="1" applyBorder="1" applyAlignment="1">
      <alignment horizontal="center" vertical="center" wrapText="1" readingOrder="1"/>
    </xf>
    <xf numFmtId="165" fontId="0" fillId="0" borderId="0" xfId="0" applyNumberFormat="1" applyAlignment="1">
      <alignment readingOrder="1"/>
    </xf>
    <xf numFmtId="0" fontId="22" fillId="3" borderId="0" xfId="0" applyFont="1" applyFill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 wrapText="1"/>
    </xf>
    <xf numFmtId="3" fontId="21" fillId="4" borderId="8" xfId="0" applyNumberFormat="1" applyFont="1" applyFill="1" applyBorder="1" applyAlignment="1">
      <alignment horizontal="center" vertical="center" wrapText="1"/>
    </xf>
    <xf numFmtId="3" fontId="35" fillId="5" borderId="8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right" vertical="center" wrapText="1" readingOrder="1"/>
    </xf>
    <xf numFmtId="0" fontId="21" fillId="3" borderId="8" xfId="0" applyFont="1" applyFill="1" applyBorder="1" applyAlignment="1">
      <alignment horizontal="left" vertical="center" readingOrder="1"/>
    </xf>
    <xf numFmtId="0" fontId="21" fillId="4" borderId="1" xfId="0" applyFont="1" applyFill="1" applyBorder="1" applyAlignment="1">
      <alignment horizontal="right" vertical="center" wrapText="1" readingOrder="1"/>
    </xf>
    <xf numFmtId="0" fontId="21" fillId="4" borderId="8" xfId="0" applyFont="1" applyFill="1" applyBorder="1" applyAlignment="1">
      <alignment horizontal="left" vertical="center" readingOrder="1"/>
    </xf>
    <xf numFmtId="0" fontId="21" fillId="3" borderId="1" xfId="0" applyFont="1" applyFill="1" applyBorder="1" applyAlignment="1">
      <alignment horizontal="left" vertical="center" wrapText="1" readingOrder="1"/>
    </xf>
    <xf numFmtId="0" fontId="21" fillId="4" borderId="1" xfId="0" applyFont="1" applyFill="1" applyBorder="1" applyAlignment="1">
      <alignment horizontal="left" vertical="center" wrapText="1" readingOrder="1"/>
    </xf>
    <xf numFmtId="0" fontId="21" fillId="3" borderId="1" xfId="0" applyFont="1" applyFill="1" applyBorder="1" applyAlignment="1">
      <alignment horizontal="right" vertical="center" wrapText="1" readingOrder="2"/>
    </xf>
    <xf numFmtId="0" fontId="21" fillId="3" borderId="1" xfId="0" applyFont="1" applyFill="1" applyBorder="1" applyAlignment="1">
      <alignment horizontal="left" vertical="center" wrapText="1" readingOrder="2"/>
    </xf>
    <xf numFmtId="0" fontId="21" fillId="3" borderId="1" xfId="0" applyFont="1" applyFill="1" applyBorder="1" applyAlignment="1">
      <alignment horizontal="center" vertical="center" wrapText="1" readingOrder="1"/>
    </xf>
    <xf numFmtId="0" fontId="21" fillId="4" borderId="1" xfId="0" applyFont="1" applyFill="1" applyBorder="1" applyAlignment="1">
      <alignment horizontal="center" vertical="center" wrapText="1" readingOrder="1"/>
    </xf>
    <xf numFmtId="0" fontId="34" fillId="7" borderId="8" xfId="0" applyFont="1" applyFill="1" applyBorder="1" applyAlignment="1">
      <alignment horizontal="center" vertical="center" wrapText="1" readingOrder="2"/>
    </xf>
    <xf numFmtId="3" fontId="6" fillId="3" borderId="1" xfId="0" applyNumberFormat="1" applyFont="1" applyFill="1" applyBorder="1" applyAlignment="1">
      <alignment horizontal="center" vertical="center" readingOrder="1"/>
    </xf>
    <xf numFmtId="3" fontId="6" fillId="4" borderId="1" xfId="0" applyNumberFormat="1" applyFont="1" applyFill="1" applyBorder="1" applyAlignment="1">
      <alignment horizontal="center" vertical="center" readingOrder="1"/>
    </xf>
    <xf numFmtId="0" fontId="35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3" fontId="35" fillId="7" borderId="1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>
      <alignment horizontal="center" vertical="center"/>
    </xf>
    <xf numFmtId="3" fontId="35" fillId="7" borderId="8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3" fontId="22" fillId="0" borderId="0" xfId="0" applyNumberFormat="1" applyFont="1"/>
    <xf numFmtId="165" fontId="21" fillId="3" borderId="1" xfId="0" applyNumberFormat="1" applyFont="1" applyFill="1" applyBorder="1" applyAlignment="1">
      <alignment horizontal="center" vertical="center" readingOrder="1"/>
    </xf>
    <xf numFmtId="165" fontId="21" fillId="3" borderId="1" xfId="0" applyNumberFormat="1" applyFont="1" applyFill="1" applyBorder="1" applyAlignment="1">
      <alignment horizontal="center" vertical="center" wrapText="1" readingOrder="1"/>
    </xf>
    <xf numFmtId="165" fontId="21" fillId="3" borderId="8" xfId="0" applyNumberFormat="1" applyFont="1" applyFill="1" applyBorder="1" applyAlignment="1">
      <alignment horizontal="center" vertical="center" wrapText="1" readingOrder="1"/>
    </xf>
    <xf numFmtId="165" fontId="21" fillId="4" borderId="1" xfId="0" applyNumberFormat="1" applyFont="1" applyFill="1" applyBorder="1" applyAlignment="1">
      <alignment horizontal="center" vertical="center" readingOrder="1"/>
    </xf>
    <xf numFmtId="165" fontId="21" fillId="4" borderId="1" xfId="0" applyNumberFormat="1" applyFont="1" applyFill="1" applyBorder="1" applyAlignment="1">
      <alignment horizontal="center" vertical="center" wrapText="1" readingOrder="1"/>
    </xf>
    <xf numFmtId="165" fontId="21" fillId="4" borderId="8" xfId="0" applyNumberFormat="1" applyFont="1" applyFill="1" applyBorder="1" applyAlignment="1">
      <alignment horizontal="center" vertical="center" wrapText="1" readingOrder="1"/>
    </xf>
    <xf numFmtId="165" fontId="35" fillId="7" borderId="1" xfId="0" applyNumberFormat="1" applyFont="1" applyFill="1" applyBorder="1" applyAlignment="1">
      <alignment horizontal="center" vertical="center" wrapText="1" readingOrder="1"/>
    </xf>
    <xf numFmtId="165" fontId="35" fillId="7" borderId="8" xfId="0" applyNumberFormat="1" applyFont="1" applyFill="1" applyBorder="1" applyAlignment="1">
      <alignment horizontal="center" vertical="center" wrapText="1" readingOrder="1"/>
    </xf>
    <xf numFmtId="0" fontId="24" fillId="7" borderId="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1" fillId="3" borderId="27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165" fontId="21" fillId="4" borderId="27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Alignment="1">
      <alignment horizontal="center" vertical="center"/>
    </xf>
    <xf numFmtId="165" fontId="35" fillId="7" borderId="1" xfId="0" applyNumberFormat="1" applyFont="1" applyFill="1" applyBorder="1" applyAlignment="1">
      <alignment horizontal="center" vertical="center"/>
    </xf>
    <xf numFmtId="0" fontId="34" fillId="7" borderId="21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65" fontId="21" fillId="3" borderId="2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5" fontId="21" fillId="4" borderId="1" xfId="0" applyNumberFormat="1" applyFont="1" applyFill="1" applyBorder="1" applyAlignment="1">
      <alignment horizontal="center" vertical="center"/>
    </xf>
    <xf numFmtId="165" fontId="21" fillId="4" borderId="2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165" fontId="35" fillId="7" borderId="21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 readingOrder="2"/>
    </xf>
    <xf numFmtId="0" fontId="13" fillId="2" borderId="1" xfId="0" applyFont="1" applyFill="1" applyBorder="1" applyAlignment="1">
      <alignment horizontal="center" vertical="center" wrapText="1" readingOrder="2"/>
    </xf>
    <xf numFmtId="0" fontId="13" fillId="2" borderId="8" xfId="0" applyFont="1" applyFill="1" applyBorder="1" applyAlignment="1">
      <alignment horizontal="center" vertical="center" wrapText="1" readingOrder="2"/>
    </xf>
    <xf numFmtId="0" fontId="40" fillId="3" borderId="1" xfId="0" applyFont="1" applyFill="1" applyBorder="1" applyAlignment="1">
      <alignment horizontal="center" vertical="center" wrapText="1" readingOrder="2"/>
    </xf>
    <xf numFmtId="0" fontId="40" fillId="4" borderId="1" xfId="0" applyFont="1" applyFill="1" applyBorder="1" applyAlignment="1">
      <alignment horizontal="center" vertical="center" wrapText="1" readingOrder="2"/>
    </xf>
    <xf numFmtId="3" fontId="13" fillId="2" borderId="8" xfId="6" applyNumberFormat="1" applyFont="1" applyFill="1" applyBorder="1" applyAlignment="1">
      <alignment horizontal="center" vertical="center" readingOrder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wrapText="1" readingOrder="1"/>
    </xf>
    <xf numFmtId="0" fontId="45" fillId="2" borderId="6" xfId="0" applyFont="1" applyFill="1" applyBorder="1" applyAlignment="1">
      <alignment vertical="center" wrapText="1" readingOrder="1"/>
    </xf>
    <xf numFmtId="0" fontId="34" fillId="2" borderId="0" xfId="0" applyFont="1" applyFill="1" applyAlignment="1">
      <alignment horizontal="center" vertical="center" readingOrder="1"/>
    </xf>
    <xf numFmtId="0" fontId="6" fillId="3" borderId="7" xfId="0" applyFont="1" applyFill="1" applyBorder="1" applyAlignment="1">
      <alignment horizontal="center" vertical="center" wrapText="1" readingOrder="1"/>
    </xf>
    <xf numFmtId="3" fontId="22" fillId="3" borderId="7" xfId="0" applyNumberFormat="1" applyFont="1" applyFill="1" applyBorder="1" applyAlignment="1">
      <alignment horizontal="center" vertical="center" readingOrder="1"/>
    </xf>
    <xf numFmtId="3" fontId="22" fillId="3" borderId="5" xfId="0" applyNumberFormat="1" applyFont="1" applyFill="1" applyBorder="1" applyAlignment="1">
      <alignment horizontal="center" vertical="center" readingOrder="1"/>
    </xf>
    <xf numFmtId="0" fontId="6" fillId="4" borderId="7" xfId="0" applyFont="1" applyFill="1" applyBorder="1" applyAlignment="1">
      <alignment horizontal="center" vertical="center" wrapText="1" readingOrder="1"/>
    </xf>
    <xf numFmtId="3" fontId="22" fillId="4" borderId="7" xfId="0" applyNumberFormat="1" applyFont="1" applyFill="1" applyBorder="1" applyAlignment="1">
      <alignment horizontal="center" vertical="center" readingOrder="1"/>
    </xf>
    <xf numFmtId="3" fontId="22" fillId="4" borderId="5" xfId="0" applyNumberFormat="1" applyFont="1" applyFill="1" applyBorder="1" applyAlignment="1">
      <alignment horizontal="center" vertical="center" readingOrder="1"/>
    </xf>
    <xf numFmtId="3" fontId="35" fillId="2" borderId="6" xfId="0" applyNumberFormat="1" applyFont="1" applyFill="1" applyBorder="1" applyAlignment="1">
      <alignment horizontal="center" vertical="center" readingOrder="1"/>
    </xf>
    <xf numFmtId="3" fontId="35" fillId="2" borderId="0" xfId="0" applyNumberFormat="1" applyFont="1" applyFill="1" applyAlignment="1">
      <alignment horizontal="center" vertical="center" readingOrder="1"/>
    </xf>
    <xf numFmtId="0" fontId="34" fillId="2" borderId="28" xfId="0" applyFont="1" applyFill="1" applyBorder="1" applyAlignment="1">
      <alignment horizontal="center" vertical="center" wrapText="1" readingOrder="1"/>
    </xf>
    <xf numFmtId="0" fontId="34" fillId="2" borderId="29" xfId="0" applyFont="1" applyFill="1" applyBorder="1" applyAlignment="1">
      <alignment horizontal="center" vertical="center" wrapText="1" readingOrder="1"/>
    </xf>
    <xf numFmtId="0" fontId="22" fillId="3" borderId="7" xfId="0" applyFont="1" applyFill="1" applyBorder="1" applyAlignment="1">
      <alignment horizontal="left" vertical="center" wrapText="1" readingOrder="2"/>
    </xf>
    <xf numFmtId="0" fontId="22" fillId="4" borderId="7" xfId="0" applyFont="1" applyFill="1" applyBorder="1" applyAlignment="1">
      <alignment horizontal="left" vertical="center" wrapText="1" readingOrder="2"/>
    </xf>
    <xf numFmtId="0" fontId="34" fillId="2" borderId="6" xfId="0" applyFont="1" applyFill="1" applyBorder="1" applyAlignment="1">
      <alignment horizontal="left" vertical="center" wrapText="1" readingOrder="2"/>
    </xf>
    <xf numFmtId="0" fontId="10" fillId="3" borderId="0" xfId="0" applyFont="1" applyFill="1" applyAlignment="1">
      <alignment horizontal="center" vertical="center" readingOrder="2"/>
    </xf>
    <xf numFmtId="0" fontId="10" fillId="3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readingOrder="2"/>
    </xf>
    <xf numFmtId="0" fontId="10" fillId="4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 readingOrder="2"/>
    </xf>
    <xf numFmtId="0" fontId="16" fillId="2" borderId="6" xfId="0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 readingOrder="1"/>
    </xf>
    <xf numFmtId="3" fontId="16" fillId="2" borderId="0" xfId="0" applyNumberFormat="1" applyFont="1" applyFill="1" applyAlignment="1">
      <alignment horizontal="center" vertical="center" wrapText="1" readingOrder="1"/>
    </xf>
    <xf numFmtId="0" fontId="24" fillId="2" borderId="28" xfId="0" applyFont="1" applyFill="1" applyBorder="1" applyAlignment="1">
      <alignment horizontal="center" vertical="center" wrapText="1" readingOrder="2"/>
    </xf>
    <xf numFmtId="0" fontId="11" fillId="3" borderId="6" xfId="0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 wrapText="1" readingOrder="1"/>
    </xf>
    <xf numFmtId="3" fontId="11" fillId="4" borderId="6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readingOrder="1"/>
    </xf>
    <xf numFmtId="0" fontId="22" fillId="2" borderId="1" xfId="0" applyFont="1" applyFill="1" applyBorder="1" applyAlignment="1">
      <alignment vertical="center" wrapText="1" readingOrder="1"/>
    </xf>
    <xf numFmtId="0" fontId="34" fillId="2" borderId="10" xfId="0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center" vertical="center" wrapText="1" readingOrder="1"/>
    </xf>
    <xf numFmtId="3" fontId="35" fillId="2" borderId="1" xfId="0" applyNumberFormat="1" applyFont="1" applyFill="1" applyBorder="1" applyAlignment="1">
      <alignment horizontal="center" vertical="center" readingOrder="1"/>
    </xf>
    <xf numFmtId="0" fontId="43" fillId="0" borderId="0" xfId="0" applyFont="1" applyAlignment="1">
      <alignment horizontal="left" vertical="center" indent="1" readingOrder="2"/>
    </xf>
    <xf numFmtId="3" fontId="35" fillId="2" borderId="8" xfId="0" applyNumberFormat="1" applyFont="1" applyFill="1" applyBorder="1" applyAlignment="1">
      <alignment horizontal="center" vertical="center" readingOrder="1"/>
    </xf>
    <xf numFmtId="0" fontId="34" fillId="2" borderId="11" xfId="0" applyFont="1" applyFill="1" applyBorder="1" applyAlignment="1">
      <alignment horizontal="left" vertical="center" readingOrder="2"/>
    </xf>
    <xf numFmtId="0" fontId="47" fillId="2" borderId="1" xfId="0" applyFont="1" applyFill="1" applyBorder="1" applyAlignment="1">
      <alignment horizontal="center" vertical="center" readingOrder="2"/>
    </xf>
    <xf numFmtId="0" fontId="43" fillId="4" borderId="11" xfId="0" applyFont="1" applyFill="1" applyBorder="1" applyAlignment="1">
      <alignment horizontal="center" vertical="center" wrapText="1" readingOrder="2"/>
    </xf>
    <xf numFmtId="0" fontId="43" fillId="3" borderId="11" xfId="0" applyFont="1" applyFill="1" applyBorder="1" applyAlignment="1">
      <alignment horizontal="center" vertical="center" wrapText="1" readingOrder="2"/>
    </xf>
    <xf numFmtId="0" fontId="42" fillId="2" borderId="1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24" fillId="2" borderId="21" xfId="0" applyFont="1" applyFill="1" applyBorder="1" applyAlignment="1">
      <alignment horizontal="center" vertical="center" wrapText="1" readingOrder="1"/>
    </xf>
    <xf numFmtId="0" fontId="24" fillId="2" borderId="21" xfId="0" applyFont="1" applyFill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center" vertical="center" wrapText="1" readingOrder="1"/>
    </xf>
    <xf numFmtId="3" fontId="16" fillId="2" borderId="1" xfId="0" applyNumberFormat="1" applyFont="1" applyFill="1" applyBorder="1" applyAlignment="1">
      <alignment horizontal="center" vertical="center" readingOrder="1"/>
    </xf>
    <xf numFmtId="3" fontId="16" fillId="2" borderId="21" xfId="0" applyNumberFormat="1" applyFont="1" applyFill="1" applyBorder="1" applyAlignment="1">
      <alignment horizontal="center" vertical="center" readingOrder="1"/>
    </xf>
    <xf numFmtId="0" fontId="33" fillId="0" borderId="0" xfId="0" applyFont="1" applyAlignment="1">
      <alignment readingOrder="1"/>
    </xf>
    <xf numFmtId="0" fontId="34" fillId="2" borderId="8" xfId="0" applyFont="1" applyFill="1" applyBorder="1" applyAlignment="1">
      <alignment horizontal="center" vertical="center" readingOrder="1"/>
    </xf>
    <xf numFmtId="165" fontId="21" fillId="3" borderId="8" xfId="0" applyNumberFormat="1" applyFont="1" applyFill="1" applyBorder="1" applyAlignment="1">
      <alignment horizontal="center" vertical="center" readingOrder="1"/>
    </xf>
    <xf numFmtId="165" fontId="21" fillId="4" borderId="8" xfId="0" applyNumberFormat="1" applyFont="1" applyFill="1" applyBorder="1" applyAlignment="1">
      <alignment horizontal="center" vertical="center" readingOrder="1"/>
    </xf>
    <xf numFmtId="165" fontId="12" fillId="3" borderId="1" xfId="0" applyNumberFormat="1" applyFont="1" applyFill="1" applyBorder="1" applyAlignment="1">
      <alignment horizontal="center" vertical="center" readingOrder="1"/>
    </xf>
    <xf numFmtId="165" fontId="12" fillId="3" borderId="8" xfId="0" applyNumberFormat="1" applyFont="1" applyFill="1" applyBorder="1" applyAlignment="1">
      <alignment horizontal="center" vertical="center" readingOrder="1"/>
    </xf>
    <xf numFmtId="165" fontId="12" fillId="4" borderId="1" xfId="0" applyNumberFormat="1" applyFont="1" applyFill="1" applyBorder="1" applyAlignment="1">
      <alignment horizontal="center" vertical="center" readingOrder="1"/>
    </xf>
    <xf numFmtId="165" fontId="12" fillId="4" borderId="8" xfId="0" applyNumberFormat="1" applyFont="1" applyFill="1" applyBorder="1" applyAlignment="1">
      <alignment horizontal="center" vertical="center" readingOrder="1"/>
    </xf>
    <xf numFmtId="3" fontId="16" fillId="2" borderId="8" xfId="0" applyNumberFormat="1" applyFont="1" applyFill="1" applyBorder="1" applyAlignment="1">
      <alignment horizontal="center" vertical="center" readingOrder="1"/>
    </xf>
    <xf numFmtId="0" fontId="10" fillId="0" borderId="0" xfId="0" applyFont="1" applyAlignment="1">
      <alignment readingOrder="1"/>
    </xf>
    <xf numFmtId="0" fontId="13" fillId="2" borderId="11" xfId="0" applyFont="1" applyFill="1" applyBorder="1" applyAlignment="1">
      <alignment horizontal="center"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readingOrder="1"/>
    </xf>
    <xf numFmtId="0" fontId="22" fillId="3" borderId="11" xfId="0" applyFont="1" applyFill="1" applyBorder="1" applyAlignment="1">
      <alignment horizontal="center" vertical="center" wrapText="1" readingOrder="1"/>
    </xf>
    <xf numFmtId="165" fontId="21" fillId="3" borderId="6" xfId="0" applyNumberFormat="1" applyFont="1" applyFill="1" applyBorder="1" applyAlignment="1">
      <alignment horizontal="center" vertical="center" readingOrder="1"/>
    </xf>
    <xf numFmtId="165" fontId="21" fillId="3" borderId="0" xfId="0" applyNumberFormat="1" applyFont="1" applyFill="1" applyAlignment="1">
      <alignment horizontal="center" vertical="center" readingOrder="1"/>
    </xf>
    <xf numFmtId="49" fontId="6" fillId="4" borderId="11" xfId="0" applyNumberFormat="1" applyFont="1" applyFill="1" applyBorder="1" applyAlignment="1">
      <alignment horizontal="center" vertical="center" wrapText="1" readingOrder="1"/>
    </xf>
    <xf numFmtId="165" fontId="21" fillId="4" borderId="6" xfId="0" applyNumberFormat="1" applyFont="1" applyFill="1" applyBorder="1" applyAlignment="1">
      <alignment horizontal="center" vertical="center" readingOrder="1"/>
    </xf>
    <xf numFmtId="165" fontId="21" fillId="4" borderId="0" xfId="0" applyNumberFormat="1" applyFont="1" applyFill="1" applyAlignment="1">
      <alignment horizontal="center" vertical="center" readingOrder="1"/>
    </xf>
    <xf numFmtId="49" fontId="6" fillId="3" borderId="11" xfId="0" applyNumberFormat="1" applyFont="1" applyFill="1" applyBorder="1" applyAlignment="1">
      <alignment horizontal="center" vertical="center" wrapText="1" readingOrder="1"/>
    </xf>
    <xf numFmtId="0" fontId="35" fillId="2" borderId="11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165" fontId="21" fillId="3" borderId="11" xfId="0" applyNumberFormat="1" applyFont="1" applyFill="1" applyBorder="1" applyAlignment="1">
      <alignment horizontal="center" vertical="center" readingOrder="1"/>
    </xf>
    <xf numFmtId="0" fontId="6" fillId="4" borderId="0" xfId="0" applyFont="1" applyFill="1" applyAlignment="1">
      <alignment horizontal="center" vertical="center" wrapText="1" readingOrder="1"/>
    </xf>
    <xf numFmtId="165" fontId="21" fillId="4" borderId="11" xfId="0" applyNumberFormat="1" applyFont="1" applyFill="1" applyBorder="1" applyAlignment="1">
      <alignment horizontal="center" vertical="center" readingOrder="1"/>
    </xf>
    <xf numFmtId="0" fontId="34" fillId="2" borderId="8" xfId="0" applyFont="1" applyFill="1" applyBorder="1" applyAlignment="1">
      <alignment horizontal="center" vertical="center" wrapText="1" readingOrder="2"/>
    </xf>
    <xf numFmtId="0" fontId="34" fillId="2" borderId="8" xfId="0" applyFont="1" applyFill="1" applyBorder="1" applyAlignment="1">
      <alignment horizontal="center" vertical="center" readingOrder="2"/>
    </xf>
    <xf numFmtId="0" fontId="6" fillId="3" borderId="0" xfId="0" applyFont="1" applyFill="1" applyAlignment="1">
      <alignment horizontal="center" vertical="center" wrapText="1" readingOrder="2"/>
    </xf>
    <xf numFmtId="0" fontId="6" fillId="4" borderId="0" xfId="0" applyFont="1" applyFill="1" applyAlignment="1">
      <alignment horizontal="center" vertical="center" wrapText="1" readingOrder="2"/>
    </xf>
    <xf numFmtId="0" fontId="3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 readingOrder="2"/>
    </xf>
    <xf numFmtId="0" fontId="34" fillId="2" borderId="10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readingOrder="2"/>
    </xf>
    <xf numFmtId="0" fontId="35" fillId="2" borderId="1" xfId="0" applyFont="1" applyFill="1" applyBorder="1" applyAlignment="1">
      <alignment horizontal="center" vertical="center" wrapText="1" readingOrder="2"/>
    </xf>
    <xf numFmtId="165" fontId="35" fillId="2" borderId="1" xfId="0" applyNumberFormat="1" applyFont="1" applyFill="1" applyBorder="1" applyAlignment="1">
      <alignment horizontal="center" vertical="center" readingOrder="1"/>
    </xf>
    <xf numFmtId="165" fontId="35" fillId="2" borderId="8" xfId="0" applyNumberFormat="1" applyFont="1" applyFill="1" applyBorder="1" applyAlignment="1">
      <alignment horizontal="center" vertical="center" readingOrder="1"/>
    </xf>
    <xf numFmtId="0" fontId="22" fillId="4" borderId="30" xfId="0" applyFont="1" applyFill="1" applyBorder="1" applyAlignment="1">
      <alignment horizontal="left" vertical="center" readingOrder="2"/>
    </xf>
    <xf numFmtId="0" fontId="21" fillId="4" borderId="1" xfId="0" applyFont="1" applyFill="1" applyBorder="1" applyAlignment="1">
      <alignment horizontal="right" vertical="center" wrapText="1" readingOrder="2"/>
    </xf>
    <xf numFmtId="0" fontId="21" fillId="4" borderId="1" xfId="0" applyFont="1" applyFill="1" applyBorder="1" applyAlignment="1">
      <alignment horizontal="left" vertical="center" wrapText="1" readingOrder="2"/>
    </xf>
    <xf numFmtId="0" fontId="35" fillId="2" borderId="1" xfId="0" applyFont="1" applyFill="1" applyBorder="1" applyAlignment="1">
      <alignment horizontal="left" vertical="center" wrapText="1" readingOrder="2"/>
    </xf>
    <xf numFmtId="0" fontId="21" fillId="3" borderId="8" xfId="0" applyFont="1" applyFill="1" applyBorder="1" applyAlignment="1">
      <alignment horizontal="left" vertical="center" wrapText="1" readingOrder="1"/>
    </xf>
    <xf numFmtId="0" fontId="21" fillId="4" borderId="8" xfId="0" applyFont="1" applyFill="1" applyBorder="1" applyAlignment="1">
      <alignment horizontal="left" vertical="center" wrapText="1" readingOrder="1"/>
    </xf>
    <xf numFmtId="1" fontId="0" fillId="0" borderId="0" xfId="0" applyNumberFormat="1" applyAlignment="1">
      <alignment horizontal="center"/>
    </xf>
    <xf numFmtId="3" fontId="38" fillId="0" borderId="0" xfId="0" applyNumberFormat="1" applyFont="1"/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167" fontId="8" fillId="0" borderId="0" xfId="5" applyNumberFormat="1" applyFont="1" applyAlignment="1">
      <alignment horizontal="center"/>
    </xf>
    <xf numFmtId="0" fontId="49" fillId="0" borderId="0" xfId="0" applyFont="1"/>
    <xf numFmtId="1" fontId="35" fillId="2" borderId="1" xfId="0" applyNumberFormat="1" applyFont="1" applyFill="1" applyBorder="1" applyAlignment="1">
      <alignment horizontal="center" vertical="center" readingOrder="1"/>
    </xf>
    <xf numFmtId="1" fontId="35" fillId="2" borderId="8" xfId="0" applyNumberFormat="1" applyFont="1" applyFill="1" applyBorder="1" applyAlignment="1">
      <alignment horizontal="center" vertical="center" readingOrder="1"/>
    </xf>
    <xf numFmtId="1" fontId="16" fillId="2" borderId="1" xfId="0" applyNumberFormat="1" applyFont="1" applyFill="1" applyBorder="1" applyAlignment="1">
      <alignment horizontal="center" vertical="center" readingOrder="1"/>
    </xf>
    <xf numFmtId="1" fontId="16" fillId="2" borderId="8" xfId="0" applyNumberFormat="1" applyFont="1" applyFill="1" applyBorder="1" applyAlignment="1">
      <alignment horizontal="center" vertical="center" readingOrder="1"/>
    </xf>
    <xf numFmtId="1" fontId="35" fillId="2" borderId="0" xfId="0" applyNumberFormat="1" applyFont="1" applyFill="1" applyAlignment="1">
      <alignment horizontal="center" vertical="center" readingOrder="1"/>
    </xf>
    <xf numFmtId="1" fontId="35" fillId="2" borderId="11" xfId="0" applyNumberFormat="1" applyFont="1" applyFill="1" applyBorder="1" applyAlignment="1">
      <alignment horizontal="center" vertical="center" readingOrder="1"/>
    </xf>
    <xf numFmtId="3" fontId="34" fillId="5" borderId="8" xfId="0" applyNumberFormat="1" applyFont="1" applyFill="1" applyBorder="1" applyAlignment="1">
      <alignment horizontal="center" vertical="center" readingOrder="1"/>
    </xf>
    <xf numFmtId="3" fontId="24" fillId="5" borderId="1" xfId="0" applyNumberFormat="1" applyFont="1" applyFill="1" applyBorder="1" applyAlignment="1">
      <alignment horizontal="center" vertical="center"/>
    </xf>
    <xf numFmtId="3" fontId="24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6" fillId="3" borderId="11" xfId="0" applyNumberFormat="1" applyFont="1" applyFill="1" applyBorder="1" applyAlignment="1">
      <alignment horizontal="center" vertical="center" readingOrder="1"/>
    </xf>
    <xf numFmtId="165" fontId="6" fillId="3" borderId="1" xfId="0" applyNumberFormat="1" applyFont="1" applyFill="1" applyBorder="1" applyAlignment="1">
      <alignment horizontal="center" vertical="center" readingOrder="1"/>
    </xf>
    <xf numFmtId="165" fontId="6" fillId="4" borderId="11" xfId="0" applyNumberFormat="1" applyFont="1" applyFill="1" applyBorder="1" applyAlignment="1">
      <alignment horizontal="center" vertical="center" readingOrder="1"/>
    </xf>
    <xf numFmtId="165" fontId="6" fillId="3" borderId="11" xfId="0" applyNumberFormat="1" applyFont="1" applyFill="1" applyBorder="1" applyAlignment="1">
      <alignment horizontal="center" vertical="center" wrapText="1" readingOrder="1"/>
    </xf>
    <xf numFmtId="165" fontId="6" fillId="3" borderId="1" xfId="0" applyNumberFormat="1" applyFont="1" applyFill="1" applyBorder="1" applyAlignment="1">
      <alignment horizontal="center" vertical="center" wrapText="1" readingOrder="1"/>
    </xf>
    <xf numFmtId="165" fontId="6" fillId="4" borderId="1" xfId="0" applyNumberFormat="1" applyFont="1" applyFill="1" applyBorder="1" applyAlignment="1">
      <alignment horizontal="center" vertical="center" readingOrder="1"/>
    </xf>
    <xf numFmtId="165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35" fillId="2" borderId="6" xfId="0" applyFont="1" applyFill="1" applyBorder="1" applyAlignment="1">
      <alignment horizontal="center" vertical="center" readingOrder="1"/>
    </xf>
    <xf numFmtId="0" fontId="20" fillId="0" borderId="0" xfId="0" applyFont="1" applyAlignment="1">
      <alignment horizontal="left" vertical="center" indent="3" readingOrder="2"/>
    </xf>
    <xf numFmtId="0" fontId="51" fillId="0" borderId="0" xfId="0" applyFont="1"/>
    <xf numFmtId="0" fontId="48" fillId="0" borderId="0" xfId="0" applyFont="1"/>
    <xf numFmtId="0" fontId="48" fillId="0" borderId="0" xfId="0" applyFont="1" applyAlignment="1">
      <alignment readingOrder="2"/>
    </xf>
    <xf numFmtId="0" fontId="48" fillId="0" borderId="0" xfId="0" applyFont="1" applyAlignment="1">
      <alignment horizontal="left" readingOrder="2"/>
    </xf>
    <xf numFmtId="0" fontId="43" fillId="0" borderId="0" xfId="0" applyFont="1" applyAlignment="1">
      <alignment horizontal="right" vertical="center" readingOrder="2"/>
    </xf>
    <xf numFmtId="0" fontId="48" fillId="0" borderId="0" xfId="0" applyFont="1" applyAlignment="1">
      <alignment vertical="center"/>
    </xf>
    <xf numFmtId="0" fontId="52" fillId="0" borderId="0" xfId="0" applyFont="1" applyAlignment="1">
      <alignment vertical="center" readingOrder="2"/>
    </xf>
    <xf numFmtId="1" fontId="34" fillId="2" borderId="11" xfId="0" applyNumberFormat="1" applyFont="1" applyFill="1" applyBorder="1" applyAlignment="1">
      <alignment horizontal="center" vertical="center" readingOrder="1"/>
    </xf>
    <xf numFmtId="0" fontId="18" fillId="0" borderId="0" xfId="0" applyFont="1" applyAlignment="1">
      <alignment horizontal="right" vertical="center" indent="1" readingOrder="2"/>
    </xf>
    <xf numFmtId="0" fontId="43" fillId="0" borderId="0" xfId="0" applyFont="1" applyAlignment="1">
      <alignment horizontal="right" vertical="center"/>
    </xf>
    <xf numFmtId="165" fontId="35" fillId="2" borderId="1" xfId="0" applyNumberFormat="1" applyFont="1" applyFill="1" applyBorder="1" applyAlignment="1">
      <alignment horizontal="center" vertical="center" wrapText="1" readingOrder="1"/>
    </xf>
    <xf numFmtId="165" fontId="35" fillId="2" borderId="8" xfId="0" applyNumberFormat="1" applyFont="1" applyFill="1" applyBorder="1" applyAlignment="1">
      <alignment horizontal="center" vertical="center" wrapText="1" readingOrder="1"/>
    </xf>
    <xf numFmtId="3" fontId="43" fillId="3" borderId="1" xfId="0" applyNumberFormat="1" applyFont="1" applyFill="1" applyBorder="1" applyAlignment="1">
      <alignment horizontal="center" vertical="center" readingOrder="1"/>
    </xf>
    <xf numFmtId="3" fontId="43" fillId="3" borderId="21" xfId="0" applyNumberFormat="1" applyFont="1" applyFill="1" applyBorder="1" applyAlignment="1">
      <alignment horizontal="center" vertical="center" readingOrder="1"/>
    </xf>
    <xf numFmtId="3" fontId="43" fillId="4" borderId="1" xfId="0" applyNumberFormat="1" applyFont="1" applyFill="1" applyBorder="1" applyAlignment="1">
      <alignment horizontal="center" vertical="center" readingOrder="1"/>
    </xf>
    <xf numFmtId="3" fontId="43" fillId="4" borderId="21" xfId="0" applyNumberFormat="1" applyFont="1" applyFill="1" applyBorder="1" applyAlignment="1">
      <alignment horizontal="center" vertical="center" readingOrder="1"/>
    </xf>
    <xf numFmtId="3" fontId="42" fillId="5" borderId="1" xfId="0" applyNumberFormat="1" applyFont="1" applyFill="1" applyBorder="1" applyAlignment="1">
      <alignment horizontal="center" vertical="center" readingOrder="1"/>
    </xf>
    <xf numFmtId="3" fontId="42" fillId="5" borderId="21" xfId="0" applyNumberFormat="1" applyFont="1" applyFill="1" applyBorder="1" applyAlignment="1">
      <alignment horizontal="center" vertical="center" readingOrder="1"/>
    </xf>
    <xf numFmtId="3" fontId="42" fillId="7" borderId="8" xfId="0" applyNumberFormat="1" applyFont="1" applyFill="1" applyBorder="1" applyAlignment="1">
      <alignment horizontal="center" vertical="center" wrapText="1" readingOrder="1"/>
    </xf>
    <xf numFmtId="0" fontId="53" fillId="0" borderId="0" xfId="0" applyFont="1"/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15" xfId="0" applyFont="1" applyFill="1" applyBorder="1" applyAlignment="1">
      <alignment horizontal="center" vertical="center" readingOrder="1"/>
    </xf>
    <xf numFmtId="0" fontId="12" fillId="4" borderId="11" xfId="0" applyFont="1" applyFill="1" applyBorder="1" applyAlignment="1">
      <alignment horizontal="center" vertical="center" readingOrder="1"/>
    </xf>
    <xf numFmtId="0" fontId="43" fillId="0" borderId="0" xfId="0" applyFont="1" applyAlignment="1">
      <alignment vertical="center" readingOrder="2"/>
    </xf>
    <xf numFmtId="165" fontId="43" fillId="4" borderId="11" xfId="0" applyNumberFormat="1" applyFont="1" applyFill="1" applyBorder="1" applyAlignment="1">
      <alignment horizontal="center" vertical="center" wrapText="1"/>
    </xf>
    <xf numFmtId="165" fontId="43" fillId="3" borderId="1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 indent="1" readingOrder="1"/>
    </xf>
    <xf numFmtId="0" fontId="20" fillId="3" borderId="1" xfId="0" applyFont="1" applyFill="1" applyBorder="1" applyAlignment="1">
      <alignment horizontal="left" vertical="center" wrapText="1" indent="1" readingOrder="1"/>
    </xf>
    <xf numFmtId="0" fontId="18" fillId="0" borderId="0" xfId="0" applyFont="1" applyAlignment="1">
      <alignment vertical="center" readingOrder="2"/>
    </xf>
    <xf numFmtId="0" fontId="1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indent="2" readingOrder="2"/>
    </xf>
    <xf numFmtId="0" fontId="7" fillId="0" borderId="0" xfId="0" applyFont="1" applyAlignment="1">
      <alignment horizontal="right" vertical="center" indent="5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readingOrder="2"/>
    </xf>
    <xf numFmtId="0" fontId="21" fillId="0" borderId="0" xfId="0" applyFont="1" applyAlignment="1">
      <alignment vertical="center" readingOrder="2"/>
    </xf>
    <xf numFmtId="0" fontId="21" fillId="0" borderId="0" xfId="0" applyFont="1" applyAlignment="1">
      <alignment horizontal="right" vertical="center" indent="1" readingOrder="2"/>
    </xf>
    <xf numFmtId="0" fontId="20" fillId="0" borderId="0" xfId="0" applyFont="1" applyAlignment="1">
      <alignment horizontal="right" vertical="center" readingOrder="2"/>
    </xf>
    <xf numFmtId="0" fontId="43" fillId="0" borderId="0" xfId="0" applyFont="1" applyAlignment="1">
      <alignment horizontal="right" vertical="center" indent="1" readingOrder="2"/>
    </xf>
    <xf numFmtId="0" fontId="48" fillId="0" borderId="0" xfId="0" applyFont="1" applyAlignment="1">
      <alignment horizontal="right"/>
    </xf>
    <xf numFmtId="165" fontId="6" fillId="4" borderId="1" xfId="0" applyNumberFormat="1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left" vertical="center" readingOrder="2"/>
    </xf>
    <xf numFmtId="0" fontId="18" fillId="0" borderId="0" xfId="0" applyFont="1" applyAlignment="1">
      <alignment horizontal="right" vertical="center" indent="11" readingOrder="2"/>
    </xf>
    <xf numFmtId="0" fontId="14" fillId="3" borderId="1" xfId="0" applyFont="1" applyFill="1" applyBorder="1" applyAlignment="1">
      <alignment horizontal="center" vertical="center" wrapText="1" readingOrder="2"/>
    </xf>
    <xf numFmtId="0" fontId="14" fillId="6" borderId="1" xfId="0" applyFont="1" applyFill="1" applyBorder="1" applyAlignment="1">
      <alignment horizontal="center" vertical="center" wrapText="1" readingOrder="2"/>
    </xf>
    <xf numFmtId="3" fontId="12" fillId="9" borderId="12" xfId="0" applyNumberFormat="1" applyFont="1" applyFill="1" applyBorder="1" applyAlignment="1">
      <alignment horizontal="center" vertical="center" wrapText="1" readingOrder="1"/>
    </xf>
    <xf numFmtId="3" fontId="12" fillId="9" borderId="8" xfId="0" applyNumberFormat="1" applyFont="1" applyFill="1" applyBorder="1" applyAlignment="1">
      <alignment horizontal="center" vertical="center" wrapText="1" readingOrder="1"/>
    </xf>
    <xf numFmtId="168" fontId="0" fillId="0" borderId="0" xfId="0" applyNumberFormat="1"/>
    <xf numFmtId="167" fontId="0" fillId="0" borderId="0" xfId="0" applyNumberFormat="1"/>
    <xf numFmtId="3" fontId="40" fillId="6" borderId="8" xfId="6" applyNumberFormat="1" applyFont="1" applyFill="1" applyBorder="1" applyAlignment="1">
      <alignment horizontal="center" vertical="center" readingOrder="1"/>
    </xf>
    <xf numFmtId="3" fontId="40" fillId="9" borderId="8" xfId="6" applyNumberFormat="1" applyFont="1" applyFill="1" applyBorder="1" applyAlignment="1">
      <alignment horizontal="center" vertical="center" readingOrder="1"/>
    </xf>
    <xf numFmtId="3" fontId="22" fillId="3" borderId="8" xfId="6" applyNumberFormat="1" applyFont="1" applyFill="1" applyBorder="1" applyAlignment="1">
      <alignment horizontal="center" vertical="center" readingOrder="1"/>
    </xf>
    <xf numFmtId="3" fontId="22" fillId="9" borderId="8" xfId="6" applyNumberFormat="1" applyFont="1" applyFill="1" applyBorder="1" applyAlignment="1">
      <alignment horizontal="center" vertical="center" readingOrder="1"/>
    </xf>
    <xf numFmtId="3" fontId="6" fillId="4" borderId="6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readingOrder="2"/>
    </xf>
    <xf numFmtId="0" fontId="3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readingOrder="2"/>
    </xf>
    <xf numFmtId="3" fontId="0" fillId="0" borderId="0" xfId="0" applyNumberFormat="1" applyAlignment="1">
      <alignment horizontal="right"/>
    </xf>
    <xf numFmtId="3" fontId="22" fillId="3" borderId="2" xfId="7" applyNumberFormat="1" applyFont="1" applyFill="1" applyBorder="1" applyAlignment="1">
      <alignment horizontal="center" vertical="center"/>
    </xf>
    <xf numFmtId="3" fontId="22" fillId="3" borderId="2" xfId="7" applyNumberFormat="1" applyFont="1" applyFill="1" applyBorder="1" applyAlignment="1">
      <alignment horizontal="center" vertical="center" wrapText="1"/>
    </xf>
    <xf numFmtId="0" fontId="22" fillId="3" borderId="2" xfId="7" applyFont="1" applyFill="1" applyBorder="1" applyAlignment="1">
      <alignment horizontal="center" vertical="center" wrapText="1"/>
    </xf>
    <xf numFmtId="0" fontId="22" fillId="3" borderId="2" xfId="7" applyFont="1" applyFill="1" applyBorder="1" applyAlignment="1">
      <alignment horizontal="center" vertical="center"/>
    </xf>
    <xf numFmtId="3" fontId="22" fillId="4" borderId="2" xfId="7" applyNumberFormat="1" applyFont="1" applyFill="1" applyBorder="1" applyAlignment="1">
      <alignment horizontal="center" vertical="center"/>
    </xf>
    <xf numFmtId="3" fontId="22" fillId="4" borderId="2" xfId="7" applyNumberFormat="1" applyFont="1" applyFill="1" applyBorder="1" applyAlignment="1">
      <alignment horizontal="center" vertical="center" wrapText="1"/>
    </xf>
    <xf numFmtId="0" fontId="5" fillId="0" borderId="0" xfId="2"/>
    <xf numFmtId="164" fontId="5" fillId="0" borderId="0" xfId="6" applyFont="1"/>
    <xf numFmtId="169" fontId="0" fillId="0" borderId="0" xfId="0" applyNumberFormat="1"/>
    <xf numFmtId="165" fontId="0" fillId="10" borderId="0" xfId="0" applyNumberFormat="1" applyFill="1"/>
    <xf numFmtId="169" fontId="18" fillId="3" borderId="1" xfId="0" applyNumberFormat="1" applyFont="1" applyFill="1" applyBorder="1" applyAlignment="1">
      <alignment horizontal="center" vertical="center" readingOrder="1"/>
    </xf>
    <xf numFmtId="169" fontId="18" fillId="4" borderId="1" xfId="0" applyNumberFormat="1" applyFont="1" applyFill="1" applyBorder="1" applyAlignment="1">
      <alignment horizontal="center" vertical="center" wrapText="1" readingOrder="1"/>
    </xf>
    <xf numFmtId="169" fontId="6" fillId="3" borderId="1" xfId="0" applyNumberFormat="1" applyFont="1" applyFill="1" applyBorder="1" applyAlignment="1">
      <alignment horizontal="center" vertical="center" readingOrder="1"/>
    </xf>
    <xf numFmtId="169" fontId="6" fillId="4" borderId="1" xfId="0" applyNumberFormat="1" applyFont="1" applyFill="1" applyBorder="1" applyAlignment="1">
      <alignment horizontal="center" vertical="center" readingOrder="1"/>
    </xf>
    <xf numFmtId="169" fontId="21" fillId="3" borderId="2" xfId="0" applyNumberFormat="1" applyFont="1" applyFill="1" applyBorder="1" applyAlignment="1">
      <alignment horizontal="center" vertical="center"/>
    </xf>
    <xf numFmtId="169" fontId="21" fillId="4" borderId="2" xfId="0" applyNumberFormat="1" applyFont="1" applyFill="1" applyBorder="1" applyAlignment="1">
      <alignment horizontal="center" vertical="center"/>
    </xf>
    <xf numFmtId="169" fontId="12" fillId="3" borderId="6" xfId="0" applyNumberFormat="1" applyFont="1" applyFill="1" applyBorder="1" applyAlignment="1">
      <alignment horizontal="center" vertical="center" readingOrder="1"/>
    </xf>
    <xf numFmtId="169" fontId="12" fillId="4" borderId="6" xfId="0" applyNumberFormat="1" applyFont="1" applyFill="1" applyBorder="1" applyAlignment="1">
      <alignment horizontal="center" vertical="center" readingOrder="1"/>
    </xf>
    <xf numFmtId="169" fontId="12" fillId="4" borderId="6" xfId="0" applyNumberFormat="1" applyFont="1" applyFill="1" applyBorder="1" applyAlignment="1">
      <alignment horizontal="center" vertical="center" wrapText="1" readingOrder="1"/>
    </xf>
    <xf numFmtId="169" fontId="12" fillId="4" borderId="0" xfId="0" applyNumberFormat="1" applyFont="1" applyFill="1" applyAlignment="1">
      <alignment horizontal="center" vertical="center" wrapText="1" readingOrder="1"/>
    </xf>
    <xf numFmtId="169" fontId="11" fillId="3" borderId="6" xfId="0" applyNumberFormat="1" applyFont="1" applyFill="1" applyBorder="1" applyAlignment="1">
      <alignment horizontal="center" vertical="center" wrapText="1" readingOrder="1"/>
    </xf>
    <xf numFmtId="169" fontId="11" fillId="4" borderId="6" xfId="0" applyNumberFormat="1" applyFont="1" applyFill="1" applyBorder="1" applyAlignment="1">
      <alignment horizontal="center" vertical="center" wrapText="1" readingOrder="1"/>
    </xf>
    <xf numFmtId="169" fontId="21" fillId="3" borderId="1" xfId="0" applyNumberFormat="1" applyFont="1" applyFill="1" applyBorder="1" applyAlignment="1">
      <alignment horizontal="center" vertical="center" readingOrder="1"/>
    </xf>
    <xf numFmtId="169" fontId="21" fillId="4" borderId="1" xfId="0" applyNumberFormat="1" applyFont="1" applyFill="1" applyBorder="1" applyAlignment="1">
      <alignment horizontal="center" vertical="center" readingOrder="1"/>
    </xf>
    <xf numFmtId="169" fontId="21" fillId="4" borderId="8" xfId="0" applyNumberFormat="1" applyFont="1" applyFill="1" applyBorder="1" applyAlignment="1">
      <alignment horizontal="center" vertical="center" readingOrder="1"/>
    </xf>
    <xf numFmtId="169" fontId="21" fillId="3" borderId="8" xfId="0" applyNumberFormat="1" applyFont="1" applyFill="1" applyBorder="1" applyAlignment="1">
      <alignment horizontal="center" vertical="center" readingOrder="1"/>
    </xf>
    <xf numFmtId="169" fontId="21" fillId="3" borderId="2" xfId="0" applyNumberFormat="1" applyFont="1" applyFill="1" applyBorder="1" applyAlignment="1">
      <alignment horizontal="center" vertical="center" readingOrder="1"/>
    </xf>
    <xf numFmtId="169" fontId="21" fillId="3" borderId="9" xfId="0" applyNumberFormat="1" applyFont="1" applyFill="1" applyBorder="1" applyAlignment="1">
      <alignment horizontal="center" vertical="center" readingOrder="1"/>
    </xf>
    <xf numFmtId="169" fontId="6" fillId="4" borderId="8" xfId="0" applyNumberFormat="1" applyFont="1" applyFill="1" applyBorder="1" applyAlignment="1">
      <alignment horizontal="center" vertical="center" readingOrder="1"/>
    </xf>
    <xf numFmtId="169" fontId="6" fillId="3" borderId="8" xfId="0" applyNumberFormat="1" applyFont="1" applyFill="1" applyBorder="1" applyAlignment="1">
      <alignment horizontal="center" vertical="center" readingOrder="1"/>
    </xf>
    <xf numFmtId="169" fontId="12" fillId="3" borderId="1" xfId="0" applyNumberFormat="1" applyFont="1" applyFill="1" applyBorder="1" applyAlignment="1">
      <alignment horizontal="center" vertical="center" readingOrder="1"/>
    </xf>
    <xf numFmtId="0" fontId="21" fillId="3" borderId="0" xfId="0" applyFont="1" applyFill="1" applyAlignment="1">
      <alignment horizontal="right" vertical="center" wrapText="1" readingOrder="1"/>
    </xf>
    <xf numFmtId="0" fontId="21" fillId="4" borderId="0" xfId="0" applyFont="1" applyFill="1" applyAlignment="1">
      <alignment horizontal="right" vertical="center" wrapText="1" readingOrder="1"/>
    </xf>
    <xf numFmtId="169" fontId="12" fillId="4" borderId="1" xfId="0" applyNumberFormat="1" applyFont="1" applyFill="1" applyBorder="1" applyAlignment="1">
      <alignment horizontal="center" vertical="center" readingOrder="1"/>
    </xf>
    <xf numFmtId="165" fontId="10" fillId="0" borderId="0" xfId="0" applyNumberFormat="1" applyFont="1"/>
    <xf numFmtId="0" fontId="56" fillId="3" borderId="1" xfId="0" applyFont="1" applyFill="1" applyBorder="1" applyAlignment="1">
      <alignment horizontal="right" vertical="center" wrapText="1" readingOrder="2"/>
    </xf>
    <xf numFmtId="0" fontId="56" fillId="4" borderId="1" xfId="0" applyFont="1" applyFill="1" applyBorder="1" applyAlignment="1">
      <alignment horizontal="right" vertical="center" wrapText="1" readingOrder="2"/>
    </xf>
    <xf numFmtId="0" fontId="56" fillId="4" borderId="0" xfId="0" applyFont="1" applyFill="1" applyAlignment="1">
      <alignment horizontal="right" vertical="center" wrapText="1" readingOrder="2"/>
    </xf>
    <xf numFmtId="0" fontId="56" fillId="3" borderId="0" xfId="0" applyFont="1" applyFill="1" applyAlignment="1">
      <alignment horizontal="right" vertical="center" wrapText="1" readingOrder="2"/>
    </xf>
    <xf numFmtId="0" fontId="56" fillId="3" borderId="1" xfId="0" applyFont="1" applyFill="1" applyBorder="1" applyAlignment="1">
      <alignment vertical="center" wrapText="1" readingOrder="2"/>
    </xf>
    <xf numFmtId="0" fontId="56" fillId="3" borderId="3" xfId="0" applyFont="1" applyFill="1" applyBorder="1" applyAlignment="1">
      <alignment horizontal="right" vertical="center" wrapText="1" readingOrder="2"/>
    </xf>
    <xf numFmtId="49" fontId="6" fillId="3" borderId="11" xfId="0" applyNumberFormat="1" applyFont="1" applyFill="1" applyBorder="1" applyAlignment="1">
      <alignment horizontal="center" vertical="center" wrapText="1" readingOrder="2"/>
    </xf>
    <xf numFmtId="3" fontId="22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22" fillId="4" borderId="8" xfId="0" applyNumberFormat="1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59" fillId="0" borderId="0" xfId="0" applyFont="1"/>
    <xf numFmtId="0" fontId="60" fillId="5" borderId="11" xfId="0" applyFont="1" applyFill="1" applyBorder="1" applyAlignment="1">
      <alignment horizontal="center" vertical="center" wrapText="1"/>
    </xf>
    <xf numFmtId="0" fontId="60" fillId="5" borderId="16" xfId="0" applyFont="1" applyFill="1" applyBorder="1" applyAlignment="1">
      <alignment horizontal="center" vertical="center" wrapText="1"/>
    </xf>
    <xf numFmtId="0" fontId="60" fillId="5" borderId="23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right" vertical="center" wrapText="1"/>
    </xf>
    <xf numFmtId="3" fontId="38" fillId="3" borderId="1" xfId="7" applyNumberFormat="1" applyFont="1" applyFill="1" applyBorder="1" applyAlignment="1">
      <alignment horizontal="center" vertical="center" wrapText="1"/>
    </xf>
    <xf numFmtId="3" fontId="38" fillId="3" borderId="8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right" vertical="center" wrapText="1"/>
    </xf>
    <xf numFmtId="3" fontId="38" fillId="4" borderId="1" xfId="7" applyNumberFormat="1" applyFont="1" applyFill="1" applyBorder="1" applyAlignment="1">
      <alignment horizontal="center" vertical="center" wrapText="1"/>
    </xf>
    <xf numFmtId="3" fontId="38" fillId="4" borderId="8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left" vertical="center" wrapText="1"/>
    </xf>
    <xf numFmtId="0" fontId="38" fillId="3" borderId="1" xfId="7" applyFont="1" applyFill="1" applyBorder="1" applyAlignment="1">
      <alignment horizontal="center" vertical="center" wrapText="1"/>
    </xf>
    <xf numFmtId="0" fontId="38" fillId="4" borderId="1" xfId="7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3" fontId="61" fillId="5" borderId="1" xfId="0" applyNumberFormat="1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left" vertical="center" wrapText="1"/>
    </xf>
    <xf numFmtId="0" fontId="7" fillId="12" borderId="0" xfId="0" applyFont="1" applyFill="1" applyAlignment="1">
      <alignment vertical="center"/>
    </xf>
    <xf numFmtId="0" fontId="0" fillId="8" borderId="0" xfId="0" applyFill="1"/>
    <xf numFmtId="0" fontId="7" fillId="8" borderId="0" xfId="0" applyFont="1" applyFill="1" applyAlignment="1">
      <alignment vertical="center"/>
    </xf>
    <xf numFmtId="0" fontId="18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 readingOrder="2"/>
    </xf>
    <xf numFmtId="0" fontId="34" fillId="7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  <xf numFmtId="0" fontId="34" fillId="7" borderId="8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readingOrder="1"/>
    </xf>
    <xf numFmtId="0" fontId="43" fillId="0" borderId="0" xfId="0" applyFont="1" applyAlignment="1">
      <alignment horizontal="center" vertical="center" readingOrder="2"/>
    </xf>
    <xf numFmtId="0" fontId="47" fillId="2" borderId="1" xfId="0" applyFont="1" applyFill="1" applyBorder="1" applyAlignment="1">
      <alignment horizontal="center" vertical="center" wrapText="1" readingOrder="2"/>
    </xf>
    <xf numFmtId="0" fontId="47" fillId="2" borderId="0" xfId="0" applyFont="1" applyFill="1" applyAlignment="1">
      <alignment horizontal="center" vertical="center" wrapText="1" readingOrder="2"/>
    </xf>
    <xf numFmtId="0" fontId="24" fillId="2" borderId="1" xfId="0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 readingOrder="2"/>
    </xf>
    <xf numFmtId="0" fontId="24" fillId="2" borderId="8" xfId="0" applyFont="1" applyFill="1" applyBorder="1" applyAlignment="1">
      <alignment horizontal="center" vertical="center" readingOrder="2"/>
    </xf>
    <xf numFmtId="0" fontId="35" fillId="2" borderId="1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 readingOrder="2"/>
    </xf>
    <xf numFmtId="0" fontId="43" fillId="0" borderId="0" xfId="0" applyFont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 readingOrder="2"/>
    </xf>
    <xf numFmtId="0" fontId="22" fillId="4" borderId="1" xfId="0" applyFont="1" applyFill="1" applyBorder="1" applyAlignment="1">
      <alignment horizontal="right" vertical="center" wrapText="1" readingOrder="2"/>
    </xf>
    <xf numFmtId="0" fontId="0" fillId="0" borderId="0" xfId="0"/>
    <xf numFmtId="3" fontId="22" fillId="3" borderId="8" xfId="0" applyNumberFormat="1" applyFont="1" applyFill="1" applyBorder="1" applyAlignment="1">
      <alignment horizontal="center" vertical="center"/>
    </xf>
    <xf numFmtId="0" fontId="33" fillId="0" borderId="0" xfId="0" applyFont="1"/>
    <xf numFmtId="3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left" vertical="center" wrapText="1" readingOrder="2"/>
    </xf>
    <xf numFmtId="3" fontId="0" fillId="0" borderId="0" xfId="0" applyNumberFormat="1"/>
    <xf numFmtId="0" fontId="35" fillId="5" borderId="1" xfId="0" applyFont="1" applyFill="1" applyBorder="1" applyAlignment="1">
      <alignment horizontal="left" vertical="center" wrapText="1" readingOrder="2"/>
    </xf>
    <xf numFmtId="3" fontId="22" fillId="3" borderId="16" xfId="0" applyNumberFormat="1" applyFont="1" applyFill="1" applyBorder="1" applyAlignment="1">
      <alignment horizontal="center" vertical="center"/>
    </xf>
    <xf numFmtId="3" fontId="22" fillId="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34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left"/>
    </xf>
    <xf numFmtId="3" fontId="34" fillId="5" borderId="11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 readingOrder="2"/>
    </xf>
    <xf numFmtId="0" fontId="22" fillId="4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 readingOrder="2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left" vertical="center" wrapText="1"/>
    </xf>
    <xf numFmtId="0" fontId="41" fillId="4" borderId="36" xfId="0" applyFont="1" applyFill="1" applyBorder="1" applyAlignment="1">
      <alignment horizontal="left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40" fillId="7" borderId="35" xfId="0" applyFont="1" applyFill="1" applyBorder="1" applyAlignment="1">
      <alignment vertical="center" wrapText="1"/>
    </xf>
    <xf numFmtId="0" fontId="13" fillId="7" borderId="35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right" vertical="center" wrapText="1" indent="1"/>
    </xf>
    <xf numFmtId="0" fontId="41" fillId="4" borderId="36" xfId="0" applyFont="1" applyFill="1" applyBorder="1" applyAlignment="1">
      <alignment horizontal="right" vertical="center" wrapText="1" indent="1"/>
    </xf>
    <xf numFmtId="169" fontId="63" fillId="3" borderId="36" xfId="0" applyNumberFormat="1" applyFont="1" applyFill="1" applyBorder="1" applyAlignment="1">
      <alignment horizontal="center" vertical="center"/>
    </xf>
    <xf numFmtId="169" fontId="63" fillId="4" borderId="36" xfId="0" applyNumberFormat="1" applyFont="1" applyFill="1" applyBorder="1" applyAlignment="1">
      <alignment horizontal="center" vertical="center"/>
    </xf>
    <xf numFmtId="3" fontId="61" fillId="7" borderId="36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wrapText="1" indent="1"/>
    </xf>
    <xf numFmtId="0" fontId="22" fillId="4" borderId="1" xfId="0" applyFont="1" applyFill="1" applyBorder="1" applyAlignment="1">
      <alignment horizontal="right" vertical="center" wrapText="1" indent="1"/>
    </xf>
    <xf numFmtId="0" fontId="22" fillId="3" borderId="7" xfId="0" applyFont="1" applyFill="1" applyBorder="1" applyAlignment="1">
      <alignment horizontal="right" vertical="center" wrapText="1" indent="1" readingOrder="1"/>
    </xf>
    <xf numFmtId="0" fontId="22" fillId="4" borderId="7" xfId="0" applyFont="1" applyFill="1" applyBorder="1" applyAlignment="1">
      <alignment horizontal="right" vertical="center" wrapText="1" indent="1" readingOrder="1"/>
    </xf>
    <xf numFmtId="3" fontId="22" fillId="4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6" fillId="3" borderId="0" xfId="0" applyFont="1" applyFill="1" applyAlignment="1">
      <alignment horizontal="left" vertical="center" wrapText="1" readingOrder="1"/>
    </xf>
    <xf numFmtId="0" fontId="56" fillId="4" borderId="0" xfId="0" applyFont="1" applyFill="1" applyAlignment="1">
      <alignment horizontal="left" vertical="center" wrapText="1" readingOrder="1"/>
    </xf>
    <xf numFmtId="0" fontId="56" fillId="3" borderId="4" xfId="0" applyFont="1" applyFill="1" applyBorder="1" applyAlignment="1">
      <alignment horizontal="left" vertical="center" wrapText="1" readingOrder="1"/>
    </xf>
    <xf numFmtId="165" fontId="66" fillId="3" borderId="27" xfId="0" applyNumberFormat="1" applyFont="1" applyFill="1" applyBorder="1" applyAlignment="1">
      <alignment horizontal="center" vertical="center" wrapText="1" readingOrder="1"/>
    </xf>
    <xf numFmtId="165" fontId="66" fillId="4" borderId="27" xfId="0" applyNumberFormat="1" applyFont="1" applyFill="1" applyBorder="1" applyAlignment="1">
      <alignment horizontal="center" vertical="center" wrapText="1" readingOrder="1"/>
    </xf>
    <xf numFmtId="3" fontId="66" fillId="3" borderId="27" xfId="0" applyNumberFormat="1" applyFont="1" applyFill="1" applyBorder="1" applyAlignment="1">
      <alignment horizontal="center" vertical="center" wrapText="1" readingOrder="1"/>
    </xf>
    <xf numFmtId="3" fontId="66" fillId="4" borderId="27" xfId="0" applyNumberFormat="1" applyFont="1" applyFill="1" applyBorder="1" applyAlignment="1">
      <alignment horizontal="center" vertical="center" wrapText="1" readingOrder="1"/>
    </xf>
    <xf numFmtId="3" fontId="66" fillId="4" borderId="27" xfId="0" applyNumberFormat="1" applyFont="1" applyFill="1" applyBorder="1" applyAlignment="1">
      <alignment horizontal="center" vertical="center" wrapText="1"/>
    </xf>
    <xf numFmtId="0" fontId="68" fillId="2" borderId="27" xfId="0" applyFont="1" applyFill="1" applyBorder="1" applyAlignment="1">
      <alignment horizontal="center" vertical="center" wrapText="1" readingOrder="2"/>
    </xf>
    <xf numFmtId="0" fontId="68" fillId="2" borderId="34" xfId="0" applyFont="1" applyFill="1" applyBorder="1" applyAlignment="1">
      <alignment horizontal="center" vertical="center" wrapText="1" readingOrder="1"/>
    </xf>
    <xf numFmtId="0" fontId="68" fillId="2" borderId="34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right" vertical="center" wrapText="1" indent="1" readingOrder="2"/>
    </xf>
    <xf numFmtId="0" fontId="22" fillId="4" borderId="1" xfId="0" applyFont="1" applyFill="1" applyBorder="1" applyAlignment="1">
      <alignment horizontal="right" vertical="center" wrapText="1" indent="1" readingOrder="2"/>
    </xf>
    <xf numFmtId="0" fontId="0" fillId="0" borderId="0" xfId="0" applyFont="1" applyAlignment="1">
      <alignment horizontal="right" readingOrder="2"/>
    </xf>
    <xf numFmtId="0" fontId="49" fillId="0" borderId="0" xfId="0" applyFont="1" applyAlignment="1">
      <alignment horizontal="right" readingOrder="2"/>
    </xf>
    <xf numFmtId="0" fontId="69" fillId="0" borderId="0" xfId="0" applyFont="1" applyAlignment="1">
      <alignment horizontal="right" vertical="center" readingOrder="2"/>
    </xf>
    <xf numFmtId="0" fontId="70" fillId="0" borderId="0" xfId="0" applyFont="1" applyAlignment="1">
      <alignment horizontal="right" vertical="center" readingOrder="2"/>
    </xf>
    <xf numFmtId="0" fontId="71" fillId="0" borderId="0" xfId="0" applyFont="1"/>
    <xf numFmtId="0" fontId="73" fillId="0" borderId="0" xfId="0" applyFont="1" applyAlignment="1">
      <alignment vertical="center" readingOrder="2"/>
    </xf>
    <xf numFmtId="0" fontId="75" fillId="0" borderId="0" xfId="0" applyFont="1" applyAlignment="1">
      <alignment wrapText="1"/>
    </xf>
    <xf numFmtId="0" fontId="75" fillId="0" borderId="0" xfId="0" applyFont="1"/>
    <xf numFmtId="0" fontId="73" fillId="0" borderId="0" xfId="0" applyFont="1" applyAlignment="1">
      <alignment horizontal="right" vertical="center" readingOrder="2"/>
    </xf>
    <xf numFmtId="3" fontId="75" fillId="0" borderId="0" xfId="0" applyNumberFormat="1" applyFont="1"/>
    <xf numFmtId="0" fontId="75" fillId="0" borderId="0" xfId="0" applyFont="1" applyAlignment="1">
      <alignment horizontal="center"/>
    </xf>
    <xf numFmtId="0" fontId="75" fillId="0" borderId="0" xfId="0" applyFont="1" applyAlignment="1">
      <alignment horizontal="left"/>
    </xf>
    <xf numFmtId="0" fontId="49" fillId="0" borderId="0" xfId="0" applyFont="1" applyAlignment="1">
      <alignment wrapText="1"/>
    </xf>
    <xf numFmtId="3" fontId="49" fillId="0" borderId="0" xfId="0" applyNumberFormat="1" applyFont="1"/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1" fillId="0" borderId="0" xfId="0" applyFont="1" applyAlignment="1">
      <alignment horizontal="right" readingOrder="2"/>
    </xf>
    <xf numFmtId="0" fontId="78" fillId="0" borderId="0" xfId="0" applyFont="1" applyAlignment="1">
      <alignment horizontal="right" vertical="center"/>
    </xf>
    <xf numFmtId="3" fontId="22" fillId="4" borderId="38" xfId="0" applyNumberFormat="1" applyFont="1" applyFill="1" applyBorder="1" applyAlignment="1">
      <alignment horizontal="center" vertical="center" wrapText="1"/>
    </xf>
    <xf numFmtId="3" fontId="22" fillId="3" borderId="38" xfId="0" applyNumberFormat="1" applyFont="1" applyFill="1" applyBorder="1" applyAlignment="1">
      <alignment horizontal="center" vertical="center" wrapText="1"/>
    </xf>
    <xf numFmtId="3" fontId="10" fillId="3" borderId="38" xfId="7" applyNumberFormat="1" applyFont="1" applyFill="1" applyBorder="1" applyAlignment="1">
      <alignment horizontal="center" vertical="center"/>
    </xf>
    <xf numFmtId="3" fontId="10" fillId="3" borderId="38" xfId="7" applyNumberFormat="1" applyFont="1" applyFill="1" applyBorder="1" applyAlignment="1">
      <alignment horizontal="center" vertical="center" wrapText="1"/>
    </xf>
    <xf numFmtId="3" fontId="10" fillId="3" borderId="38" xfId="0" applyNumberFormat="1" applyFont="1" applyFill="1" applyBorder="1" applyAlignment="1">
      <alignment horizontal="center" vertical="center"/>
    </xf>
    <xf numFmtId="3" fontId="10" fillId="4" borderId="38" xfId="7" applyNumberFormat="1" applyFont="1" applyFill="1" applyBorder="1" applyAlignment="1">
      <alignment horizontal="center" vertical="center"/>
    </xf>
    <xf numFmtId="3" fontId="10" fillId="4" borderId="38" xfId="7" applyNumberFormat="1" applyFont="1" applyFill="1" applyBorder="1" applyAlignment="1">
      <alignment horizontal="center" vertical="center" wrapText="1"/>
    </xf>
    <xf numFmtId="3" fontId="10" fillId="4" borderId="38" xfId="0" applyNumberFormat="1" applyFont="1" applyFill="1" applyBorder="1" applyAlignment="1">
      <alignment horizontal="center" vertical="center"/>
    </xf>
    <xf numFmtId="0" fontId="34" fillId="5" borderId="3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right" vertical="center" wrapText="1" indent="1"/>
    </xf>
    <xf numFmtId="3" fontId="40" fillId="4" borderId="38" xfId="0" applyNumberFormat="1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left" vertical="center" wrapText="1"/>
    </xf>
    <xf numFmtId="0" fontId="40" fillId="3" borderId="38" xfId="0" applyFont="1" applyFill="1" applyBorder="1" applyAlignment="1">
      <alignment horizontal="right" vertical="center" wrapText="1" indent="1"/>
    </xf>
    <xf numFmtId="3" fontId="40" fillId="3" borderId="38" xfId="0" applyNumberFormat="1" applyFont="1" applyFill="1" applyBorder="1" applyAlignment="1">
      <alignment horizontal="center" vertical="center" wrapText="1"/>
    </xf>
    <xf numFmtId="0" fontId="40" fillId="3" borderId="38" xfId="0" applyFont="1" applyFill="1" applyBorder="1" applyAlignment="1">
      <alignment horizontal="left" vertical="center" wrapText="1"/>
    </xf>
    <xf numFmtId="3" fontId="40" fillId="3" borderId="38" xfId="7" applyNumberFormat="1" applyFont="1" applyFill="1" applyBorder="1" applyAlignment="1">
      <alignment horizontal="center" vertical="center"/>
    </xf>
    <xf numFmtId="3" fontId="40" fillId="3" borderId="38" xfId="7" applyNumberFormat="1" applyFont="1" applyFill="1" applyBorder="1" applyAlignment="1">
      <alignment horizontal="center" vertical="center" wrapText="1"/>
    </xf>
    <xf numFmtId="3" fontId="40" fillId="3" borderId="38" xfId="0" applyNumberFormat="1" applyFont="1" applyFill="1" applyBorder="1" applyAlignment="1">
      <alignment horizontal="center" vertical="center"/>
    </xf>
    <xf numFmtId="3" fontId="40" fillId="4" borderId="38" xfId="7" applyNumberFormat="1" applyFont="1" applyFill="1" applyBorder="1" applyAlignment="1">
      <alignment horizontal="center" vertical="center"/>
    </xf>
    <xf numFmtId="3" fontId="40" fillId="4" borderId="38" xfId="7" applyNumberFormat="1" applyFont="1" applyFill="1" applyBorder="1" applyAlignment="1">
      <alignment horizontal="center" vertical="center" wrapText="1"/>
    </xf>
    <xf numFmtId="3" fontId="40" fillId="4" borderId="38" xfId="0" applyNumberFormat="1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/>
    </xf>
    <xf numFmtId="0" fontId="34" fillId="5" borderId="41" xfId="0" applyFont="1" applyFill="1" applyBorder="1" applyAlignment="1">
      <alignment horizontal="center" vertical="center" wrapText="1"/>
    </xf>
    <xf numFmtId="0" fontId="34" fillId="5" borderId="42" xfId="0" applyFont="1" applyFill="1" applyBorder="1" applyAlignment="1">
      <alignment vertical="center" wrapText="1"/>
    </xf>
    <xf numFmtId="0" fontId="22" fillId="4" borderId="43" xfId="0" applyFont="1" applyFill="1" applyBorder="1" applyAlignment="1">
      <alignment horizontal="right" vertical="center" wrapText="1"/>
    </xf>
    <xf numFmtId="0" fontId="22" fillId="4" borderId="44" xfId="0" applyFont="1" applyFill="1" applyBorder="1" applyAlignment="1">
      <alignment horizontal="left" vertical="center" wrapText="1"/>
    </xf>
    <xf numFmtId="0" fontId="22" fillId="3" borderId="43" xfId="0" applyFont="1" applyFill="1" applyBorder="1" applyAlignment="1">
      <alignment horizontal="right" vertical="center" wrapText="1"/>
    </xf>
    <xf numFmtId="0" fontId="22" fillId="3" borderId="44" xfId="0" applyFont="1" applyFill="1" applyBorder="1" applyAlignment="1">
      <alignment horizontal="left" vertical="center" wrapText="1"/>
    </xf>
    <xf numFmtId="0" fontId="35" fillId="5" borderId="45" xfId="0" applyFont="1" applyFill="1" applyBorder="1" applyAlignment="1">
      <alignment horizontal="center" vertical="center" wrapText="1"/>
    </xf>
    <xf numFmtId="3" fontId="16" fillId="5" borderId="40" xfId="0" applyNumberFormat="1" applyFont="1" applyFill="1" applyBorder="1" applyAlignment="1">
      <alignment horizontal="center" vertical="center"/>
    </xf>
    <xf numFmtId="0" fontId="35" fillId="5" borderId="46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9" fontId="18" fillId="4" borderId="8" xfId="0" applyNumberFormat="1" applyFont="1" applyFill="1" applyBorder="1" applyAlignment="1">
      <alignment horizontal="center" vertical="center" wrapText="1" readingOrder="1"/>
    </xf>
    <xf numFmtId="3" fontId="42" fillId="7" borderId="1" xfId="0" applyNumberFormat="1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 wrapText="1" readingOrder="2"/>
    </xf>
    <xf numFmtId="0" fontId="34" fillId="2" borderId="1" xfId="0" applyFont="1" applyFill="1" applyBorder="1" applyAlignment="1">
      <alignment horizontal="center" vertical="center" readingOrder="1"/>
    </xf>
    <xf numFmtId="0" fontId="14" fillId="0" borderId="0" xfId="0" applyFont="1" applyAlignment="1">
      <alignment vertical="center" readingOrder="2"/>
    </xf>
    <xf numFmtId="0" fontId="41" fillId="0" borderId="0" xfId="0" applyFont="1" applyAlignment="1">
      <alignment vertical="center" readingOrder="1"/>
    </xf>
    <xf numFmtId="0" fontId="16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 indent="2" readingOrder="2"/>
    </xf>
    <xf numFmtId="0" fontId="10" fillId="4" borderId="1" xfId="0" applyFont="1" applyFill="1" applyBorder="1" applyAlignment="1">
      <alignment horizontal="right" vertical="center" wrapText="1" indent="2" readingOrder="2"/>
    </xf>
    <xf numFmtId="0" fontId="21" fillId="4" borderId="1" xfId="0" applyFont="1" applyFill="1" applyBorder="1" applyAlignment="1">
      <alignment horizontal="right" vertical="center" wrapText="1" indent="2" readingOrder="1"/>
    </xf>
    <xf numFmtId="0" fontId="21" fillId="3" borderId="1" xfId="0" applyFont="1" applyFill="1" applyBorder="1" applyAlignment="1">
      <alignment horizontal="right" vertical="center" wrapText="1" indent="2" readingOrder="1"/>
    </xf>
    <xf numFmtId="165" fontId="79" fillId="0" borderId="0" xfId="0" applyNumberFormat="1" applyFont="1" applyAlignment="1">
      <alignment horizontal="center"/>
    </xf>
    <xf numFmtId="0" fontId="34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4" fillId="5" borderId="8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 readingOrder="1"/>
    </xf>
    <xf numFmtId="0" fontId="34" fillId="5" borderId="1" xfId="0" applyFont="1" applyFill="1" applyBorder="1" applyAlignment="1">
      <alignment horizontal="center" vertical="center" wrapText="1" readingOrder="2"/>
    </xf>
    <xf numFmtId="0" fontId="34" fillId="5" borderId="8" xfId="0" applyFont="1" applyFill="1" applyBorder="1" applyAlignment="1">
      <alignment horizontal="center" vertical="center" wrapText="1" readingOrder="1"/>
    </xf>
    <xf numFmtId="0" fontId="44" fillId="5" borderId="8" xfId="0" applyFont="1" applyFill="1" applyBorder="1" applyAlignment="1">
      <alignment horizontal="center" vertical="center" shrinkToFit="1"/>
    </xf>
    <xf numFmtId="0" fontId="34" fillId="5" borderId="21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 readingOrder="2"/>
    </xf>
    <xf numFmtId="2" fontId="0" fillId="0" borderId="0" xfId="0" applyNumberForma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0" fillId="0" borderId="0" xfId="0" applyNumberFormat="1"/>
    <xf numFmtId="170" fontId="0" fillId="0" borderId="0" xfId="0" applyNumberFormat="1"/>
    <xf numFmtId="0" fontId="18" fillId="0" borderId="0" xfId="0" applyFont="1" applyAlignment="1">
      <alignment horizontal="right" vertical="center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0" fontId="34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/>
    </xf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0" fontId="0" fillId="0" borderId="0" xfId="0" applyNumberFormat="1"/>
    <xf numFmtId="177" fontId="0" fillId="0" borderId="0" xfId="0" applyNumberFormat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82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187" fontId="0" fillId="0" borderId="0" xfId="0" applyNumberFormat="1"/>
    <xf numFmtId="178" fontId="0" fillId="0" borderId="0" xfId="0" applyNumberFormat="1"/>
    <xf numFmtId="188" fontId="0" fillId="0" borderId="0" xfId="0" applyNumberFormat="1"/>
    <xf numFmtId="3" fontId="22" fillId="4" borderId="8" xfId="0" applyNumberFormat="1" applyFont="1" applyFill="1" applyBorder="1" applyAlignment="1">
      <alignment horizontal="center" vertical="center"/>
    </xf>
    <xf numFmtId="189" fontId="0" fillId="0" borderId="0" xfId="0" applyNumberFormat="1"/>
    <xf numFmtId="0" fontId="13" fillId="5" borderId="8" xfId="0" applyFont="1" applyFill="1" applyBorder="1" applyAlignment="1">
      <alignment horizontal="center" vertical="center" wrapText="1"/>
    </xf>
    <xf numFmtId="3" fontId="22" fillId="4" borderId="8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3" fontId="12" fillId="6" borderId="8" xfId="0" applyNumberFormat="1" applyFont="1" applyFill="1" applyBorder="1" applyAlignment="1">
      <alignment horizontal="center" vertical="center" wrapText="1" readingOrder="1"/>
    </xf>
    <xf numFmtId="3" fontId="12" fillId="6" borderId="0" xfId="0" applyNumberFormat="1" applyFont="1" applyFill="1" applyBorder="1" applyAlignment="1">
      <alignment horizontal="center" vertical="center" wrapText="1" readingOrder="1"/>
    </xf>
    <xf numFmtId="0" fontId="13" fillId="5" borderId="0" xfId="0" applyFont="1" applyFill="1" applyBorder="1" applyAlignment="1">
      <alignment horizontal="center" vertical="center" wrapText="1" readingOrder="2"/>
    </xf>
    <xf numFmtId="0" fontId="13" fillId="5" borderId="51" xfId="0" applyFont="1" applyFill="1" applyBorder="1" applyAlignment="1">
      <alignment horizontal="center" vertical="center" wrapText="1" readingOrder="2"/>
    </xf>
    <xf numFmtId="0" fontId="22" fillId="0" borderId="8" xfId="0" applyFont="1" applyBorder="1" applyAlignment="1">
      <alignment horizontal="center" vertical="center"/>
    </xf>
    <xf numFmtId="3" fontId="33" fillId="0" borderId="0" xfId="0" applyNumberFormat="1" applyFont="1"/>
    <xf numFmtId="3" fontId="6" fillId="4" borderId="0" xfId="0" applyNumberFormat="1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left" vertical="center" readingOrder="2"/>
    </xf>
    <xf numFmtId="0" fontId="22" fillId="4" borderId="0" xfId="0" applyFont="1" applyFill="1" applyBorder="1" applyAlignment="1">
      <alignment horizontal="left" vertical="center" readingOrder="2"/>
    </xf>
    <xf numFmtId="0" fontId="34" fillId="2" borderId="0" xfId="0" applyFont="1" applyFill="1" applyBorder="1" applyAlignment="1">
      <alignment horizontal="left" vertical="center" readingOrder="2"/>
    </xf>
    <xf numFmtId="0" fontId="22" fillId="3" borderId="8" xfId="0" applyFont="1" applyFill="1" applyBorder="1" applyAlignment="1">
      <alignment horizontal="left" vertical="center" readingOrder="2"/>
    </xf>
    <xf numFmtId="169" fontId="6" fillId="4" borderId="16" xfId="0" applyNumberFormat="1" applyFont="1" applyFill="1" applyBorder="1" applyAlignment="1">
      <alignment horizontal="center" vertical="center" readingOrder="1"/>
    </xf>
    <xf numFmtId="0" fontId="22" fillId="4" borderId="8" xfId="0" applyFont="1" applyFill="1" applyBorder="1" applyAlignment="1">
      <alignment horizontal="left" vertical="center" readingOrder="2"/>
    </xf>
    <xf numFmtId="169" fontId="6" fillId="3" borderId="12" xfId="0" applyNumberFormat="1" applyFont="1" applyFill="1" applyBorder="1" applyAlignment="1">
      <alignment horizontal="center" vertical="center" readingOrder="1"/>
    </xf>
    <xf numFmtId="3" fontId="35" fillId="2" borderId="12" xfId="0" applyNumberFormat="1" applyFont="1" applyFill="1" applyBorder="1" applyAlignment="1">
      <alignment horizontal="center" vertical="center" readingOrder="1"/>
    </xf>
    <xf numFmtId="0" fontId="11" fillId="0" borderId="0" xfId="0" applyFont="1" applyAlignment="1">
      <alignment horizontal="right" vertical="center" readingOrder="2"/>
    </xf>
    <xf numFmtId="0" fontId="64" fillId="2" borderId="0" xfId="0" applyFont="1" applyFill="1" applyAlignment="1">
      <alignment horizontal="center" vertical="center" wrapText="1" readingOrder="1"/>
    </xf>
    <xf numFmtId="0" fontId="64" fillId="2" borderId="5" xfId="0" applyFont="1" applyFill="1" applyBorder="1" applyAlignment="1">
      <alignment horizontal="center" vertical="center" wrapText="1" readingOrder="1"/>
    </xf>
    <xf numFmtId="0" fontId="68" fillId="2" borderId="34" xfId="0" applyFont="1" applyFill="1" applyBorder="1" applyAlignment="1">
      <alignment horizontal="center" vertical="center" wrapText="1" readingOrder="1"/>
    </xf>
    <xf numFmtId="0" fontId="30" fillId="0" borderId="0" xfId="0" applyFont="1" applyAlignment="1">
      <alignment horizontal="left" vertical="center" readingOrder="2"/>
    </xf>
    <xf numFmtId="0" fontId="64" fillId="2" borderId="1" xfId="0" applyFont="1" applyFill="1" applyBorder="1" applyAlignment="1">
      <alignment horizontal="center" vertical="center" wrapText="1" readingOrder="2"/>
    </xf>
    <xf numFmtId="0" fontId="64" fillId="2" borderId="2" xfId="0" applyFont="1" applyFill="1" applyBorder="1" applyAlignment="1">
      <alignment horizontal="center" vertical="center" wrapText="1" readingOrder="2"/>
    </xf>
    <xf numFmtId="0" fontId="68" fillId="2" borderId="27" xfId="0" applyFont="1" applyFill="1" applyBorder="1" applyAlignment="1">
      <alignment horizontal="center" vertical="center" wrapText="1" readingOrder="2"/>
    </xf>
    <xf numFmtId="1" fontId="67" fillId="3" borderId="27" xfId="0" applyNumberFormat="1" applyFont="1" applyFill="1" applyBorder="1" applyAlignment="1">
      <alignment horizontal="center" vertical="center" wrapText="1" readingOrder="1"/>
    </xf>
    <xf numFmtId="1" fontId="67" fillId="3" borderId="33" xfId="0" applyNumberFormat="1" applyFont="1" applyFill="1" applyBorder="1" applyAlignment="1">
      <alignment horizontal="center" vertical="center" wrapText="1" readingOrder="1"/>
    </xf>
    <xf numFmtId="1" fontId="67" fillId="3" borderId="21" xfId="0" applyNumberFormat="1" applyFont="1" applyFill="1" applyBorder="1" applyAlignment="1">
      <alignment horizontal="center" vertical="center" wrapText="1" readingOrder="1"/>
    </xf>
    <xf numFmtId="1" fontId="67" fillId="3" borderId="0" xfId="0" applyNumberFormat="1" applyFont="1" applyFill="1" applyBorder="1" applyAlignment="1">
      <alignment horizontal="center" vertical="center" wrapText="1" readingOrder="1"/>
    </xf>
    <xf numFmtId="1" fontId="67" fillId="3" borderId="47" xfId="0" applyNumberFormat="1" applyFont="1" applyFill="1" applyBorder="1" applyAlignment="1">
      <alignment horizontal="center" vertical="center" wrapText="1" readingOrder="1"/>
    </xf>
    <xf numFmtId="1" fontId="67" fillId="3" borderId="48" xfId="0" applyNumberFormat="1" applyFont="1" applyFill="1" applyBorder="1" applyAlignment="1">
      <alignment horizontal="center" vertical="center" wrapText="1" readingOrder="1"/>
    </xf>
    <xf numFmtId="1" fontId="67" fillId="3" borderId="4" xfId="0" applyNumberFormat="1" applyFont="1" applyFill="1" applyBorder="1" applyAlignment="1">
      <alignment horizontal="center" vertical="center" wrapText="1" readingOrder="1"/>
    </xf>
    <xf numFmtId="1" fontId="67" fillId="3" borderId="49" xfId="0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readingOrder="2"/>
    </xf>
    <xf numFmtId="0" fontId="18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left"/>
    </xf>
    <xf numFmtId="0" fontId="13" fillId="5" borderId="5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8" borderId="0" xfId="0" applyFont="1" applyFill="1" applyAlignment="1">
      <alignment horizontal="right" vertical="center" indent="15"/>
    </xf>
    <xf numFmtId="0" fontId="7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0" xfId="0" applyFont="1" applyFill="1" applyAlignment="1">
      <alignment horizontal="center" vertical="center" wrapText="1" readingOrder="2"/>
    </xf>
    <xf numFmtId="0" fontId="13" fillId="5" borderId="8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 readingOrder="2"/>
    </xf>
    <xf numFmtId="0" fontId="13" fillId="5" borderId="5" xfId="0" applyFont="1" applyFill="1" applyBorder="1" applyAlignment="1">
      <alignment horizontal="center" vertical="center" wrapText="1" readingOrder="2"/>
    </xf>
    <xf numFmtId="0" fontId="1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1"/>
    </xf>
    <xf numFmtId="0" fontId="13" fillId="5" borderId="7" xfId="0" applyFont="1" applyFill="1" applyBorder="1" applyAlignment="1">
      <alignment horizontal="center" vertical="center" wrapText="1" readingOrder="2"/>
    </xf>
    <xf numFmtId="0" fontId="13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13" fillId="5" borderId="8" xfId="0" applyFont="1" applyFill="1" applyBorder="1" applyAlignment="1">
      <alignment horizontal="center" vertical="center" wrapText="1" readingOrder="2"/>
    </xf>
    <xf numFmtId="0" fontId="13" fillId="5" borderId="12" xfId="0" applyFont="1" applyFill="1" applyBorder="1" applyAlignment="1">
      <alignment horizontal="center" vertical="center" wrapText="1" readingOrder="2"/>
    </xf>
    <xf numFmtId="0" fontId="5" fillId="0" borderId="0" xfId="2"/>
    <xf numFmtId="0" fontId="18" fillId="0" borderId="0" xfId="0" applyFont="1" applyAlignment="1">
      <alignment horizontal="right" vertical="center" indent="3" readingOrder="2"/>
    </xf>
    <xf numFmtId="0" fontId="54" fillId="0" borderId="0" xfId="0" applyFont="1" applyAlignment="1">
      <alignment horizontal="center" vertical="center" wrapText="1" readingOrder="1"/>
    </xf>
    <xf numFmtId="0" fontId="41" fillId="0" borderId="0" xfId="0" applyFont="1" applyAlignment="1">
      <alignment horizontal="center" vertical="center" readingOrder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 indent="4" readingOrder="2"/>
    </xf>
    <xf numFmtId="0" fontId="22" fillId="4" borderId="12" xfId="0" applyFont="1" applyFill="1" applyBorder="1" applyAlignment="1">
      <alignment horizontal="center" vertical="center"/>
    </xf>
    <xf numFmtId="3" fontId="22" fillId="4" borderId="12" xfId="0" applyNumberFormat="1" applyFont="1" applyFill="1" applyBorder="1" applyAlignment="1">
      <alignment horizontal="center" vertical="center"/>
    </xf>
    <xf numFmtId="3" fontId="22" fillId="4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readingOrder="2"/>
    </xf>
    <xf numFmtId="0" fontId="24" fillId="5" borderId="5" xfId="0" applyFont="1" applyFill="1" applyBorder="1" applyAlignment="1">
      <alignment horizontal="center" vertical="center" readingOrder="2"/>
    </xf>
    <xf numFmtId="0" fontId="18" fillId="0" borderId="0" xfId="0" applyFont="1" applyAlignment="1">
      <alignment horizontal="right" vertical="center" indent="6" readingOrder="2"/>
    </xf>
    <xf numFmtId="0" fontId="24" fillId="5" borderId="11" xfId="0" applyFont="1" applyFill="1" applyBorder="1" applyAlignment="1">
      <alignment horizontal="center" vertical="center" wrapText="1" readingOrder="2"/>
    </xf>
    <xf numFmtId="0" fontId="14" fillId="8" borderId="0" xfId="0" applyFont="1" applyFill="1" applyAlignment="1">
      <alignment horizontal="center" vertical="center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18" fillId="0" borderId="0" xfId="0" applyFont="1" applyAlignment="1">
      <alignment horizontal="right" vertical="center" indent="7" readingOrder="2"/>
    </xf>
    <xf numFmtId="0" fontId="34" fillId="5" borderId="8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readingOrder="2"/>
    </xf>
    <xf numFmtId="0" fontId="34" fillId="5" borderId="5" xfId="0" applyFont="1" applyFill="1" applyBorder="1" applyAlignment="1">
      <alignment horizontal="center" vertical="center" readingOrder="2"/>
    </xf>
    <xf numFmtId="0" fontId="24" fillId="5" borderId="9" xfId="0" applyFont="1" applyFill="1" applyBorder="1" applyAlignment="1">
      <alignment horizontal="center" vertical="center" readingOrder="2"/>
    </xf>
    <xf numFmtId="0" fontId="33" fillId="0" borderId="0" xfId="0" applyFont="1" applyAlignment="1">
      <alignment horizontal="left"/>
    </xf>
    <xf numFmtId="0" fontId="34" fillId="5" borderId="2" xfId="0" applyFont="1" applyFill="1" applyBorder="1" applyAlignment="1">
      <alignment horizontal="center" vertical="center" wrapText="1" readingOrder="1"/>
    </xf>
    <xf numFmtId="0" fontId="34" fillId="5" borderId="5" xfId="0" applyFont="1" applyFill="1" applyBorder="1" applyAlignment="1">
      <alignment horizontal="center" vertical="center" wrapText="1" readingOrder="1"/>
    </xf>
    <xf numFmtId="0" fontId="34" fillId="5" borderId="7" xfId="0" applyFont="1" applyFill="1" applyBorder="1" applyAlignment="1">
      <alignment horizontal="center" vertical="center" wrapText="1" readingOrder="1"/>
    </xf>
    <xf numFmtId="0" fontId="34" fillId="5" borderId="2" xfId="0" applyFont="1" applyFill="1" applyBorder="1" applyAlignment="1">
      <alignment horizontal="center" vertical="center" readingOrder="1"/>
    </xf>
    <xf numFmtId="0" fontId="34" fillId="5" borderId="5" xfId="0" applyFont="1" applyFill="1" applyBorder="1" applyAlignment="1">
      <alignment horizontal="center" vertical="center" readingOrder="1"/>
    </xf>
    <xf numFmtId="0" fontId="34" fillId="5" borderId="1" xfId="0" applyFont="1" applyFill="1" applyBorder="1" applyAlignment="1">
      <alignment horizontal="center" vertical="center" wrapText="1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5" borderId="6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4" fillId="5" borderId="11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60" fillId="5" borderId="11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readingOrder="2"/>
    </xf>
    <xf numFmtId="0" fontId="62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8" borderId="0" xfId="0" applyFont="1" applyFill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34" fillId="5" borderId="20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34" fillId="5" borderId="26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4" fillId="5" borderId="1" xfId="0" applyFont="1" applyFill="1" applyBorder="1" applyAlignment="1">
      <alignment horizontal="center" vertical="center" wrapText="1" readingOrder="2"/>
    </xf>
    <xf numFmtId="0" fontId="34" fillId="5" borderId="6" xfId="0" applyFont="1" applyFill="1" applyBorder="1" applyAlignment="1">
      <alignment horizontal="center" vertical="center" wrapText="1" readingOrder="2"/>
    </xf>
    <xf numFmtId="0" fontId="14" fillId="0" borderId="0" xfId="0" applyFont="1" applyFill="1" applyAlignment="1">
      <alignment horizontal="center" vertical="center" readingOrder="1"/>
    </xf>
    <xf numFmtId="0" fontId="34" fillId="5" borderId="8" xfId="0" applyFont="1" applyFill="1" applyBorder="1" applyAlignment="1">
      <alignment horizontal="center" vertical="center" wrapText="1" readingOrder="1"/>
    </xf>
    <xf numFmtId="0" fontId="44" fillId="5" borderId="8" xfId="0" applyFont="1" applyFill="1" applyBorder="1" applyAlignment="1">
      <alignment horizontal="center" vertical="center" shrinkToFit="1"/>
    </xf>
    <xf numFmtId="0" fontId="34" fillId="5" borderId="22" xfId="0" applyFont="1" applyFill="1" applyBorder="1" applyAlignment="1">
      <alignment horizontal="center" vertical="center" readingOrder="2"/>
    </xf>
    <xf numFmtId="0" fontId="34" fillId="5" borderId="11" xfId="0" applyFont="1" applyFill="1" applyBorder="1" applyAlignment="1">
      <alignment horizontal="center" vertical="center" wrapText="1" readingOrder="1"/>
    </xf>
    <xf numFmtId="0" fontId="34" fillId="5" borderId="21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 readingOrder="2"/>
    </xf>
    <xf numFmtId="0" fontId="34" fillId="7" borderId="6" xfId="0" applyFont="1" applyFill="1" applyBorder="1" applyAlignment="1">
      <alignment horizontal="center" vertical="center" wrapText="1" readingOrder="2"/>
    </xf>
    <xf numFmtId="0" fontId="34" fillId="7" borderId="1" xfId="0" applyFont="1" applyFill="1" applyBorder="1" applyAlignment="1">
      <alignment horizontal="center" vertical="center" wrapText="1" readingOrder="1"/>
    </xf>
    <xf numFmtId="0" fontId="34" fillId="7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2"/>
    </xf>
    <xf numFmtId="0" fontId="12" fillId="0" borderId="0" xfId="0" applyFont="1" applyAlignment="1">
      <alignment horizontal="center" vertical="center" readingOrder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24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4" fillId="7" borderId="0" xfId="0" applyFont="1" applyFill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4"/>
    </xf>
    <xf numFmtId="0" fontId="24" fillId="7" borderId="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readingOrder="1"/>
    </xf>
    <xf numFmtId="0" fontId="34" fillId="7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right" vertical="center" indent="8"/>
    </xf>
    <xf numFmtId="0" fontId="24" fillId="2" borderId="0" xfId="0" applyFont="1" applyFill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24" fillId="2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15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wrapText="1" readingOrder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center" vertical="center" wrapText="1" readingOrder="2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 readingOrder="2"/>
    </xf>
    <xf numFmtId="0" fontId="24" fillId="2" borderId="5" xfId="0" applyFont="1" applyFill="1" applyBorder="1" applyAlignment="1">
      <alignment horizontal="center" vertical="center" wrapText="1" readingOrder="2"/>
    </xf>
    <xf numFmtId="0" fontId="24" fillId="2" borderId="7" xfId="0" applyFont="1" applyFill="1" applyBorder="1" applyAlignment="1">
      <alignment horizontal="center" vertical="center" wrapText="1" readingOrder="2"/>
    </xf>
    <xf numFmtId="0" fontId="24" fillId="2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 readingOrder="1"/>
    </xf>
    <xf numFmtId="0" fontId="34" fillId="2" borderId="5" xfId="0" applyFont="1" applyFill="1" applyBorder="1" applyAlignment="1">
      <alignment horizontal="center" vertical="center" wrapText="1" readingOrder="1"/>
    </xf>
    <xf numFmtId="0" fontId="34" fillId="2" borderId="7" xfId="0" applyFont="1" applyFill="1" applyBorder="1" applyAlignment="1">
      <alignment horizontal="center" vertical="center" wrapText="1" readingOrder="1"/>
    </xf>
    <xf numFmtId="0" fontId="34" fillId="2" borderId="9" xfId="0" applyFont="1" applyFill="1" applyBorder="1" applyAlignment="1">
      <alignment horizontal="center" vertical="center" readingOrder="1"/>
    </xf>
    <xf numFmtId="0" fontId="34" fillId="2" borderId="5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indent="3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4" fillId="2" borderId="10" xfId="0" applyFont="1" applyFill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47" fillId="2" borderId="11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indent="6"/>
    </xf>
    <xf numFmtId="0" fontId="43" fillId="0" borderId="0" xfId="0" applyFont="1" applyAlignment="1">
      <alignment horizontal="center" vertical="center" readingOrder="2"/>
    </xf>
    <xf numFmtId="0" fontId="47" fillId="2" borderId="1" xfId="0" applyFont="1" applyFill="1" applyBorder="1" applyAlignment="1">
      <alignment horizontal="center" vertical="center" wrapText="1" readingOrder="2"/>
    </xf>
    <xf numFmtId="0" fontId="47" fillId="2" borderId="0" xfId="0" applyFont="1" applyFill="1" applyAlignment="1">
      <alignment horizontal="center" vertical="center" wrapText="1" readingOrder="2"/>
    </xf>
    <xf numFmtId="0" fontId="47" fillId="2" borderId="6" xfId="0" applyFont="1" applyFill="1" applyBorder="1" applyAlignment="1">
      <alignment horizontal="center" vertical="center" wrapText="1" readingOrder="2"/>
    </xf>
    <xf numFmtId="0" fontId="47" fillId="2" borderId="2" xfId="0" applyFont="1" applyFill="1" applyBorder="1" applyAlignment="1">
      <alignment horizontal="center" vertical="center" wrapText="1" readingOrder="2"/>
    </xf>
    <xf numFmtId="0" fontId="47" fillId="2" borderId="5" xfId="0" applyFont="1" applyFill="1" applyBorder="1" applyAlignment="1">
      <alignment horizontal="center" vertical="center" wrapText="1" readingOrder="2"/>
    </xf>
    <xf numFmtId="0" fontId="47" fillId="2" borderId="7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indent="16"/>
    </xf>
    <xf numFmtId="0" fontId="43" fillId="0" borderId="0" xfId="0" applyFont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1"/>
    </xf>
    <xf numFmtId="0" fontId="24" fillId="2" borderId="1" xfId="0" applyFont="1" applyFill="1" applyBorder="1" applyAlignment="1">
      <alignment horizontal="center" vertical="center" wrapText="1" readingOrder="1"/>
    </xf>
    <xf numFmtId="0" fontId="24" fillId="2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right" vertical="center" indent="7"/>
    </xf>
    <xf numFmtId="0" fontId="24" fillId="2" borderId="11" xfId="0" applyFont="1" applyFill="1" applyBorder="1" applyAlignment="1">
      <alignment horizontal="center" vertical="center" readingOrder="2"/>
    </xf>
    <xf numFmtId="0" fontId="24" fillId="2" borderId="1" xfId="0" applyFont="1" applyFill="1" applyBorder="1" applyAlignment="1">
      <alignment horizontal="center" vertical="center" readingOrder="2"/>
    </xf>
    <xf numFmtId="0" fontId="24" fillId="2" borderId="8" xfId="0" applyFont="1" applyFill="1" applyBorder="1" applyAlignment="1">
      <alignment horizontal="center" vertical="center" readingOrder="2"/>
    </xf>
    <xf numFmtId="0" fontId="24" fillId="2" borderId="11" xfId="0" applyFont="1" applyFill="1" applyBorder="1" applyAlignment="1">
      <alignment horizontal="center" vertical="center" wrapText="1" readingOrder="2"/>
    </xf>
    <xf numFmtId="0" fontId="35" fillId="2" borderId="1" xfId="0" applyFont="1" applyFill="1" applyBorder="1" applyAlignment="1">
      <alignment horizontal="center" vertical="center" wrapText="1" readingOrder="1"/>
    </xf>
    <xf numFmtId="0" fontId="35" fillId="2" borderId="6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indent="13"/>
    </xf>
    <xf numFmtId="0" fontId="34" fillId="2" borderId="1" xfId="0" applyFont="1" applyFill="1" applyBorder="1" applyAlignment="1">
      <alignment horizontal="center" vertical="center" wrapText="1" readingOrder="2"/>
    </xf>
    <xf numFmtId="0" fontId="34" fillId="2" borderId="6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 readingOrder="2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 readingOrder="2"/>
    </xf>
    <xf numFmtId="0" fontId="34" fillId="2" borderId="5" xfId="0" applyFont="1" applyFill="1" applyBorder="1" applyAlignment="1">
      <alignment horizontal="center" vertical="center" wrapText="1" readingOrder="2"/>
    </xf>
    <xf numFmtId="0" fontId="34" fillId="2" borderId="7" xfId="0" applyFont="1" applyFill="1" applyBorder="1" applyAlignment="1">
      <alignment horizontal="center" vertical="center" wrapText="1" readingOrder="2"/>
    </xf>
    <xf numFmtId="0" fontId="34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readingOrder="2"/>
    </xf>
    <xf numFmtId="0" fontId="34" fillId="2" borderId="5" xfId="0" applyFont="1" applyFill="1" applyBorder="1" applyAlignment="1">
      <alignment horizontal="center" vertical="center" readingOrder="2"/>
    </xf>
    <xf numFmtId="0" fontId="34" fillId="2" borderId="11" xfId="0" applyFont="1" applyFill="1" applyBorder="1" applyAlignment="1">
      <alignment horizontal="center" vertical="center" wrapText="1" readingOrder="2"/>
    </xf>
  </cellXfs>
  <cellStyles count="19">
    <cellStyle name="Comma" xfId="1" builtinId="3"/>
    <cellStyle name="Comma 2" xfId="6" xr:uid="{00000000-0005-0000-0000-000001000000}"/>
    <cellStyle name="Comma 2 2" xfId="16" xr:uid="{00000000-0005-0000-0000-000002000000}"/>
    <cellStyle name="Comma 3" xfId="12" xr:uid="{00000000-0005-0000-0000-000003000000}"/>
    <cellStyle name="Normal" xfId="0" builtinId="0"/>
    <cellStyle name="Normal 2" xfId="2" xr:uid="{00000000-0005-0000-0000-000005000000}"/>
    <cellStyle name="Normal 2 2" xfId="8" xr:uid="{00000000-0005-0000-0000-000006000000}"/>
    <cellStyle name="Normal 2 3" xfId="13" xr:uid="{00000000-0005-0000-0000-000007000000}"/>
    <cellStyle name="Normal 3" xfId="3" xr:uid="{00000000-0005-0000-0000-000008000000}"/>
    <cellStyle name="Normal 3 2" xfId="9" xr:uid="{00000000-0005-0000-0000-000009000000}"/>
    <cellStyle name="Normal 3 2 2" xfId="18" xr:uid="{00000000-0005-0000-0000-00000A000000}"/>
    <cellStyle name="Normal 3 3" xfId="14" xr:uid="{00000000-0005-0000-0000-00000B000000}"/>
    <cellStyle name="Normal 4" xfId="4" xr:uid="{00000000-0005-0000-0000-00000C000000}"/>
    <cellStyle name="Normal 4 2" xfId="10" xr:uid="{00000000-0005-0000-0000-00000D000000}"/>
    <cellStyle name="Normal 4 3" xfId="15" xr:uid="{00000000-0005-0000-0000-00000E000000}"/>
    <cellStyle name="Normal 5" xfId="7" xr:uid="{00000000-0005-0000-0000-00000F000000}"/>
    <cellStyle name="Normal 5 2" xfId="17" xr:uid="{00000000-0005-0000-0000-000010000000}"/>
    <cellStyle name="Percent" xfId="5" builtinId="5"/>
    <cellStyle name="ملاحظة 2" xfId="11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9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36583742707794"/>
          <c:y val="4.5878180516691611E-2"/>
          <c:w val="0.80757084812989965"/>
          <c:h val="0.75399980477648476"/>
        </c:manualLayout>
      </c:layout>
      <c:lineChart>
        <c:grouping val="standard"/>
        <c:varyColors val="0"/>
        <c:ser>
          <c:idx val="0"/>
          <c:order val="0"/>
          <c:tx>
            <c:strRef>
              <c:f>'38.'!$B$6:$B$7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marker>
            <c:symbol val="none"/>
          </c:marker>
          <c:cat>
            <c:strRef>
              <c:f>'38.'!$A$8:$A$18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'38.'!$B$8:$B$18</c:f>
              <c:numCache>
                <c:formatCode>0.0</c:formatCode>
                <c:ptCount val="11"/>
                <c:pt idx="0">
                  <c:v>5.515656513072944</c:v>
                </c:pt>
                <c:pt idx="1">
                  <c:v>41.387327911511122</c:v>
                </c:pt>
                <c:pt idx="2">
                  <c:v>89.841169414634052</c:v>
                </c:pt>
                <c:pt idx="3">
                  <c:v>95.889259605458506</c:v>
                </c:pt>
                <c:pt idx="4">
                  <c:v>96.921691282357045</c:v>
                </c:pt>
                <c:pt idx="5">
                  <c:v>94.991270187690972</c:v>
                </c:pt>
                <c:pt idx="6">
                  <c:v>90.102749107883</c:v>
                </c:pt>
                <c:pt idx="7">
                  <c:v>72.711139414694756</c:v>
                </c:pt>
                <c:pt idx="8">
                  <c:v>57.478264342111274</c:v>
                </c:pt>
                <c:pt idx="9">
                  <c:v>33.710659563140936</c:v>
                </c:pt>
                <c:pt idx="10">
                  <c:v>25.698682564907894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950-BF14-B30B44662037}"/>
            </c:ext>
          </c:extLst>
        </c:ser>
        <c:ser>
          <c:idx val="1"/>
          <c:order val="1"/>
          <c:tx>
            <c:strRef>
              <c:f>'38.'!$C$6:$C$7</c:f>
              <c:strCache>
                <c:ptCount val="2"/>
                <c:pt idx="0">
                  <c:v>اناث</c:v>
                </c:pt>
                <c:pt idx="1">
                  <c:v>Female</c:v>
                </c:pt>
              </c:strCache>
            </c:strRef>
          </c:tx>
          <c:spPr>
            <a:ln>
              <a:solidFill>
                <a:srgbClr val="E2C5CA"/>
              </a:solidFill>
            </a:ln>
          </c:spPr>
          <c:marker>
            <c:symbol val="none"/>
          </c:marker>
          <c:cat>
            <c:strRef>
              <c:f>'38.'!$A$8:$A$18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'38.'!$C$8:$C$18</c:f>
              <c:numCache>
                <c:formatCode>0.0</c:formatCode>
                <c:ptCount val="11"/>
                <c:pt idx="0">
                  <c:v>1.5408320493066257</c:v>
                </c:pt>
                <c:pt idx="1">
                  <c:v>15.35321735111313</c:v>
                </c:pt>
                <c:pt idx="2">
                  <c:v>41.446351350388625</c:v>
                </c:pt>
                <c:pt idx="3">
                  <c:v>37.577152504220592</c:v>
                </c:pt>
                <c:pt idx="4">
                  <c:v>36.851834401103957</c:v>
                </c:pt>
                <c:pt idx="5">
                  <c:v>35.693102962333192</c:v>
                </c:pt>
                <c:pt idx="6">
                  <c:v>24.114992397212372</c:v>
                </c:pt>
                <c:pt idx="7">
                  <c:v>14.024263986145622</c:v>
                </c:pt>
                <c:pt idx="8">
                  <c:v>8.2191100208055143</c:v>
                </c:pt>
                <c:pt idx="9">
                  <c:v>2.2342842716485736</c:v>
                </c:pt>
                <c:pt idx="10">
                  <c:v>3.0921273702786363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7-4950-BF14-B30B4466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296"/>
        <c:axId val="146728832"/>
      </c:lineChart>
      <c:catAx>
        <c:axId val="1467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8832"/>
        <c:crosses val="autoZero"/>
        <c:auto val="1"/>
        <c:lblAlgn val="ctr"/>
        <c:lblOffset val="100"/>
        <c:noMultiLvlLbl val="0"/>
      </c:catAx>
      <c:valAx>
        <c:axId val="146728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7296"/>
        <c:crosses val="autoZero"/>
        <c:crossBetween val="between"/>
        <c:majorUnit val="10"/>
      </c:valAx>
      <c:spPr>
        <a:noFill/>
        <a:ln>
          <a:solidFill>
            <a:schemeClr val="tx2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870571475963282"/>
          <c:y val="0.90660861509960133"/>
          <c:w val="0.35093627835795449"/>
          <c:h val="8.782131633769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>
          <a:lumMod val="6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638175</xdr:rowOff>
    </xdr:from>
    <xdr:to>
      <xdr:col>9</xdr:col>
      <xdr:colOff>0</xdr:colOff>
      <xdr:row>2</xdr:row>
      <xdr:rowOff>19050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9982790550" y="828675"/>
          <a:ext cx="9877425" cy="28575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3388179</xdr:colOff>
      <xdr:row>1</xdr:row>
      <xdr:rowOff>612322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01214" y="0"/>
          <a:ext cx="298812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2241762</xdr:colOff>
      <xdr:row>4</xdr:row>
      <xdr:rowOff>94192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4B9BB17-310E-4365-B833-31160D8CD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96488" y="0"/>
          <a:ext cx="2222712" cy="818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131618</xdr:rowOff>
    </xdr:from>
    <xdr:to>
      <xdr:col>3</xdr:col>
      <xdr:colOff>152400</xdr:colOff>
      <xdr:row>2</xdr:row>
      <xdr:rowOff>617391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9906872" y="131618"/>
          <a:ext cx="2213264" cy="65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2</xdr:col>
      <xdr:colOff>455295</xdr:colOff>
      <xdr:row>1</xdr:row>
      <xdr:rowOff>752474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299"/>
          <a:ext cx="1971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2241762</xdr:colOff>
      <xdr:row>4</xdr:row>
      <xdr:rowOff>94192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6C41864-E36B-44F0-A9F9-29A34A9E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96288" y="0"/>
          <a:ext cx="2222712" cy="818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442382</xdr:colOff>
      <xdr:row>1</xdr:row>
      <xdr:rowOff>52916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083329" y="52916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3</xdr:col>
      <xdr:colOff>1360</xdr:colOff>
      <xdr:row>3</xdr:row>
      <xdr:rowOff>19050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2</xdr:col>
      <xdr:colOff>512618</xdr:colOff>
      <xdr:row>2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91225" y="114299"/>
          <a:ext cx="1971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1</xdr:col>
      <xdr:colOff>2159455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9650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1009650</xdr:colOff>
      <xdr:row>1</xdr:row>
      <xdr:rowOff>647700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1905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0</xdr:rowOff>
    </xdr:from>
    <xdr:to>
      <xdr:col>1</xdr:col>
      <xdr:colOff>2581274</xdr:colOff>
      <xdr:row>2</xdr:row>
      <xdr:rowOff>361950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B910ACF-D4B0-4B4C-BC45-0ECF00FE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33351" y="180975"/>
          <a:ext cx="2181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419100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74273" cy="77585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116777" y="114299"/>
          <a:ext cx="1974273" cy="77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2243138</xdr:colOff>
      <xdr:row>1</xdr:row>
      <xdr:rowOff>550068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2171507</xdr:colOff>
      <xdr:row>1</xdr:row>
      <xdr:rowOff>638174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43375" y="114299"/>
          <a:ext cx="1971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0</xdr:col>
      <xdr:colOff>2057400</xdr:colOff>
      <xdr:row>1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8025" y="13335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480459" cy="632461"/>
    <xdr:pic>
      <xdr:nvPicPr>
        <xdr:cNvPr id="2" name="Picture 4">
          <a:extLst>
            <a:ext uri="{FF2B5EF4-FFF2-40B4-BE49-F238E27FC236}">
              <a16:creationId xmlns:a16="http://schemas.microsoft.com/office/drawing/2014/main" id="{3C353BC5-8CDB-4C0C-AB3C-F07248DE1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029066" y="114298"/>
          <a:ext cx="1480459" cy="63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2120265" cy="805696"/>
    <xdr:pic>
      <xdr:nvPicPr>
        <xdr:cNvPr id="2" name="Picture 4">
          <a:extLst>
            <a:ext uri="{FF2B5EF4-FFF2-40B4-BE49-F238E27FC236}">
              <a16:creationId xmlns:a16="http://schemas.microsoft.com/office/drawing/2014/main" id="{4FD08B92-F613-466B-8357-AAB7C1A0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122685" y="114299"/>
          <a:ext cx="2120265" cy="80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853565" cy="701516"/>
    <xdr:pic>
      <xdr:nvPicPr>
        <xdr:cNvPr id="2" name="Picture 4">
          <a:extLst>
            <a:ext uri="{FF2B5EF4-FFF2-40B4-BE49-F238E27FC236}">
              <a16:creationId xmlns:a16="http://schemas.microsoft.com/office/drawing/2014/main" id="{B2B99D3D-CB9C-4944-8F85-5CF03B22A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332360" y="114299"/>
          <a:ext cx="1853565" cy="70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2137410" cy="818198"/>
    <xdr:pic>
      <xdr:nvPicPr>
        <xdr:cNvPr id="2" name="Picture 4">
          <a:extLst>
            <a:ext uri="{FF2B5EF4-FFF2-40B4-BE49-F238E27FC236}">
              <a16:creationId xmlns:a16="http://schemas.microsoft.com/office/drawing/2014/main" id="{4BC01560-E717-4AEC-AEDC-7ECECE25D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10365" y="114299"/>
          <a:ext cx="2137410" cy="81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83240</xdr:colOff>
      <xdr:row>1</xdr:row>
      <xdr:rowOff>48038</xdr:rowOff>
    </xdr:from>
    <xdr:ext cx="1736563" cy="663576"/>
    <xdr:pic>
      <xdr:nvPicPr>
        <xdr:cNvPr id="2" name="Picture 4">
          <a:extLst>
            <a:ext uri="{FF2B5EF4-FFF2-40B4-BE49-F238E27FC236}">
              <a16:creationId xmlns:a16="http://schemas.microsoft.com/office/drawing/2014/main" id="{797710BB-9DBB-4909-83A5-DAD31CD6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9922" y="229013"/>
          <a:ext cx="1736563" cy="66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0</xdr:rowOff>
    </xdr:from>
    <xdr:to>
      <xdr:col>1</xdr:col>
      <xdr:colOff>521805</xdr:colOff>
      <xdr:row>2</xdr:row>
      <xdr:rowOff>140804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385826" y="0"/>
          <a:ext cx="2310848" cy="521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700357" cy="733227"/>
    <xdr:pic>
      <xdr:nvPicPr>
        <xdr:cNvPr id="2" name="Picture 4">
          <a:extLst>
            <a:ext uri="{FF2B5EF4-FFF2-40B4-BE49-F238E27FC236}">
              <a16:creationId xmlns:a16="http://schemas.microsoft.com/office/drawing/2014/main" id="{28FFB6A6-619D-4195-ADC8-172E99B8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37593" y="114298"/>
          <a:ext cx="1700357" cy="73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721306" cy="650422"/>
    <xdr:pic>
      <xdr:nvPicPr>
        <xdr:cNvPr id="2" name="Picture 4">
          <a:extLst>
            <a:ext uri="{FF2B5EF4-FFF2-40B4-BE49-F238E27FC236}">
              <a16:creationId xmlns:a16="http://schemas.microsoft.com/office/drawing/2014/main" id="{52E8AA58-BA4E-4F08-94BC-25EBCC7C2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321244" y="114299"/>
          <a:ext cx="1721306" cy="65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802130" cy="684848"/>
    <xdr:pic>
      <xdr:nvPicPr>
        <xdr:cNvPr id="2" name="Picture 4">
          <a:extLst>
            <a:ext uri="{FF2B5EF4-FFF2-40B4-BE49-F238E27FC236}">
              <a16:creationId xmlns:a16="http://schemas.microsoft.com/office/drawing/2014/main" id="{DDBC0AF3-84BF-4BED-95A8-5B884642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97970" y="114299"/>
          <a:ext cx="1802130" cy="68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190499</xdr:rowOff>
    </xdr:from>
    <xdr:ext cx="1524000" cy="669290"/>
    <xdr:pic>
      <xdr:nvPicPr>
        <xdr:cNvPr id="2" name="Picture 4">
          <a:extLst>
            <a:ext uri="{FF2B5EF4-FFF2-40B4-BE49-F238E27FC236}">
              <a16:creationId xmlns:a16="http://schemas.microsoft.com/office/drawing/2014/main" id="{10E4BD31-E084-4329-B5EC-F1518C7E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414025" y="180974"/>
          <a:ext cx="1524000" cy="66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33575" cy="731044"/>
    <xdr:pic>
      <xdr:nvPicPr>
        <xdr:cNvPr id="2" name="Picture 4">
          <a:extLst>
            <a:ext uri="{FF2B5EF4-FFF2-40B4-BE49-F238E27FC236}">
              <a16:creationId xmlns:a16="http://schemas.microsoft.com/office/drawing/2014/main" id="{4A68E679-74BD-498D-9F69-C65A95996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118625" y="114299"/>
          <a:ext cx="1933575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908175" cy="745728"/>
    <xdr:pic>
      <xdr:nvPicPr>
        <xdr:cNvPr id="2" name="Picture 4">
          <a:extLst>
            <a:ext uri="{FF2B5EF4-FFF2-40B4-BE49-F238E27FC236}">
              <a16:creationId xmlns:a16="http://schemas.microsoft.com/office/drawing/2014/main" id="{103178B6-0561-45F8-9FD5-28734E126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5875" y="114299"/>
          <a:ext cx="1908175" cy="745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838325" cy="667409"/>
    <xdr:pic>
      <xdr:nvPicPr>
        <xdr:cNvPr id="2" name="Picture 4">
          <a:extLst>
            <a:ext uri="{FF2B5EF4-FFF2-40B4-BE49-F238E27FC236}">
              <a16:creationId xmlns:a16="http://schemas.microsoft.com/office/drawing/2014/main" id="{F65CFDFB-3362-492E-BB5E-94FEFCAF0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28475" y="114298"/>
          <a:ext cx="1838325" cy="667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088574" cy="461011"/>
    <xdr:pic>
      <xdr:nvPicPr>
        <xdr:cNvPr id="2" name="Picture 4">
          <a:extLst>
            <a:ext uri="{FF2B5EF4-FFF2-40B4-BE49-F238E27FC236}">
              <a16:creationId xmlns:a16="http://schemas.microsoft.com/office/drawing/2014/main" id="{C7998257-96DD-40DA-A747-C422B10C0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116151" y="114298"/>
          <a:ext cx="1088574" cy="461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552575" cy="664012"/>
    <xdr:pic>
      <xdr:nvPicPr>
        <xdr:cNvPr id="2" name="Picture 4">
          <a:extLst>
            <a:ext uri="{FF2B5EF4-FFF2-40B4-BE49-F238E27FC236}">
              <a16:creationId xmlns:a16="http://schemas.microsoft.com/office/drawing/2014/main" id="{3CBC0A52-E403-44B7-BFF1-6CBDA27BD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537975" y="114299"/>
          <a:ext cx="1552575" cy="664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0</xdr:colOff>
      <xdr:row>22</xdr:row>
      <xdr:rowOff>0</xdr:rowOff>
    </xdr:from>
    <xdr:to>
      <xdr:col>4</xdr:col>
      <xdr:colOff>0</xdr:colOff>
      <xdr:row>31</xdr:row>
      <xdr:rowOff>183788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DDDEB531-2C36-4C44-AA15-1CACBDB8F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0.02849</cdr:x>
      <cdr:y>0.40408</cdr:y>
    </cdr:from>
    <cdr:to>
      <cdr:x>0.10176</cdr:x>
      <cdr:y>0.49045</cdr:y>
    </cdr:to>
    <cdr:sp macro="" textlink="">
      <cdr:nvSpPr>
        <cdr:cNvPr id="3" name="مربع نص 2"/>
        <cdr:cNvSpPr txBox="1"/>
      </cdr:nvSpPr>
      <cdr:spPr>
        <a:xfrm xmlns:a="http://schemas.openxmlformats.org/drawingml/2006/main" rot="5400000">
          <a:off x="210024" y="810101"/>
          <a:ext cx="189551" cy="342900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Overflow="clip" vert="vert270" wrap="square" lIns="0" tIns="0" rIns="0" bIns="0" rtlCol="1" anchor="ctr" anchorCtr="0">
          <a:flatTx/>
        </a:bodyPr>
        <a:lstStyle xmlns:a="http://schemas.openxmlformats.org/drawingml/2006/main"/>
        <a:p xmlns:a="http://schemas.openxmlformats.org/drawingml/2006/main">
          <a:pPr algn="ctr"/>
          <a:r>
            <a:rPr lang="ar-SA" sz="900" b="0">
              <a:effectLst/>
              <a:latin typeface="+mn-lt"/>
              <a:ea typeface="+mn-ea"/>
              <a:cs typeface="+mn-cs"/>
            </a:rPr>
            <a:t>%</a:t>
          </a:r>
          <a:endParaRPr lang="ar-SA" sz="900" b="0">
            <a:cs typeface="+mj-cs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0</xdr:rowOff>
    </xdr:from>
    <xdr:to>
      <xdr:col>4</xdr:col>
      <xdr:colOff>0</xdr:colOff>
      <xdr:row>2</xdr:row>
      <xdr:rowOff>476250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0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114298</xdr:rowOff>
    </xdr:from>
    <xdr:ext cx="2257425" cy="648432"/>
    <xdr:pic>
      <xdr:nvPicPr>
        <xdr:cNvPr id="2" name="Picture 4">
          <a:extLst>
            <a:ext uri="{FF2B5EF4-FFF2-40B4-BE49-F238E27FC236}">
              <a16:creationId xmlns:a16="http://schemas.microsoft.com/office/drawing/2014/main" id="{311D7BB4-2DD6-4D8C-9BDD-E3B71430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52275" y="114298"/>
          <a:ext cx="2257425" cy="64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1724891</xdr:colOff>
      <xdr:row>3</xdr:row>
      <xdr:rowOff>4329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81159" y="114298"/>
          <a:ext cx="1724890" cy="775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735331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A54B9C8-93C7-4DE0-A027-942CF9979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278644" y="114298"/>
          <a:ext cx="2030730" cy="851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1219201</xdr:colOff>
      <xdr:row>1</xdr:row>
      <xdr:rowOff>619125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43774" y="114298"/>
          <a:ext cx="2009775" cy="69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114298</xdr:rowOff>
    </xdr:from>
    <xdr:to>
      <xdr:col>2</xdr:col>
      <xdr:colOff>314327</xdr:colOff>
      <xdr:row>1</xdr:row>
      <xdr:rowOff>642877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86724" y="114298"/>
          <a:ext cx="2009775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26C528CA-47DC-414E-8BA2-E61E6E92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991875" y="114298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8694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9E41130F-2B01-431A-8FA7-0E32CB6E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522359" y="114298"/>
          <a:ext cx="218694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171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D220AE7C-62BE-4504-9124-2CDC9FC40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036834" y="114298"/>
          <a:ext cx="229171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114298</xdr:rowOff>
    </xdr:from>
    <xdr:ext cx="2057271" cy="781052"/>
    <xdr:pic>
      <xdr:nvPicPr>
        <xdr:cNvPr id="2" name="Picture 4">
          <a:extLst>
            <a:ext uri="{FF2B5EF4-FFF2-40B4-BE49-F238E27FC236}">
              <a16:creationId xmlns:a16="http://schemas.microsoft.com/office/drawing/2014/main" id="{20237B6C-2AD5-4183-9F7E-C65121175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956828" y="114298"/>
          <a:ext cx="2057271" cy="78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194306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1101EAEE-2E8C-43CA-AAFE-FAA32C37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705869" y="114298"/>
          <a:ext cx="1194306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2</xdr:col>
      <xdr:colOff>779318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05450" y="0"/>
          <a:ext cx="1866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52624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21C11896-4F6D-4666-B24C-B69150BE5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52276" y="0"/>
          <a:ext cx="1952624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319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554F4D85-FBB8-4800-88AA-44F4D5829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65255" y="114298"/>
          <a:ext cx="228731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009775" cy="836901"/>
    <xdr:pic>
      <xdr:nvPicPr>
        <xdr:cNvPr id="2" name="Picture 4">
          <a:extLst>
            <a:ext uri="{FF2B5EF4-FFF2-40B4-BE49-F238E27FC236}">
              <a16:creationId xmlns:a16="http://schemas.microsoft.com/office/drawing/2014/main" id="{2AB5FA47-5CD5-40A4-9289-23E6625B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66924" y="114298"/>
          <a:ext cx="2009775" cy="83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167638</xdr:rowOff>
    </xdr:from>
    <xdr:ext cx="220980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24E92F81-1070-45AC-8D13-325A5C9D6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466210" y="167638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21981</xdr:colOff>
      <xdr:row>0</xdr:row>
      <xdr:rowOff>114299</xdr:rowOff>
    </xdr:from>
    <xdr:ext cx="2286414" cy="698990"/>
    <xdr:pic>
      <xdr:nvPicPr>
        <xdr:cNvPr id="2" name="Picture 4">
          <a:extLst>
            <a:ext uri="{FF2B5EF4-FFF2-40B4-BE49-F238E27FC236}">
              <a16:creationId xmlns:a16="http://schemas.microsoft.com/office/drawing/2014/main" id="{649C0254-48B6-4FEB-AA57-D118BF07F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1229255" y="114299"/>
          <a:ext cx="2286414" cy="69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45194" cy="697398"/>
    <xdr:pic>
      <xdr:nvPicPr>
        <xdr:cNvPr id="2" name="Picture 4">
          <a:extLst>
            <a:ext uri="{FF2B5EF4-FFF2-40B4-BE49-F238E27FC236}">
              <a16:creationId xmlns:a16="http://schemas.microsoft.com/office/drawing/2014/main" id="{F08A62C5-C51E-466E-8DDA-E59AE3CD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069305" y="114298"/>
          <a:ext cx="2145194" cy="697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6426" cy="647702"/>
    <xdr:pic>
      <xdr:nvPicPr>
        <xdr:cNvPr id="2" name="Picture 4">
          <a:extLst>
            <a:ext uri="{FF2B5EF4-FFF2-40B4-BE49-F238E27FC236}">
              <a16:creationId xmlns:a16="http://schemas.microsoft.com/office/drawing/2014/main" id="{726024B4-A6DA-4BF2-88C2-189A0E98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531223" y="114298"/>
          <a:ext cx="2216426" cy="64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5525" cy="652715"/>
    <xdr:pic>
      <xdr:nvPicPr>
        <xdr:cNvPr id="2" name="Picture 4">
          <a:extLst>
            <a:ext uri="{FF2B5EF4-FFF2-40B4-BE49-F238E27FC236}">
              <a16:creationId xmlns:a16="http://schemas.microsoft.com/office/drawing/2014/main" id="{7800B1E7-CDD2-4976-ABD5-458EB71FF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185799" y="114298"/>
          <a:ext cx="2295525" cy="65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905" cy="654271"/>
    <xdr:pic>
      <xdr:nvPicPr>
        <xdr:cNvPr id="2" name="Picture 4">
          <a:extLst>
            <a:ext uri="{FF2B5EF4-FFF2-40B4-BE49-F238E27FC236}">
              <a16:creationId xmlns:a16="http://schemas.microsoft.com/office/drawing/2014/main" id="{EE3B6C95-4007-4B80-B4D5-C2B44022D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821819" y="114298"/>
          <a:ext cx="2287905" cy="65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212975" cy="770283"/>
    <xdr:pic>
      <xdr:nvPicPr>
        <xdr:cNvPr id="2" name="Picture 4">
          <a:extLst>
            <a:ext uri="{FF2B5EF4-FFF2-40B4-BE49-F238E27FC236}">
              <a16:creationId xmlns:a16="http://schemas.microsoft.com/office/drawing/2014/main" id="{D281AE24-50E8-423F-8C7C-F2B9FE342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7274" y="0"/>
          <a:ext cx="2212975" cy="77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</xdr:rowOff>
    </xdr:from>
    <xdr:to>
      <xdr:col>1</xdr:col>
      <xdr:colOff>876300</xdr:colOff>
      <xdr:row>1</xdr:row>
      <xdr:rowOff>371476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10150" y="1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47265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24840B6E-4966-46DA-A6AE-EA923CCFC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671459" y="114298"/>
          <a:ext cx="2247265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C028BEFB-430F-49FC-B885-17FB79C9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404374" y="114298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CD47066-2067-485A-B6C4-FB13003E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90609" y="114298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154783</xdr:rowOff>
    </xdr:from>
    <xdr:to>
      <xdr:col>2</xdr:col>
      <xdr:colOff>590550</xdr:colOff>
      <xdr:row>2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53125" y="154783"/>
          <a:ext cx="1897856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238125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43625" y="19052"/>
          <a:ext cx="20859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323850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19052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Q40"/>
  <sheetViews>
    <sheetView showGridLines="0" rightToLeft="1" view="pageBreakPreview" topLeftCell="B1" zoomScale="40" zoomScaleNormal="40" zoomScaleSheetLayoutView="40" workbookViewId="0">
      <selection activeCell="O24" sqref="O24"/>
    </sheetView>
  </sheetViews>
  <sheetFormatPr defaultRowHeight="14.4"/>
  <cols>
    <col min="2" max="2" width="76.88671875" customWidth="1"/>
    <col min="3" max="3" width="21.109375" customWidth="1"/>
    <col min="4" max="4" width="18.21875" customWidth="1"/>
    <col min="5" max="5" width="20.88671875" customWidth="1"/>
    <col min="6" max="6" width="22.88671875" customWidth="1"/>
    <col min="7" max="7" width="19.77734375" customWidth="1"/>
    <col min="8" max="8" width="19" bestFit="1" customWidth="1"/>
    <col min="9" max="9" width="83.109375" customWidth="1"/>
    <col min="10" max="10" width="9.109375" style="190" customWidth="1"/>
    <col min="11" max="11" width="10.109375" style="190" customWidth="1"/>
    <col min="12" max="12" width="11.33203125" style="190" customWidth="1"/>
  </cols>
  <sheetData>
    <row r="1" spans="2:17" ht="24.75" customHeight="1">
      <c r="H1" s="1"/>
      <c r="I1" s="648" t="s">
        <v>631</v>
      </c>
      <c r="J1" s="191"/>
    </row>
    <row r="2" spans="2:17" s="1" customFormat="1" ht="51" customHeight="1">
      <c r="I2" s="648" t="s">
        <v>633</v>
      </c>
      <c r="J2" s="191"/>
      <c r="K2" s="191"/>
      <c r="L2" s="191"/>
    </row>
    <row r="3" spans="2:17" s="2" customFormat="1" ht="22.8">
      <c r="B3" s="786" t="s">
        <v>7</v>
      </c>
      <c r="C3" s="786"/>
      <c r="D3" s="19"/>
      <c r="E3" s="19"/>
      <c r="F3" s="19"/>
      <c r="G3" s="19"/>
      <c r="H3" s="19"/>
      <c r="I3" s="20" t="s">
        <v>8</v>
      </c>
      <c r="J3" s="193"/>
      <c r="K3" s="193"/>
      <c r="L3" s="395"/>
    </row>
    <row r="4" spans="2:17" s="2" customFormat="1" ht="22.8">
      <c r="B4" s="447" t="s">
        <v>198</v>
      </c>
      <c r="C4" s="165"/>
      <c r="D4" s="19"/>
      <c r="E4" s="19"/>
      <c r="F4" s="19"/>
      <c r="G4" s="19"/>
      <c r="H4" s="19"/>
      <c r="I4" s="20"/>
      <c r="J4" s="193"/>
      <c r="K4" s="193"/>
      <c r="L4" s="396"/>
    </row>
    <row r="5" spans="2:17" ht="40.5" customHeight="1">
      <c r="B5" s="775" t="s">
        <v>370</v>
      </c>
      <c r="C5" s="777" t="s">
        <v>630</v>
      </c>
      <c r="D5" s="777"/>
      <c r="E5" s="777"/>
      <c r="F5" s="777" t="s">
        <v>466</v>
      </c>
      <c r="G5" s="777"/>
      <c r="H5" s="777"/>
      <c r="I5" s="771" t="s">
        <v>452</v>
      </c>
    </row>
    <row r="6" spans="2:17" ht="57" customHeight="1" thickBot="1">
      <c r="B6" s="775"/>
      <c r="C6" s="773" t="s">
        <v>629</v>
      </c>
      <c r="D6" s="773"/>
      <c r="E6" s="773"/>
      <c r="F6" s="773" t="s">
        <v>467</v>
      </c>
      <c r="G6" s="773"/>
      <c r="H6" s="773"/>
      <c r="I6" s="771"/>
    </row>
    <row r="7" spans="2:17" ht="24.6">
      <c r="B7" s="775"/>
      <c r="C7" s="627" t="s">
        <v>0</v>
      </c>
      <c r="D7" s="627" t="s">
        <v>1</v>
      </c>
      <c r="E7" s="627" t="s">
        <v>2</v>
      </c>
      <c r="F7" s="627" t="s">
        <v>0</v>
      </c>
      <c r="G7" s="627" t="s">
        <v>1</v>
      </c>
      <c r="H7" s="627" t="s">
        <v>2</v>
      </c>
      <c r="I7" s="771"/>
    </row>
    <row r="8" spans="2:17" ht="25.2" thickBot="1">
      <c r="B8" s="776"/>
      <c r="C8" s="628" t="s">
        <v>3</v>
      </c>
      <c r="D8" s="628" t="s">
        <v>4</v>
      </c>
      <c r="E8" s="629" t="s">
        <v>5</v>
      </c>
      <c r="F8" s="628" t="s">
        <v>3</v>
      </c>
      <c r="G8" s="628" t="s">
        <v>4</v>
      </c>
      <c r="H8" s="629" t="s">
        <v>5</v>
      </c>
      <c r="I8" s="772"/>
    </row>
    <row r="9" spans="2:17" ht="39.9" customHeight="1">
      <c r="B9" s="510" t="s">
        <v>517</v>
      </c>
      <c r="C9" s="624">
        <v>10557383</v>
      </c>
      <c r="D9" s="624">
        <v>2299649</v>
      </c>
      <c r="E9" s="624">
        <f>SUM(C9:D9)</f>
        <v>12857032</v>
      </c>
      <c r="F9" s="624">
        <v>10494341</v>
      </c>
      <c r="G9" s="624">
        <v>2270900</v>
      </c>
      <c r="H9" s="624">
        <f>SUM(F9:G9)</f>
        <v>12765241</v>
      </c>
      <c r="I9" s="619" t="s">
        <v>518</v>
      </c>
      <c r="J9"/>
      <c r="K9" s="194"/>
      <c r="L9" s="194"/>
      <c r="M9" s="172"/>
      <c r="N9" s="172"/>
      <c r="O9" s="172"/>
      <c r="P9" s="172"/>
      <c r="Q9" s="172"/>
    </row>
    <row r="10" spans="2:17" ht="39.9" customHeight="1">
      <c r="B10" s="511" t="s">
        <v>519</v>
      </c>
      <c r="C10" s="625">
        <v>2027964</v>
      </c>
      <c r="D10" s="625">
        <v>1062284</v>
      </c>
      <c r="E10" s="625">
        <f t="shared" ref="E10:E12" si="0">SUM(C10:D10)</f>
        <v>3090248</v>
      </c>
      <c r="F10" s="625">
        <v>2036142</v>
      </c>
      <c r="G10" s="625">
        <v>1075887</v>
      </c>
      <c r="H10" s="625">
        <f t="shared" ref="H10:H12" si="1">SUM(F10:G10)</f>
        <v>3112029</v>
      </c>
      <c r="I10" s="620" t="s">
        <v>520</v>
      </c>
      <c r="J10" s="194"/>
      <c r="K10" s="194"/>
      <c r="L10" s="194"/>
      <c r="M10" s="172"/>
      <c r="N10" s="172"/>
      <c r="O10" s="172"/>
      <c r="P10" s="172"/>
      <c r="Q10" s="172"/>
    </row>
    <row r="11" spans="2:17" ht="39.9" customHeight="1">
      <c r="B11" s="510" t="s">
        <v>521</v>
      </c>
      <c r="C11" s="624">
        <v>8529419</v>
      </c>
      <c r="D11" s="624">
        <v>1237365</v>
      </c>
      <c r="E11" s="624">
        <f t="shared" si="0"/>
        <v>9766784</v>
      </c>
      <c r="F11" s="624">
        <v>8458199</v>
      </c>
      <c r="G11" s="624">
        <v>1195013</v>
      </c>
      <c r="H11" s="624">
        <f t="shared" si="1"/>
        <v>9653212</v>
      </c>
      <c r="I11" s="619" t="s">
        <v>522</v>
      </c>
      <c r="J11" s="194"/>
      <c r="K11" s="194"/>
      <c r="L11" s="194"/>
      <c r="M11" s="172"/>
      <c r="N11" s="172"/>
      <c r="O11" s="172"/>
      <c r="P11" s="172"/>
      <c r="Q11" s="172"/>
    </row>
    <row r="12" spans="2:17" ht="39.9" customHeight="1">
      <c r="B12" s="511" t="s">
        <v>523</v>
      </c>
      <c r="C12" s="626">
        <v>177719</v>
      </c>
      <c r="D12" s="626">
        <v>825136</v>
      </c>
      <c r="E12" s="626">
        <f t="shared" si="0"/>
        <v>1002855</v>
      </c>
      <c r="F12" s="626">
        <v>167811</v>
      </c>
      <c r="G12" s="626">
        <v>777512</v>
      </c>
      <c r="H12" s="626">
        <f t="shared" si="1"/>
        <v>945323</v>
      </c>
      <c r="I12" s="620" t="s">
        <v>524</v>
      </c>
      <c r="J12" s="194"/>
      <c r="K12" s="194"/>
      <c r="L12" s="194"/>
      <c r="M12" s="172"/>
      <c r="N12" s="172"/>
      <c r="O12" s="172"/>
      <c r="P12" s="172"/>
      <c r="Q12" s="172"/>
    </row>
    <row r="13" spans="2:17" ht="39.9" customHeight="1">
      <c r="B13" s="775" t="s">
        <v>371</v>
      </c>
      <c r="C13" s="777" t="s">
        <v>630</v>
      </c>
      <c r="D13" s="777"/>
      <c r="E13" s="777"/>
      <c r="F13" s="777" t="s">
        <v>466</v>
      </c>
      <c r="G13" s="777"/>
      <c r="H13" s="777"/>
      <c r="I13" s="771" t="s">
        <v>453</v>
      </c>
    </row>
    <row r="14" spans="2:17" ht="39.9" customHeight="1" thickBot="1">
      <c r="B14" s="775"/>
      <c r="C14" s="773" t="s">
        <v>629</v>
      </c>
      <c r="D14" s="773"/>
      <c r="E14" s="773"/>
      <c r="F14" s="773" t="s">
        <v>467</v>
      </c>
      <c r="G14" s="773"/>
      <c r="H14" s="773"/>
      <c r="I14" s="771"/>
    </row>
    <row r="15" spans="2:17" ht="39.9" customHeight="1">
      <c r="B15" s="775"/>
      <c r="C15" s="627" t="s">
        <v>0</v>
      </c>
      <c r="D15" s="627" t="s">
        <v>1</v>
      </c>
      <c r="E15" s="627" t="s">
        <v>2</v>
      </c>
      <c r="F15" s="627" t="s">
        <v>0</v>
      </c>
      <c r="G15" s="627" t="s">
        <v>1</v>
      </c>
      <c r="H15" s="627" t="s">
        <v>2</v>
      </c>
      <c r="I15" s="771"/>
    </row>
    <row r="16" spans="2:17" ht="39.9" customHeight="1" thickBot="1">
      <c r="B16" s="776"/>
      <c r="C16" s="628" t="s">
        <v>3</v>
      </c>
      <c r="D16" s="628" t="s">
        <v>4</v>
      </c>
      <c r="E16" s="629" t="s">
        <v>5</v>
      </c>
      <c r="F16" s="628" t="s">
        <v>3</v>
      </c>
      <c r="G16" s="628" t="s">
        <v>4</v>
      </c>
      <c r="H16" s="629" t="s">
        <v>5</v>
      </c>
      <c r="I16" s="772"/>
    </row>
    <row r="17" spans="2:17" ht="39.9" customHeight="1">
      <c r="B17" s="510" t="s">
        <v>454</v>
      </c>
      <c r="C17" s="622">
        <v>80.445165865131827</v>
      </c>
      <c r="D17" s="622">
        <v>24.283438750168219</v>
      </c>
      <c r="E17" s="622">
        <v>57.916243155690296</v>
      </c>
      <c r="F17" s="622">
        <v>79.111964163387</v>
      </c>
      <c r="G17" s="622">
        <v>22.550590507212974</v>
      </c>
      <c r="H17" s="622">
        <v>56.399756976783635</v>
      </c>
      <c r="I17" s="619" t="s">
        <v>525</v>
      </c>
      <c r="J17" s="195"/>
      <c r="K17" s="195"/>
      <c r="L17" s="195"/>
      <c r="M17" s="172"/>
      <c r="N17" s="172"/>
      <c r="O17" s="172"/>
      <c r="P17" s="172"/>
      <c r="Q17" s="172"/>
    </row>
    <row r="18" spans="2:17" ht="72" customHeight="1">
      <c r="B18" s="511" t="s">
        <v>455</v>
      </c>
      <c r="C18" s="623">
        <v>65.990949648118246</v>
      </c>
      <c r="D18" s="623">
        <v>23.175440874489922</v>
      </c>
      <c r="E18" s="623">
        <v>44.984242886232586</v>
      </c>
      <c r="F18" s="623">
        <v>63.330444895877179</v>
      </c>
      <c r="G18" s="623">
        <v>20.488995431166977</v>
      </c>
      <c r="H18" s="623">
        <v>42.305985025335481</v>
      </c>
      <c r="I18" s="620" t="s">
        <v>526</v>
      </c>
      <c r="J18" s="195"/>
      <c r="K18" s="195"/>
      <c r="L18" s="195"/>
      <c r="M18" s="172"/>
      <c r="N18" s="172"/>
      <c r="O18" s="172"/>
      <c r="P18" s="172"/>
      <c r="Q18" s="172"/>
    </row>
    <row r="19" spans="2:17" ht="49.2">
      <c r="B19" s="510" t="s">
        <v>456</v>
      </c>
      <c r="C19" s="622">
        <v>94.136222086564047</v>
      </c>
      <c r="D19" s="622">
        <v>26.862475545059784</v>
      </c>
      <c r="E19" s="622">
        <v>75.192447956718439</v>
      </c>
      <c r="F19" s="622">
        <v>94.097355279063706</v>
      </c>
      <c r="G19" s="622">
        <v>27.35010145613445</v>
      </c>
      <c r="H19" s="622">
        <v>75.264327271609517</v>
      </c>
      <c r="I19" s="619" t="s">
        <v>527</v>
      </c>
      <c r="J19" s="195"/>
      <c r="K19" s="194"/>
      <c r="L19" s="195"/>
      <c r="M19" s="172"/>
      <c r="N19" s="172"/>
      <c r="O19" s="172"/>
      <c r="P19" s="172"/>
      <c r="Q19" s="172"/>
    </row>
    <row r="20" spans="2:17" ht="39.9" customHeight="1">
      <c r="B20" s="512" t="s">
        <v>457</v>
      </c>
      <c r="C20" s="623">
        <v>97.498217471493192</v>
      </c>
      <c r="D20" s="623">
        <v>78.969421191150801</v>
      </c>
      <c r="E20" s="623">
        <v>94.381790313078142</v>
      </c>
      <c r="F20" s="623">
        <v>97.202120294255707</v>
      </c>
      <c r="G20" s="623">
        <v>78.978971409200255</v>
      </c>
      <c r="H20" s="623">
        <v>94.276327927200725</v>
      </c>
      <c r="I20" s="620" t="s">
        <v>528</v>
      </c>
      <c r="K20" s="392"/>
      <c r="M20" s="172"/>
      <c r="N20" s="172"/>
      <c r="O20" s="172"/>
      <c r="P20" s="172"/>
      <c r="Q20" s="172"/>
    </row>
    <row r="21" spans="2:17" ht="39.9" customHeight="1">
      <c r="B21" s="513" t="s">
        <v>458</v>
      </c>
      <c r="C21" s="622">
        <v>94.04279992018644</v>
      </c>
      <c r="D21" s="622">
        <v>68.938975435495152</v>
      </c>
      <c r="E21" s="622">
        <v>87.697321915826407</v>
      </c>
      <c r="F21" s="622">
        <v>93.448593739473623</v>
      </c>
      <c r="G21" s="622">
        <v>68.333424507658648</v>
      </c>
      <c r="H21" s="622">
        <v>87.479400279148564</v>
      </c>
      <c r="I21" s="619" t="s">
        <v>529</v>
      </c>
      <c r="M21" s="172"/>
      <c r="N21" s="172"/>
      <c r="O21" s="172"/>
      <c r="P21" s="172"/>
      <c r="Q21" s="172"/>
    </row>
    <row r="22" spans="2:17" ht="39.9" customHeight="1">
      <c r="B22" s="512" t="s">
        <v>459</v>
      </c>
      <c r="C22" s="623">
        <v>2.5017825285068058</v>
      </c>
      <c r="D22" s="623">
        <v>21.030578808849192</v>
      </c>
      <c r="E22" s="623">
        <v>5.6182096869218645</v>
      </c>
      <c r="F22" s="623">
        <v>2.7978797057442937</v>
      </c>
      <c r="G22" s="623">
        <v>21.021028590799748</v>
      </c>
      <c r="H22" s="623">
        <v>5.7236720727992729</v>
      </c>
      <c r="I22" s="620" t="s">
        <v>530</v>
      </c>
      <c r="M22" s="172"/>
      <c r="N22" s="172"/>
      <c r="O22" s="172"/>
      <c r="P22" s="172"/>
      <c r="Q22" s="172"/>
    </row>
    <row r="23" spans="2:17" ht="39.9" customHeight="1">
      <c r="B23" s="513" t="s">
        <v>460</v>
      </c>
      <c r="C23" s="622">
        <v>5.9572000798135614</v>
      </c>
      <c r="D23" s="622">
        <v>31.061024564504841</v>
      </c>
      <c r="E23" s="622">
        <v>12.302678084173593</v>
      </c>
      <c r="F23" s="622">
        <v>6.551406260526381</v>
      </c>
      <c r="G23" s="622">
        <v>31.666575492341359</v>
      </c>
      <c r="H23" s="622">
        <v>12.520599720851436</v>
      </c>
      <c r="I23" s="619" t="s">
        <v>531</v>
      </c>
      <c r="M23" s="172"/>
      <c r="N23" s="172"/>
      <c r="O23" s="172"/>
      <c r="P23" s="172"/>
      <c r="Q23" s="172"/>
    </row>
    <row r="24" spans="2:17" ht="49.2">
      <c r="B24" s="512" t="s">
        <v>461</v>
      </c>
      <c r="C24" s="623">
        <v>43.899695041867083</v>
      </c>
      <c r="D24" s="623">
        <v>41.07044219310103</v>
      </c>
      <c r="E24" s="623">
        <v>43.500114486310402</v>
      </c>
      <c r="F24" s="623">
        <v>43.771408449103923</v>
      </c>
      <c r="G24" s="623">
        <v>41.461625431635262</v>
      </c>
      <c r="H24" s="623">
        <v>43.459713354098085</v>
      </c>
      <c r="I24" s="620" t="s">
        <v>532</v>
      </c>
      <c r="M24" s="172"/>
      <c r="N24" s="172"/>
      <c r="O24" s="172"/>
      <c r="P24" s="172"/>
      <c r="Q24" s="172"/>
    </row>
    <row r="25" spans="2:17" ht="49.2">
      <c r="B25" s="513" t="s">
        <v>462</v>
      </c>
      <c r="C25" s="624">
        <v>6413.5526285735532</v>
      </c>
      <c r="D25" s="624">
        <v>6635.0478723549804</v>
      </c>
      <c r="E25" s="624">
        <v>6444.3327767639285</v>
      </c>
      <c r="F25" s="624">
        <v>6268.2549669740774</v>
      </c>
      <c r="G25" s="624">
        <v>6410.3785853244735</v>
      </c>
      <c r="H25" s="624">
        <v>6287.39413708558</v>
      </c>
      <c r="I25" s="619" t="s">
        <v>533</v>
      </c>
      <c r="J25" s="189"/>
      <c r="K25" s="189"/>
      <c r="L25" s="394"/>
      <c r="M25" s="172"/>
      <c r="N25" s="172"/>
      <c r="O25" s="172"/>
      <c r="P25" s="172"/>
      <c r="Q25" s="172"/>
    </row>
    <row r="26" spans="2:17" ht="49.2">
      <c r="B26" s="512" t="s">
        <v>463</v>
      </c>
      <c r="C26" s="625">
        <v>10574.811465489325</v>
      </c>
      <c r="D26" s="625">
        <v>9431.0881988673973</v>
      </c>
      <c r="E26" s="625">
        <v>10341.840750466105</v>
      </c>
      <c r="F26" s="625">
        <v>10503.191005929473</v>
      </c>
      <c r="G26" s="625">
        <v>9441.8371821562996</v>
      </c>
      <c r="H26" s="625">
        <v>10298.849660063905</v>
      </c>
      <c r="I26" s="620" t="s">
        <v>534</v>
      </c>
      <c r="J26" s="189"/>
      <c r="K26" s="189"/>
      <c r="L26" s="189"/>
      <c r="M26" s="172"/>
      <c r="N26" s="172"/>
      <c r="O26" s="172"/>
      <c r="P26" s="172"/>
      <c r="Q26" s="172"/>
    </row>
    <row r="27" spans="2:17" ht="39.9" customHeight="1">
      <c r="B27" s="514" t="s">
        <v>464</v>
      </c>
      <c r="C27" s="780">
        <v>128.8588555793292</v>
      </c>
      <c r="D27" s="781"/>
      <c r="E27" s="782"/>
      <c r="F27" s="778">
        <v>135</v>
      </c>
      <c r="G27" s="778"/>
      <c r="H27" s="778"/>
      <c r="I27" s="619" t="s">
        <v>6</v>
      </c>
      <c r="M27" s="172"/>
      <c r="N27" s="172"/>
      <c r="O27" s="172"/>
      <c r="P27" s="172"/>
      <c r="Q27" s="172"/>
    </row>
    <row r="28" spans="2:17" ht="39.9" customHeight="1" thickBot="1">
      <c r="B28" s="515" t="s">
        <v>465</v>
      </c>
      <c r="C28" s="783"/>
      <c r="D28" s="784"/>
      <c r="E28" s="785"/>
      <c r="F28" s="779"/>
      <c r="G28" s="779"/>
      <c r="H28" s="779"/>
      <c r="I28" s="621" t="s">
        <v>535</v>
      </c>
    </row>
    <row r="29" spans="2:17" ht="15" thickTop="1">
      <c r="B29" s="34" t="s">
        <v>571</v>
      </c>
      <c r="C29" s="31"/>
      <c r="D29" s="31"/>
      <c r="E29" s="31"/>
      <c r="F29" s="31"/>
      <c r="G29" s="31"/>
      <c r="H29" s="31"/>
      <c r="I29" s="31" t="s">
        <v>572</v>
      </c>
    </row>
    <row r="30" spans="2:17">
      <c r="B30" s="35" t="s">
        <v>546</v>
      </c>
      <c r="C30" s="31"/>
      <c r="D30" s="31"/>
      <c r="E30" s="31"/>
      <c r="F30" s="31"/>
      <c r="G30" s="31"/>
      <c r="H30" s="31"/>
      <c r="I30" s="31" t="s">
        <v>547</v>
      </c>
    </row>
    <row r="31" spans="2:17">
      <c r="B31" s="35" t="s">
        <v>9</v>
      </c>
      <c r="C31" s="31"/>
      <c r="D31" s="31"/>
      <c r="E31" s="31"/>
      <c r="F31" s="31"/>
      <c r="G31" s="31"/>
      <c r="H31" s="31"/>
      <c r="I31" s="33" t="s">
        <v>10</v>
      </c>
    </row>
    <row r="32" spans="2:17">
      <c r="B32" s="770" t="s">
        <v>73</v>
      </c>
      <c r="C32" s="770"/>
      <c r="D32" s="770"/>
      <c r="E32" s="770"/>
      <c r="F32" s="770"/>
      <c r="G32" s="770"/>
      <c r="H32" s="770"/>
      <c r="I32" s="770"/>
    </row>
    <row r="33" spans="2:9" ht="24.6">
      <c r="B33" s="774" t="s">
        <v>74</v>
      </c>
      <c r="C33" s="774"/>
      <c r="D33" s="774"/>
      <c r="E33" s="774"/>
      <c r="F33" s="774"/>
      <c r="G33" s="774"/>
      <c r="H33" s="774"/>
      <c r="I33" s="774"/>
    </row>
    <row r="34" spans="2:9" ht="24.6">
      <c r="B34" s="35" t="s">
        <v>446</v>
      </c>
      <c r="C34" s="471"/>
      <c r="D34" s="471"/>
      <c r="E34" s="471"/>
      <c r="F34" s="471"/>
      <c r="G34" s="471"/>
      <c r="H34" s="471"/>
      <c r="I34" s="472" t="s">
        <v>447</v>
      </c>
    </row>
    <row r="39" spans="2:9" ht="28.8">
      <c r="C39" s="750"/>
      <c r="D39" s="750"/>
      <c r="E39" s="750"/>
      <c r="F39" s="697"/>
      <c r="G39" s="697"/>
    </row>
    <row r="40" spans="2:9" ht="28.8">
      <c r="E40" s="697"/>
      <c r="F40" s="697"/>
      <c r="G40" s="697"/>
    </row>
  </sheetData>
  <mergeCells count="17">
    <mergeCell ref="B3:C3"/>
    <mergeCell ref="B5:B8"/>
    <mergeCell ref="C5:E5"/>
    <mergeCell ref="F5:H5"/>
    <mergeCell ref="I5:I8"/>
    <mergeCell ref="C6:E6"/>
    <mergeCell ref="F6:H6"/>
    <mergeCell ref="B32:I32"/>
    <mergeCell ref="I13:I16"/>
    <mergeCell ref="C14:E14"/>
    <mergeCell ref="F14:H14"/>
    <mergeCell ref="B33:I33"/>
    <mergeCell ref="B13:B16"/>
    <mergeCell ref="C13:E13"/>
    <mergeCell ref="F13:H13"/>
    <mergeCell ref="F27:H28"/>
    <mergeCell ref="C27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K108"/>
  <sheetViews>
    <sheetView showGridLines="0" rightToLeft="1" view="pageBreakPreview" zoomScale="60" zoomScaleNormal="25" workbookViewId="0">
      <selection activeCell="J35" sqref="J35"/>
    </sheetView>
  </sheetViews>
  <sheetFormatPr defaultColWidth="9" defaultRowHeight="14.4"/>
  <cols>
    <col min="1" max="1" width="48.21875" style="574" bestFit="1" customWidth="1"/>
    <col min="2" max="10" width="9" style="574"/>
    <col min="11" max="11" width="34.21875" style="574" customWidth="1"/>
    <col min="12" max="13" width="9" style="574"/>
    <col min="14" max="14" width="57.88671875" style="574" customWidth="1"/>
    <col min="15" max="26" width="9" style="574"/>
    <col min="27" max="27" width="54.77734375" style="574" customWidth="1"/>
    <col min="28" max="30" width="9" style="574"/>
    <col min="31" max="31" width="10.109375" style="574" bestFit="1" customWidth="1"/>
    <col min="32" max="16384" width="9" style="574"/>
  </cols>
  <sheetData>
    <row r="1" spans="1:37">
      <c r="I1" s="589"/>
      <c r="J1" s="589"/>
      <c r="K1" s="617" t="s">
        <v>631</v>
      </c>
    </row>
    <row r="2" spans="1:37">
      <c r="I2" s="589"/>
      <c r="J2" s="589"/>
      <c r="K2" s="1" t="s">
        <v>633</v>
      </c>
    </row>
    <row r="6" spans="1:37" ht="15">
      <c r="A6" s="808" t="s">
        <v>623</v>
      </c>
      <c r="B6" s="808"/>
      <c r="C6" s="808"/>
      <c r="D6" s="808"/>
      <c r="E6" s="808"/>
      <c r="F6" s="808"/>
      <c r="G6" s="808"/>
      <c r="H6" s="808"/>
      <c r="I6" s="808"/>
      <c r="J6" s="808"/>
      <c r="K6" s="808"/>
    </row>
    <row r="7" spans="1:37" ht="15">
      <c r="A7" s="809" t="s">
        <v>624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</row>
    <row r="8" spans="1:37">
      <c r="A8" s="426" t="s">
        <v>83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8.75" customHeight="1">
      <c r="A9" s="849" t="s">
        <v>470</v>
      </c>
      <c r="B9" s="850" t="s">
        <v>12</v>
      </c>
      <c r="C9" s="851"/>
      <c r="D9" s="852"/>
      <c r="E9" s="850" t="s">
        <v>13</v>
      </c>
      <c r="F9" s="851" t="s">
        <v>471</v>
      </c>
      <c r="G9" s="851" t="s">
        <v>14</v>
      </c>
      <c r="H9" s="848" t="s">
        <v>20</v>
      </c>
      <c r="I9" s="851" t="s">
        <v>471</v>
      </c>
      <c r="J9" s="851" t="s">
        <v>37</v>
      </c>
      <c r="K9" s="849" t="s">
        <v>513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8.75" customHeight="1" thickBot="1">
      <c r="A10" s="849"/>
      <c r="B10" s="853" t="s">
        <v>472</v>
      </c>
      <c r="C10" s="854"/>
      <c r="D10" s="855"/>
      <c r="E10" s="853" t="s">
        <v>473</v>
      </c>
      <c r="F10" s="854"/>
      <c r="G10" s="854"/>
      <c r="H10" s="856" t="s">
        <v>5</v>
      </c>
      <c r="I10" s="857"/>
      <c r="J10" s="857"/>
      <c r="K10" s="84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8.75" customHeight="1">
      <c r="A11" s="849"/>
      <c r="B11" s="545" t="s">
        <v>0</v>
      </c>
      <c r="C11" s="71" t="s">
        <v>471</v>
      </c>
      <c r="D11" s="71" t="s">
        <v>37</v>
      </c>
      <c r="E11" s="545" t="s">
        <v>0</v>
      </c>
      <c r="F11" s="545" t="s">
        <v>471</v>
      </c>
      <c r="G11" s="545" t="s">
        <v>37</v>
      </c>
      <c r="H11" s="544" t="s">
        <v>0</v>
      </c>
      <c r="I11" s="545" t="s">
        <v>471</v>
      </c>
      <c r="J11" s="71" t="s">
        <v>37</v>
      </c>
      <c r="K11" s="84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8.75" customHeight="1">
      <c r="A12" s="849"/>
      <c r="B12" s="545" t="s">
        <v>21</v>
      </c>
      <c r="C12" s="545" t="s">
        <v>22</v>
      </c>
      <c r="D12" s="72" t="s">
        <v>5</v>
      </c>
      <c r="E12" s="545" t="s">
        <v>21</v>
      </c>
      <c r="F12" s="545" t="s">
        <v>22</v>
      </c>
      <c r="G12" s="72" t="s">
        <v>5</v>
      </c>
      <c r="H12" s="544" t="s">
        <v>21</v>
      </c>
      <c r="I12" s="545" t="s">
        <v>22</v>
      </c>
      <c r="J12" s="72" t="s">
        <v>5</v>
      </c>
      <c r="K12" s="84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26.1" customHeight="1">
      <c r="A13" s="630" t="s">
        <v>474</v>
      </c>
      <c r="B13" s="577">
        <v>11340</v>
      </c>
      <c r="C13" s="577">
        <v>3317</v>
      </c>
      <c r="D13" s="577">
        <f>SUM(B13:C13)</f>
        <v>14657</v>
      </c>
      <c r="E13" s="577">
        <v>69224</v>
      </c>
      <c r="F13" s="577">
        <v>185</v>
      </c>
      <c r="G13" s="577">
        <f>SUM(E13:F13)</f>
        <v>69409</v>
      </c>
      <c r="H13" s="577">
        <f>B13+E13</f>
        <v>80564</v>
      </c>
      <c r="I13" s="577">
        <f t="shared" ref="I13:J28" si="0">C13+F13</f>
        <v>3502</v>
      </c>
      <c r="J13" s="577">
        <f t="shared" si="0"/>
        <v>84066</v>
      </c>
      <c r="K13" s="583" t="s">
        <v>206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26.1" customHeight="1">
      <c r="A14" s="631" t="s">
        <v>475</v>
      </c>
      <c r="B14" s="579">
        <v>106901</v>
      </c>
      <c r="C14" s="579">
        <v>4760</v>
      </c>
      <c r="D14" s="579">
        <f t="shared" ref="D14:D34" si="1">SUM(B14:C14)</f>
        <v>111661</v>
      </c>
      <c r="E14" s="579">
        <v>67408</v>
      </c>
      <c r="F14" s="579">
        <v>904</v>
      </c>
      <c r="G14" s="579">
        <f t="shared" ref="G14:G33" si="2">SUM(E14:F14)</f>
        <v>68312</v>
      </c>
      <c r="H14" s="579">
        <f t="shared" ref="H14:J34" si="3">B14+E14</f>
        <v>174309</v>
      </c>
      <c r="I14" s="579">
        <f t="shared" si="0"/>
        <v>5664</v>
      </c>
      <c r="J14" s="579">
        <f t="shared" si="0"/>
        <v>179973</v>
      </c>
      <c r="K14" s="150" t="s">
        <v>207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26.1" customHeight="1">
      <c r="A15" s="630" t="s">
        <v>141</v>
      </c>
      <c r="B15" s="577">
        <v>146878</v>
      </c>
      <c r="C15" s="577">
        <v>52766</v>
      </c>
      <c r="D15" s="577">
        <f t="shared" si="1"/>
        <v>199644</v>
      </c>
      <c r="E15" s="577">
        <v>628317</v>
      </c>
      <c r="F15" s="577">
        <v>16273</v>
      </c>
      <c r="G15" s="577">
        <f t="shared" si="2"/>
        <v>644590</v>
      </c>
      <c r="H15" s="577">
        <f t="shared" si="3"/>
        <v>775195</v>
      </c>
      <c r="I15" s="577">
        <f t="shared" si="0"/>
        <v>69039</v>
      </c>
      <c r="J15" s="577">
        <f t="shared" si="0"/>
        <v>844234</v>
      </c>
      <c r="K15" s="583" t="s">
        <v>494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.1" customHeight="1">
      <c r="A16" s="631" t="s">
        <v>476</v>
      </c>
      <c r="B16" s="579">
        <v>40578</v>
      </c>
      <c r="C16" s="579">
        <v>1951</v>
      </c>
      <c r="D16" s="579">
        <f t="shared" si="1"/>
        <v>42529</v>
      </c>
      <c r="E16" s="579">
        <v>48151</v>
      </c>
      <c r="F16" s="579">
        <v>79</v>
      </c>
      <c r="G16" s="579">
        <f t="shared" si="2"/>
        <v>48230</v>
      </c>
      <c r="H16" s="579">
        <f t="shared" si="3"/>
        <v>88729</v>
      </c>
      <c r="I16" s="579">
        <f t="shared" si="0"/>
        <v>2030</v>
      </c>
      <c r="J16" s="579">
        <f t="shared" si="0"/>
        <v>90759</v>
      </c>
      <c r="K16" s="150" t="s">
        <v>495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.1" customHeight="1">
      <c r="A17" s="630" t="s">
        <v>477</v>
      </c>
      <c r="B17" s="577">
        <v>3674</v>
      </c>
      <c r="C17" s="577">
        <v>778</v>
      </c>
      <c r="D17" s="577">
        <f t="shared" si="1"/>
        <v>4452</v>
      </c>
      <c r="E17" s="577">
        <v>12563</v>
      </c>
      <c r="F17" s="577">
        <v>25</v>
      </c>
      <c r="G17" s="577">
        <f t="shared" si="2"/>
        <v>12588</v>
      </c>
      <c r="H17" s="577">
        <f t="shared" si="3"/>
        <v>16237</v>
      </c>
      <c r="I17" s="577">
        <f t="shared" si="0"/>
        <v>803</v>
      </c>
      <c r="J17" s="577">
        <f t="shared" si="0"/>
        <v>17040</v>
      </c>
      <c r="K17" s="583" t="s">
        <v>496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26.1" customHeight="1">
      <c r="A18" s="631" t="s">
        <v>478</v>
      </c>
      <c r="B18" s="579">
        <v>206745</v>
      </c>
      <c r="C18" s="579">
        <v>87386</v>
      </c>
      <c r="D18" s="579">
        <f t="shared" si="1"/>
        <v>294131</v>
      </c>
      <c r="E18" s="579">
        <v>2047963</v>
      </c>
      <c r="F18" s="579">
        <v>15071</v>
      </c>
      <c r="G18" s="579">
        <f t="shared" si="2"/>
        <v>2063034</v>
      </c>
      <c r="H18" s="579">
        <f t="shared" si="3"/>
        <v>2254708</v>
      </c>
      <c r="I18" s="579">
        <f t="shared" si="0"/>
        <v>102457</v>
      </c>
      <c r="J18" s="579">
        <f t="shared" si="0"/>
        <v>2357165</v>
      </c>
      <c r="K18" s="150" t="s">
        <v>497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.1" customHeight="1">
      <c r="A19" s="630" t="s">
        <v>479</v>
      </c>
      <c r="B19" s="577">
        <v>270168</v>
      </c>
      <c r="C19" s="577">
        <v>164299</v>
      </c>
      <c r="D19" s="577">
        <f t="shared" si="1"/>
        <v>434467</v>
      </c>
      <c r="E19" s="577">
        <v>1538168</v>
      </c>
      <c r="F19" s="577">
        <v>27733</v>
      </c>
      <c r="G19" s="577">
        <f t="shared" si="2"/>
        <v>1565901</v>
      </c>
      <c r="H19" s="577">
        <f t="shared" si="3"/>
        <v>1808336</v>
      </c>
      <c r="I19" s="577">
        <f t="shared" si="0"/>
        <v>192032</v>
      </c>
      <c r="J19" s="577">
        <f t="shared" si="0"/>
        <v>2000368</v>
      </c>
      <c r="K19" s="583" t="s">
        <v>498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.1" customHeight="1">
      <c r="A20" s="631" t="s">
        <v>480</v>
      </c>
      <c r="B20" s="579">
        <v>65921</v>
      </c>
      <c r="C20" s="579">
        <v>9307</v>
      </c>
      <c r="D20" s="579">
        <f t="shared" si="1"/>
        <v>75228</v>
      </c>
      <c r="E20" s="579">
        <v>183949</v>
      </c>
      <c r="F20" s="579">
        <v>753</v>
      </c>
      <c r="G20" s="579">
        <f t="shared" si="2"/>
        <v>184702</v>
      </c>
      <c r="H20" s="579">
        <f t="shared" si="3"/>
        <v>249870</v>
      </c>
      <c r="I20" s="579">
        <f t="shared" si="0"/>
        <v>10060</v>
      </c>
      <c r="J20" s="579">
        <f t="shared" si="0"/>
        <v>259930</v>
      </c>
      <c r="K20" s="150" t="s">
        <v>499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26.1" customHeight="1">
      <c r="A21" s="630" t="s">
        <v>481</v>
      </c>
      <c r="B21" s="577">
        <v>46111</v>
      </c>
      <c r="C21" s="577">
        <v>28540</v>
      </c>
      <c r="D21" s="577">
        <f t="shared" si="1"/>
        <v>74651</v>
      </c>
      <c r="E21" s="577">
        <v>327282</v>
      </c>
      <c r="F21" s="577">
        <v>2718</v>
      </c>
      <c r="G21" s="577">
        <f t="shared" si="2"/>
        <v>330000</v>
      </c>
      <c r="H21" s="577">
        <f t="shared" si="3"/>
        <v>373393</v>
      </c>
      <c r="I21" s="577">
        <f t="shared" si="0"/>
        <v>31258</v>
      </c>
      <c r="J21" s="577">
        <f t="shared" si="0"/>
        <v>404651</v>
      </c>
      <c r="K21" s="583" t="s">
        <v>500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.1" customHeight="1">
      <c r="A22" s="631" t="s">
        <v>482</v>
      </c>
      <c r="B22" s="579">
        <v>28435</v>
      </c>
      <c r="C22" s="579">
        <v>6498</v>
      </c>
      <c r="D22" s="579">
        <f t="shared" si="1"/>
        <v>34933</v>
      </c>
      <c r="E22" s="579">
        <v>35214</v>
      </c>
      <c r="F22" s="579">
        <v>470</v>
      </c>
      <c r="G22" s="579">
        <f t="shared" si="2"/>
        <v>35684</v>
      </c>
      <c r="H22" s="579">
        <f t="shared" si="3"/>
        <v>63649</v>
      </c>
      <c r="I22" s="579">
        <f t="shared" si="0"/>
        <v>6968</v>
      </c>
      <c r="J22" s="579">
        <f t="shared" si="0"/>
        <v>70617</v>
      </c>
      <c r="K22" s="150" t="s">
        <v>501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26.1" customHeight="1">
      <c r="A23" s="630" t="s">
        <v>483</v>
      </c>
      <c r="B23" s="577">
        <v>52570</v>
      </c>
      <c r="C23" s="577">
        <v>11348</v>
      </c>
      <c r="D23" s="577">
        <f t="shared" si="1"/>
        <v>63918</v>
      </c>
      <c r="E23" s="577">
        <v>12794</v>
      </c>
      <c r="F23" s="577">
        <v>371</v>
      </c>
      <c r="G23" s="577">
        <f t="shared" si="2"/>
        <v>13165</v>
      </c>
      <c r="H23" s="577">
        <f t="shared" si="3"/>
        <v>65364</v>
      </c>
      <c r="I23" s="577">
        <f t="shared" si="0"/>
        <v>11719</v>
      </c>
      <c r="J23" s="577">
        <f t="shared" si="0"/>
        <v>77083</v>
      </c>
      <c r="K23" s="583" t="s">
        <v>208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26.1" customHeight="1">
      <c r="A24" s="631" t="s">
        <v>484</v>
      </c>
      <c r="B24" s="579">
        <v>7151</v>
      </c>
      <c r="C24" s="579">
        <v>2741</v>
      </c>
      <c r="D24" s="579">
        <f t="shared" si="1"/>
        <v>9892</v>
      </c>
      <c r="E24" s="579">
        <v>25484</v>
      </c>
      <c r="F24" s="579">
        <v>216</v>
      </c>
      <c r="G24" s="579">
        <f t="shared" si="2"/>
        <v>25700</v>
      </c>
      <c r="H24" s="579">
        <f t="shared" si="3"/>
        <v>32635</v>
      </c>
      <c r="I24" s="579">
        <f t="shared" si="0"/>
        <v>2957</v>
      </c>
      <c r="J24" s="579">
        <f t="shared" si="0"/>
        <v>35592</v>
      </c>
      <c r="K24" s="150" t="s">
        <v>502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26.1" customHeight="1">
      <c r="A25" s="630" t="s">
        <v>485</v>
      </c>
      <c r="B25" s="577">
        <v>24861</v>
      </c>
      <c r="C25" s="577">
        <v>9609</v>
      </c>
      <c r="D25" s="577">
        <f t="shared" si="1"/>
        <v>34470</v>
      </c>
      <c r="E25" s="577">
        <v>100057</v>
      </c>
      <c r="F25" s="577">
        <v>1615</v>
      </c>
      <c r="G25" s="577">
        <f t="shared" si="2"/>
        <v>101672</v>
      </c>
      <c r="H25" s="577">
        <f t="shared" si="3"/>
        <v>124918</v>
      </c>
      <c r="I25" s="577">
        <f t="shared" si="0"/>
        <v>11224</v>
      </c>
      <c r="J25" s="577">
        <f t="shared" si="0"/>
        <v>136142</v>
      </c>
      <c r="K25" s="583" t="s">
        <v>503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1" customHeight="1">
      <c r="A26" s="631" t="s">
        <v>486</v>
      </c>
      <c r="B26" s="579">
        <v>78909</v>
      </c>
      <c r="C26" s="579">
        <v>33790</v>
      </c>
      <c r="D26" s="579">
        <f t="shared" si="1"/>
        <v>112699</v>
      </c>
      <c r="E26" s="579">
        <v>865402</v>
      </c>
      <c r="F26" s="579">
        <v>71746</v>
      </c>
      <c r="G26" s="579">
        <f t="shared" si="2"/>
        <v>937148</v>
      </c>
      <c r="H26" s="579">
        <f t="shared" si="3"/>
        <v>944311</v>
      </c>
      <c r="I26" s="579">
        <f t="shared" si="0"/>
        <v>105536</v>
      </c>
      <c r="J26" s="579">
        <f t="shared" si="0"/>
        <v>1049847</v>
      </c>
      <c r="K26" s="150" t="s">
        <v>504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26.1" customHeight="1">
      <c r="A27" s="630" t="s">
        <v>487</v>
      </c>
      <c r="B27" s="577">
        <v>725389</v>
      </c>
      <c r="C27" s="577">
        <v>465266</v>
      </c>
      <c r="D27" s="577">
        <f t="shared" si="1"/>
        <v>1190655</v>
      </c>
      <c r="E27" s="577">
        <v>53550</v>
      </c>
      <c r="F27" s="577">
        <v>22371</v>
      </c>
      <c r="G27" s="577">
        <f t="shared" si="2"/>
        <v>75921</v>
      </c>
      <c r="H27" s="577">
        <f t="shared" si="3"/>
        <v>778939</v>
      </c>
      <c r="I27" s="577">
        <f t="shared" si="0"/>
        <v>487637</v>
      </c>
      <c r="J27" s="577">
        <f t="shared" si="0"/>
        <v>1266576</v>
      </c>
      <c r="K27" s="583" t="s">
        <v>505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26.1" customHeight="1">
      <c r="A28" s="631" t="s">
        <v>488</v>
      </c>
      <c r="B28" s="579">
        <v>84295</v>
      </c>
      <c r="C28" s="579">
        <v>90306</v>
      </c>
      <c r="D28" s="579">
        <f t="shared" si="1"/>
        <v>174601</v>
      </c>
      <c r="E28" s="579">
        <v>67134</v>
      </c>
      <c r="F28" s="579">
        <v>15247</v>
      </c>
      <c r="G28" s="579">
        <f t="shared" si="2"/>
        <v>82381</v>
      </c>
      <c r="H28" s="579">
        <f t="shared" si="3"/>
        <v>151429</v>
      </c>
      <c r="I28" s="579">
        <f t="shared" si="0"/>
        <v>105553</v>
      </c>
      <c r="J28" s="579">
        <f t="shared" si="0"/>
        <v>256982</v>
      </c>
      <c r="K28" s="150" t="s">
        <v>506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26.1" customHeight="1">
      <c r="A29" s="630" t="s">
        <v>489</v>
      </c>
      <c r="B29" s="577">
        <v>89341</v>
      </c>
      <c r="C29" s="577">
        <v>68966</v>
      </c>
      <c r="D29" s="577">
        <f t="shared" si="1"/>
        <v>158307</v>
      </c>
      <c r="E29" s="577">
        <v>111276</v>
      </c>
      <c r="F29" s="577">
        <v>62318</v>
      </c>
      <c r="G29" s="577">
        <f t="shared" si="2"/>
        <v>173594</v>
      </c>
      <c r="H29" s="577">
        <f t="shared" si="3"/>
        <v>200617</v>
      </c>
      <c r="I29" s="577">
        <f t="shared" si="3"/>
        <v>131284</v>
      </c>
      <c r="J29" s="577">
        <f t="shared" si="3"/>
        <v>331901</v>
      </c>
      <c r="K29" s="583" t="s">
        <v>507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26.1" customHeight="1">
      <c r="A30" s="631" t="s">
        <v>490</v>
      </c>
      <c r="B30" s="579">
        <v>3447</v>
      </c>
      <c r="C30" s="579">
        <v>3021</v>
      </c>
      <c r="D30" s="579">
        <f t="shared" si="1"/>
        <v>6468</v>
      </c>
      <c r="E30" s="579">
        <v>16537</v>
      </c>
      <c r="F30" s="579">
        <v>532</v>
      </c>
      <c r="G30" s="579">
        <f t="shared" si="2"/>
        <v>17069</v>
      </c>
      <c r="H30" s="579">
        <f t="shared" si="3"/>
        <v>19984</v>
      </c>
      <c r="I30" s="579">
        <f t="shared" si="3"/>
        <v>3553</v>
      </c>
      <c r="J30" s="579">
        <f t="shared" si="3"/>
        <v>23537</v>
      </c>
      <c r="K30" s="150" t="s">
        <v>508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26.1" customHeight="1">
      <c r="A31" s="630" t="s">
        <v>491</v>
      </c>
      <c r="B31" s="577">
        <v>33238</v>
      </c>
      <c r="C31" s="577">
        <v>17028</v>
      </c>
      <c r="D31" s="577">
        <f t="shared" si="1"/>
        <v>50266</v>
      </c>
      <c r="E31" s="577">
        <v>165921</v>
      </c>
      <c r="F31" s="577">
        <v>11109</v>
      </c>
      <c r="G31" s="577">
        <f t="shared" si="2"/>
        <v>177030</v>
      </c>
      <c r="H31" s="577">
        <f t="shared" si="3"/>
        <v>199159</v>
      </c>
      <c r="I31" s="577">
        <f t="shared" si="3"/>
        <v>28137</v>
      </c>
      <c r="J31" s="577">
        <f t="shared" si="3"/>
        <v>227296</v>
      </c>
      <c r="K31" s="583" t="s">
        <v>509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30.75" customHeight="1">
      <c r="A32" s="631" t="s">
        <v>492</v>
      </c>
      <c r="B32" s="579">
        <v>1</v>
      </c>
      <c r="C32" s="579">
        <v>0</v>
      </c>
      <c r="D32" s="579">
        <f t="shared" si="1"/>
        <v>1</v>
      </c>
      <c r="E32" s="579">
        <v>0</v>
      </c>
      <c r="F32" s="579">
        <v>4</v>
      </c>
      <c r="G32" s="579">
        <f t="shared" si="2"/>
        <v>4</v>
      </c>
      <c r="H32" s="579">
        <f t="shared" si="3"/>
        <v>1</v>
      </c>
      <c r="I32" s="579">
        <f t="shared" si="3"/>
        <v>4</v>
      </c>
      <c r="J32" s="579">
        <f t="shared" si="3"/>
        <v>5</v>
      </c>
      <c r="K32" s="150" t="s">
        <v>510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26.1" customHeight="1">
      <c r="A33" s="630" t="s">
        <v>493</v>
      </c>
      <c r="B33" s="577">
        <v>615</v>
      </c>
      <c r="C33" s="577">
        <v>178</v>
      </c>
      <c r="D33" s="577">
        <f t="shared" si="1"/>
        <v>793</v>
      </c>
      <c r="E33" s="577">
        <v>197</v>
      </c>
      <c r="F33" s="577">
        <v>22</v>
      </c>
      <c r="G33" s="577">
        <f t="shared" si="2"/>
        <v>219</v>
      </c>
      <c r="H33" s="577">
        <f t="shared" si="3"/>
        <v>812</v>
      </c>
      <c r="I33" s="577">
        <f t="shared" si="3"/>
        <v>200</v>
      </c>
      <c r="J33" s="577">
        <f t="shared" si="3"/>
        <v>1012</v>
      </c>
      <c r="K33" s="583" t="s">
        <v>511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26.1" customHeight="1">
      <c r="A34" s="631" t="s">
        <v>100</v>
      </c>
      <c r="B34" s="579">
        <v>1396</v>
      </c>
      <c r="C34" s="579">
        <v>429</v>
      </c>
      <c r="D34" s="579">
        <f t="shared" si="1"/>
        <v>1825</v>
      </c>
      <c r="E34" s="579">
        <v>31184</v>
      </c>
      <c r="F34" s="579">
        <v>74</v>
      </c>
      <c r="G34" s="579">
        <f>SUM(E34:F34)</f>
        <v>31258</v>
      </c>
      <c r="H34" s="579">
        <f t="shared" si="3"/>
        <v>32580</v>
      </c>
      <c r="I34" s="579">
        <f t="shared" si="3"/>
        <v>503</v>
      </c>
      <c r="J34" s="579">
        <f t="shared" si="3"/>
        <v>33083</v>
      </c>
      <c r="K34" s="150" t="s">
        <v>214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26.1" customHeight="1">
      <c r="A35" s="630" t="s">
        <v>173</v>
      </c>
      <c r="B35" s="577">
        <f>SUM(B13:B34)</f>
        <v>2027964</v>
      </c>
      <c r="C35" s="577">
        <f t="shared" ref="C35:J35" si="4">SUM(C13:C34)</f>
        <v>1062284</v>
      </c>
      <c r="D35" s="577">
        <f>SUM(D13:D34)</f>
        <v>3090248</v>
      </c>
      <c r="E35" s="577">
        <f t="shared" si="4"/>
        <v>6407775</v>
      </c>
      <c r="F35" s="577">
        <f t="shared" si="4"/>
        <v>249836</v>
      </c>
      <c r="G35" s="577">
        <f t="shared" si="4"/>
        <v>6657611</v>
      </c>
      <c r="H35" s="577">
        <f t="shared" si="4"/>
        <v>8435739</v>
      </c>
      <c r="I35" s="577">
        <f t="shared" si="4"/>
        <v>1312120</v>
      </c>
      <c r="J35" s="577">
        <f t="shared" si="4"/>
        <v>9747859</v>
      </c>
      <c r="K35" s="583" t="s">
        <v>5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26.1" customHeight="1">
      <c r="A36" s="631" t="s">
        <v>49</v>
      </c>
      <c r="B36" s="579">
        <v>0</v>
      </c>
      <c r="C36" s="579">
        <v>0</v>
      </c>
      <c r="D36" s="579">
        <f>SUM(B36:C36)</f>
        <v>0</v>
      </c>
      <c r="E36" s="579">
        <v>2121644</v>
      </c>
      <c r="F36" s="579">
        <v>987529</v>
      </c>
      <c r="G36" s="579">
        <f>F36+E36</f>
        <v>3109173</v>
      </c>
      <c r="H36" s="579">
        <f>B36+E36</f>
        <v>2121644</v>
      </c>
      <c r="I36" s="579">
        <f>C36+F36</f>
        <v>987529</v>
      </c>
      <c r="J36" s="579">
        <f>D36+G36</f>
        <v>3109173</v>
      </c>
      <c r="K36" s="150" t="s">
        <v>376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>
      <c r="A37" s="78" t="s">
        <v>20</v>
      </c>
      <c r="B37" s="590">
        <f>B35+B36</f>
        <v>2027964</v>
      </c>
      <c r="C37" s="590">
        <f t="shared" ref="C37:J37" si="5">C35+C36</f>
        <v>1062284</v>
      </c>
      <c r="D37" s="590">
        <f t="shared" si="5"/>
        <v>3090248</v>
      </c>
      <c r="E37" s="590">
        <f t="shared" si="5"/>
        <v>8529419</v>
      </c>
      <c r="F37" s="590">
        <f t="shared" si="5"/>
        <v>1237365</v>
      </c>
      <c r="G37" s="590">
        <f t="shared" si="5"/>
        <v>9766784</v>
      </c>
      <c r="H37" s="590">
        <f t="shared" si="5"/>
        <v>10557383</v>
      </c>
      <c r="I37" s="590">
        <f t="shared" si="5"/>
        <v>2299649</v>
      </c>
      <c r="J37" s="590">
        <f t="shared" si="5"/>
        <v>12857032</v>
      </c>
      <c r="K37" s="585" t="s">
        <v>5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>
      <c r="A38" s="847" t="s">
        <v>71</v>
      </c>
      <c r="B38" s="847"/>
      <c r="C38" s="847"/>
      <c r="D38" s="847"/>
      <c r="E38" s="847"/>
      <c r="J38" s="845" t="s">
        <v>72</v>
      </c>
      <c r="K38" s="845"/>
    </row>
    <row r="39" spans="1:37">
      <c r="A39" s="847" t="s">
        <v>581</v>
      </c>
      <c r="B39" s="847"/>
      <c r="C39" s="847"/>
      <c r="D39" s="847"/>
      <c r="J39" s="846" t="s">
        <v>574</v>
      </c>
      <c r="K39" s="846"/>
    </row>
    <row r="40" spans="1:37">
      <c r="A40" s="842" t="s">
        <v>73</v>
      </c>
      <c r="B40" s="842"/>
      <c r="C40" s="842"/>
      <c r="D40" s="842"/>
      <c r="E40" s="842"/>
      <c r="F40" s="842"/>
      <c r="G40" s="842"/>
      <c r="H40" s="842"/>
    </row>
    <row r="41" spans="1:37" ht="18">
      <c r="A41" s="787" t="s">
        <v>74</v>
      </c>
      <c r="B41" s="787"/>
      <c r="C41" s="787"/>
      <c r="D41" s="787"/>
      <c r="E41" s="787"/>
      <c r="F41" s="787"/>
      <c r="G41" s="787"/>
      <c r="H41" s="787"/>
      <c r="I41" s="787"/>
      <c r="J41" s="787"/>
      <c r="K41" s="787"/>
    </row>
    <row r="42" spans="1:37">
      <c r="A42" s="835" t="s">
        <v>446</v>
      </c>
      <c r="B42" s="835"/>
      <c r="C42" s="835"/>
      <c r="D42" s="835"/>
      <c r="E42" s="835"/>
      <c r="F42" s="474"/>
      <c r="G42" s="474"/>
      <c r="H42" s="789" t="s">
        <v>447</v>
      </c>
      <c r="I42" s="789"/>
      <c r="J42" s="789"/>
      <c r="K42" s="789"/>
    </row>
    <row r="44" spans="1:37">
      <c r="A44"/>
      <c r="B44"/>
      <c r="C44"/>
      <c r="D44"/>
      <c r="E44"/>
      <c r="F44"/>
      <c r="G44"/>
      <c r="H44"/>
      <c r="I44"/>
      <c r="J44"/>
    </row>
    <row r="45" spans="1:37">
      <c r="A45"/>
      <c r="B45"/>
      <c r="C45"/>
      <c r="D45"/>
      <c r="E45"/>
      <c r="F45"/>
      <c r="G45"/>
      <c r="H45"/>
      <c r="I45"/>
      <c r="J45"/>
      <c r="K45"/>
    </row>
    <row r="46" spans="1:37">
      <c r="A46"/>
      <c r="B46"/>
      <c r="C46"/>
      <c r="D46"/>
      <c r="E46"/>
      <c r="F46"/>
      <c r="G46"/>
      <c r="H46"/>
      <c r="I46"/>
      <c r="J46"/>
      <c r="K46"/>
    </row>
    <row r="47" spans="1:37">
      <c r="A47"/>
      <c r="B47"/>
      <c r="C47"/>
      <c r="D47"/>
      <c r="E47"/>
      <c r="F47"/>
      <c r="G47"/>
      <c r="H47"/>
      <c r="I47"/>
      <c r="J47"/>
      <c r="K47"/>
    </row>
    <row r="48" spans="1:37">
      <c r="A48"/>
      <c r="B48"/>
      <c r="C48"/>
      <c r="D48"/>
      <c r="E48"/>
      <c r="F48"/>
      <c r="G48"/>
      <c r="H48"/>
      <c r="I48"/>
      <c r="J48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</sheetData>
  <mergeCells count="18">
    <mergeCell ref="A41:K41"/>
    <mergeCell ref="A42:E42"/>
    <mergeCell ref="H42:K42"/>
    <mergeCell ref="A38:E38"/>
    <mergeCell ref="J38:K38"/>
    <mergeCell ref="A39:D39"/>
    <mergeCell ref="J39:K39"/>
    <mergeCell ref="A40:H40"/>
    <mergeCell ref="A6:K6"/>
    <mergeCell ref="A7:K7"/>
    <mergeCell ref="A9:A12"/>
    <mergeCell ref="B9:D9"/>
    <mergeCell ref="E9:G9"/>
    <mergeCell ref="H9:J9"/>
    <mergeCell ref="K9:K12"/>
    <mergeCell ref="B10:D10"/>
    <mergeCell ref="E10:G10"/>
    <mergeCell ref="H10:J10"/>
  </mergeCells>
  <pageMargins left="0.7" right="0.7" top="0.75" bottom="0.75" header="0.3" footer="0.3"/>
  <pageSetup paperSize="9" scale="43" orientation="portrait" horizontalDpi="300" verticalDpi="300" r:id="rId1"/>
  <ignoredErrors>
    <ignoredError sqref="H35:J3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2:L28"/>
  <sheetViews>
    <sheetView showGridLines="0" rightToLeft="1" view="pageBreakPreview" topLeftCell="B4" zoomScale="90" zoomScaleNormal="70" zoomScaleSheetLayoutView="90" workbookViewId="0">
      <selection activeCell="B31" sqref="B31:E44"/>
    </sheetView>
  </sheetViews>
  <sheetFormatPr defaultRowHeight="14.4"/>
  <cols>
    <col min="2" max="2" width="17.33203125" customWidth="1"/>
    <col min="3" max="3" width="9.88671875" customWidth="1"/>
    <col min="4" max="4" width="10" customWidth="1"/>
    <col min="5" max="5" width="12.109375" customWidth="1"/>
    <col min="6" max="8" width="9.33203125" customWidth="1"/>
    <col min="9" max="9" width="9.88671875" customWidth="1"/>
    <col min="10" max="10" width="10.109375" customWidth="1"/>
    <col min="11" max="11" width="14.88671875" customWidth="1"/>
    <col min="12" max="14" width="20.77734375" customWidth="1"/>
  </cols>
  <sheetData>
    <row r="2" spans="2:12">
      <c r="I2" s="540"/>
      <c r="J2" s="540"/>
      <c r="K2" s="571"/>
      <c r="L2" s="541" t="s">
        <v>631</v>
      </c>
    </row>
    <row r="3" spans="2:12" ht="51" customHeight="1">
      <c r="B3" s="67"/>
      <c r="I3" s="541"/>
      <c r="J3" s="541"/>
      <c r="K3" s="541"/>
      <c r="L3" s="1" t="s">
        <v>633</v>
      </c>
    </row>
    <row r="4" spans="2:12" ht="15">
      <c r="B4" s="808" t="s">
        <v>75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</row>
    <row r="5" spans="2:12" ht="15">
      <c r="B5" s="809" t="s">
        <v>76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</row>
    <row r="6" spans="2:12" ht="19.5" customHeight="1">
      <c r="B6" s="426" t="s">
        <v>89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2:12" ht="15.75" customHeight="1">
      <c r="B7" s="843" t="s">
        <v>54</v>
      </c>
      <c r="C7" s="836" t="s">
        <v>12</v>
      </c>
      <c r="D7" s="824"/>
      <c r="E7" s="837"/>
      <c r="F7" s="836" t="s">
        <v>13</v>
      </c>
      <c r="G7" s="824"/>
      <c r="H7" s="824"/>
      <c r="I7" s="823" t="s">
        <v>14</v>
      </c>
      <c r="J7" s="824"/>
      <c r="K7" s="824"/>
      <c r="L7" s="848" t="s">
        <v>158</v>
      </c>
    </row>
    <row r="8" spans="2:12" ht="21.75" customHeight="1" thickBot="1">
      <c r="B8" s="843"/>
      <c r="C8" s="838" t="s">
        <v>15</v>
      </c>
      <c r="D8" s="827"/>
      <c r="E8" s="839"/>
      <c r="F8" s="838" t="s">
        <v>16</v>
      </c>
      <c r="G8" s="827"/>
      <c r="H8" s="827"/>
      <c r="I8" s="858" t="s">
        <v>5</v>
      </c>
      <c r="J8" s="841"/>
      <c r="K8" s="841"/>
      <c r="L8" s="848"/>
    </row>
    <row r="9" spans="2:12">
      <c r="B9" s="843"/>
      <c r="C9" s="65" t="s">
        <v>0</v>
      </c>
      <c r="D9" s="50" t="s">
        <v>1</v>
      </c>
      <c r="E9" s="50" t="s">
        <v>37</v>
      </c>
      <c r="F9" s="65" t="s">
        <v>0</v>
      </c>
      <c r="G9" s="65" t="s">
        <v>1</v>
      </c>
      <c r="H9" s="65" t="s">
        <v>37</v>
      </c>
      <c r="I9" s="107" t="s">
        <v>0</v>
      </c>
      <c r="J9" s="65" t="s">
        <v>1</v>
      </c>
      <c r="K9" s="50" t="s">
        <v>37</v>
      </c>
      <c r="L9" s="848"/>
    </row>
    <row r="10" spans="2:12">
      <c r="B10" s="843"/>
      <c r="C10" s="65" t="s">
        <v>21</v>
      </c>
      <c r="D10" s="65" t="s">
        <v>22</v>
      </c>
      <c r="E10" s="39" t="s">
        <v>5</v>
      </c>
      <c r="F10" s="65" t="s">
        <v>21</v>
      </c>
      <c r="G10" s="65" t="s">
        <v>22</v>
      </c>
      <c r="H10" s="39" t="s">
        <v>5</v>
      </c>
      <c r="I10" s="107" t="s">
        <v>21</v>
      </c>
      <c r="J10" s="65" t="s">
        <v>22</v>
      </c>
      <c r="K10" s="39" t="s">
        <v>5</v>
      </c>
      <c r="L10" s="848"/>
    </row>
    <row r="11" spans="2:12">
      <c r="B11" s="80" t="s">
        <v>55</v>
      </c>
      <c r="C11" s="6">
        <v>266440</v>
      </c>
      <c r="D11" s="6">
        <v>162699</v>
      </c>
      <c r="E11" s="6">
        <f>SUM(C11:D11)</f>
        <v>429139</v>
      </c>
      <c r="F11" s="6">
        <v>5350</v>
      </c>
      <c r="G11" s="6">
        <v>4208</v>
      </c>
      <c r="H11" s="6">
        <f>SUM(F11:G11)</f>
        <v>9558</v>
      </c>
      <c r="I11" s="108">
        <f>C11+F11</f>
        <v>271790</v>
      </c>
      <c r="J11" s="108">
        <f>D11+G11</f>
        <v>166907</v>
      </c>
      <c r="K11" s="6">
        <f>SUM(I11:J11)</f>
        <v>438697</v>
      </c>
      <c r="L11" s="173" t="s">
        <v>159</v>
      </c>
    </row>
    <row r="12" spans="2:12">
      <c r="B12" s="81" t="s">
        <v>56</v>
      </c>
      <c r="C12" s="25">
        <v>110304</v>
      </c>
      <c r="D12" s="25">
        <v>73506</v>
      </c>
      <c r="E12" s="25">
        <f t="shared" ref="E12:E24" si="0">SUM(C12:D12)</f>
        <v>183810</v>
      </c>
      <c r="F12" s="25">
        <v>3899</v>
      </c>
      <c r="G12" s="25">
        <v>3288</v>
      </c>
      <c r="H12" s="25">
        <f t="shared" ref="H12:H24" si="1">SUM(F12:G12)</f>
        <v>7187</v>
      </c>
      <c r="I12" s="109">
        <f t="shared" ref="I12:I24" si="2">C12+F12</f>
        <v>114203</v>
      </c>
      <c r="J12" s="25">
        <f t="shared" ref="J12:J24" si="3">D12+G12</f>
        <v>76794</v>
      </c>
      <c r="K12" s="25">
        <f t="shared" ref="K12:K24" si="4">SUM(I12:J12)</f>
        <v>190997</v>
      </c>
      <c r="L12" s="174" t="s">
        <v>160</v>
      </c>
    </row>
    <row r="13" spans="2:12">
      <c r="B13" s="80" t="s">
        <v>57</v>
      </c>
      <c r="C13" s="6">
        <v>40101</v>
      </c>
      <c r="D13" s="6">
        <v>28098</v>
      </c>
      <c r="E13" s="6">
        <f t="shared" si="0"/>
        <v>68199</v>
      </c>
      <c r="F13" s="6">
        <v>1533</v>
      </c>
      <c r="G13" s="6">
        <v>1754</v>
      </c>
      <c r="H13" s="6">
        <f t="shared" si="1"/>
        <v>3287</v>
      </c>
      <c r="I13" s="108">
        <f t="shared" si="2"/>
        <v>41634</v>
      </c>
      <c r="J13" s="6">
        <f t="shared" si="3"/>
        <v>29852</v>
      </c>
      <c r="K13" s="6">
        <f t="shared" si="4"/>
        <v>71486</v>
      </c>
      <c r="L13" s="173" t="s">
        <v>161</v>
      </c>
    </row>
    <row r="14" spans="2:12">
      <c r="B14" s="81" t="s">
        <v>58</v>
      </c>
      <c r="C14" s="25">
        <v>34872</v>
      </c>
      <c r="D14" s="25">
        <v>26743</v>
      </c>
      <c r="E14" s="25">
        <f t="shared" si="0"/>
        <v>61615</v>
      </c>
      <c r="F14" s="25">
        <v>1758</v>
      </c>
      <c r="G14" s="25">
        <v>1890</v>
      </c>
      <c r="H14" s="25">
        <f t="shared" si="1"/>
        <v>3648</v>
      </c>
      <c r="I14" s="109">
        <f t="shared" si="2"/>
        <v>36630</v>
      </c>
      <c r="J14" s="25">
        <f t="shared" si="3"/>
        <v>28633</v>
      </c>
      <c r="K14" s="25">
        <f t="shared" si="4"/>
        <v>65263</v>
      </c>
      <c r="L14" s="174" t="s">
        <v>162</v>
      </c>
    </row>
    <row r="15" spans="2:12">
      <c r="B15" s="80" t="s">
        <v>59</v>
      </c>
      <c r="C15" s="6">
        <v>71293</v>
      </c>
      <c r="D15" s="6">
        <v>49037</v>
      </c>
      <c r="E15" s="6">
        <f t="shared" si="0"/>
        <v>120330</v>
      </c>
      <c r="F15" s="6">
        <v>3911</v>
      </c>
      <c r="G15" s="6">
        <v>2763</v>
      </c>
      <c r="H15" s="6">
        <f t="shared" si="1"/>
        <v>6674</v>
      </c>
      <c r="I15" s="108">
        <f t="shared" si="2"/>
        <v>75204</v>
      </c>
      <c r="J15" s="6">
        <f t="shared" si="3"/>
        <v>51800</v>
      </c>
      <c r="K15" s="6">
        <f t="shared" si="4"/>
        <v>127004</v>
      </c>
      <c r="L15" s="173" t="s">
        <v>163</v>
      </c>
    </row>
    <row r="16" spans="2:12">
      <c r="B16" s="81" t="s">
        <v>60</v>
      </c>
      <c r="C16" s="25">
        <v>49381</v>
      </c>
      <c r="D16" s="25">
        <v>45275</v>
      </c>
      <c r="E16" s="25">
        <f t="shared" si="0"/>
        <v>94656</v>
      </c>
      <c r="F16" s="25">
        <v>2582</v>
      </c>
      <c r="G16" s="25">
        <v>2530</v>
      </c>
      <c r="H16" s="25">
        <f>SUM(F16:G16)</f>
        <v>5112</v>
      </c>
      <c r="I16" s="109">
        <f t="shared" si="2"/>
        <v>51963</v>
      </c>
      <c r="J16" s="25">
        <f t="shared" si="3"/>
        <v>47805</v>
      </c>
      <c r="K16" s="25">
        <f t="shared" si="4"/>
        <v>99768</v>
      </c>
      <c r="L16" s="174" t="s">
        <v>164</v>
      </c>
    </row>
    <row r="17" spans="2:12">
      <c r="B17" s="80" t="s">
        <v>61</v>
      </c>
      <c r="C17" s="6">
        <v>20689</v>
      </c>
      <c r="D17" s="6">
        <v>14695</v>
      </c>
      <c r="E17" s="6">
        <f t="shared" si="0"/>
        <v>35384</v>
      </c>
      <c r="F17" s="6">
        <v>1087</v>
      </c>
      <c r="G17" s="63">
        <v>751</v>
      </c>
      <c r="H17" s="6">
        <f t="shared" si="1"/>
        <v>1838</v>
      </c>
      <c r="I17" s="108">
        <f t="shared" si="2"/>
        <v>21776</v>
      </c>
      <c r="J17" s="6">
        <f t="shared" si="3"/>
        <v>15446</v>
      </c>
      <c r="K17" s="6">
        <f t="shared" si="4"/>
        <v>37222</v>
      </c>
      <c r="L17" s="173" t="s">
        <v>165</v>
      </c>
    </row>
    <row r="18" spans="2:12">
      <c r="B18" s="81" t="s">
        <v>62</v>
      </c>
      <c r="C18" s="25">
        <v>18384</v>
      </c>
      <c r="D18" s="25">
        <v>14016</v>
      </c>
      <c r="E18" s="25">
        <f t="shared" si="0"/>
        <v>32400</v>
      </c>
      <c r="F18" s="82">
        <v>660</v>
      </c>
      <c r="G18" s="82">
        <v>646</v>
      </c>
      <c r="H18" s="25">
        <f t="shared" si="1"/>
        <v>1306</v>
      </c>
      <c r="I18" s="109">
        <f t="shared" si="2"/>
        <v>19044</v>
      </c>
      <c r="J18" s="25">
        <f t="shared" si="3"/>
        <v>14662</v>
      </c>
      <c r="K18" s="25">
        <f t="shared" si="4"/>
        <v>33706</v>
      </c>
      <c r="L18" s="174" t="s">
        <v>166</v>
      </c>
    </row>
    <row r="19" spans="2:12">
      <c r="B19" s="80" t="s">
        <v>63</v>
      </c>
      <c r="C19" s="6">
        <v>11331</v>
      </c>
      <c r="D19" s="6">
        <v>7012</v>
      </c>
      <c r="E19" s="6">
        <f t="shared" si="0"/>
        <v>18343</v>
      </c>
      <c r="F19" s="6">
        <v>1181</v>
      </c>
      <c r="G19" s="6">
        <v>919</v>
      </c>
      <c r="H19" s="6">
        <f t="shared" si="1"/>
        <v>2100</v>
      </c>
      <c r="I19" s="108">
        <f t="shared" si="2"/>
        <v>12512</v>
      </c>
      <c r="J19" s="6">
        <f t="shared" si="3"/>
        <v>7931</v>
      </c>
      <c r="K19" s="6">
        <f t="shared" si="4"/>
        <v>20443</v>
      </c>
      <c r="L19" s="173" t="s">
        <v>167</v>
      </c>
    </row>
    <row r="20" spans="2:12">
      <c r="B20" s="81" t="s">
        <v>64</v>
      </c>
      <c r="C20" s="25">
        <v>29242</v>
      </c>
      <c r="D20" s="25">
        <v>23987</v>
      </c>
      <c r="E20" s="25">
        <f t="shared" si="0"/>
        <v>53229</v>
      </c>
      <c r="F20" s="25">
        <v>1517</v>
      </c>
      <c r="G20" s="25">
        <v>1267</v>
      </c>
      <c r="H20" s="25">
        <f t="shared" si="1"/>
        <v>2784</v>
      </c>
      <c r="I20" s="109">
        <f t="shared" si="2"/>
        <v>30759</v>
      </c>
      <c r="J20" s="25">
        <f t="shared" si="3"/>
        <v>25254</v>
      </c>
      <c r="K20" s="25">
        <f t="shared" si="4"/>
        <v>56013</v>
      </c>
      <c r="L20" s="174" t="s">
        <v>168</v>
      </c>
    </row>
    <row r="21" spans="2:12">
      <c r="B21" s="80" t="s">
        <v>65</v>
      </c>
      <c r="C21" s="6">
        <v>18847</v>
      </c>
      <c r="D21" s="6">
        <v>11084</v>
      </c>
      <c r="E21" s="6">
        <f t="shared" si="0"/>
        <v>29931</v>
      </c>
      <c r="F21" s="6">
        <v>897</v>
      </c>
      <c r="G21" s="6">
        <v>1215</v>
      </c>
      <c r="H21" s="6">
        <f t="shared" si="1"/>
        <v>2112</v>
      </c>
      <c r="I21" s="108">
        <f t="shared" si="2"/>
        <v>19744</v>
      </c>
      <c r="J21" s="6">
        <f t="shared" si="3"/>
        <v>12299</v>
      </c>
      <c r="K21" s="6">
        <f t="shared" si="4"/>
        <v>32043</v>
      </c>
      <c r="L21" s="173" t="s">
        <v>169</v>
      </c>
    </row>
    <row r="22" spans="2:12">
      <c r="B22" s="81" t="s">
        <v>66</v>
      </c>
      <c r="C22" s="25">
        <v>13272</v>
      </c>
      <c r="D22" s="25">
        <v>11074</v>
      </c>
      <c r="E22" s="25">
        <f t="shared" si="0"/>
        <v>24346</v>
      </c>
      <c r="F22" s="82">
        <v>838</v>
      </c>
      <c r="G22" s="82">
        <v>964</v>
      </c>
      <c r="H22" s="25">
        <f t="shared" si="1"/>
        <v>1802</v>
      </c>
      <c r="I22" s="109">
        <f t="shared" si="2"/>
        <v>14110</v>
      </c>
      <c r="J22" s="25">
        <f t="shared" si="3"/>
        <v>12038</v>
      </c>
      <c r="K22" s="25">
        <f t="shared" si="4"/>
        <v>26148</v>
      </c>
      <c r="L22" s="174" t="s">
        <v>170</v>
      </c>
    </row>
    <row r="23" spans="2:12">
      <c r="B23" s="80" t="s">
        <v>67</v>
      </c>
      <c r="C23" s="6">
        <v>17692</v>
      </c>
      <c r="D23" s="6">
        <v>10392</v>
      </c>
      <c r="E23" s="6">
        <f t="shared" si="0"/>
        <v>28084</v>
      </c>
      <c r="F23" s="6">
        <v>821</v>
      </c>
      <c r="G23" s="6">
        <v>640</v>
      </c>
      <c r="H23" s="6">
        <f t="shared" si="1"/>
        <v>1461</v>
      </c>
      <c r="I23" s="108">
        <f t="shared" si="2"/>
        <v>18513</v>
      </c>
      <c r="J23" s="6">
        <f t="shared" si="3"/>
        <v>11032</v>
      </c>
      <c r="K23" s="6">
        <f t="shared" si="4"/>
        <v>29545</v>
      </c>
      <c r="L23" s="173" t="s">
        <v>171</v>
      </c>
    </row>
    <row r="24" spans="2:12">
      <c r="B24" s="81" t="s">
        <v>68</v>
      </c>
      <c r="C24" s="25">
        <v>1908</v>
      </c>
      <c r="D24" s="82">
        <v>1051</v>
      </c>
      <c r="E24" s="25">
        <f t="shared" si="0"/>
        <v>2959</v>
      </c>
      <c r="F24" s="82">
        <v>66</v>
      </c>
      <c r="G24" s="82">
        <v>8</v>
      </c>
      <c r="H24" s="82">
        <f t="shared" si="1"/>
        <v>74</v>
      </c>
      <c r="I24" s="109">
        <f t="shared" si="2"/>
        <v>1974</v>
      </c>
      <c r="J24" s="82">
        <f t="shared" si="3"/>
        <v>1059</v>
      </c>
      <c r="K24" s="25">
        <f t="shared" si="4"/>
        <v>3033</v>
      </c>
      <c r="L24" s="174" t="s">
        <v>172</v>
      </c>
    </row>
    <row r="25" spans="2:12">
      <c r="B25" s="83" t="s">
        <v>174</v>
      </c>
      <c r="C25" s="84">
        <f t="shared" ref="C25:K25" si="5">SUM(C11:C24)</f>
        <v>703756</v>
      </c>
      <c r="D25" s="84">
        <f t="shared" si="5"/>
        <v>478669</v>
      </c>
      <c r="E25" s="84">
        <f t="shared" si="5"/>
        <v>1182425</v>
      </c>
      <c r="F25" s="84">
        <f t="shared" si="5"/>
        <v>26100</v>
      </c>
      <c r="G25" s="84">
        <f t="shared" si="5"/>
        <v>22843</v>
      </c>
      <c r="H25" s="84">
        <f t="shared" si="5"/>
        <v>48943</v>
      </c>
      <c r="I25" s="110">
        <f t="shared" si="5"/>
        <v>729856</v>
      </c>
      <c r="J25" s="84">
        <f t="shared" si="5"/>
        <v>501512</v>
      </c>
      <c r="K25" s="84">
        <f t="shared" si="5"/>
        <v>1231368</v>
      </c>
      <c r="L25" s="175" t="s">
        <v>5</v>
      </c>
    </row>
    <row r="26" spans="2:12" ht="16.2">
      <c r="B26" s="153" t="s">
        <v>79</v>
      </c>
      <c r="C26" s="153"/>
      <c r="K26" s="859" t="s">
        <v>80</v>
      </c>
      <c r="L26" s="859"/>
    </row>
    <row r="27" spans="2:12" ht="16.2">
      <c r="B27" s="68" t="s">
        <v>77</v>
      </c>
      <c r="C27" s="68"/>
      <c r="K27" s="859" t="s">
        <v>78</v>
      </c>
      <c r="L27" s="859"/>
    </row>
    <row r="28" spans="2:12">
      <c r="B28" s="473" t="s">
        <v>448</v>
      </c>
      <c r="D28" s="172"/>
      <c r="E28" s="172"/>
      <c r="L28" s="407" t="s">
        <v>449</v>
      </c>
    </row>
  </sheetData>
  <mergeCells count="12">
    <mergeCell ref="K26:L26"/>
    <mergeCell ref="K27:L27"/>
    <mergeCell ref="L7:L10"/>
    <mergeCell ref="B7:B10"/>
    <mergeCell ref="B5:L5"/>
    <mergeCell ref="B4:L4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K44"/>
  <sheetViews>
    <sheetView showGridLines="0" rightToLeft="1" view="pageBreakPreview" zoomScale="85" zoomScaleNormal="40" zoomScaleSheetLayoutView="85" workbookViewId="0">
      <selection activeCell="E18" sqref="E18"/>
    </sheetView>
  </sheetViews>
  <sheetFormatPr defaultRowHeight="14.4"/>
  <cols>
    <col min="2" max="2" width="19.88671875" customWidth="1"/>
    <col min="3" max="4" width="9.109375" customWidth="1"/>
    <col min="5" max="5" width="10.33203125" customWidth="1"/>
    <col min="6" max="10" width="9.109375" customWidth="1"/>
    <col min="11" max="11" width="14.88671875" customWidth="1"/>
    <col min="12" max="12" width="10.21875" bestFit="1" customWidth="1"/>
  </cols>
  <sheetData>
    <row r="2" spans="2:11">
      <c r="I2" s="617"/>
      <c r="J2" s="814" t="s">
        <v>631</v>
      </c>
      <c r="K2" s="814"/>
    </row>
    <row r="3" spans="2:11" ht="61.5" customHeight="1">
      <c r="B3" s="67"/>
      <c r="H3" s="1"/>
      <c r="I3" s="1"/>
      <c r="J3" s="1"/>
      <c r="K3" s="1" t="s">
        <v>633</v>
      </c>
    </row>
    <row r="4" spans="2:11">
      <c r="B4" s="85"/>
    </row>
    <row r="5" spans="2:11" ht="15">
      <c r="B5" s="808" t="s">
        <v>81</v>
      </c>
      <c r="C5" s="808"/>
      <c r="D5" s="808"/>
      <c r="E5" s="808"/>
      <c r="F5" s="808"/>
      <c r="G5" s="808"/>
      <c r="H5" s="808"/>
      <c r="I5" s="808"/>
      <c r="J5" s="808"/>
      <c r="K5" s="808"/>
    </row>
    <row r="6" spans="2:11" ht="15">
      <c r="B6" s="809" t="s">
        <v>82</v>
      </c>
      <c r="C6" s="809"/>
      <c r="D6" s="809"/>
      <c r="E6" s="809"/>
      <c r="F6" s="809"/>
      <c r="G6" s="809"/>
      <c r="H6" s="809"/>
      <c r="I6" s="809"/>
      <c r="J6" s="809"/>
      <c r="K6" s="809"/>
    </row>
    <row r="7" spans="2:11">
      <c r="B7" s="426" t="s">
        <v>107</v>
      </c>
    </row>
    <row r="8" spans="2:11">
      <c r="B8" s="87" t="s">
        <v>35</v>
      </c>
      <c r="C8" s="865" t="s">
        <v>12</v>
      </c>
      <c r="D8" s="866"/>
      <c r="E8" s="867"/>
      <c r="F8" s="865" t="s">
        <v>13</v>
      </c>
      <c r="G8" s="866"/>
      <c r="H8" s="866"/>
      <c r="I8" s="865" t="s">
        <v>14</v>
      </c>
      <c r="J8" s="866"/>
      <c r="K8" s="866"/>
    </row>
    <row r="9" spans="2:11" ht="15" thickBot="1">
      <c r="B9" s="87" t="s">
        <v>36</v>
      </c>
      <c r="C9" s="860" t="s">
        <v>15</v>
      </c>
      <c r="D9" s="861"/>
      <c r="E9" s="862"/>
      <c r="F9" s="860" t="s">
        <v>16</v>
      </c>
      <c r="G9" s="861"/>
      <c r="H9" s="861"/>
      <c r="I9" s="863" t="s">
        <v>5</v>
      </c>
      <c r="J9" s="864"/>
      <c r="K9" s="864"/>
    </row>
    <row r="10" spans="2:11">
      <c r="B10" s="88"/>
      <c r="C10" s="87" t="s">
        <v>0</v>
      </c>
      <c r="D10" s="89" t="s">
        <v>1</v>
      </c>
      <c r="E10" s="89" t="s">
        <v>37</v>
      </c>
      <c r="F10" s="87" t="s">
        <v>0</v>
      </c>
      <c r="G10" s="87" t="s">
        <v>1</v>
      </c>
      <c r="H10" s="87" t="s">
        <v>37</v>
      </c>
      <c r="I10" s="87" t="s">
        <v>0</v>
      </c>
      <c r="J10" s="87" t="s">
        <v>1</v>
      </c>
      <c r="K10" s="89" t="s">
        <v>37</v>
      </c>
    </row>
    <row r="11" spans="2:11">
      <c r="B11" s="88"/>
      <c r="C11" s="87" t="s">
        <v>21</v>
      </c>
      <c r="D11" s="87" t="s">
        <v>22</v>
      </c>
      <c r="E11" s="90" t="s">
        <v>5</v>
      </c>
      <c r="F11" s="87" t="s">
        <v>21</v>
      </c>
      <c r="G11" s="87" t="s">
        <v>22</v>
      </c>
      <c r="H11" s="90" t="s">
        <v>5</v>
      </c>
      <c r="I11" s="87" t="s">
        <v>21</v>
      </c>
      <c r="J11" s="87" t="s">
        <v>22</v>
      </c>
      <c r="K11" s="90" t="s">
        <v>5</v>
      </c>
    </row>
    <row r="12" spans="2:11" ht="15" thickBot="1">
      <c r="B12" s="91" t="s">
        <v>38</v>
      </c>
      <c r="C12" s="92">
        <v>40</v>
      </c>
      <c r="D12" s="92" t="s">
        <v>632</v>
      </c>
      <c r="E12" s="92">
        <f>SUM(C12:D12)</f>
        <v>40</v>
      </c>
      <c r="F12" s="92">
        <v>2</v>
      </c>
      <c r="G12" s="92">
        <v>1</v>
      </c>
      <c r="H12" s="92">
        <f>SUM(F12:G12)</f>
        <v>3</v>
      </c>
      <c r="I12" s="92">
        <f>C12+F12</f>
        <v>42</v>
      </c>
      <c r="J12" s="92">
        <f>D12+G12</f>
        <v>1</v>
      </c>
      <c r="K12" s="92">
        <f>SUM(I12:J12)</f>
        <v>43</v>
      </c>
    </row>
    <row r="13" spans="2:11" ht="15" thickBot="1">
      <c r="B13" s="93" t="s">
        <v>39</v>
      </c>
      <c r="C13" s="94">
        <v>3844</v>
      </c>
      <c r="D13" s="95">
        <v>379</v>
      </c>
      <c r="E13" s="94">
        <f t="shared" ref="E13:E22" si="0">SUM(C13:D13)</f>
        <v>4223</v>
      </c>
      <c r="F13" s="95" t="s">
        <v>632</v>
      </c>
      <c r="G13" s="95">
        <v>1</v>
      </c>
      <c r="H13" s="95">
        <f t="shared" ref="H13:H22" si="1">SUM(F13:G13)</f>
        <v>1</v>
      </c>
      <c r="I13" s="94">
        <f t="shared" ref="I13:I22" si="2">C13+F13</f>
        <v>3844</v>
      </c>
      <c r="J13" s="95">
        <f t="shared" ref="J13:J22" si="3">D13+G13</f>
        <v>380</v>
      </c>
      <c r="K13" s="94">
        <f t="shared" ref="K13:K22" si="4">SUM(I13:J13)</f>
        <v>4224</v>
      </c>
    </row>
    <row r="14" spans="2:11" ht="15" thickBot="1">
      <c r="B14" s="91" t="s">
        <v>40</v>
      </c>
      <c r="C14" s="96">
        <v>56073</v>
      </c>
      <c r="D14" s="96">
        <v>23191</v>
      </c>
      <c r="E14" s="96">
        <f>SUM(C14:D14)</f>
        <v>79264</v>
      </c>
      <c r="F14" s="92">
        <v>55</v>
      </c>
      <c r="G14" s="92">
        <v>168</v>
      </c>
      <c r="H14" s="92">
        <f t="shared" si="1"/>
        <v>223</v>
      </c>
      <c r="I14" s="96">
        <f t="shared" si="2"/>
        <v>56128</v>
      </c>
      <c r="J14" s="96">
        <f t="shared" si="3"/>
        <v>23359</v>
      </c>
      <c r="K14" s="96">
        <f t="shared" si="4"/>
        <v>79487</v>
      </c>
    </row>
    <row r="15" spans="2:11" ht="15" thickBot="1">
      <c r="B15" s="93" t="s">
        <v>41</v>
      </c>
      <c r="C15" s="94">
        <v>132697</v>
      </c>
      <c r="D15" s="94">
        <v>70669</v>
      </c>
      <c r="E15" s="94">
        <f t="shared" si="0"/>
        <v>203366</v>
      </c>
      <c r="F15" s="95">
        <v>572</v>
      </c>
      <c r="G15" s="94">
        <v>1960</v>
      </c>
      <c r="H15" s="94">
        <f t="shared" si="1"/>
        <v>2532</v>
      </c>
      <c r="I15" s="94">
        <f t="shared" si="2"/>
        <v>133269</v>
      </c>
      <c r="J15" s="94">
        <f t="shared" si="3"/>
        <v>72629</v>
      </c>
      <c r="K15" s="94">
        <f t="shared" si="4"/>
        <v>205898</v>
      </c>
    </row>
    <row r="16" spans="2:11" ht="15" thickBot="1">
      <c r="B16" s="91" t="s">
        <v>42</v>
      </c>
      <c r="C16" s="96">
        <v>144526</v>
      </c>
      <c r="D16" s="96">
        <v>126076</v>
      </c>
      <c r="E16" s="96">
        <f t="shared" si="0"/>
        <v>270602</v>
      </c>
      <c r="F16" s="96">
        <v>1916</v>
      </c>
      <c r="G16" s="96">
        <v>3065</v>
      </c>
      <c r="H16" s="96">
        <f t="shared" si="1"/>
        <v>4981</v>
      </c>
      <c r="I16" s="96">
        <f t="shared" si="2"/>
        <v>146442</v>
      </c>
      <c r="J16" s="96">
        <f t="shared" si="3"/>
        <v>129141</v>
      </c>
      <c r="K16" s="96">
        <f t="shared" si="4"/>
        <v>275583</v>
      </c>
    </row>
    <row r="17" spans="2:11" ht="15" thickBot="1">
      <c r="B17" s="93" t="s">
        <v>43</v>
      </c>
      <c r="C17" s="94">
        <v>126722</v>
      </c>
      <c r="D17" s="94">
        <v>119096</v>
      </c>
      <c r="E17" s="94">
        <f t="shared" si="0"/>
        <v>245818</v>
      </c>
      <c r="F17" s="94">
        <v>3396</v>
      </c>
      <c r="G17" s="94">
        <v>3170</v>
      </c>
      <c r="H17" s="94">
        <f t="shared" si="1"/>
        <v>6566</v>
      </c>
      <c r="I17" s="94">
        <f t="shared" si="2"/>
        <v>130118</v>
      </c>
      <c r="J17" s="94">
        <f t="shared" si="3"/>
        <v>122266</v>
      </c>
      <c r="K17" s="94">
        <f t="shared" si="4"/>
        <v>252384</v>
      </c>
    </row>
    <row r="18" spans="2:11" ht="15" thickBot="1">
      <c r="B18" s="91" t="s">
        <v>44</v>
      </c>
      <c r="C18" s="96">
        <v>93930</v>
      </c>
      <c r="D18" s="96">
        <v>70585</v>
      </c>
      <c r="E18" s="96">
        <f t="shared" si="0"/>
        <v>164515</v>
      </c>
      <c r="F18" s="96">
        <v>3775</v>
      </c>
      <c r="G18" s="96">
        <v>2821</v>
      </c>
      <c r="H18" s="96">
        <f t="shared" si="1"/>
        <v>6596</v>
      </c>
      <c r="I18" s="96">
        <f t="shared" si="2"/>
        <v>97705</v>
      </c>
      <c r="J18" s="96">
        <f t="shared" si="3"/>
        <v>73406</v>
      </c>
      <c r="K18" s="96">
        <f t="shared" si="4"/>
        <v>171111</v>
      </c>
    </row>
    <row r="19" spans="2:11" ht="15" thickBot="1">
      <c r="B19" s="93" t="s">
        <v>45</v>
      </c>
      <c r="C19" s="94">
        <v>66703</v>
      </c>
      <c r="D19" s="94">
        <v>29780</v>
      </c>
      <c r="E19" s="94">
        <f t="shared" si="0"/>
        <v>96483</v>
      </c>
      <c r="F19" s="94">
        <v>3007</v>
      </c>
      <c r="G19" s="94">
        <v>1852</v>
      </c>
      <c r="H19" s="94">
        <f t="shared" si="1"/>
        <v>4859</v>
      </c>
      <c r="I19" s="94">
        <f t="shared" si="2"/>
        <v>69710</v>
      </c>
      <c r="J19" s="94">
        <f t="shared" si="3"/>
        <v>31632</v>
      </c>
      <c r="K19" s="94">
        <f t="shared" si="4"/>
        <v>101342</v>
      </c>
    </row>
    <row r="20" spans="2:11" ht="18.75" customHeight="1" thickBot="1">
      <c r="B20" s="91" t="s">
        <v>46</v>
      </c>
      <c r="C20" s="96">
        <v>26480</v>
      </c>
      <c r="D20" s="96">
        <v>8452</v>
      </c>
      <c r="E20" s="96">
        <f t="shared" si="0"/>
        <v>34932</v>
      </c>
      <c r="F20" s="96">
        <v>2743</v>
      </c>
      <c r="G20" s="96">
        <v>1275</v>
      </c>
      <c r="H20" s="96">
        <f t="shared" si="1"/>
        <v>4018</v>
      </c>
      <c r="I20" s="96">
        <f t="shared" si="2"/>
        <v>29223</v>
      </c>
      <c r="J20" s="96">
        <f t="shared" si="3"/>
        <v>9727</v>
      </c>
      <c r="K20" s="96">
        <f t="shared" si="4"/>
        <v>38950</v>
      </c>
    </row>
    <row r="21" spans="2:11" ht="15" thickBot="1">
      <c r="B21" s="93" t="s">
        <v>47</v>
      </c>
      <c r="C21" s="94">
        <v>1167</v>
      </c>
      <c r="D21" s="95">
        <v>283</v>
      </c>
      <c r="E21" s="94">
        <f t="shared" si="0"/>
        <v>1450</v>
      </c>
      <c r="F21" s="94">
        <v>2444</v>
      </c>
      <c r="G21" s="94">
        <v>1141</v>
      </c>
      <c r="H21" s="94">
        <f t="shared" si="1"/>
        <v>3585</v>
      </c>
      <c r="I21" s="94">
        <f t="shared" si="2"/>
        <v>3611</v>
      </c>
      <c r="J21" s="94">
        <f t="shared" si="3"/>
        <v>1424</v>
      </c>
      <c r="K21" s="94">
        <f t="shared" si="4"/>
        <v>5035</v>
      </c>
    </row>
    <row r="22" spans="2:11" ht="15" thickBot="1">
      <c r="B22" s="178" t="s">
        <v>176</v>
      </c>
      <c r="C22" s="94">
        <v>51574</v>
      </c>
      <c r="D22" s="95">
        <v>30158</v>
      </c>
      <c r="E22" s="94">
        <f t="shared" si="0"/>
        <v>81732</v>
      </c>
      <c r="F22" s="94">
        <v>8190</v>
      </c>
      <c r="G22" s="94">
        <v>7389</v>
      </c>
      <c r="H22" s="94">
        <f t="shared" si="1"/>
        <v>15579</v>
      </c>
      <c r="I22" s="94">
        <f t="shared" si="2"/>
        <v>59764</v>
      </c>
      <c r="J22" s="94">
        <f t="shared" si="3"/>
        <v>37547</v>
      </c>
      <c r="K22" s="94">
        <f t="shared" si="4"/>
        <v>97311</v>
      </c>
    </row>
    <row r="23" spans="2:11">
      <c r="B23" s="142" t="s">
        <v>24</v>
      </c>
      <c r="C23" s="210">
        <f t="shared" ref="C23:K23" si="5">SUM(C12:C22)</f>
        <v>703756</v>
      </c>
      <c r="D23" s="210">
        <f t="shared" si="5"/>
        <v>478669</v>
      </c>
      <c r="E23" s="210">
        <f t="shared" si="5"/>
        <v>1182425</v>
      </c>
      <c r="F23" s="210">
        <f t="shared" si="5"/>
        <v>26100</v>
      </c>
      <c r="G23" s="210">
        <f t="shared" si="5"/>
        <v>22843</v>
      </c>
      <c r="H23" s="210">
        <f t="shared" si="5"/>
        <v>48943</v>
      </c>
      <c r="I23" s="210">
        <f t="shared" si="5"/>
        <v>729856</v>
      </c>
      <c r="J23" s="210">
        <f t="shared" si="5"/>
        <v>501512</v>
      </c>
      <c r="K23" s="210">
        <f t="shared" si="5"/>
        <v>1231368</v>
      </c>
    </row>
    <row r="24" spans="2:11">
      <c r="B24" s="97" t="s">
        <v>85</v>
      </c>
      <c r="I24" s="419"/>
      <c r="J24" s="437"/>
      <c r="K24" s="437" t="s">
        <v>32</v>
      </c>
    </row>
    <row r="25" spans="2:11">
      <c r="B25" s="98" t="s">
        <v>86</v>
      </c>
      <c r="I25" s="419"/>
      <c r="J25" s="437"/>
      <c r="K25" s="437" t="s">
        <v>84</v>
      </c>
    </row>
    <row r="26" spans="2:11">
      <c r="B26" s="473" t="s">
        <v>448</v>
      </c>
      <c r="D26" s="172"/>
      <c r="E26" s="172"/>
      <c r="J26" s="190"/>
      <c r="K26" s="407" t="s">
        <v>449</v>
      </c>
    </row>
    <row r="28" spans="2:11">
      <c r="E28" s="215"/>
    </row>
    <row r="40" spans="5:5">
      <c r="E40" s="215"/>
    </row>
    <row r="41" spans="5:5">
      <c r="E41" s="215"/>
    </row>
    <row r="42" spans="5:5">
      <c r="E42" s="215"/>
    </row>
    <row r="43" spans="5:5">
      <c r="E43" s="215"/>
    </row>
    <row r="44" spans="5:5">
      <c r="E44" s="215"/>
    </row>
  </sheetData>
  <mergeCells count="9">
    <mergeCell ref="J2:K2"/>
    <mergeCell ref="C9:E9"/>
    <mergeCell ref="F9:H9"/>
    <mergeCell ref="I9:K9"/>
    <mergeCell ref="B5:K5"/>
    <mergeCell ref="B6:K6"/>
    <mergeCell ref="C8:E8"/>
    <mergeCell ref="F8:H8"/>
    <mergeCell ref="I8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ignoredErrors>
    <ignoredError sqref="D1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M65"/>
  <sheetViews>
    <sheetView showGridLines="0" rightToLeft="1" view="pageBreakPreview" zoomScale="60" zoomScaleNormal="25" workbookViewId="0">
      <selection activeCell="A55" sqref="A55:B66"/>
    </sheetView>
  </sheetViews>
  <sheetFormatPr defaultRowHeight="14.4"/>
  <cols>
    <col min="1" max="1" width="25" customWidth="1"/>
    <col min="2" max="2" width="23.109375" customWidth="1"/>
    <col min="3" max="4" width="9.109375" customWidth="1"/>
    <col min="5" max="5" width="10.33203125" customWidth="1"/>
    <col min="6" max="10" width="9.109375" customWidth="1"/>
    <col min="11" max="11" width="14.88671875" customWidth="1"/>
    <col min="12" max="12" width="28.6640625" customWidth="1"/>
    <col min="13" max="14" width="8.88671875" customWidth="1"/>
    <col min="15" max="15" width="8.77734375" bestFit="1" customWidth="1"/>
    <col min="21" max="21" width="9" customWidth="1"/>
  </cols>
  <sheetData>
    <row r="1" spans="2:13">
      <c r="J1" s="1"/>
      <c r="K1" s="1"/>
      <c r="L1" s="541" t="s">
        <v>631</v>
      </c>
    </row>
    <row r="2" spans="2:13" ht="61.5" customHeight="1">
      <c r="B2" s="67"/>
      <c r="I2" s="1"/>
      <c r="J2" s="1"/>
      <c r="K2" s="1"/>
      <c r="L2" s="1" t="s">
        <v>633</v>
      </c>
    </row>
    <row r="3" spans="2:13">
      <c r="B3" s="64"/>
      <c r="C3" s="69"/>
      <c r="D3" s="69"/>
      <c r="E3" s="69"/>
      <c r="F3" s="69"/>
      <c r="G3" s="69"/>
      <c r="H3" s="69"/>
      <c r="I3" s="69"/>
      <c r="J3" s="69"/>
      <c r="K3" s="69"/>
    </row>
    <row r="4" spans="2:13" ht="15">
      <c r="B4" s="808" t="s">
        <v>87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</row>
    <row r="5" spans="2:13" ht="15">
      <c r="B5" s="809" t="s">
        <v>88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</row>
    <row r="6" spans="2:13">
      <c r="B6" s="85" t="s">
        <v>111</v>
      </c>
      <c r="C6" s="69"/>
      <c r="D6" s="69"/>
      <c r="E6" s="69"/>
      <c r="F6" s="69"/>
      <c r="G6" s="69"/>
      <c r="H6" s="69"/>
      <c r="I6" s="69"/>
      <c r="J6" s="69"/>
      <c r="K6" s="69"/>
    </row>
    <row r="7" spans="2:13" ht="15.75" customHeight="1">
      <c r="B7" s="849" t="s">
        <v>90</v>
      </c>
      <c r="C7" s="850" t="s">
        <v>12</v>
      </c>
      <c r="D7" s="851"/>
      <c r="E7" s="852"/>
      <c r="F7" s="850" t="s">
        <v>13</v>
      </c>
      <c r="G7" s="851"/>
      <c r="H7" s="851"/>
      <c r="I7" s="848" t="s">
        <v>14</v>
      </c>
      <c r="J7" s="851"/>
      <c r="K7" s="851"/>
      <c r="L7" s="796" t="s">
        <v>91</v>
      </c>
    </row>
    <row r="8" spans="2:13" ht="18.75" customHeight="1" thickBot="1">
      <c r="B8" s="849"/>
      <c r="C8" s="853" t="s">
        <v>15</v>
      </c>
      <c r="D8" s="854"/>
      <c r="E8" s="855"/>
      <c r="F8" s="853" t="s">
        <v>16</v>
      </c>
      <c r="G8" s="854"/>
      <c r="H8" s="854"/>
      <c r="I8" s="856" t="s">
        <v>5</v>
      </c>
      <c r="J8" s="857"/>
      <c r="K8" s="857"/>
      <c r="L8" s="796"/>
    </row>
    <row r="9" spans="2:13" ht="18" customHeight="1">
      <c r="B9" s="849"/>
      <c r="C9" s="70" t="s">
        <v>0</v>
      </c>
      <c r="D9" s="71" t="s">
        <v>1</v>
      </c>
      <c r="E9" s="71" t="s">
        <v>37</v>
      </c>
      <c r="F9" s="70" t="s">
        <v>0</v>
      </c>
      <c r="G9" s="70" t="s">
        <v>1</v>
      </c>
      <c r="H9" s="70" t="s">
        <v>37</v>
      </c>
      <c r="I9" s="111" t="s">
        <v>0</v>
      </c>
      <c r="J9" s="70" t="s">
        <v>1</v>
      </c>
      <c r="K9" s="71" t="s">
        <v>37</v>
      </c>
      <c r="L9" s="796"/>
    </row>
    <row r="10" spans="2:13" ht="18" customHeight="1">
      <c r="B10" s="849"/>
      <c r="C10" s="70" t="s">
        <v>21</v>
      </c>
      <c r="D10" s="70" t="s">
        <v>22</v>
      </c>
      <c r="E10" s="72" t="s">
        <v>5</v>
      </c>
      <c r="F10" s="70" t="s">
        <v>21</v>
      </c>
      <c r="G10" s="70" t="s">
        <v>22</v>
      </c>
      <c r="H10" s="72" t="s">
        <v>5</v>
      </c>
      <c r="I10" s="111" t="s">
        <v>21</v>
      </c>
      <c r="J10" s="70" t="s">
        <v>22</v>
      </c>
      <c r="K10" s="72" t="s">
        <v>5</v>
      </c>
      <c r="L10" s="796"/>
    </row>
    <row r="11" spans="2:13">
      <c r="B11" s="73" t="s">
        <v>92</v>
      </c>
      <c r="C11" s="100">
        <v>3878</v>
      </c>
      <c r="D11" s="100">
        <v>4879</v>
      </c>
      <c r="E11" s="100">
        <f>SUM(C11:D11)</f>
        <v>8757</v>
      </c>
      <c r="F11" s="101">
        <v>0</v>
      </c>
      <c r="G11" s="101">
        <v>0</v>
      </c>
      <c r="H11" s="101">
        <f>SUM(F11:G11)</f>
        <v>0</v>
      </c>
      <c r="I11" s="49">
        <f>C11+F11</f>
        <v>3878</v>
      </c>
      <c r="J11" s="49">
        <f>D11+G11</f>
        <v>4879</v>
      </c>
      <c r="K11" s="100">
        <f>SUM(I11:J11)</f>
        <v>8757</v>
      </c>
      <c r="L11" s="149" t="s">
        <v>177</v>
      </c>
      <c r="M11" s="591"/>
    </row>
    <row r="12" spans="2:13">
      <c r="B12" s="75" t="s">
        <v>93</v>
      </c>
      <c r="C12" s="102">
        <v>8490</v>
      </c>
      <c r="D12" s="102">
        <v>3273</v>
      </c>
      <c r="E12" s="102">
        <f t="shared" ref="E12:E20" si="0">SUM(C12:D12)</f>
        <v>11763</v>
      </c>
      <c r="F12" s="103">
        <v>38</v>
      </c>
      <c r="G12" s="103">
        <v>3</v>
      </c>
      <c r="H12" s="103">
        <f t="shared" ref="H12:H20" si="1">SUM(F12:G12)</f>
        <v>41</v>
      </c>
      <c r="I12" s="47">
        <f t="shared" ref="I12:I20" si="2">C12+F12</f>
        <v>8528</v>
      </c>
      <c r="J12" s="102">
        <f t="shared" ref="J12:J20" si="3">D12+G12</f>
        <v>3276</v>
      </c>
      <c r="K12" s="102">
        <f t="shared" ref="K12:K20" si="4">SUM(I12:J12)</f>
        <v>11804</v>
      </c>
      <c r="L12" s="150" t="s">
        <v>183</v>
      </c>
      <c r="M12" s="591"/>
    </row>
    <row r="13" spans="2:13">
      <c r="B13" s="73" t="s">
        <v>94</v>
      </c>
      <c r="C13" s="100">
        <v>37787</v>
      </c>
      <c r="D13" s="100">
        <v>5282</v>
      </c>
      <c r="E13" s="100">
        <f t="shared" si="0"/>
        <v>43069</v>
      </c>
      <c r="F13" s="101">
        <v>9</v>
      </c>
      <c r="G13" s="101">
        <v>0</v>
      </c>
      <c r="H13" s="101">
        <f t="shared" si="1"/>
        <v>9</v>
      </c>
      <c r="I13" s="49">
        <f t="shared" si="2"/>
        <v>37796</v>
      </c>
      <c r="J13" s="49">
        <f t="shared" si="3"/>
        <v>5282</v>
      </c>
      <c r="K13" s="100">
        <f t="shared" si="4"/>
        <v>43078</v>
      </c>
      <c r="L13" s="149" t="s">
        <v>178</v>
      </c>
      <c r="M13" s="591"/>
    </row>
    <row r="14" spans="2:13">
      <c r="B14" s="75" t="s">
        <v>95</v>
      </c>
      <c r="C14" s="102">
        <v>81860</v>
      </c>
      <c r="D14" s="102">
        <v>37830</v>
      </c>
      <c r="E14" s="102">
        <f t="shared" si="0"/>
        <v>119690</v>
      </c>
      <c r="F14" s="579">
        <v>388</v>
      </c>
      <c r="G14" s="579">
        <v>2308</v>
      </c>
      <c r="H14" s="579">
        <f t="shared" si="1"/>
        <v>2696</v>
      </c>
      <c r="I14" s="517">
        <f t="shared" si="2"/>
        <v>82248</v>
      </c>
      <c r="J14" s="102">
        <f t="shared" si="3"/>
        <v>40138</v>
      </c>
      <c r="K14" s="102">
        <f t="shared" si="4"/>
        <v>122386</v>
      </c>
      <c r="L14" s="150" t="s">
        <v>179</v>
      </c>
      <c r="M14" s="591"/>
    </row>
    <row r="15" spans="2:13">
      <c r="B15" s="73" t="s">
        <v>96</v>
      </c>
      <c r="C15" s="100">
        <v>107962</v>
      </c>
      <c r="D15" s="100">
        <v>18976</v>
      </c>
      <c r="E15" s="100">
        <f t="shared" si="0"/>
        <v>126938</v>
      </c>
      <c r="F15" s="101">
        <v>16</v>
      </c>
      <c r="G15" s="101">
        <v>1</v>
      </c>
      <c r="H15" s="101">
        <f t="shared" si="1"/>
        <v>17</v>
      </c>
      <c r="I15" s="49">
        <f t="shared" si="2"/>
        <v>107978</v>
      </c>
      <c r="J15" s="49">
        <f t="shared" si="3"/>
        <v>18977</v>
      </c>
      <c r="K15" s="100">
        <f t="shared" si="4"/>
        <v>126955</v>
      </c>
      <c r="L15" s="149" t="s">
        <v>184</v>
      </c>
      <c r="M15" s="591"/>
    </row>
    <row r="16" spans="2:13">
      <c r="B16" s="75" t="s">
        <v>468</v>
      </c>
      <c r="C16" s="102">
        <v>76966</v>
      </c>
      <c r="D16" s="102">
        <v>80870</v>
      </c>
      <c r="E16" s="752">
        <f>SUM(C16:D16)</f>
        <v>157836</v>
      </c>
      <c r="F16" s="103">
        <v>324</v>
      </c>
      <c r="G16" s="579">
        <v>3884</v>
      </c>
      <c r="H16" s="579">
        <f>SUM(F16:G16)</f>
        <v>4208</v>
      </c>
      <c r="I16" s="517">
        <f>C16+F16</f>
        <v>77290</v>
      </c>
      <c r="J16" s="517">
        <f t="shared" si="3"/>
        <v>84754</v>
      </c>
      <c r="K16" s="579">
        <f>E16+H16</f>
        <v>162044</v>
      </c>
      <c r="L16" s="150" t="s">
        <v>261</v>
      </c>
      <c r="M16" s="591"/>
    </row>
    <row r="17" spans="2:13">
      <c r="B17" s="73" t="s">
        <v>97</v>
      </c>
      <c r="C17" s="100">
        <v>309538</v>
      </c>
      <c r="D17" s="100">
        <v>295176</v>
      </c>
      <c r="E17" s="100">
        <f t="shared" si="0"/>
        <v>604714</v>
      </c>
      <c r="F17" s="577">
        <v>8456</v>
      </c>
      <c r="G17" s="577">
        <v>10320</v>
      </c>
      <c r="H17" s="577">
        <f t="shared" si="1"/>
        <v>18776</v>
      </c>
      <c r="I17" s="49">
        <f t="shared" si="2"/>
        <v>317994</v>
      </c>
      <c r="J17" s="49">
        <f t="shared" si="3"/>
        <v>305496</v>
      </c>
      <c r="K17" s="100">
        <f t="shared" si="4"/>
        <v>623490</v>
      </c>
      <c r="L17" s="149" t="s">
        <v>180</v>
      </c>
      <c r="M17" s="591"/>
    </row>
    <row r="18" spans="2:13">
      <c r="B18" s="75" t="s">
        <v>98</v>
      </c>
      <c r="C18" s="102">
        <v>57964</v>
      </c>
      <c r="D18" s="102">
        <v>24289</v>
      </c>
      <c r="E18" s="102">
        <f t="shared" si="0"/>
        <v>82253</v>
      </c>
      <c r="F18" s="579">
        <v>6814</v>
      </c>
      <c r="G18" s="579">
        <v>2415</v>
      </c>
      <c r="H18" s="579">
        <f t="shared" si="1"/>
        <v>9229</v>
      </c>
      <c r="I18" s="517">
        <f t="shared" si="2"/>
        <v>64778</v>
      </c>
      <c r="J18" s="102">
        <f t="shared" si="3"/>
        <v>26704</v>
      </c>
      <c r="K18" s="102">
        <f t="shared" si="4"/>
        <v>91482</v>
      </c>
      <c r="L18" s="150" t="s">
        <v>181</v>
      </c>
      <c r="M18" s="591"/>
    </row>
    <row r="19" spans="2:13">
      <c r="B19" s="73" t="s">
        <v>99</v>
      </c>
      <c r="C19" s="100">
        <v>11959</v>
      </c>
      <c r="D19" s="100">
        <v>6023</v>
      </c>
      <c r="E19" s="100">
        <f t="shared" si="0"/>
        <v>17982</v>
      </c>
      <c r="F19" s="577">
        <v>9380</v>
      </c>
      <c r="G19" s="577">
        <v>3575</v>
      </c>
      <c r="H19" s="577">
        <f t="shared" si="1"/>
        <v>12955</v>
      </c>
      <c r="I19" s="49">
        <f t="shared" si="2"/>
        <v>21339</v>
      </c>
      <c r="J19" s="49">
        <f t="shared" si="3"/>
        <v>9598</v>
      </c>
      <c r="K19" s="100">
        <f t="shared" si="4"/>
        <v>30937</v>
      </c>
      <c r="L19" s="149" t="s">
        <v>182</v>
      </c>
      <c r="M19" s="591"/>
    </row>
    <row r="20" spans="2:13">
      <c r="B20" s="75" t="s">
        <v>100</v>
      </c>
      <c r="C20" s="102">
        <v>7352</v>
      </c>
      <c r="D20" s="102">
        <v>2071</v>
      </c>
      <c r="E20" s="102">
        <f t="shared" si="0"/>
        <v>9423</v>
      </c>
      <c r="F20" s="103">
        <v>675</v>
      </c>
      <c r="G20" s="579">
        <v>337</v>
      </c>
      <c r="H20" s="579">
        <f t="shared" si="1"/>
        <v>1012</v>
      </c>
      <c r="I20" s="517">
        <f t="shared" si="2"/>
        <v>8027</v>
      </c>
      <c r="J20" s="102">
        <f t="shared" si="3"/>
        <v>2408</v>
      </c>
      <c r="K20" s="102">
        <f t="shared" si="4"/>
        <v>10435</v>
      </c>
      <c r="L20" s="150" t="s">
        <v>214</v>
      </c>
      <c r="M20" s="591"/>
    </row>
    <row r="21" spans="2:13">
      <c r="B21" s="78" t="s">
        <v>512</v>
      </c>
      <c r="C21" s="206">
        <f t="shared" ref="C21:K21" si="5">SUM(C11:C20)</f>
        <v>703756</v>
      </c>
      <c r="D21" s="206">
        <f t="shared" si="5"/>
        <v>478669</v>
      </c>
      <c r="E21" s="206">
        <f t="shared" si="5"/>
        <v>1182425</v>
      </c>
      <c r="F21" s="206">
        <f t="shared" si="5"/>
        <v>26100</v>
      </c>
      <c r="G21" s="206">
        <f t="shared" si="5"/>
        <v>22843</v>
      </c>
      <c r="H21" s="206">
        <f t="shared" si="5"/>
        <v>48943</v>
      </c>
      <c r="I21" s="207">
        <f t="shared" si="5"/>
        <v>729856</v>
      </c>
      <c r="J21" s="206">
        <f t="shared" si="5"/>
        <v>501512</v>
      </c>
      <c r="K21" s="206">
        <f t="shared" si="5"/>
        <v>1231368</v>
      </c>
      <c r="L21" s="179" t="s">
        <v>5</v>
      </c>
      <c r="M21" s="591"/>
    </row>
    <row r="22" spans="2:13" ht="16.2">
      <c r="B22" s="68" t="s">
        <v>101</v>
      </c>
      <c r="D22" s="69"/>
      <c r="E22" s="69"/>
      <c r="F22" s="69"/>
      <c r="G22" s="69"/>
      <c r="H22" s="69"/>
      <c r="I22" s="69"/>
      <c r="J22" s="69"/>
      <c r="K22" s="759"/>
      <c r="L22" s="69" t="s">
        <v>102</v>
      </c>
    </row>
    <row r="23" spans="2:13" ht="16.8">
      <c r="B23" s="105" t="s">
        <v>104</v>
      </c>
      <c r="D23" s="69"/>
      <c r="E23" s="69"/>
      <c r="F23" s="69"/>
      <c r="G23" s="69"/>
      <c r="H23" s="69"/>
      <c r="I23" s="69"/>
      <c r="J23" s="69"/>
      <c r="K23" s="69"/>
      <c r="L23" s="69" t="s">
        <v>103</v>
      </c>
    </row>
    <row r="24" spans="2:13">
      <c r="B24" s="473" t="s">
        <v>448</v>
      </c>
      <c r="D24" s="172"/>
      <c r="E24" s="172"/>
      <c r="J24" s="190"/>
      <c r="L24" s="407" t="s">
        <v>449</v>
      </c>
    </row>
    <row r="25" spans="2:13">
      <c r="C25" s="172"/>
      <c r="D25" s="172"/>
      <c r="E25" s="172"/>
      <c r="F25" s="172"/>
      <c r="G25" s="172"/>
      <c r="H25" s="172"/>
      <c r="I25" s="172"/>
      <c r="J25" s="172"/>
      <c r="K25" s="172"/>
    </row>
    <row r="26" spans="2:13">
      <c r="C26" s="172"/>
      <c r="D26" s="172"/>
      <c r="E26" s="172"/>
      <c r="F26" s="172"/>
      <c r="G26" s="172"/>
      <c r="H26" s="172"/>
      <c r="I26" s="172"/>
      <c r="J26" s="172"/>
      <c r="K26" s="172"/>
    </row>
    <row r="27" spans="2:13" ht="18" customHeight="1"/>
    <row r="28" spans="2:13" ht="18.75" customHeight="1"/>
    <row r="29" spans="2:13" ht="18" customHeight="1"/>
    <row r="30" spans="2:13" ht="18" customHeight="1"/>
    <row r="65" ht="19.5" customHeight="1"/>
  </sheetData>
  <mergeCells count="10">
    <mergeCell ref="B4:L4"/>
    <mergeCell ref="B5:L5"/>
    <mergeCell ref="L7:L10"/>
    <mergeCell ref="B7:B10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ignoredErrors>
    <ignoredError sqref="K1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K38"/>
  <sheetViews>
    <sheetView showGridLines="0" rightToLeft="1" view="pageBreakPreview" zoomScale="50" zoomScaleNormal="25" zoomScaleSheetLayoutView="50" workbookViewId="0">
      <selection activeCell="G42" sqref="G42"/>
    </sheetView>
  </sheetViews>
  <sheetFormatPr defaultRowHeight="14.4"/>
  <cols>
    <col min="1" max="1" width="48.21875" bestFit="1" customWidth="1"/>
    <col min="11" max="11" width="30" customWidth="1"/>
    <col min="14" max="14" width="53.44140625" customWidth="1"/>
  </cols>
  <sheetData>
    <row r="1" spans="1:37" s="574" customFormat="1">
      <c r="I1" s="589"/>
      <c r="J1" s="589"/>
      <c r="K1" s="541" t="s">
        <v>631</v>
      </c>
    </row>
    <row r="2" spans="1:37" s="574" customFormat="1">
      <c r="I2" s="589"/>
      <c r="J2" s="589"/>
      <c r="K2" s="1" t="s">
        <v>633</v>
      </c>
    </row>
    <row r="3" spans="1:37" s="574" customFormat="1"/>
    <row r="4" spans="1:37" s="574" customFormat="1"/>
    <row r="5" spans="1:37" s="574" customFormat="1"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574" customFormat="1" ht="15">
      <c r="A6" s="808" t="s">
        <v>625</v>
      </c>
      <c r="B6" s="808"/>
      <c r="C6" s="808"/>
      <c r="D6" s="808"/>
      <c r="E6" s="808"/>
      <c r="F6" s="808"/>
      <c r="G6" s="808"/>
      <c r="H6" s="808"/>
      <c r="I6" s="808"/>
      <c r="J6" s="808"/>
      <c r="K6" s="80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>
      <c r="A7" s="809" t="s">
        <v>626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</row>
    <row r="8" spans="1:37">
      <c r="A8" s="426" t="s">
        <v>115</v>
      </c>
    </row>
    <row r="9" spans="1:37" ht="24.9" customHeight="1">
      <c r="A9" s="849" t="s">
        <v>470</v>
      </c>
      <c r="B9" s="850" t="s">
        <v>12</v>
      </c>
      <c r="C9" s="851"/>
      <c r="D9" s="852"/>
      <c r="E9" s="850" t="s">
        <v>13</v>
      </c>
      <c r="F9" s="851" t="s">
        <v>471</v>
      </c>
      <c r="G9" s="851" t="s">
        <v>14</v>
      </c>
      <c r="H9" s="848" t="s">
        <v>20</v>
      </c>
      <c r="I9" s="851" t="s">
        <v>471</v>
      </c>
      <c r="J9" s="851" t="s">
        <v>37</v>
      </c>
      <c r="K9" s="849" t="s">
        <v>513</v>
      </c>
    </row>
    <row r="10" spans="1:37" ht="24.9" customHeight="1" thickBot="1">
      <c r="A10" s="849"/>
      <c r="B10" s="853" t="s">
        <v>472</v>
      </c>
      <c r="C10" s="854"/>
      <c r="D10" s="855"/>
      <c r="E10" s="853" t="s">
        <v>473</v>
      </c>
      <c r="F10" s="854"/>
      <c r="G10" s="854"/>
      <c r="H10" s="856" t="s">
        <v>5</v>
      </c>
      <c r="I10" s="857"/>
      <c r="J10" s="857"/>
      <c r="K10" s="849"/>
    </row>
    <row r="11" spans="1:37" ht="24.9" customHeight="1">
      <c r="A11" s="849"/>
      <c r="B11" s="521" t="s">
        <v>0</v>
      </c>
      <c r="C11" s="71" t="s">
        <v>471</v>
      </c>
      <c r="D11" s="71" t="s">
        <v>37</v>
      </c>
      <c r="E11" s="521" t="s">
        <v>0</v>
      </c>
      <c r="F11" s="521" t="s">
        <v>471</v>
      </c>
      <c r="G11" s="521" t="s">
        <v>37</v>
      </c>
      <c r="H11" s="520" t="s">
        <v>0</v>
      </c>
      <c r="I11" s="521" t="s">
        <v>471</v>
      </c>
      <c r="J11" s="71" t="s">
        <v>37</v>
      </c>
      <c r="K11" s="849"/>
    </row>
    <row r="12" spans="1:37" ht="24.9" customHeight="1">
      <c r="A12" s="849"/>
      <c r="B12" s="521" t="s">
        <v>21</v>
      </c>
      <c r="C12" s="521" t="s">
        <v>22</v>
      </c>
      <c r="D12" s="72" t="s">
        <v>5</v>
      </c>
      <c r="E12" s="521" t="s">
        <v>21</v>
      </c>
      <c r="F12" s="521" t="s">
        <v>22</v>
      </c>
      <c r="G12" s="72" t="s">
        <v>5</v>
      </c>
      <c r="H12" s="520" t="s">
        <v>21</v>
      </c>
      <c r="I12" s="521" t="s">
        <v>22</v>
      </c>
      <c r="J12" s="72" t="s">
        <v>5</v>
      </c>
      <c r="K12" s="849"/>
    </row>
    <row r="13" spans="1:37" ht="24.9" customHeight="1">
      <c r="A13" s="572" t="s">
        <v>474</v>
      </c>
      <c r="B13" s="100">
        <v>0</v>
      </c>
      <c r="C13" s="100">
        <v>0</v>
      </c>
      <c r="D13" s="100">
        <f>SUM(B13:C13)</f>
        <v>0</v>
      </c>
      <c r="E13" s="101">
        <v>0</v>
      </c>
      <c r="F13" s="101">
        <v>0</v>
      </c>
      <c r="G13" s="101">
        <f>SUM(E13:F13)</f>
        <v>0</v>
      </c>
      <c r="H13" s="49">
        <f>B13+E13</f>
        <v>0</v>
      </c>
      <c r="I13" s="49">
        <f t="shared" ref="I13:J28" si="0">C13+F13</f>
        <v>0</v>
      </c>
      <c r="J13" s="100">
        <f t="shared" si="0"/>
        <v>0</v>
      </c>
      <c r="K13" s="583" t="s">
        <v>206</v>
      </c>
    </row>
    <row r="14" spans="1:37" ht="24.9" customHeight="1">
      <c r="A14" s="573" t="s">
        <v>475</v>
      </c>
      <c r="B14" s="102">
        <v>0</v>
      </c>
      <c r="C14" s="102">
        <v>0</v>
      </c>
      <c r="D14" s="102">
        <f t="shared" ref="D14:D34" si="1">SUM(B14:C14)</f>
        <v>0</v>
      </c>
      <c r="E14" s="103">
        <v>0</v>
      </c>
      <c r="F14" s="103">
        <v>0</v>
      </c>
      <c r="G14" s="103">
        <f t="shared" ref="G14:G34" si="2">SUM(E14:F14)</f>
        <v>0</v>
      </c>
      <c r="H14" s="519">
        <f t="shared" ref="H14:J35" si="3">B14+E14</f>
        <v>0</v>
      </c>
      <c r="I14" s="102">
        <f t="shared" si="0"/>
        <v>0</v>
      </c>
      <c r="J14" s="102">
        <f t="shared" si="0"/>
        <v>0</v>
      </c>
      <c r="K14" s="150" t="s">
        <v>207</v>
      </c>
    </row>
    <row r="15" spans="1:37" ht="24.9" customHeight="1">
      <c r="A15" s="572" t="s">
        <v>141</v>
      </c>
      <c r="B15" s="100">
        <v>5200</v>
      </c>
      <c r="C15" s="100">
        <v>48</v>
      </c>
      <c r="D15" s="100">
        <f t="shared" si="1"/>
        <v>5248</v>
      </c>
      <c r="E15" s="101">
        <v>0</v>
      </c>
      <c r="F15" s="101">
        <v>0</v>
      </c>
      <c r="G15" s="101">
        <f t="shared" si="2"/>
        <v>0</v>
      </c>
      <c r="H15" s="49">
        <f t="shared" si="3"/>
        <v>5200</v>
      </c>
      <c r="I15" s="49">
        <f t="shared" si="0"/>
        <v>48</v>
      </c>
      <c r="J15" s="100">
        <f t="shared" si="0"/>
        <v>5248</v>
      </c>
      <c r="K15" s="583" t="s">
        <v>494</v>
      </c>
    </row>
    <row r="16" spans="1:37" ht="24.9" customHeight="1">
      <c r="A16" s="573" t="s">
        <v>476</v>
      </c>
      <c r="B16" s="102">
        <v>0</v>
      </c>
      <c r="C16" s="102">
        <v>0</v>
      </c>
      <c r="D16" s="102">
        <f t="shared" si="1"/>
        <v>0</v>
      </c>
      <c r="E16" s="103">
        <v>0</v>
      </c>
      <c r="F16" s="103">
        <v>0</v>
      </c>
      <c r="G16" s="103">
        <f t="shared" si="2"/>
        <v>0</v>
      </c>
      <c r="H16" s="519">
        <f t="shared" si="3"/>
        <v>0</v>
      </c>
      <c r="I16" s="102">
        <f t="shared" si="0"/>
        <v>0</v>
      </c>
      <c r="J16" s="102">
        <f t="shared" si="0"/>
        <v>0</v>
      </c>
      <c r="K16" s="150" t="s">
        <v>495</v>
      </c>
    </row>
    <row r="17" spans="1:11" ht="24.9" customHeight="1">
      <c r="A17" s="572" t="s">
        <v>477</v>
      </c>
      <c r="B17" s="100">
        <v>235</v>
      </c>
      <c r="C17" s="100">
        <v>0</v>
      </c>
      <c r="D17" s="100">
        <f t="shared" si="1"/>
        <v>235</v>
      </c>
      <c r="E17" s="101">
        <v>0</v>
      </c>
      <c r="F17" s="101">
        <v>0</v>
      </c>
      <c r="G17" s="101">
        <f t="shared" si="2"/>
        <v>0</v>
      </c>
      <c r="H17" s="49">
        <f t="shared" si="3"/>
        <v>235</v>
      </c>
      <c r="I17" s="49">
        <f t="shared" si="0"/>
        <v>0</v>
      </c>
      <c r="J17" s="100">
        <f t="shared" si="0"/>
        <v>235</v>
      </c>
      <c r="K17" s="583" t="s">
        <v>496</v>
      </c>
    </row>
    <row r="18" spans="1:11" ht="24.9" customHeight="1">
      <c r="A18" s="573" t="s">
        <v>478</v>
      </c>
      <c r="B18" s="102">
        <v>0</v>
      </c>
      <c r="C18" s="102">
        <v>0</v>
      </c>
      <c r="D18" s="102">
        <f t="shared" si="1"/>
        <v>0</v>
      </c>
      <c r="E18" s="103">
        <v>0</v>
      </c>
      <c r="F18" s="103">
        <v>0</v>
      </c>
      <c r="G18" s="103">
        <f t="shared" si="2"/>
        <v>0</v>
      </c>
      <c r="H18" s="519">
        <f t="shared" si="3"/>
        <v>0</v>
      </c>
      <c r="I18" s="102">
        <f t="shared" si="0"/>
        <v>0</v>
      </c>
      <c r="J18" s="102">
        <f t="shared" si="0"/>
        <v>0</v>
      </c>
      <c r="K18" s="150" t="s">
        <v>497</v>
      </c>
    </row>
    <row r="19" spans="1:11" ht="24.9" customHeight="1">
      <c r="A19" s="572" t="s">
        <v>479</v>
      </c>
      <c r="B19" s="100">
        <v>0</v>
      </c>
      <c r="C19" s="100">
        <v>0</v>
      </c>
      <c r="D19" s="100">
        <f t="shared" si="1"/>
        <v>0</v>
      </c>
      <c r="E19" s="101">
        <v>0</v>
      </c>
      <c r="F19" s="101">
        <v>0</v>
      </c>
      <c r="G19" s="101">
        <f t="shared" si="2"/>
        <v>0</v>
      </c>
      <c r="H19" s="49">
        <f t="shared" si="3"/>
        <v>0</v>
      </c>
      <c r="I19" s="49">
        <f t="shared" si="0"/>
        <v>0</v>
      </c>
      <c r="J19" s="100">
        <f t="shared" si="0"/>
        <v>0</v>
      </c>
      <c r="K19" s="583" t="s">
        <v>498</v>
      </c>
    </row>
    <row r="20" spans="1:11" ht="24.9" customHeight="1">
      <c r="A20" s="573" t="s">
        <v>480</v>
      </c>
      <c r="B20" s="102">
        <v>18637</v>
      </c>
      <c r="C20" s="102">
        <v>51</v>
      </c>
      <c r="D20" s="102">
        <f t="shared" si="1"/>
        <v>18688</v>
      </c>
      <c r="E20" s="103">
        <v>15</v>
      </c>
      <c r="F20" s="103">
        <v>0</v>
      </c>
      <c r="G20" s="103">
        <f t="shared" si="2"/>
        <v>15</v>
      </c>
      <c r="H20" s="519">
        <f t="shared" si="3"/>
        <v>18652</v>
      </c>
      <c r="I20" s="102">
        <f t="shared" si="0"/>
        <v>51</v>
      </c>
      <c r="J20" s="102">
        <f t="shared" si="0"/>
        <v>18703</v>
      </c>
      <c r="K20" s="150" t="s">
        <v>499</v>
      </c>
    </row>
    <row r="21" spans="1:11" ht="24.9" customHeight="1">
      <c r="A21" s="572" t="s">
        <v>481</v>
      </c>
      <c r="B21" s="100">
        <v>0</v>
      </c>
      <c r="C21" s="100">
        <v>0</v>
      </c>
      <c r="D21" s="100">
        <f t="shared" si="1"/>
        <v>0</v>
      </c>
      <c r="E21" s="101">
        <v>0</v>
      </c>
      <c r="F21" s="101">
        <v>0</v>
      </c>
      <c r="G21" s="101">
        <f t="shared" si="2"/>
        <v>0</v>
      </c>
      <c r="H21" s="49">
        <f t="shared" si="3"/>
        <v>0</v>
      </c>
      <c r="I21" s="49">
        <f t="shared" si="0"/>
        <v>0</v>
      </c>
      <c r="J21" s="100">
        <f t="shared" si="0"/>
        <v>0</v>
      </c>
      <c r="K21" s="583" t="s">
        <v>500</v>
      </c>
    </row>
    <row r="22" spans="1:11" ht="24.9" customHeight="1">
      <c r="A22" s="573" t="s">
        <v>482</v>
      </c>
      <c r="B22" s="102">
        <v>392</v>
      </c>
      <c r="C22" s="102">
        <v>2</v>
      </c>
      <c r="D22" s="102">
        <f t="shared" si="1"/>
        <v>394</v>
      </c>
      <c r="E22" s="103">
        <v>0</v>
      </c>
      <c r="F22" s="103">
        <v>0</v>
      </c>
      <c r="G22" s="103">
        <f t="shared" si="2"/>
        <v>0</v>
      </c>
      <c r="H22" s="519">
        <f t="shared" si="3"/>
        <v>392</v>
      </c>
      <c r="I22" s="102">
        <f t="shared" si="0"/>
        <v>2</v>
      </c>
      <c r="J22" s="102">
        <f t="shared" si="0"/>
        <v>394</v>
      </c>
      <c r="K22" s="150" t="s">
        <v>501</v>
      </c>
    </row>
    <row r="23" spans="1:11" ht="24.9" customHeight="1">
      <c r="A23" s="572" t="s">
        <v>483</v>
      </c>
      <c r="B23" s="100">
        <v>3479</v>
      </c>
      <c r="C23" s="100">
        <v>10</v>
      </c>
      <c r="D23" s="100">
        <f t="shared" si="1"/>
        <v>3489</v>
      </c>
      <c r="E23" s="101">
        <v>2</v>
      </c>
      <c r="F23" s="101">
        <v>0</v>
      </c>
      <c r="G23" s="101">
        <f t="shared" si="2"/>
        <v>2</v>
      </c>
      <c r="H23" s="49">
        <f t="shared" si="3"/>
        <v>3481</v>
      </c>
      <c r="I23" s="49">
        <f t="shared" si="0"/>
        <v>10</v>
      </c>
      <c r="J23" s="100">
        <f t="shared" si="0"/>
        <v>3491</v>
      </c>
      <c r="K23" s="583" t="s">
        <v>208</v>
      </c>
    </row>
    <row r="24" spans="1:11" ht="24.9" customHeight="1">
      <c r="A24" s="573" t="s">
        <v>484</v>
      </c>
      <c r="B24" s="102">
        <v>0</v>
      </c>
      <c r="C24" s="102">
        <v>0</v>
      </c>
      <c r="D24" s="102">
        <f t="shared" si="1"/>
        <v>0</v>
      </c>
      <c r="E24" s="103">
        <v>0</v>
      </c>
      <c r="F24" s="103">
        <v>0</v>
      </c>
      <c r="G24" s="103">
        <f t="shared" si="2"/>
        <v>0</v>
      </c>
      <c r="H24" s="519">
        <f t="shared" si="3"/>
        <v>0</v>
      </c>
      <c r="I24" s="102">
        <f t="shared" si="0"/>
        <v>0</v>
      </c>
      <c r="J24" s="102">
        <f t="shared" si="0"/>
        <v>0</v>
      </c>
      <c r="K24" s="150" t="s">
        <v>502</v>
      </c>
    </row>
    <row r="25" spans="1:11" ht="24.9" customHeight="1">
      <c r="A25" s="572" t="s">
        <v>485</v>
      </c>
      <c r="B25" s="100">
        <v>0</v>
      </c>
      <c r="C25" s="100">
        <v>0</v>
      </c>
      <c r="D25" s="100">
        <f t="shared" si="1"/>
        <v>0</v>
      </c>
      <c r="E25" s="101">
        <v>0</v>
      </c>
      <c r="F25" s="101"/>
      <c r="G25" s="101">
        <f t="shared" si="2"/>
        <v>0</v>
      </c>
      <c r="H25" s="49">
        <f t="shared" si="3"/>
        <v>0</v>
      </c>
      <c r="I25" s="49">
        <f t="shared" si="0"/>
        <v>0</v>
      </c>
      <c r="J25" s="100">
        <f t="shared" si="0"/>
        <v>0</v>
      </c>
      <c r="K25" s="583" t="s">
        <v>503</v>
      </c>
    </row>
    <row r="26" spans="1:11" ht="24.9" customHeight="1">
      <c r="A26" s="573" t="s">
        <v>486</v>
      </c>
      <c r="B26" s="102">
        <v>0</v>
      </c>
      <c r="C26" s="102">
        <v>0</v>
      </c>
      <c r="D26" s="102">
        <f t="shared" si="1"/>
        <v>0</v>
      </c>
      <c r="E26" s="103">
        <v>0</v>
      </c>
      <c r="F26" s="103">
        <v>0</v>
      </c>
      <c r="G26" s="103">
        <f t="shared" si="2"/>
        <v>0</v>
      </c>
      <c r="H26" s="519">
        <f t="shared" si="3"/>
        <v>0</v>
      </c>
      <c r="I26" s="102">
        <f t="shared" si="0"/>
        <v>0</v>
      </c>
      <c r="J26" s="102">
        <f t="shared" si="0"/>
        <v>0</v>
      </c>
      <c r="K26" s="150" t="s">
        <v>504</v>
      </c>
    </row>
    <row r="27" spans="1:11" ht="24.9" customHeight="1">
      <c r="A27" s="572" t="s">
        <v>487</v>
      </c>
      <c r="B27" s="100">
        <v>608792</v>
      </c>
      <c r="C27" s="100">
        <v>432578</v>
      </c>
      <c r="D27" s="100">
        <f t="shared" si="1"/>
        <v>1041370</v>
      </c>
      <c r="E27" s="575">
        <v>14583</v>
      </c>
      <c r="F27" s="575">
        <v>16921</v>
      </c>
      <c r="G27" s="575">
        <f t="shared" si="2"/>
        <v>31504</v>
      </c>
      <c r="H27" s="49">
        <f t="shared" si="3"/>
        <v>623375</v>
      </c>
      <c r="I27" s="49">
        <f t="shared" si="0"/>
        <v>449499</v>
      </c>
      <c r="J27" s="100">
        <f t="shared" si="0"/>
        <v>1072874</v>
      </c>
      <c r="K27" s="583" t="s">
        <v>505</v>
      </c>
    </row>
    <row r="28" spans="1:11" ht="24.9" customHeight="1">
      <c r="A28" s="573" t="s">
        <v>488</v>
      </c>
      <c r="B28" s="102">
        <v>56013</v>
      </c>
      <c r="C28" s="102">
        <v>45185</v>
      </c>
      <c r="D28" s="102">
        <f t="shared" si="1"/>
        <v>101198</v>
      </c>
      <c r="E28" s="749">
        <v>11490</v>
      </c>
      <c r="F28" s="749">
        <v>5916</v>
      </c>
      <c r="G28" s="749">
        <f t="shared" si="2"/>
        <v>17406</v>
      </c>
      <c r="H28" s="519">
        <f t="shared" si="3"/>
        <v>67503</v>
      </c>
      <c r="I28" s="102">
        <f t="shared" si="0"/>
        <v>51101</v>
      </c>
      <c r="J28" s="102">
        <f t="shared" si="0"/>
        <v>118604</v>
      </c>
      <c r="K28" s="150" t="s">
        <v>506</v>
      </c>
    </row>
    <row r="29" spans="1:11" ht="24.9" customHeight="1">
      <c r="A29" s="572" t="s">
        <v>489</v>
      </c>
      <c r="B29" s="100">
        <v>1</v>
      </c>
      <c r="C29" s="100">
        <v>0</v>
      </c>
      <c r="D29" s="100">
        <f t="shared" si="1"/>
        <v>1</v>
      </c>
      <c r="E29" s="101">
        <v>0</v>
      </c>
      <c r="F29" s="101">
        <v>0</v>
      </c>
      <c r="G29" s="101">
        <f t="shared" si="2"/>
        <v>0</v>
      </c>
      <c r="H29" s="49">
        <f t="shared" si="3"/>
        <v>1</v>
      </c>
      <c r="I29" s="49">
        <f t="shared" si="3"/>
        <v>0</v>
      </c>
      <c r="J29" s="100">
        <f t="shared" si="3"/>
        <v>1</v>
      </c>
      <c r="K29" s="583" t="s">
        <v>507</v>
      </c>
    </row>
    <row r="30" spans="1:11" ht="24.9" customHeight="1">
      <c r="A30" s="573" t="s">
        <v>490</v>
      </c>
      <c r="B30" s="102">
        <v>398</v>
      </c>
      <c r="C30" s="102">
        <v>48</v>
      </c>
      <c r="D30" s="102">
        <f t="shared" si="1"/>
        <v>446</v>
      </c>
      <c r="E30" s="103">
        <v>2</v>
      </c>
      <c r="F30" s="103">
        <v>0</v>
      </c>
      <c r="G30" s="103">
        <f t="shared" si="2"/>
        <v>2</v>
      </c>
      <c r="H30" s="519">
        <f t="shared" si="3"/>
        <v>400</v>
      </c>
      <c r="I30" s="102">
        <f t="shared" si="3"/>
        <v>48</v>
      </c>
      <c r="J30" s="102">
        <f t="shared" si="3"/>
        <v>448</v>
      </c>
      <c r="K30" s="150" t="s">
        <v>508</v>
      </c>
    </row>
    <row r="31" spans="1:11" ht="24.9" customHeight="1">
      <c r="A31" s="572" t="s">
        <v>491</v>
      </c>
      <c r="B31" s="100">
        <v>10507</v>
      </c>
      <c r="C31" s="100">
        <v>705</v>
      </c>
      <c r="D31" s="100">
        <f t="shared" si="1"/>
        <v>11212</v>
      </c>
      <c r="E31" s="101">
        <v>1</v>
      </c>
      <c r="F31" s="101">
        <v>0</v>
      </c>
      <c r="G31" s="101">
        <f t="shared" si="2"/>
        <v>1</v>
      </c>
      <c r="H31" s="49">
        <f t="shared" si="3"/>
        <v>10508</v>
      </c>
      <c r="I31" s="49">
        <f t="shared" si="3"/>
        <v>705</v>
      </c>
      <c r="J31" s="100">
        <f t="shared" si="3"/>
        <v>11213</v>
      </c>
      <c r="K31" s="583" t="s">
        <v>509</v>
      </c>
    </row>
    <row r="32" spans="1:11" ht="24.9" customHeight="1">
      <c r="A32" s="573" t="s">
        <v>492</v>
      </c>
      <c r="B32" s="102">
        <v>0</v>
      </c>
      <c r="C32" s="102">
        <v>0</v>
      </c>
      <c r="D32" s="102">
        <f t="shared" si="1"/>
        <v>0</v>
      </c>
      <c r="E32" s="103">
        <v>0</v>
      </c>
      <c r="F32" s="103">
        <v>0</v>
      </c>
      <c r="G32" s="103">
        <f t="shared" si="2"/>
        <v>0</v>
      </c>
      <c r="H32" s="519">
        <f t="shared" si="3"/>
        <v>0</v>
      </c>
      <c r="I32" s="102">
        <f t="shared" si="3"/>
        <v>0</v>
      </c>
      <c r="J32" s="102">
        <f t="shared" si="3"/>
        <v>0</v>
      </c>
      <c r="K32" s="150" t="s">
        <v>510</v>
      </c>
    </row>
    <row r="33" spans="1:11" ht="24.9" customHeight="1">
      <c r="A33" s="572" t="s">
        <v>493</v>
      </c>
      <c r="B33" s="100">
        <v>0</v>
      </c>
      <c r="C33" s="100">
        <v>0</v>
      </c>
      <c r="D33" s="100">
        <f t="shared" si="1"/>
        <v>0</v>
      </c>
      <c r="E33" s="101">
        <v>0</v>
      </c>
      <c r="F33" s="101">
        <v>0</v>
      </c>
      <c r="G33" s="101">
        <f t="shared" si="2"/>
        <v>0</v>
      </c>
      <c r="H33" s="49">
        <f t="shared" si="3"/>
        <v>0</v>
      </c>
      <c r="I33" s="49">
        <f t="shared" si="3"/>
        <v>0</v>
      </c>
      <c r="J33" s="100">
        <f t="shared" si="3"/>
        <v>0</v>
      </c>
      <c r="K33" s="583" t="s">
        <v>511</v>
      </c>
    </row>
    <row r="34" spans="1:11" ht="24.9" customHeight="1">
      <c r="A34" s="573" t="s">
        <v>100</v>
      </c>
      <c r="B34" s="102">
        <v>102</v>
      </c>
      <c r="C34" s="102">
        <v>42</v>
      </c>
      <c r="D34" s="102">
        <f t="shared" si="1"/>
        <v>144</v>
      </c>
      <c r="E34" s="103">
        <v>7</v>
      </c>
      <c r="F34" s="103">
        <v>6</v>
      </c>
      <c r="G34" s="103">
        <f t="shared" si="2"/>
        <v>13</v>
      </c>
      <c r="H34" s="519">
        <f t="shared" si="3"/>
        <v>109</v>
      </c>
      <c r="I34" s="102">
        <f t="shared" si="3"/>
        <v>48</v>
      </c>
      <c r="J34" s="102">
        <f t="shared" si="3"/>
        <v>157</v>
      </c>
      <c r="K34" s="150" t="s">
        <v>214</v>
      </c>
    </row>
    <row r="35" spans="1:11">
      <c r="A35" s="78" t="s">
        <v>20</v>
      </c>
      <c r="B35" s="206">
        <f t="shared" ref="B35:G35" si="4">SUM(B13:B34)</f>
        <v>703756</v>
      </c>
      <c r="C35" s="206">
        <f t="shared" si="4"/>
        <v>478669</v>
      </c>
      <c r="D35" s="206">
        <f t="shared" si="4"/>
        <v>1182425</v>
      </c>
      <c r="E35" s="206">
        <f t="shared" si="4"/>
        <v>26100</v>
      </c>
      <c r="F35" s="206">
        <f t="shared" si="4"/>
        <v>22843</v>
      </c>
      <c r="G35" s="206">
        <f t="shared" si="4"/>
        <v>48943</v>
      </c>
      <c r="H35" s="206">
        <f t="shared" si="3"/>
        <v>729856</v>
      </c>
      <c r="I35" s="206">
        <f t="shared" si="3"/>
        <v>501512</v>
      </c>
      <c r="J35" s="206">
        <f t="shared" si="3"/>
        <v>1231368</v>
      </c>
      <c r="K35" s="585" t="s">
        <v>5</v>
      </c>
    </row>
    <row r="36" spans="1:11">
      <c r="A36" s="634" t="s">
        <v>101</v>
      </c>
      <c r="B36" s="574"/>
      <c r="C36" s="576"/>
      <c r="D36" s="576"/>
      <c r="E36" s="576"/>
      <c r="F36" s="576"/>
      <c r="G36" s="576"/>
      <c r="H36" s="576"/>
      <c r="I36" s="576"/>
      <c r="K36" s="576" t="s">
        <v>102</v>
      </c>
    </row>
    <row r="37" spans="1:11">
      <c r="A37" s="632" t="s">
        <v>104</v>
      </c>
      <c r="B37" s="574"/>
      <c r="C37" s="576"/>
      <c r="D37" s="576"/>
      <c r="E37" s="576"/>
      <c r="F37" s="576"/>
      <c r="G37" s="576"/>
      <c r="H37" s="576"/>
      <c r="I37" s="576"/>
      <c r="K37" s="576" t="s">
        <v>103</v>
      </c>
    </row>
    <row r="38" spans="1:11">
      <c r="A38" s="632" t="s">
        <v>448</v>
      </c>
      <c r="B38" s="574"/>
      <c r="C38" s="584"/>
      <c r="D38" s="584"/>
      <c r="E38" s="574"/>
      <c r="F38" s="574"/>
      <c r="G38" s="574"/>
      <c r="H38" s="574"/>
      <c r="I38" s="588"/>
      <c r="K38" s="592" t="s">
        <v>449</v>
      </c>
    </row>
  </sheetData>
  <mergeCells count="10">
    <mergeCell ref="K9:K12"/>
    <mergeCell ref="A6:K6"/>
    <mergeCell ref="A7:K7"/>
    <mergeCell ref="A9:A12"/>
    <mergeCell ref="B9:D9"/>
    <mergeCell ref="E9:G9"/>
    <mergeCell ref="H9:J9"/>
    <mergeCell ref="B10:D10"/>
    <mergeCell ref="E10:G10"/>
    <mergeCell ref="H10:J10"/>
  </mergeCells>
  <pageMargins left="0.7" right="0.7" top="0.75" bottom="0.75" header="0.3" footer="0.3"/>
  <pageSetup paperSize="9" scale="4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O25"/>
  <sheetViews>
    <sheetView showGridLines="0" rightToLeft="1" view="pageBreakPreview" zoomScale="70" zoomScaleNormal="40" zoomScaleSheetLayoutView="70" workbookViewId="0">
      <selection activeCell="D18" sqref="D18"/>
    </sheetView>
  </sheetViews>
  <sheetFormatPr defaultRowHeight="14.4"/>
  <cols>
    <col min="2" max="2" width="20.21875" customWidth="1"/>
    <col min="3" max="11" width="11.77734375" customWidth="1"/>
  </cols>
  <sheetData>
    <row r="2" spans="2:15">
      <c r="J2" s="541" t="s">
        <v>631</v>
      </c>
    </row>
    <row r="3" spans="2:15">
      <c r="B3" s="1"/>
      <c r="C3" s="1"/>
      <c r="D3" s="1"/>
      <c r="E3" s="1"/>
      <c r="F3" s="1"/>
      <c r="G3" s="1"/>
      <c r="H3" s="1"/>
      <c r="I3" s="1"/>
      <c r="J3" s="1" t="s">
        <v>633</v>
      </c>
      <c r="K3" s="191"/>
      <c r="L3" s="191"/>
      <c r="M3" s="191"/>
      <c r="N3" s="191"/>
      <c r="O3" s="191"/>
    </row>
    <row r="4" spans="2:15">
      <c r="B4" s="1"/>
      <c r="C4" s="1"/>
      <c r="D4" s="1"/>
      <c r="E4" s="1"/>
      <c r="F4" s="1"/>
      <c r="G4" s="1"/>
      <c r="H4" s="1"/>
      <c r="I4" s="1"/>
      <c r="J4" s="191"/>
      <c r="K4" s="1"/>
    </row>
    <row r="5" spans="2:15">
      <c r="B5" s="1"/>
      <c r="C5" s="1"/>
      <c r="D5" s="1"/>
      <c r="E5" s="1"/>
      <c r="F5" s="1"/>
      <c r="G5" s="1"/>
      <c r="H5" s="1"/>
      <c r="I5" s="1"/>
      <c r="J5" s="191"/>
      <c r="K5" s="1"/>
    </row>
    <row r="6" spans="2:15">
      <c r="B6" s="1"/>
      <c r="C6" s="1"/>
      <c r="D6" s="1"/>
      <c r="E6" s="1"/>
      <c r="F6" s="1"/>
      <c r="G6" s="1"/>
      <c r="H6" s="1"/>
      <c r="I6" s="1"/>
      <c r="J6" s="191"/>
      <c r="K6" s="1"/>
    </row>
    <row r="7" spans="2:15" ht="15">
      <c r="B7" s="808" t="s">
        <v>384</v>
      </c>
      <c r="C7" s="808"/>
      <c r="D7" s="808"/>
      <c r="E7" s="808"/>
      <c r="F7" s="808"/>
      <c r="G7" s="808"/>
      <c r="H7" s="808"/>
      <c r="I7" s="808"/>
      <c r="J7" s="808"/>
      <c r="K7" s="808"/>
    </row>
    <row r="8" spans="2:15" ht="15.6">
      <c r="B8" s="812" t="s">
        <v>383</v>
      </c>
      <c r="C8" s="812"/>
      <c r="D8" s="812"/>
      <c r="E8" s="812"/>
      <c r="F8" s="812"/>
      <c r="G8" s="812"/>
      <c r="H8" s="812"/>
      <c r="I8" s="812"/>
      <c r="J8" s="812"/>
      <c r="K8" s="812"/>
    </row>
    <row r="9" spans="2:15">
      <c r="B9" s="426" t="s">
        <v>130</v>
      </c>
      <c r="C9" s="168"/>
      <c r="D9" s="168"/>
      <c r="E9" s="168"/>
      <c r="F9" s="168"/>
      <c r="G9" s="168"/>
      <c r="H9" s="168"/>
      <c r="I9" s="168"/>
      <c r="J9" s="168"/>
      <c r="K9" s="168"/>
    </row>
    <row r="10" spans="2:15" ht="21" customHeight="1">
      <c r="B10" s="796" t="s">
        <v>382</v>
      </c>
      <c r="C10" s="796" t="s">
        <v>12</v>
      </c>
      <c r="D10" s="797"/>
      <c r="E10" s="807"/>
      <c r="F10" s="796" t="s">
        <v>13</v>
      </c>
      <c r="G10" s="797"/>
      <c r="H10" s="797"/>
      <c r="I10" s="805" t="s">
        <v>14</v>
      </c>
      <c r="J10" s="805"/>
      <c r="K10" s="798"/>
    </row>
    <row r="11" spans="2:15" ht="21.75" customHeight="1" thickBot="1">
      <c r="B11" s="796"/>
      <c r="C11" s="800" t="s">
        <v>15</v>
      </c>
      <c r="D11" s="801"/>
      <c r="E11" s="810"/>
      <c r="F11" s="802" t="s">
        <v>16</v>
      </c>
      <c r="G11" s="803"/>
      <c r="H11" s="803"/>
      <c r="I11" s="811" t="s">
        <v>5</v>
      </c>
      <c r="J11" s="811"/>
      <c r="K11" s="813"/>
    </row>
    <row r="12" spans="2:15" ht="15">
      <c r="B12" s="796" t="s">
        <v>381</v>
      </c>
      <c r="C12" s="7" t="s">
        <v>18</v>
      </c>
      <c r="D12" s="8" t="s">
        <v>19</v>
      </c>
      <c r="E12" s="8" t="s">
        <v>20</v>
      </c>
      <c r="F12" s="7" t="s">
        <v>18</v>
      </c>
      <c r="G12" s="7" t="s">
        <v>19</v>
      </c>
      <c r="H12" s="7" t="s">
        <v>20</v>
      </c>
      <c r="I12" s="11" t="s">
        <v>18</v>
      </c>
      <c r="J12" s="11" t="s">
        <v>19</v>
      </c>
      <c r="K12" s="26" t="s">
        <v>20</v>
      </c>
    </row>
    <row r="13" spans="2:15" ht="15">
      <c r="B13" s="796"/>
      <c r="C13" s="9" t="s">
        <v>21</v>
      </c>
      <c r="D13" s="9" t="s">
        <v>22</v>
      </c>
      <c r="E13" s="9" t="s">
        <v>5</v>
      </c>
      <c r="F13" s="9" t="s">
        <v>21</v>
      </c>
      <c r="G13" s="9" t="s">
        <v>22</v>
      </c>
      <c r="H13" s="9" t="s">
        <v>5</v>
      </c>
      <c r="I13" s="12" t="s">
        <v>21</v>
      </c>
      <c r="J13" s="12" t="s">
        <v>22</v>
      </c>
      <c r="K13" s="27" t="s">
        <v>5</v>
      </c>
    </row>
    <row r="14" spans="2:15" ht="31.2" customHeight="1">
      <c r="B14" s="10" t="s">
        <v>223</v>
      </c>
      <c r="C14" s="5">
        <v>182962</v>
      </c>
      <c r="D14" s="6">
        <v>53961</v>
      </c>
      <c r="E14" s="5">
        <f>SUM(C14:D14)</f>
        <v>236923</v>
      </c>
      <c r="F14" s="6">
        <v>22221</v>
      </c>
      <c r="G14" s="5">
        <v>8286</v>
      </c>
      <c r="H14" s="5">
        <f>SUM(F14:G14)</f>
        <v>30507</v>
      </c>
      <c r="I14" s="15">
        <f>C14+F14</f>
        <v>205183</v>
      </c>
      <c r="J14" s="28">
        <f t="shared" ref="J14:K15" si="0">D14+G14</f>
        <v>62247</v>
      </c>
      <c r="K14" s="28">
        <f t="shared" si="0"/>
        <v>267430</v>
      </c>
    </row>
    <row r="15" spans="2:15" ht="31.2" customHeight="1" thickBot="1">
      <c r="B15" s="133" t="s">
        <v>373</v>
      </c>
      <c r="C15" s="129">
        <v>1141246</v>
      </c>
      <c r="D15" s="129">
        <v>529654</v>
      </c>
      <c r="E15" s="129">
        <f>SUM(C15:D15)</f>
        <v>1670900</v>
      </c>
      <c r="F15" s="129">
        <v>6359454</v>
      </c>
      <c r="G15" s="129">
        <v>218707</v>
      </c>
      <c r="H15" s="130">
        <f>SUM(F15:G15)</f>
        <v>6578161</v>
      </c>
      <c r="I15" s="130">
        <f>C15+F15</f>
        <v>7500700</v>
      </c>
      <c r="J15" s="130">
        <f t="shared" ref="J15" si="1">D15+G15</f>
        <v>748361</v>
      </c>
      <c r="K15" s="129">
        <f t="shared" si="0"/>
        <v>8249061</v>
      </c>
    </row>
    <row r="16" spans="2:15" ht="32.4" customHeight="1">
      <c r="B16" s="78" t="s">
        <v>20</v>
      </c>
      <c r="C16" s="206">
        <f>SUM(C14:C15)</f>
        <v>1324208</v>
      </c>
      <c r="D16" s="206">
        <f t="shared" ref="D16:K16" si="2">SUM(D14:D15)</f>
        <v>583615</v>
      </c>
      <c r="E16" s="206">
        <f t="shared" si="2"/>
        <v>1907823</v>
      </c>
      <c r="F16" s="206">
        <f t="shared" si="2"/>
        <v>6381675</v>
      </c>
      <c r="G16" s="206">
        <f t="shared" si="2"/>
        <v>226993</v>
      </c>
      <c r="H16" s="206">
        <f t="shared" si="2"/>
        <v>6608668</v>
      </c>
      <c r="I16" s="207">
        <f t="shared" si="2"/>
        <v>7705883</v>
      </c>
      <c r="J16" s="206">
        <f t="shared" si="2"/>
        <v>810608</v>
      </c>
      <c r="K16" s="206">
        <f t="shared" si="2"/>
        <v>8516491</v>
      </c>
    </row>
    <row r="17" spans="2:11">
      <c r="B17" s="36" t="s">
        <v>34</v>
      </c>
      <c r="C17" s="31"/>
      <c r="D17" s="31"/>
      <c r="E17" s="209"/>
      <c r="F17" s="31"/>
      <c r="G17" s="31"/>
      <c r="H17" s="209"/>
      <c r="I17" s="31"/>
      <c r="J17" s="31"/>
      <c r="K17" s="37" t="s">
        <v>33</v>
      </c>
    </row>
    <row r="18" spans="2:11">
      <c r="B18" s="473" t="s">
        <v>448</v>
      </c>
      <c r="D18" s="172"/>
      <c r="E18" s="172"/>
      <c r="J18" s="190"/>
      <c r="K18" s="407" t="s">
        <v>449</v>
      </c>
    </row>
    <row r="20" spans="2:11">
      <c r="C20" s="172"/>
      <c r="D20" s="172"/>
      <c r="E20" s="172"/>
      <c r="F20" s="172"/>
      <c r="G20" s="172"/>
      <c r="H20" s="172"/>
      <c r="I20" s="172"/>
      <c r="J20" s="172"/>
      <c r="K20" s="172"/>
    </row>
    <row r="22" spans="2:11">
      <c r="J22" s="172"/>
    </row>
    <row r="23" spans="2:11">
      <c r="C23" s="172"/>
      <c r="D23" s="172"/>
      <c r="E23" s="172"/>
      <c r="F23" s="172"/>
      <c r="G23" s="172"/>
      <c r="H23" s="172"/>
      <c r="I23" s="172"/>
      <c r="J23" s="172"/>
      <c r="K23" s="172"/>
    </row>
    <row r="24" spans="2:11">
      <c r="C24" s="172"/>
      <c r="D24" s="172"/>
      <c r="E24" s="172"/>
      <c r="F24" s="172"/>
      <c r="G24" s="172"/>
      <c r="H24" s="172"/>
      <c r="I24" s="172"/>
      <c r="J24" s="172"/>
      <c r="K24" s="172"/>
    </row>
    <row r="25" spans="2:11">
      <c r="C25" s="172"/>
      <c r="D25" s="172"/>
      <c r="E25" s="172"/>
      <c r="F25" s="172"/>
      <c r="G25" s="172"/>
      <c r="H25" s="172"/>
      <c r="I25" s="172"/>
      <c r="J25" s="172"/>
      <c r="K25" s="172"/>
    </row>
  </sheetData>
  <mergeCells count="10">
    <mergeCell ref="B12:B13"/>
    <mergeCell ref="B7:K7"/>
    <mergeCell ref="B8:K8"/>
    <mergeCell ref="B10:B11"/>
    <mergeCell ref="C10:E10"/>
    <mergeCell ref="F10:H10"/>
    <mergeCell ref="I10:K10"/>
    <mergeCell ref="C11:E11"/>
    <mergeCell ref="F11:H11"/>
    <mergeCell ref="I11:K11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2:M28"/>
  <sheetViews>
    <sheetView showGridLines="0" rightToLeft="1" view="pageBreakPreview" zoomScale="70" zoomScaleNormal="55" zoomScaleSheetLayoutView="70" workbookViewId="0">
      <selection activeCell="B13" sqref="B13:B25"/>
    </sheetView>
  </sheetViews>
  <sheetFormatPr defaultRowHeight="14.4"/>
  <cols>
    <col min="2" max="2" width="19.109375" customWidth="1"/>
    <col min="3" max="3" width="10.33203125" customWidth="1"/>
    <col min="4" max="4" width="9.109375" customWidth="1"/>
    <col min="5" max="6" width="10.33203125" customWidth="1"/>
    <col min="7" max="7" width="9.109375" customWidth="1"/>
    <col min="8" max="9" width="10.33203125" customWidth="1"/>
    <col min="10" max="10" width="9.109375" customWidth="1"/>
    <col min="11" max="11" width="14.88671875" customWidth="1"/>
    <col min="12" max="12" width="18.33203125" customWidth="1"/>
  </cols>
  <sheetData>
    <row r="2" spans="2:13">
      <c r="K2" s="449"/>
      <c r="L2" s="574"/>
    </row>
    <row r="3" spans="2:13" ht="61.5" customHeight="1">
      <c r="B3" s="67"/>
      <c r="K3" s="1"/>
      <c r="L3" s="541" t="s">
        <v>631</v>
      </c>
    </row>
    <row r="4" spans="2:13">
      <c r="L4" s="1" t="s">
        <v>633</v>
      </c>
    </row>
    <row r="5" spans="2:13">
      <c r="B5" s="64"/>
    </row>
    <row r="6" spans="2:13" ht="27.75" customHeight="1">
      <c r="B6" s="868" t="s">
        <v>105</v>
      </c>
      <c r="C6" s="868"/>
      <c r="D6" s="868"/>
      <c r="E6" s="868"/>
      <c r="F6" s="868"/>
      <c r="G6" s="868"/>
      <c r="H6" s="868"/>
      <c r="I6" s="868"/>
      <c r="J6" s="868"/>
      <c r="K6" s="868"/>
      <c r="L6" s="868"/>
    </row>
    <row r="7" spans="2:13" ht="27.75" customHeight="1">
      <c r="B7" s="868" t="s">
        <v>106</v>
      </c>
      <c r="C7" s="868"/>
      <c r="D7" s="868"/>
      <c r="E7" s="868"/>
      <c r="F7" s="868"/>
      <c r="G7" s="868"/>
      <c r="H7" s="868"/>
      <c r="I7" s="868"/>
      <c r="J7" s="868"/>
      <c r="K7" s="868"/>
      <c r="L7" s="868"/>
    </row>
    <row r="8" spans="2:13">
      <c r="B8" s="869" t="s">
        <v>134</v>
      </c>
      <c r="C8" s="869"/>
      <c r="D8" s="69"/>
      <c r="E8" s="69"/>
      <c r="F8" s="69"/>
      <c r="G8" s="69"/>
      <c r="H8" s="69"/>
      <c r="I8" s="69"/>
      <c r="J8" s="69"/>
      <c r="K8" s="69"/>
    </row>
    <row r="9" spans="2:13" ht="15.75" customHeight="1">
      <c r="B9" s="849" t="s">
        <v>54</v>
      </c>
      <c r="C9" s="850" t="s">
        <v>12</v>
      </c>
      <c r="D9" s="851"/>
      <c r="E9" s="852"/>
      <c r="F9" s="850" t="s">
        <v>13</v>
      </c>
      <c r="G9" s="851"/>
      <c r="H9" s="851"/>
      <c r="I9" s="848" t="s">
        <v>14</v>
      </c>
      <c r="J9" s="851"/>
      <c r="K9" s="851"/>
      <c r="L9" s="848" t="s">
        <v>158</v>
      </c>
    </row>
    <row r="10" spans="2:13" ht="15" thickBot="1">
      <c r="B10" s="849"/>
      <c r="C10" s="853" t="s">
        <v>15</v>
      </c>
      <c r="D10" s="854"/>
      <c r="E10" s="855"/>
      <c r="F10" s="853" t="s">
        <v>16</v>
      </c>
      <c r="G10" s="854"/>
      <c r="H10" s="854"/>
      <c r="I10" s="856" t="s">
        <v>5</v>
      </c>
      <c r="J10" s="857"/>
      <c r="K10" s="857"/>
      <c r="L10" s="848"/>
    </row>
    <row r="11" spans="2:13">
      <c r="B11" s="849"/>
      <c r="C11" s="70" t="s">
        <v>0</v>
      </c>
      <c r="D11" s="71" t="s">
        <v>1</v>
      </c>
      <c r="E11" s="71" t="s">
        <v>37</v>
      </c>
      <c r="F11" s="70" t="s">
        <v>0</v>
      </c>
      <c r="G11" s="70" t="s">
        <v>1</v>
      </c>
      <c r="H11" s="70" t="s">
        <v>37</v>
      </c>
      <c r="I11" s="111" t="s">
        <v>0</v>
      </c>
      <c r="J11" s="70" t="s">
        <v>1</v>
      </c>
      <c r="K11" s="71" t="s">
        <v>37</v>
      </c>
      <c r="L11" s="848"/>
    </row>
    <row r="12" spans="2:13">
      <c r="B12" s="849"/>
      <c r="C12" s="70" t="s">
        <v>21</v>
      </c>
      <c r="D12" s="70" t="s">
        <v>22</v>
      </c>
      <c r="E12" s="72" t="s">
        <v>5</v>
      </c>
      <c r="F12" s="70" t="s">
        <v>21</v>
      </c>
      <c r="G12" s="70" t="s">
        <v>22</v>
      </c>
      <c r="H12" s="72" t="s">
        <v>5</v>
      </c>
      <c r="I12" s="111" t="s">
        <v>21</v>
      </c>
      <c r="J12" s="70" t="s">
        <v>22</v>
      </c>
      <c r="K12" s="72" t="s">
        <v>5</v>
      </c>
      <c r="L12" s="848"/>
    </row>
    <row r="13" spans="2:13">
      <c r="B13" s="73" t="s">
        <v>55</v>
      </c>
      <c r="C13" s="74">
        <v>524091</v>
      </c>
      <c r="D13" s="74">
        <v>264883</v>
      </c>
      <c r="E13" s="74">
        <f>SUM(C13:D13)</f>
        <v>788974</v>
      </c>
      <c r="F13" s="74">
        <v>2494608</v>
      </c>
      <c r="G13" s="74">
        <v>119758</v>
      </c>
      <c r="H13" s="74">
        <f>SUM(F13:G13)</f>
        <v>2614366</v>
      </c>
      <c r="I13" s="113">
        <f>C13+F13</f>
        <v>3018699</v>
      </c>
      <c r="J13" s="113">
        <f>D13+G13</f>
        <v>384641</v>
      </c>
      <c r="K13" s="113">
        <f>SUM(I13:J13)</f>
        <v>3403340</v>
      </c>
      <c r="L13" s="173" t="s">
        <v>159</v>
      </c>
      <c r="M13" s="591"/>
    </row>
    <row r="14" spans="2:13">
      <c r="B14" s="75" t="s">
        <v>56</v>
      </c>
      <c r="C14" s="22">
        <v>270047</v>
      </c>
      <c r="D14" s="22">
        <v>146472</v>
      </c>
      <c r="E14" s="22">
        <f t="shared" ref="E14:E25" si="0">SUM(C14:D14)</f>
        <v>416519</v>
      </c>
      <c r="F14" s="22">
        <v>1424507</v>
      </c>
      <c r="G14" s="22">
        <v>41791</v>
      </c>
      <c r="H14" s="22">
        <f t="shared" ref="H14:H25" si="1">SUM(F14:G14)</f>
        <v>1466298</v>
      </c>
      <c r="I14" s="114">
        <f t="shared" ref="I14:I25" si="2">C14+F14</f>
        <v>1694554</v>
      </c>
      <c r="J14" s="22">
        <f t="shared" ref="J14:J25" si="3">D14+G14</f>
        <v>188263</v>
      </c>
      <c r="K14" s="22">
        <f>SUM(I14:J14)</f>
        <v>1882817</v>
      </c>
      <c r="L14" s="174" t="s">
        <v>160</v>
      </c>
      <c r="M14" s="591"/>
    </row>
    <row r="15" spans="2:13">
      <c r="B15" s="73" t="s">
        <v>57</v>
      </c>
      <c r="C15" s="74">
        <v>44316</v>
      </c>
      <c r="D15" s="74">
        <v>18519</v>
      </c>
      <c r="E15" s="74">
        <f t="shared" si="0"/>
        <v>62835</v>
      </c>
      <c r="F15" s="74">
        <v>228356</v>
      </c>
      <c r="G15" s="74">
        <v>6200</v>
      </c>
      <c r="H15" s="74">
        <f t="shared" si="1"/>
        <v>234556</v>
      </c>
      <c r="I15" s="113">
        <f t="shared" si="2"/>
        <v>272672</v>
      </c>
      <c r="J15" s="74">
        <f t="shared" si="3"/>
        <v>24719</v>
      </c>
      <c r="K15" s="74">
        <f t="shared" ref="K15:K25" si="4">SUM(I15:J15)</f>
        <v>297391</v>
      </c>
      <c r="L15" s="173" t="s">
        <v>161</v>
      </c>
      <c r="M15" s="591"/>
    </row>
    <row r="16" spans="2:13">
      <c r="B16" s="75" t="s">
        <v>58</v>
      </c>
      <c r="C16" s="22">
        <v>31425</v>
      </c>
      <c r="D16" s="22">
        <v>13848</v>
      </c>
      <c r="E16" s="22">
        <f t="shared" si="0"/>
        <v>45273</v>
      </c>
      <c r="F16" s="22">
        <v>248225</v>
      </c>
      <c r="G16" s="22">
        <v>6867</v>
      </c>
      <c r="H16" s="22">
        <f t="shared" si="1"/>
        <v>255092</v>
      </c>
      <c r="I16" s="114">
        <f t="shared" si="2"/>
        <v>279650</v>
      </c>
      <c r="J16" s="22">
        <f t="shared" si="3"/>
        <v>20715</v>
      </c>
      <c r="K16" s="22">
        <f t="shared" si="4"/>
        <v>300365</v>
      </c>
      <c r="L16" s="174" t="s">
        <v>162</v>
      </c>
      <c r="M16" s="591"/>
    </row>
    <row r="17" spans="2:13">
      <c r="B17" s="73" t="s">
        <v>59</v>
      </c>
      <c r="C17" s="74">
        <v>352339</v>
      </c>
      <c r="D17" s="74">
        <v>97014</v>
      </c>
      <c r="E17" s="74">
        <f t="shared" si="0"/>
        <v>449353</v>
      </c>
      <c r="F17" s="74">
        <v>1317737</v>
      </c>
      <c r="G17" s="74">
        <v>35543</v>
      </c>
      <c r="H17" s="74">
        <f t="shared" si="1"/>
        <v>1353280</v>
      </c>
      <c r="I17" s="113">
        <f t="shared" si="2"/>
        <v>1670076</v>
      </c>
      <c r="J17" s="74">
        <f t="shared" si="3"/>
        <v>132557</v>
      </c>
      <c r="K17" s="74">
        <f>SUM(I17:J17)</f>
        <v>1802633</v>
      </c>
      <c r="L17" s="173" t="s">
        <v>163</v>
      </c>
      <c r="M17" s="591"/>
    </row>
    <row r="18" spans="2:13">
      <c r="B18" s="75" t="s">
        <v>60</v>
      </c>
      <c r="C18" s="22">
        <v>39101</v>
      </c>
      <c r="D18" s="22">
        <v>12722</v>
      </c>
      <c r="E18" s="22">
        <f t="shared" si="0"/>
        <v>51823</v>
      </c>
      <c r="F18" s="22">
        <v>215590</v>
      </c>
      <c r="G18" s="22">
        <v>7857</v>
      </c>
      <c r="H18" s="22">
        <f t="shared" si="1"/>
        <v>223447</v>
      </c>
      <c r="I18" s="114">
        <f t="shared" si="2"/>
        <v>254691</v>
      </c>
      <c r="J18" s="22">
        <f t="shared" si="3"/>
        <v>20579</v>
      </c>
      <c r="K18" s="22">
        <f t="shared" si="4"/>
        <v>275270</v>
      </c>
      <c r="L18" s="174" t="s">
        <v>164</v>
      </c>
      <c r="M18" s="591"/>
    </row>
    <row r="19" spans="2:13">
      <c r="B19" s="73" t="s">
        <v>61</v>
      </c>
      <c r="C19" s="74">
        <v>12477</v>
      </c>
      <c r="D19" s="74">
        <v>6552</v>
      </c>
      <c r="E19" s="74">
        <f t="shared" si="0"/>
        <v>19029</v>
      </c>
      <c r="F19" s="74">
        <v>72890</v>
      </c>
      <c r="G19" s="74">
        <v>1390</v>
      </c>
      <c r="H19" s="74">
        <f t="shared" si="1"/>
        <v>74280</v>
      </c>
      <c r="I19" s="113">
        <f t="shared" si="2"/>
        <v>85367</v>
      </c>
      <c r="J19" s="74">
        <f t="shared" si="3"/>
        <v>7942</v>
      </c>
      <c r="K19" s="74">
        <f t="shared" si="4"/>
        <v>93309</v>
      </c>
      <c r="L19" s="173" t="s">
        <v>165</v>
      </c>
      <c r="M19" s="591"/>
    </row>
    <row r="20" spans="2:13">
      <c r="B20" s="75" t="s">
        <v>62</v>
      </c>
      <c r="C20" s="22">
        <v>9567</v>
      </c>
      <c r="D20" s="22">
        <v>6131</v>
      </c>
      <c r="E20" s="22">
        <f t="shared" si="0"/>
        <v>15698</v>
      </c>
      <c r="F20" s="22">
        <v>82735</v>
      </c>
      <c r="G20" s="22">
        <v>2226</v>
      </c>
      <c r="H20" s="22">
        <f t="shared" si="1"/>
        <v>84961</v>
      </c>
      <c r="I20" s="114">
        <f t="shared" si="2"/>
        <v>92302</v>
      </c>
      <c r="J20" s="22">
        <f t="shared" si="3"/>
        <v>8357</v>
      </c>
      <c r="K20" s="22">
        <f t="shared" si="4"/>
        <v>100659</v>
      </c>
      <c r="L20" s="174" t="s">
        <v>166</v>
      </c>
      <c r="M20" s="591"/>
    </row>
    <row r="21" spans="2:13">
      <c r="B21" s="73" t="s">
        <v>63</v>
      </c>
      <c r="C21" s="74">
        <v>4192</v>
      </c>
      <c r="D21" s="74">
        <v>1853</v>
      </c>
      <c r="E21" s="74">
        <f t="shared" si="0"/>
        <v>6045</v>
      </c>
      <c r="F21" s="74">
        <v>30287</v>
      </c>
      <c r="G21" s="76">
        <v>506</v>
      </c>
      <c r="H21" s="74">
        <f t="shared" si="1"/>
        <v>30793</v>
      </c>
      <c r="I21" s="113">
        <f t="shared" si="2"/>
        <v>34479</v>
      </c>
      <c r="J21" s="74">
        <f t="shared" si="3"/>
        <v>2359</v>
      </c>
      <c r="K21" s="74">
        <f t="shared" si="4"/>
        <v>36838</v>
      </c>
      <c r="L21" s="173" t="s">
        <v>167</v>
      </c>
      <c r="M21" s="591"/>
    </row>
    <row r="22" spans="2:13">
      <c r="B22" s="75" t="s">
        <v>64</v>
      </c>
      <c r="C22" s="22">
        <v>12741</v>
      </c>
      <c r="D22" s="22">
        <v>7062</v>
      </c>
      <c r="E22" s="22">
        <f t="shared" si="0"/>
        <v>19803</v>
      </c>
      <c r="F22" s="22">
        <v>98502</v>
      </c>
      <c r="G22" s="22">
        <v>1866</v>
      </c>
      <c r="H22" s="22">
        <f t="shared" si="1"/>
        <v>100368</v>
      </c>
      <c r="I22" s="114">
        <f t="shared" si="2"/>
        <v>111243</v>
      </c>
      <c r="J22" s="22">
        <f t="shared" si="3"/>
        <v>8928</v>
      </c>
      <c r="K22" s="22">
        <f t="shared" si="4"/>
        <v>120171</v>
      </c>
      <c r="L22" s="174" t="s">
        <v>168</v>
      </c>
      <c r="M22" s="591"/>
    </row>
    <row r="23" spans="2:13">
      <c r="B23" s="73" t="s">
        <v>65</v>
      </c>
      <c r="C23" s="74">
        <v>11268</v>
      </c>
      <c r="D23" s="74">
        <v>4849</v>
      </c>
      <c r="E23" s="74">
        <f t="shared" si="0"/>
        <v>16117</v>
      </c>
      <c r="F23" s="74">
        <v>90317</v>
      </c>
      <c r="G23" s="74">
        <v>1599</v>
      </c>
      <c r="H23" s="74">
        <f t="shared" si="1"/>
        <v>91916</v>
      </c>
      <c r="I23" s="113">
        <f t="shared" si="2"/>
        <v>101585</v>
      </c>
      <c r="J23" s="74">
        <f t="shared" si="3"/>
        <v>6448</v>
      </c>
      <c r="K23" s="74">
        <f t="shared" si="4"/>
        <v>108033</v>
      </c>
      <c r="L23" s="173" t="s">
        <v>169</v>
      </c>
      <c r="M23" s="591"/>
    </row>
    <row r="24" spans="2:13">
      <c r="B24" s="75" t="s">
        <v>66</v>
      </c>
      <c r="C24" s="22">
        <v>6000</v>
      </c>
      <c r="D24" s="22">
        <v>1576</v>
      </c>
      <c r="E24" s="22">
        <f t="shared" si="0"/>
        <v>7576</v>
      </c>
      <c r="F24" s="22">
        <v>31870</v>
      </c>
      <c r="G24" s="77">
        <v>538</v>
      </c>
      <c r="H24" s="22">
        <f t="shared" si="1"/>
        <v>32408</v>
      </c>
      <c r="I24" s="114">
        <f t="shared" si="2"/>
        <v>37870</v>
      </c>
      <c r="J24" s="22">
        <f t="shared" si="3"/>
        <v>2114</v>
      </c>
      <c r="K24" s="22">
        <f t="shared" si="4"/>
        <v>39984</v>
      </c>
      <c r="L24" s="174" t="s">
        <v>170</v>
      </c>
      <c r="M24" s="591"/>
    </row>
    <row r="25" spans="2:13">
      <c r="B25" s="73" t="s">
        <v>67</v>
      </c>
      <c r="C25" s="74">
        <v>6644</v>
      </c>
      <c r="D25" s="74">
        <v>2134</v>
      </c>
      <c r="E25" s="74">
        <f t="shared" si="0"/>
        <v>8778</v>
      </c>
      <c r="F25" s="74">
        <v>46051</v>
      </c>
      <c r="G25" s="76">
        <v>852</v>
      </c>
      <c r="H25" s="74">
        <f t="shared" si="1"/>
        <v>46903</v>
      </c>
      <c r="I25" s="113">
        <f t="shared" si="2"/>
        <v>52695</v>
      </c>
      <c r="J25" s="74">
        <f t="shared" si="3"/>
        <v>2986</v>
      </c>
      <c r="K25" s="74">
        <f t="shared" si="4"/>
        <v>55681</v>
      </c>
      <c r="L25" s="173" t="s">
        <v>171</v>
      </c>
      <c r="M25" s="591"/>
    </row>
    <row r="26" spans="2:13">
      <c r="B26" s="78" t="s">
        <v>24</v>
      </c>
      <c r="C26" s="210">
        <f>SUM(C13:C25)</f>
        <v>1324208</v>
      </c>
      <c r="D26" s="210">
        <f>SUM(D13:D25)</f>
        <v>583615</v>
      </c>
      <c r="E26" s="210">
        <f t="shared" ref="E26:K26" si="5">SUM(E13:E25)</f>
        <v>1907823</v>
      </c>
      <c r="F26" s="210">
        <f>SUM(F13:F25)</f>
        <v>6381675</v>
      </c>
      <c r="G26" s="210">
        <f>SUM(G13:G25)</f>
        <v>226993</v>
      </c>
      <c r="H26" s="210">
        <f t="shared" si="5"/>
        <v>6608668</v>
      </c>
      <c r="I26" s="404">
        <f t="shared" si="5"/>
        <v>7705883</v>
      </c>
      <c r="J26" s="210">
        <f t="shared" si="5"/>
        <v>810608</v>
      </c>
      <c r="K26" s="210">
        <f t="shared" si="5"/>
        <v>8516491</v>
      </c>
      <c r="L26" s="175" t="s">
        <v>5</v>
      </c>
    </row>
    <row r="27" spans="2:13">
      <c r="B27" s="635" t="s">
        <v>540</v>
      </c>
      <c r="L27" t="s">
        <v>108</v>
      </c>
    </row>
    <row r="28" spans="2:13">
      <c r="B28" s="473" t="s">
        <v>448</v>
      </c>
      <c r="D28" s="172"/>
      <c r="E28" s="172"/>
      <c r="J28" s="190"/>
      <c r="L28" s="407" t="s">
        <v>449</v>
      </c>
    </row>
  </sheetData>
  <mergeCells count="11">
    <mergeCell ref="B6:L6"/>
    <mergeCell ref="B7:L7"/>
    <mergeCell ref="L9:L12"/>
    <mergeCell ref="B9:B12"/>
    <mergeCell ref="B8:C8"/>
    <mergeCell ref="C9:E9"/>
    <mergeCell ref="F9:H9"/>
    <mergeCell ref="I9:K9"/>
    <mergeCell ref="C10:E10"/>
    <mergeCell ref="F10:H10"/>
    <mergeCell ref="I10:K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1:M24"/>
  <sheetViews>
    <sheetView showGridLines="0" rightToLeft="1" view="pageBreakPreview" topLeftCell="B1" zoomScale="80" zoomScaleNormal="40" zoomScaleSheetLayoutView="80" workbookViewId="0">
      <selection activeCell="B27" sqref="B27"/>
    </sheetView>
  </sheetViews>
  <sheetFormatPr defaultRowHeight="14.4"/>
  <cols>
    <col min="2" max="2" width="22.109375" customWidth="1"/>
    <col min="3" max="3" width="12" customWidth="1"/>
    <col min="4" max="4" width="9.88671875" customWidth="1"/>
    <col min="5" max="6" width="12.109375" customWidth="1"/>
    <col min="7" max="7" width="9.88671875" customWidth="1"/>
    <col min="8" max="8" width="12.109375" customWidth="1"/>
    <col min="9" max="9" width="12" customWidth="1"/>
    <col min="10" max="10" width="9.88671875" customWidth="1"/>
    <col min="11" max="11" width="13.33203125" customWidth="1"/>
  </cols>
  <sheetData>
    <row r="1" spans="2:13">
      <c r="I1" s="574"/>
      <c r="J1" s="541" t="s">
        <v>631</v>
      </c>
      <c r="K1" s="574"/>
    </row>
    <row r="2" spans="2:13" ht="61.5" customHeight="1">
      <c r="B2" s="67"/>
      <c r="I2" s="1"/>
      <c r="J2" s="1" t="s">
        <v>633</v>
      </c>
      <c r="K2" s="1"/>
    </row>
    <row r="3" spans="2:13">
      <c r="B3" s="118"/>
    </row>
    <row r="4" spans="2:13">
      <c r="B4" s="870" t="s">
        <v>109</v>
      </c>
      <c r="C4" s="870"/>
      <c r="D4" s="870"/>
      <c r="E4" s="870"/>
      <c r="F4" s="870"/>
      <c r="G4" s="870"/>
      <c r="H4" s="870"/>
      <c r="I4" s="870"/>
      <c r="J4" s="870"/>
      <c r="K4" s="870"/>
    </row>
    <row r="5" spans="2:13">
      <c r="B5" s="870" t="s">
        <v>110</v>
      </c>
      <c r="C5" s="870"/>
      <c r="D5" s="870"/>
      <c r="E5" s="870"/>
      <c r="F5" s="870"/>
      <c r="G5" s="870"/>
      <c r="H5" s="870"/>
      <c r="I5" s="870"/>
      <c r="J5" s="870"/>
      <c r="K5" s="870"/>
    </row>
    <row r="6" spans="2:13">
      <c r="B6" s="871" t="s">
        <v>139</v>
      </c>
      <c r="C6" s="871"/>
    </row>
    <row r="7" spans="2:13" ht="39" customHeight="1">
      <c r="B7" s="65" t="s">
        <v>35</v>
      </c>
      <c r="C7" s="836" t="s">
        <v>12</v>
      </c>
      <c r="D7" s="824"/>
      <c r="E7" s="837"/>
      <c r="F7" s="836" t="s">
        <v>13</v>
      </c>
      <c r="G7" s="824"/>
      <c r="H7" s="824"/>
      <c r="I7" s="823" t="s">
        <v>14</v>
      </c>
      <c r="J7" s="824"/>
      <c r="K7" s="824"/>
    </row>
    <row r="8" spans="2:13" ht="15" thickBot="1">
      <c r="B8" s="65" t="s">
        <v>36</v>
      </c>
      <c r="C8" s="838" t="s">
        <v>15</v>
      </c>
      <c r="D8" s="827"/>
      <c r="E8" s="839"/>
      <c r="F8" s="838" t="s">
        <v>16</v>
      </c>
      <c r="G8" s="827"/>
      <c r="H8" s="827"/>
      <c r="I8" s="829" t="s">
        <v>5</v>
      </c>
      <c r="J8" s="830"/>
      <c r="K8" s="830"/>
    </row>
    <row r="9" spans="2:13">
      <c r="B9" s="116"/>
      <c r="C9" s="65" t="s">
        <v>0</v>
      </c>
      <c r="D9" s="50" t="s">
        <v>1</v>
      </c>
      <c r="E9" s="50" t="s">
        <v>37</v>
      </c>
      <c r="F9" s="65" t="s">
        <v>0</v>
      </c>
      <c r="G9" s="65" t="s">
        <v>1</v>
      </c>
      <c r="H9" s="65" t="s">
        <v>37</v>
      </c>
      <c r="I9" s="107" t="s">
        <v>0</v>
      </c>
      <c r="J9" s="65" t="s">
        <v>1</v>
      </c>
      <c r="K9" s="50" t="s">
        <v>37</v>
      </c>
    </row>
    <row r="10" spans="2:13">
      <c r="B10" s="116"/>
      <c r="C10" s="65" t="s">
        <v>21</v>
      </c>
      <c r="D10" s="65" t="s">
        <v>22</v>
      </c>
      <c r="E10" s="119" t="s">
        <v>5</v>
      </c>
      <c r="F10" s="65" t="s">
        <v>21</v>
      </c>
      <c r="G10" s="65" t="s">
        <v>22</v>
      </c>
      <c r="H10" s="119" t="s">
        <v>5</v>
      </c>
      <c r="I10" s="107" t="s">
        <v>21</v>
      </c>
      <c r="J10" s="65" t="s">
        <v>22</v>
      </c>
      <c r="K10" s="119" t="s">
        <v>5</v>
      </c>
    </row>
    <row r="11" spans="2:13" ht="15" thickBot="1">
      <c r="B11" s="120" t="s">
        <v>38</v>
      </c>
      <c r="C11" s="121">
        <v>38947</v>
      </c>
      <c r="D11" s="121">
        <v>10729</v>
      </c>
      <c r="E11" s="121">
        <f>SUM(C11:D11)</f>
        <v>49676</v>
      </c>
      <c r="F11" s="121">
        <v>777</v>
      </c>
      <c r="G11" s="122">
        <v>136</v>
      </c>
      <c r="H11" s="121">
        <f>SUM(F11:G11)</f>
        <v>913</v>
      </c>
      <c r="I11" s="125">
        <f>C11+F11</f>
        <v>39724</v>
      </c>
      <c r="J11" s="125">
        <f>D11+G11</f>
        <v>10865</v>
      </c>
      <c r="K11" s="125">
        <f>SUM(I11:J11)</f>
        <v>50589</v>
      </c>
      <c r="L11" s="215"/>
      <c r="M11" s="591"/>
    </row>
    <row r="12" spans="2:13" ht="15" thickBot="1">
      <c r="B12" s="117" t="s">
        <v>39</v>
      </c>
      <c r="C12" s="123">
        <v>242080</v>
      </c>
      <c r="D12" s="123">
        <v>74067</v>
      </c>
      <c r="E12" s="123">
        <f t="shared" ref="E12:E21" si="0">SUM(C12:D12)</f>
        <v>316147</v>
      </c>
      <c r="F12" s="123">
        <v>227334</v>
      </c>
      <c r="G12" s="123">
        <v>8074</v>
      </c>
      <c r="H12" s="123">
        <f t="shared" ref="H12:H21" si="1">SUM(F12:G12)</f>
        <v>235408</v>
      </c>
      <c r="I12" s="126">
        <f t="shared" ref="I12:I21" si="2">C12+F12</f>
        <v>469414</v>
      </c>
      <c r="J12" s="123">
        <f>D12+G12</f>
        <v>82141</v>
      </c>
      <c r="K12" s="123">
        <f t="shared" ref="K12:K21" si="3">SUM(I12:J12)</f>
        <v>551555</v>
      </c>
      <c r="L12" s="591"/>
      <c r="M12" s="591"/>
    </row>
    <row r="13" spans="2:13" ht="15" thickBot="1">
      <c r="B13" s="120" t="s">
        <v>40</v>
      </c>
      <c r="C13" s="121">
        <v>305502</v>
      </c>
      <c r="D13" s="121">
        <v>143078</v>
      </c>
      <c r="E13" s="121">
        <f t="shared" si="0"/>
        <v>448580</v>
      </c>
      <c r="F13" s="121">
        <v>979711</v>
      </c>
      <c r="G13" s="121">
        <v>39007</v>
      </c>
      <c r="H13" s="121">
        <f t="shared" si="1"/>
        <v>1018718</v>
      </c>
      <c r="I13" s="125">
        <f t="shared" si="2"/>
        <v>1285213</v>
      </c>
      <c r="J13" s="121">
        <f t="shared" ref="J13:J21" si="4">D13+G13</f>
        <v>182085</v>
      </c>
      <c r="K13" s="121">
        <f t="shared" si="3"/>
        <v>1467298</v>
      </c>
      <c r="L13" s="591"/>
      <c r="M13" s="591"/>
    </row>
    <row r="14" spans="2:13" ht="15" thickBot="1">
      <c r="B14" s="117" t="s">
        <v>41</v>
      </c>
      <c r="C14" s="123">
        <v>246743</v>
      </c>
      <c r="D14" s="123">
        <v>123989</v>
      </c>
      <c r="E14" s="123">
        <f t="shared" si="0"/>
        <v>370732</v>
      </c>
      <c r="F14" s="123">
        <v>1302811</v>
      </c>
      <c r="G14" s="123">
        <v>53446</v>
      </c>
      <c r="H14" s="123">
        <f t="shared" si="1"/>
        <v>1356257</v>
      </c>
      <c r="I14" s="126">
        <f t="shared" si="2"/>
        <v>1549554</v>
      </c>
      <c r="J14" s="123">
        <f t="shared" si="4"/>
        <v>177435</v>
      </c>
      <c r="K14" s="123">
        <f t="shared" si="3"/>
        <v>1726989</v>
      </c>
      <c r="L14" s="591"/>
      <c r="M14" s="591"/>
    </row>
    <row r="15" spans="2:13" ht="15" thickBot="1">
      <c r="B15" s="120" t="s">
        <v>42</v>
      </c>
      <c r="C15" s="121">
        <v>180980</v>
      </c>
      <c r="D15" s="121">
        <v>87158</v>
      </c>
      <c r="E15" s="121">
        <f t="shared" si="0"/>
        <v>268138</v>
      </c>
      <c r="F15" s="121">
        <v>1168496</v>
      </c>
      <c r="G15" s="121">
        <v>47891</v>
      </c>
      <c r="H15" s="121">
        <f t="shared" si="1"/>
        <v>1216387</v>
      </c>
      <c r="I15" s="125">
        <f t="shared" si="2"/>
        <v>1349476</v>
      </c>
      <c r="J15" s="121">
        <f t="shared" si="4"/>
        <v>135049</v>
      </c>
      <c r="K15" s="121">
        <f t="shared" si="3"/>
        <v>1484525</v>
      </c>
      <c r="L15" s="591"/>
      <c r="M15" s="591"/>
    </row>
    <row r="16" spans="2:13" ht="15" thickBot="1">
      <c r="B16" s="117" t="s">
        <v>43</v>
      </c>
      <c r="C16" s="123">
        <v>113976</v>
      </c>
      <c r="D16" s="123">
        <v>52944</v>
      </c>
      <c r="E16" s="123">
        <f t="shared" si="0"/>
        <v>166920</v>
      </c>
      <c r="F16" s="123">
        <v>923338</v>
      </c>
      <c r="G16" s="123">
        <v>34354</v>
      </c>
      <c r="H16" s="123">
        <f t="shared" si="1"/>
        <v>957692</v>
      </c>
      <c r="I16" s="126">
        <f t="shared" si="2"/>
        <v>1037314</v>
      </c>
      <c r="J16" s="123">
        <f t="shared" si="4"/>
        <v>87298</v>
      </c>
      <c r="K16" s="123">
        <f t="shared" si="3"/>
        <v>1124612</v>
      </c>
      <c r="L16" s="591"/>
      <c r="M16" s="591"/>
    </row>
    <row r="17" spans="2:13" ht="15" thickBot="1">
      <c r="B17" s="120" t="s">
        <v>44</v>
      </c>
      <c r="C17" s="121">
        <v>71028</v>
      </c>
      <c r="D17" s="121">
        <v>35532</v>
      </c>
      <c r="E17" s="121">
        <f t="shared" si="0"/>
        <v>106560</v>
      </c>
      <c r="F17" s="121">
        <v>672710</v>
      </c>
      <c r="G17" s="121">
        <v>20187</v>
      </c>
      <c r="H17" s="121">
        <f t="shared" si="1"/>
        <v>692897</v>
      </c>
      <c r="I17" s="125">
        <f t="shared" si="2"/>
        <v>743738</v>
      </c>
      <c r="J17" s="121">
        <f t="shared" si="4"/>
        <v>55719</v>
      </c>
      <c r="K17" s="121">
        <f t="shared" si="3"/>
        <v>799457</v>
      </c>
      <c r="L17" s="591"/>
      <c r="M17" s="591"/>
    </row>
    <row r="18" spans="2:13" ht="15" thickBot="1">
      <c r="B18" s="117" t="s">
        <v>45</v>
      </c>
      <c r="C18" s="123">
        <v>56475</v>
      </c>
      <c r="D18" s="123">
        <v>27268</v>
      </c>
      <c r="E18" s="123">
        <f t="shared" si="0"/>
        <v>83743</v>
      </c>
      <c r="F18" s="123">
        <v>500637</v>
      </c>
      <c r="G18" s="123">
        <v>11436</v>
      </c>
      <c r="H18" s="123">
        <f t="shared" si="1"/>
        <v>512073</v>
      </c>
      <c r="I18" s="126">
        <f t="shared" si="2"/>
        <v>557112</v>
      </c>
      <c r="J18" s="123">
        <f t="shared" si="4"/>
        <v>38704</v>
      </c>
      <c r="K18" s="123">
        <f>SUM(I18:J18)</f>
        <v>595816</v>
      </c>
      <c r="L18" s="591"/>
      <c r="M18" s="591"/>
    </row>
    <row r="19" spans="2:13" ht="15" thickBot="1">
      <c r="B19" s="120" t="s">
        <v>46</v>
      </c>
      <c r="C19" s="121">
        <v>43468</v>
      </c>
      <c r="D19" s="121">
        <v>18292</v>
      </c>
      <c r="E19" s="121">
        <f t="shared" si="0"/>
        <v>61760</v>
      </c>
      <c r="F19" s="121">
        <v>321985</v>
      </c>
      <c r="G19" s="121">
        <v>6649</v>
      </c>
      <c r="H19" s="121">
        <f t="shared" si="1"/>
        <v>328634</v>
      </c>
      <c r="I19" s="125">
        <f t="shared" si="2"/>
        <v>365453</v>
      </c>
      <c r="J19" s="121">
        <f t="shared" si="4"/>
        <v>24941</v>
      </c>
      <c r="K19" s="121">
        <f t="shared" si="3"/>
        <v>390394</v>
      </c>
      <c r="L19" s="591"/>
      <c r="M19" s="591"/>
    </row>
    <row r="20" spans="2:13" ht="15" thickBot="1">
      <c r="B20" s="117" t="s">
        <v>47</v>
      </c>
      <c r="C20" s="123">
        <v>15624</v>
      </c>
      <c r="D20" s="123">
        <v>7562</v>
      </c>
      <c r="E20" s="123">
        <f t="shared" si="0"/>
        <v>23186</v>
      </c>
      <c r="F20" s="123">
        <v>175259</v>
      </c>
      <c r="G20" s="123">
        <v>3792</v>
      </c>
      <c r="H20" s="123">
        <f t="shared" si="1"/>
        <v>179051</v>
      </c>
      <c r="I20" s="126">
        <f t="shared" si="2"/>
        <v>190883</v>
      </c>
      <c r="J20" s="123">
        <f t="shared" si="4"/>
        <v>11354</v>
      </c>
      <c r="K20" s="123">
        <f t="shared" si="3"/>
        <v>202237</v>
      </c>
      <c r="L20" s="591"/>
      <c r="M20" s="591"/>
    </row>
    <row r="21" spans="2:13" ht="15" thickBot="1">
      <c r="B21" s="120" t="s">
        <v>48</v>
      </c>
      <c r="C21" s="121">
        <v>9385</v>
      </c>
      <c r="D21" s="121">
        <v>2996</v>
      </c>
      <c r="E21" s="121">
        <f t="shared" si="0"/>
        <v>12381</v>
      </c>
      <c r="F21" s="121">
        <v>108617</v>
      </c>
      <c r="G21" s="121">
        <v>2021</v>
      </c>
      <c r="H21" s="121">
        <f t="shared" si="1"/>
        <v>110638</v>
      </c>
      <c r="I21" s="125">
        <f t="shared" si="2"/>
        <v>118002</v>
      </c>
      <c r="J21" s="121">
        <f t="shared" si="4"/>
        <v>5017</v>
      </c>
      <c r="K21" s="121">
        <f t="shared" si="3"/>
        <v>123019</v>
      </c>
      <c r="L21" s="591"/>
      <c r="M21" s="591"/>
    </row>
    <row r="22" spans="2:13">
      <c r="B22" s="124" t="s">
        <v>24</v>
      </c>
      <c r="C22" s="405">
        <f t="shared" ref="C22:K22" si="5">SUM(C11:C21)</f>
        <v>1324208</v>
      </c>
      <c r="D22" s="405">
        <f t="shared" si="5"/>
        <v>583615</v>
      </c>
      <c r="E22" s="405">
        <f t="shared" si="5"/>
        <v>1907823</v>
      </c>
      <c r="F22" s="405">
        <f t="shared" si="5"/>
        <v>6381675</v>
      </c>
      <c r="G22" s="405">
        <f t="shared" si="5"/>
        <v>226993</v>
      </c>
      <c r="H22" s="405">
        <f t="shared" si="5"/>
        <v>6608668</v>
      </c>
      <c r="I22" s="406">
        <f t="shared" si="5"/>
        <v>7705883</v>
      </c>
      <c r="J22" s="405">
        <f t="shared" si="5"/>
        <v>810608</v>
      </c>
      <c r="K22" s="405">
        <f t="shared" si="5"/>
        <v>8516491</v>
      </c>
      <c r="L22" s="591"/>
      <c r="M22" s="591"/>
    </row>
    <row r="23" spans="2:13" ht="18.75" customHeight="1">
      <c r="B23" s="636" t="s">
        <v>541</v>
      </c>
      <c r="K23" t="s">
        <v>112</v>
      </c>
    </row>
    <row r="24" spans="2:13">
      <c r="B24" s="473" t="s">
        <v>448</v>
      </c>
      <c r="D24" s="172"/>
      <c r="E24" s="172"/>
      <c r="J24" s="190"/>
      <c r="K24" s="407" t="s">
        <v>449</v>
      </c>
    </row>
  </sheetData>
  <mergeCells count="9">
    <mergeCell ref="C8:E8"/>
    <mergeCell ref="F8:H8"/>
    <mergeCell ref="I8:K8"/>
    <mergeCell ref="B4:K4"/>
    <mergeCell ref="B5:K5"/>
    <mergeCell ref="B6:C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N36"/>
  <sheetViews>
    <sheetView showGridLines="0" rightToLeft="1" view="pageBreakPreview" topLeftCell="D1" zoomScale="80" zoomScaleNormal="40" zoomScaleSheetLayoutView="80" workbookViewId="0">
      <selection activeCell="G28" sqref="G28"/>
    </sheetView>
  </sheetViews>
  <sheetFormatPr defaultRowHeight="14.4"/>
  <cols>
    <col min="2" max="2" width="41.6640625" customWidth="1"/>
    <col min="3" max="3" width="10.33203125" customWidth="1"/>
    <col min="4" max="4" width="9.109375" customWidth="1"/>
    <col min="5" max="6" width="10.33203125" customWidth="1"/>
    <col min="7" max="7" width="9.109375" customWidth="1"/>
    <col min="8" max="9" width="10.33203125" customWidth="1"/>
    <col min="10" max="10" width="9.109375" customWidth="1"/>
    <col min="11" max="11" width="11.6640625" customWidth="1"/>
    <col min="12" max="12" width="41.88671875" style="106" customWidth="1"/>
    <col min="14" max="14" width="34.109375" bestFit="1" customWidth="1"/>
    <col min="15" max="15" width="40.88671875" customWidth="1"/>
    <col min="16" max="16" width="8.77734375" bestFit="1" customWidth="1"/>
  </cols>
  <sheetData>
    <row r="1" spans="2:14">
      <c r="I1" s="1"/>
      <c r="L1" s="571" t="s">
        <v>631</v>
      </c>
      <c r="M1" s="574"/>
      <c r="N1" s="574"/>
    </row>
    <row r="2" spans="2:14" ht="61.5" customHeight="1">
      <c r="B2" s="67"/>
      <c r="I2" s="1"/>
      <c r="L2" s="713" t="s">
        <v>633</v>
      </c>
      <c r="M2" s="1"/>
    </row>
    <row r="3" spans="2:14" ht="15">
      <c r="B3" s="808" t="s">
        <v>113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2:14" ht="15">
      <c r="B4" s="809" t="s">
        <v>114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</row>
    <row r="5" spans="2:14">
      <c r="B5" s="99" t="s">
        <v>144</v>
      </c>
      <c r="C5" s="69"/>
      <c r="D5" s="69"/>
      <c r="E5" s="69"/>
      <c r="F5" s="69"/>
      <c r="G5" s="69"/>
      <c r="H5" s="69"/>
      <c r="I5" s="69"/>
      <c r="J5" s="69"/>
      <c r="K5" s="69"/>
    </row>
    <row r="6" spans="2:14" ht="24.9" customHeight="1">
      <c r="B6" s="872" t="s">
        <v>116</v>
      </c>
      <c r="C6" s="850" t="s">
        <v>12</v>
      </c>
      <c r="D6" s="851"/>
      <c r="E6" s="852"/>
      <c r="F6" s="850" t="s">
        <v>13</v>
      </c>
      <c r="G6" s="851"/>
      <c r="H6" s="851"/>
      <c r="I6" s="848" t="s">
        <v>14</v>
      </c>
      <c r="J6" s="851"/>
      <c r="K6" s="851"/>
      <c r="L6" s="872" t="s">
        <v>195</v>
      </c>
    </row>
    <row r="7" spans="2:14" ht="24.9" customHeight="1" thickBot="1">
      <c r="B7" s="872"/>
      <c r="C7" s="853" t="s">
        <v>15</v>
      </c>
      <c r="D7" s="854"/>
      <c r="E7" s="855"/>
      <c r="F7" s="853" t="s">
        <v>16</v>
      </c>
      <c r="G7" s="854"/>
      <c r="H7" s="854"/>
      <c r="I7" s="873" t="s">
        <v>5</v>
      </c>
      <c r="J7" s="874"/>
      <c r="K7" s="874"/>
      <c r="L7" s="872"/>
    </row>
    <row r="8" spans="2:14" ht="24.9" customHeight="1">
      <c r="B8" s="872"/>
      <c r="C8" s="70" t="s">
        <v>0</v>
      </c>
      <c r="D8" s="71" t="s">
        <v>1</v>
      </c>
      <c r="E8" s="71" t="s">
        <v>37</v>
      </c>
      <c r="F8" s="70" t="s">
        <v>0</v>
      </c>
      <c r="G8" s="70" t="s">
        <v>1</v>
      </c>
      <c r="H8" s="70" t="s">
        <v>37</v>
      </c>
      <c r="I8" s="111" t="s">
        <v>0</v>
      </c>
      <c r="J8" s="111" t="s">
        <v>1</v>
      </c>
      <c r="K8" s="70" t="s">
        <v>37</v>
      </c>
      <c r="L8" s="872"/>
    </row>
    <row r="9" spans="2:14" ht="24.9" customHeight="1">
      <c r="B9" s="872"/>
      <c r="C9" s="70" t="s">
        <v>21</v>
      </c>
      <c r="D9" s="70" t="s">
        <v>22</v>
      </c>
      <c r="E9" s="138" t="s">
        <v>5</v>
      </c>
      <c r="F9" s="70" t="s">
        <v>21</v>
      </c>
      <c r="G9" s="70" t="s">
        <v>22</v>
      </c>
      <c r="H9" s="138" t="s">
        <v>5</v>
      </c>
      <c r="I9" s="111" t="s">
        <v>21</v>
      </c>
      <c r="J9" s="111" t="s">
        <v>22</v>
      </c>
      <c r="K9" s="70" t="s">
        <v>5</v>
      </c>
      <c r="L9" s="872"/>
    </row>
    <row r="10" spans="2:14" ht="27.75" customHeight="1">
      <c r="B10" s="136" t="s">
        <v>117</v>
      </c>
      <c r="C10" s="100">
        <v>111393</v>
      </c>
      <c r="D10" s="100">
        <v>42055</v>
      </c>
      <c r="E10" s="100">
        <f>SUM(C10:D10)</f>
        <v>153448</v>
      </c>
      <c r="F10" s="100">
        <v>57553</v>
      </c>
      <c r="G10" s="100">
        <v>1931</v>
      </c>
      <c r="H10" s="100">
        <f>SUM(F10:G10)</f>
        <v>59484</v>
      </c>
      <c r="I10" s="49">
        <f>C10+F10</f>
        <v>168946</v>
      </c>
      <c r="J10" s="49">
        <f>D10+G10</f>
        <v>43986</v>
      </c>
      <c r="K10" s="49">
        <f t="shared" ref="K10:K19" si="0">SUM(I10:J10)</f>
        <v>212932</v>
      </c>
      <c r="L10" s="151" t="s">
        <v>186</v>
      </c>
      <c r="M10" s="215"/>
    </row>
    <row r="11" spans="2:14" ht="39" customHeight="1">
      <c r="B11" s="137" t="s">
        <v>118</v>
      </c>
      <c r="C11" s="102">
        <v>120453</v>
      </c>
      <c r="D11" s="102">
        <v>57031</v>
      </c>
      <c r="E11" s="102">
        <f t="shared" ref="E11:E19" si="1">SUM(C11:D11)</f>
        <v>177484</v>
      </c>
      <c r="F11" s="102">
        <v>242169</v>
      </c>
      <c r="G11" s="102">
        <v>22768</v>
      </c>
      <c r="H11" s="102">
        <f>SUM(F11:G11)</f>
        <v>264937</v>
      </c>
      <c r="I11" s="47">
        <f t="shared" ref="I11:I19" si="2">C11+F11</f>
        <v>362622</v>
      </c>
      <c r="J11" s="102">
        <f t="shared" ref="J11:J19" si="3">D11+G11</f>
        <v>79799</v>
      </c>
      <c r="K11" s="141">
        <f>SUM(I11:J11)</f>
        <v>442421</v>
      </c>
      <c r="L11" s="152" t="s">
        <v>187</v>
      </c>
      <c r="M11" s="591"/>
    </row>
    <row r="12" spans="2:14" ht="24.9" customHeight="1">
      <c r="B12" s="136" t="s">
        <v>119</v>
      </c>
      <c r="C12" s="100">
        <v>134925</v>
      </c>
      <c r="D12" s="100">
        <v>67056</v>
      </c>
      <c r="E12" s="100">
        <f t="shared" si="1"/>
        <v>201981</v>
      </c>
      <c r="F12" s="100">
        <v>371505</v>
      </c>
      <c r="G12" s="100">
        <v>53190</v>
      </c>
      <c r="H12" s="100">
        <f t="shared" ref="H12:H19" si="4">SUM(F12:G12)</f>
        <v>424695</v>
      </c>
      <c r="I12" s="49">
        <f t="shared" si="2"/>
        <v>506430</v>
      </c>
      <c r="J12" s="100">
        <f t="shared" si="3"/>
        <v>120246</v>
      </c>
      <c r="K12" s="140">
        <f t="shared" si="0"/>
        <v>626676</v>
      </c>
      <c r="L12" s="151" t="s">
        <v>188</v>
      </c>
      <c r="M12" s="591"/>
    </row>
    <row r="13" spans="2:14" ht="24.9" customHeight="1">
      <c r="B13" s="137" t="s">
        <v>120</v>
      </c>
      <c r="C13" s="102">
        <v>293539</v>
      </c>
      <c r="D13" s="102">
        <v>210341</v>
      </c>
      <c r="E13" s="102">
        <f t="shared" si="1"/>
        <v>503880</v>
      </c>
      <c r="F13" s="102">
        <v>56769</v>
      </c>
      <c r="G13" s="102">
        <v>7139</v>
      </c>
      <c r="H13" s="102">
        <f t="shared" si="4"/>
        <v>63908</v>
      </c>
      <c r="I13" s="47">
        <f t="shared" si="2"/>
        <v>350308</v>
      </c>
      <c r="J13" s="102">
        <f t="shared" si="3"/>
        <v>217480</v>
      </c>
      <c r="K13" s="141">
        <f t="shared" si="0"/>
        <v>567788</v>
      </c>
      <c r="L13" s="152" t="s">
        <v>189</v>
      </c>
      <c r="M13" s="591"/>
    </row>
    <row r="14" spans="2:14" ht="24.9" customHeight="1">
      <c r="B14" s="136" t="s">
        <v>121</v>
      </c>
      <c r="C14" s="100">
        <v>142942</v>
      </c>
      <c r="D14" s="100">
        <v>126466</v>
      </c>
      <c r="E14" s="100">
        <f t="shared" si="1"/>
        <v>269408</v>
      </c>
      <c r="F14" s="100">
        <v>242422</v>
      </c>
      <c r="G14" s="100">
        <v>6464</v>
      </c>
      <c r="H14" s="100">
        <f t="shared" si="4"/>
        <v>248886</v>
      </c>
      <c r="I14" s="49">
        <f t="shared" si="2"/>
        <v>385364</v>
      </c>
      <c r="J14" s="100">
        <f t="shared" si="3"/>
        <v>132930</v>
      </c>
      <c r="K14" s="140">
        <f t="shared" si="0"/>
        <v>518294</v>
      </c>
      <c r="L14" s="151" t="s">
        <v>190</v>
      </c>
      <c r="M14" s="591"/>
    </row>
    <row r="15" spans="2:14" ht="24.9" customHeight="1">
      <c r="B15" s="137" t="s">
        <v>122</v>
      </c>
      <c r="C15" s="102">
        <v>279532</v>
      </c>
      <c r="D15" s="102">
        <v>50571</v>
      </c>
      <c r="E15" s="102">
        <f t="shared" si="1"/>
        <v>330103</v>
      </c>
      <c r="F15" s="102">
        <v>3017062</v>
      </c>
      <c r="G15" s="102">
        <v>121105</v>
      </c>
      <c r="H15" s="102">
        <f t="shared" si="4"/>
        <v>3138167</v>
      </c>
      <c r="I15" s="47">
        <f t="shared" si="2"/>
        <v>3296594</v>
      </c>
      <c r="J15" s="102">
        <f t="shared" si="3"/>
        <v>171676</v>
      </c>
      <c r="K15" s="141">
        <f t="shared" si="0"/>
        <v>3468270</v>
      </c>
      <c r="L15" s="152" t="s">
        <v>191</v>
      </c>
      <c r="M15" s="591"/>
    </row>
    <row r="16" spans="2:14" ht="24.9" customHeight="1">
      <c r="B16" s="136" t="s">
        <v>123</v>
      </c>
      <c r="C16" s="100">
        <v>3511</v>
      </c>
      <c r="D16" s="101">
        <v>517</v>
      </c>
      <c r="E16" s="100">
        <f t="shared" si="1"/>
        <v>4028</v>
      </c>
      <c r="F16" s="100">
        <v>68309</v>
      </c>
      <c r="G16" s="101">
        <v>74</v>
      </c>
      <c r="H16" s="100">
        <f t="shared" si="4"/>
        <v>68383</v>
      </c>
      <c r="I16" s="49">
        <f t="shared" si="2"/>
        <v>71820</v>
      </c>
      <c r="J16" s="101">
        <f t="shared" si="3"/>
        <v>591</v>
      </c>
      <c r="K16" s="140">
        <f t="shared" si="0"/>
        <v>72411</v>
      </c>
      <c r="L16" s="151" t="s">
        <v>192</v>
      </c>
      <c r="M16" s="591"/>
    </row>
    <row r="17" spans="2:13" ht="24.9" customHeight="1">
      <c r="B17" s="137" t="s">
        <v>124</v>
      </c>
      <c r="C17" s="102">
        <v>25294</v>
      </c>
      <c r="D17" s="102">
        <v>6090</v>
      </c>
      <c r="E17" s="102">
        <f t="shared" si="1"/>
        <v>31384</v>
      </c>
      <c r="F17" s="102">
        <v>131550</v>
      </c>
      <c r="G17" s="102">
        <v>4556</v>
      </c>
      <c r="H17" s="102">
        <f t="shared" si="4"/>
        <v>136106</v>
      </c>
      <c r="I17" s="47">
        <f t="shared" si="2"/>
        <v>156844</v>
      </c>
      <c r="J17" s="102">
        <f t="shared" si="3"/>
        <v>10646</v>
      </c>
      <c r="K17" s="141">
        <f t="shared" si="0"/>
        <v>167490</v>
      </c>
      <c r="L17" s="152" t="s">
        <v>193</v>
      </c>
      <c r="M17" s="591"/>
    </row>
    <row r="18" spans="2:13" ht="24.9" customHeight="1">
      <c r="B18" s="136" t="s">
        <v>125</v>
      </c>
      <c r="C18" s="100">
        <v>179705</v>
      </c>
      <c r="D18" s="100">
        <v>22326</v>
      </c>
      <c r="E18" s="100">
        <f t="shared" si="1"/>
        <v>202031</v>
      </c>
      <c r="F18" s="100">
        <v>1685995</v>
      </c>
      <c r="G18" s="100">
        <v>1989</v>
      </c>
      <c r="H18" s="100">
        <f t="shared" si="4"/>
        <v>1687984</v>
      </c>
      <c r="I18" s="49">
        <f t="shared" si="2"/>
        <v>1865700</v>
      </c>
      <c r="J18" s="100">
        <f t="shared" si="3"/>
        <v>24315</v>
      </c>
      <c r="K18" s="140">
        <f t="shared" si="0"/>
        <v>1890015</v>
      </c>
      <c r="L18" s="151" t="s">
        <v>194</v>
      </c>
      <c r="M18" s="591"/>
    </row>
    <row r="19" spans="2:13" ht="24.9" customHeight="1">
      <c r="B19" s="137" t="s">
        <v>126</v>
      </c>
      <c r="C19" s="102">
        <v>32914</v>
      </c>
      <c r="D19" s="102">
        <v>1162</v>
      </c>
      <c r="E19" s="102">
        <f t="shared" si="1"/>
        <v>34076</v>
      </c>
      <c r="F19" s="102">
        <v>508341</v>
      </c>
      <c r="G19" s="102">
        <v>7777</v>
      </c>
      <c r="H19" s="102">
        <f t="shared" si="4"/>
        <v>516118</v>
      </c>
      <c r="I19" s="47">
        <f t="shared" si="2"/>
        <v>541255</v>
      </c>
      <c r="J19" s="102">
        <f t="shared" si="3"/>
        <v>8939</v>
      </c>
      <c r="K19" s="141">
        <f t="shared" si="0"/>
        <v>550194</v>
      </c>
      <c r="L19" s="152" t="s">
        <v>197</v>
      </c>
      <c r="M19" s="591"/>
    </row>
    <row r="20" spans="2:13">
      <c r="B20" s="70" t="s">
        <v>174</v>
      </c>
      <c r="C20" s="206">
        <f>SUM(C10:C19)</f>
        <v>1324208</v>
      </c>
      <c r="D20" s="206">
        <f t="shared" ref="D20:J20" si="5">SUM(D10:D19)</f>
        <v>583615</v>
      </c>
      <c r="E20" s="206">
        <f t="shared" si="5"/>
        <v>1907823</v>
      </c>
      <c r="F20" s="206">
        <f t="shared" si="5"/>
        <v>6381675</v>
      </c>
      <c r="G20" s="206">
        <f t="shared" si="5"/>
        <v>226993</v>
      </c>
      <c r="H20" s="206">
        <f t="shared" si="5"/>
        <v>6608668</v>
      </c>
      <c r="I20" s="207">
        <f t="shared" si="5"/>
        <v>7705883</v>
      </c>
      <c r="J20" s="206">
        <f t="shared" si="5"/>
        <v>810608</v>
      </c>
      <c r="K20" s="208">
        <f>SUM(K10:K19)</f>
        <v>8516491</v>
      </c>
      <c r="L20" s="70" t="s">
        <v>196</v>
      </c>
      <c r="M20" s="591"/>
    </row>
    <row r="21" spans="2:13" ht="18">
      <c r="B21" s="522" t="s">
        <v>469</v>
      </c>
      <c r="C21" s="69"/>
      <c r="D21" s="69"/>
      <c r="E21" s="69"/>
      <c r="F21" s="69"/>
      <c r="G21" s="69"/>
      <c r="H21" s="69"/>
      <c r="I21" s="69" t="s">
        <v>374</v>
      </c>
      <c r="J21" s="69"/>
      <c r="K21" s="69" t="s">
        <v>127</v>
      </c>
    </row>
    <row r="22" spans="2:13">
      <c r="B22" s="473" t="s">
        <v>448</v>
      </c>
      <c r="D22" s="172"/>
      <c r="E22" s="172"/>
      <c r="J22" s="190"/>
      <c r="K22" s="407" t="s">
        <v>449</v>
      </c>
    </row>
    <row r="26" spans="2:13">
      <c r="H26" s="106"/>
      <c r="L26"/>
    </row>
    <row r="27" spans="2:13">
      <c r="H27" s="106"/>
      <c r="L27"/>
    </row>
    <row r="28" spans="2:13">
      <c r="H28" s="106"/>
      <c r="L28"/>
    </row>
    <row r="29" spans="2:13">
      <c r="H29" s="106"/>
      <c r="L29"/>
    </row>
    <row r="30" spans="2:13">
      <c r="H30" s="106"/>
      <c r="L30"/>
    </row>
    <row r="31" spans="2:13">
      <c r="H31" s="106"/>
      <c r="L31"/>
    </row>
    <row r="32" spans="2:13">
      <c r="H32" s="106"/>
      <c r="L32"/>
    </row>
    <row r="33" spans="8:12">
      <c r="H33" s="106"/>
      <c r="L33"/>
    </row>
    <row r="34" spans="8:12">
      <c r="H34" s="106"/>
      <c r="L34"/>
    </row>
    <row r="35" spans="8:12">
      <c r="H35" s="106"/>
      <c r="L35"/>
    </row>
    <row r="36" spans="8:12">
      <c r="H36" s="106"/>
      <c r="L36"/>
    </row>
  </sheetData>
  <mergeCells count="10">
    <mergeCell ref="B3:L3"/>
    <mergeCell ref="B4:L4"/>
    <mergeCell ref="L6:L9"/>
    <mergeCell ref="B6:B9"/>
    <mergeCell ref="C6:E6"/>
    <mergeCell ref="F6:H6"/>
    <mergeCell ref="I6:K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1:P24"/>
  <sheetViews>
    <sheetView showGridLines="0" rightToLeft="1" view="pageBreakPreview" zoomScale="60" zoomScaleNormal="25" workbookViewId="0">
      <selection activeCell="F22" sqref="F22"/>
    </sheetView>
  </sheetViews>
  <sheetFormatPr defaultRowHeight="14.4"/>
  <cols>
    <col min="2" max="2" width="14.33203125" customWidth="1"/>
    <col min="3" max="13" width="15.88671875" style="106" customWidth="1"/>
    <col min="14" max="14" width="18.6640625" customWidth="1"/>
    <col min="18" max="19" width="10.88671875" bestFit="1" customWidth="1"/>
    <col min="20" max="20" width="10.77734375" bestFit="1" customWidth="1"/>
    <col min="21" max="22" width="10.88671875" bestFit="1" customWidth="1"/>
    <col min="23" max="23" width="13.21875" bestFit="1" customWidth="1"/>
    <col min="24" max="24" width="9.6640625" bestFit="1" customWidth="1"/>
    <col min="25" max="25" width="10.88671875" bestFit="1" customWidth="1"/>
    <col min="26" max="26" width="13.33203125" bestFit="1" customWidth="1"/>
    <col min="27" max="27" width="11.109375" bestFit="1" customWidth="1"/>
    <col min="28" max="28" width="13.21875" bestFit="1" customWidth="1"/>
    <col min="32" max="32" width="9.33203125" bestFit="1" customWidth="1"/>
    <col min="33" max="33" width="9.109375" bestFit="1" customWidth="1"/>
    <col min="34" max="34" width="10.6640625" bestFit="1" customWidth="1"/>
    <col min="35" max="35" width="9.21875" bestFit="1" customWidth="1"/>
    <col min="36" max="36" width="10.44140625" bestFit="1" customWidth="1"/>
    <col min="37" max="37" width="16.109375" bestFit="1" customWidth="1"/>
    <col min="38" max="38" width="9.109375" bestFit="1" customWidth="1"/>
    <col min="39" max="39" width="9.21875" bestFit="1" customWidth="1"/>
    <col min="40" max="41" width="10.77734375" bestFit="1" customWidth="1"/>
  </cols>
  <sheetData>
    <row r="1" spans="2:16" ht="28.5" customHeight="1">
      <c r="J1" s="1"/>
      <c r="K1" s="1"/>
      <c r="L1" s="1"/>
      <c r="M1" s="541" t="s">
        <v>631</v>
      </c>
      <c r="N1" s="1"/>
    </row>
    <row r="2" spans="2:16" ht="61.5" customHeight="1">
      <c r="B2" s="67"/>
      <c r="I2" s="127"/>
      <c r="J2" s="1"/>
      <c r="K2" s="1"/>
      <c r="L2" s="1"/>
      <c r="M2" s="1" t="s">
        <v>633</v>
      </c>
      <c r="N2" s="1"/>
    </row>
    <row r="3" spans="2:16">
      <c r="B3" s="64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2:16" ht="17.399999999999999">
      <c r="B4" s="876" t="s">
        <v>128</v>
      </c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</row>
    <row r="5" spans="2:16" ht="17.399999999999999">
      <c r="B5" s="877" t="s">
        <v>129</v>
      </c>
      <c r="C5" s="877"/>
      <c r="D5" s="877"/>
      <c r="E5" s="877"/>
      <c r="F5" s="877"/>
      <c r="G5" s="877"/>
      <c r="H5" s="877"/>
      <c r="I5" s="877"/>
      <c r="J5" s="877"/>
      <c r="K5" s="877"/>
      <c r="L5" s="877"/>
      <c r="M5" s="877"/>
      <c r="N5" s="877"/>
    </row>
    <row r="6" spans="2:16">
      <c r="B6" s="869" t="s">
        <v>147</v>
      </c>
      <c r="C6" s="869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2:16" ht="99" customHeight="1">
      <c r="B7" s="875" t="s">
        <v>131</v>
      </c>
      <c r="C7" s="523" t="s">
        <v>117</v>
      </c>
      <c r="D7" s="523" t="s">
        <v>118</v>
      </c>
      <c r="E7" s="523" t="s">
        <v>119</v>
      </c>
      <c r="F7" s="523" t="s">
        <v>120</v>
      </c>
      <c r="G7" s="523" t="s">
        <v>121</v>
      </c>
      <c r="H7" s="523" t="s">
        <v>122</v>
      </c>
      <c r="I7" s="523" t="s">
        <v>123</v>
      </c>
      <c r="J7" s="523" t="s">
        <v>124</v>
      </c>
      <c r="K7" s="523" t="s">
        <v>125</v>
      </c>
      <c r="L7" s="524" t="s">
        <v>126</v>
      </c>
      <c r="M7" s="525" t="s">
        <v>14</v>
      </c>
      <c r="N7" s="875" t="s">
        <v>158</v>
      </c>
    </row>
    <row r="8" spans="2:16" ht="99" customHeight="1">
      <c r="B8" s="875"/>
      <c r="C8" s="523" t="s">
        <v>186</v>
      </c>
      <c r="D8" s="523" t="s">
        <v>187</v>
      </c>
      <c r="E8" s="523" t="s">
        <v>188</v>
      </c>
      <c r="F8" s="523" t="s">
        <v>189</v>
      </c>
      <c r="G8" s="523" t="s">
        <v>190</v>
      </c>
      <c r="H8" s="523" t="s">
        <v>191</v>
      </c>
      <c r="I8" s="523" t="s">
        <v>192</v>
      </c>
      <c r="J8" s="523" t="s">
        <v>193</v>
      </c>
      <c r="K8" s="523" t="s">
        <v>194</v>
      </c>
      <c r="L8" s="523" t="s">
        <v>197</v>
      </c>
      <c r="M8" s="525" t="s">
        <v>5</v>
      </c>
      <c r="N8" s="875"/>
    </row>
    <row r="9" spans="2:16" ht="22.95" customHeight="1">
      <c r="B9" s="526" t="s">
        <v>55</v>
      </c>
      <c r="C9" s="527">
        <v>92443</v>
      </c>
      <c r="D9" s="527">
        <v>195077</v>
      </c>
      <c r="E9" s="527">
        <v>236971</v>
      </c>
      <c r="F9" s="527">
        <v>266080</v>
      </c>
      <c r="G9" s="527">
        <v>231861</v>
      </c>
      <c r="H9" s="527">
        <v>1379230</v>
      </c>
      <c r="I9" s="527">
        <v>25383</v>
      </c>
      <c r="J9" s="527">
        <v>50101</v>
      </c>
      <c r="K9" s="527">
        <v>666236</v>
      </c>
      <c r="L9" s="527">
        <v>259958</v>
      </c>
      <c r="M9" s="528">
        <f>SUM(C9:L9)</f>
        <v>3403340</v>
      </c>
      <c r="N9" s="529" t="s">
        <v>159</v>
      </c>
      <c r="O9" s="172"/>
      <c r="P9" s="172"/>
    </row>
    <row r="10" spans="2:16" ht="22.95" customHeight="1">
      <c r="B10" s="530" t="s">
        <v>56</v>
      </c>
      <c r="C10" s="531">
        <v>57587</v>
      </c>
      <c r="D10" s="531">
        <v>99187</v>
      </c>
      <c r="E10" s="531">
        <v>136188</v>
      </c>
      <c r="F10" s="531">
        <v>132996</v>
      </c>
      <c r="G10" s="531">
        <v>157194</v>
      </c>
      <c r="H10" s="531">
        <v>817609</v>
      </c>
      <c r="I10" s="531">
        <v>10611</v>
      </c>
      <c r="J10" s="531">
        <v>32521</v>
      </c>
      <c r="K10" s="531">
        <v>358732</v>
      </c>
      <c r="L10" s="531">
        <v>80192</v>
      </c>
      <c r="M10" s="532">
        <f t="shared" ref="M10:M21" si="0">SUM(C10:L10)</f>
        <v>1882817</v>
      </c>
      <c r="N10" s="533" t="s">
        <v>160</v>
      </c>
      <c r="O10" s="172"/>
      <c r="P10" s="172"/>
    </row>
    <row r="11" spans="2:16" ht="22.95" customHeight="1">
      <c r="B11" s="526" t="s">
        <v>57</v>
      </c>
      <c r="C11" s="527">
        <v>7529</v>
      </c>
      <c r="D11" s="527">
        <v>13216</v>
      </c>
      <c r="E11" s="527">
        <v>21691</v>
      </c>
      <c r="F11" s="527">
        <v>17317</v>
      </c>
      <c r="G11" s="527">
        <v>13699</v>
      </c>
      <c r="H11" s="527">
        <v>130992</v>
      </c>
      <c r="I11" s="527">
        <v>3489</v>
      </c>
      <c r="J11" s="527">
        <v>7726</v>
      </c>
      <c r="K11" s="527">
        <v>62623</v>
      </c>
      <c r="L11" s="527">
        <v>19109</v>
      </c>
      <c r="M11" s="528">
        <f t="shared" si="0"/>
        <v>297391</v>
      </c>
      <c r="N11" s="529" t="s">
        <v>161</v>
      </c>
      <c r="O11" s="172"/>
      <c r="P11" s="172"/>
    </row>
    <row r="12" spans="2:16" ht="22.95" customHeight="1">
      <c r="B12" s="530" t="s">
        <v>58</v>
      </c>
      <c r="C12" s="531">
        <v>5605</v>
      </c>
      <c r="D12" s="531">
        <v>10445</v>
      </c>
      <c r="E12" s="531">
        <v>13074</v>
      </c>
      <c r="F12" s="531">
        <v>12655</v>
      </c>
      <c r="G12" s="531">
        <v>11422</v>
      </c>
      <c r="H12" s="531">
        <v>127608</v>
      </c>
      <c r="I12" s="531">
        <v>4667</v>
      </c>
      <c r="J12" s="531">
        <v>5726</v>
      </c>
      <c r="K12" s="531">
        <v>83537</v>
      </c>
      <c r="L12" s="531">
        <v>25626</v>
      </c>
      <c r="M12" s="532">
        <f t="shared" si="0"/>
        <v>300365</v>
      </c>
      <c r="N12" s="533" t="s">
        <v>162</v>
      </c>
      <c r="O12" s="172"/>
      <c r="P12" s="172"/>
    </row>
    <row r="13" spans="2:16" ht="41.25" customHeight="1">
      <c r="B13" s="526" t="s">
        <v>59</v>
      </c>
      <c r="C13" s="527">
        <v>34262</v>
      </c>
      <c r="D13" s="527">
        <v>97030</v>
      </c>
      <c r="E13" s="527">
        <v>170254</v>
      </c>
      <c r="F13" s="527">
        <v>103725</v>
      </c>
      <c r="G13" s="527">
        <v>70721</v>
      </c>
      <c r="H13" s="527">
        <v>673498</v>
      </c>
      <c r="I13" s="527">
        <v>12329</v>
      </c>
      <c r="J13" s="527">
        <v>51013</v>
      </c>
      <c r="K13" s="527">
        <v>508847</v>
      </c>
      <c r="L13" s="527">
        <v>80954</v>
      </c>
      <c r="M13" s="528">
        <f t="shared" si="0"/>
        <v>1802633</v>
      </c>
      <c r="N13" s="529" t="s">
        <v>163</v>
      </c>
      <c r="O13" s="172"/>
      <c r="P13" s="172"/>
    </row>
    <row r="14" spans="2:16" ht="22.95" customHeight="1">
      <c r="B14" s="530" t="s">
        <v>60</v>
      </c>
      <c r="C14" s="531">
        <v>5022</v>
      </c>
      <c r="D14" s="531">
        <v>9655</v>
      </c>
      <c r="E14" s="531">
        <v>17246</v>
      </c>
      <c r="F14" s="531">
        <v>11501</v>
      </c>
      <c r="G14" s="531">
        <v>11868</v>
      </c>
      <c r="H14" s="531">
        <v>113228</v>
      </c>
      <c r="I14" s="531">
        <v>4231</v>
      </c>
      <c r="J14" s="531">
        <v>6942</v>
      </c>
      <c r="K14" s="531">
        <v>75326</v>
      </c>
      <c r="L14" s="531">
        <v>20251</v>
      </c>
      <c r="M14" s="532">
        <f t="shared" si="0"/>
        <v>275270</v>
      </c>
      <c r="N14" s="533" t="s">
        <v>164</v>
      </c>
      <c r="O14" s="172"/>
      <c r="P14" s="172"/>
    </row>
    <row r="15" spans="2:16" ht="22.95" customHeight="1">
      <c r="B15" s="526" t="s">
        <v>61</v>
      </c>
      <c r="C15" s="527">
        <v>1988</v>
      </c>
      <c r="D15" s="527">
        <v>3853</v>
      </c>
      <c r="E15" s="527">
        <v>7207</v>
      </c>
      <c r="F15" s="527">
        <v>4470</v>
      </c>
      <c r="G15" s="527">
        <v>3708</v>
      </c>
      <c r="H15" s="527">
        <v>37380</v>
      </c>
      <c r="I15" s="527">
        <v>2540</v>
      </c>
      <c r="J15" s="527">
        <v>2406</v>
      </c>
      <c r="K15" s="527">
        <v>19741</v>
      </c>
      <c r="L15" s="527">
        <v>10016</v>
      </c>
      <c r="M15" s="528">
        <f t="shared" si="0"/>
        <v>93309</v>
      </c>
      <c r="N15" s="529" t="s">
        <v>165</v>
      </c>
      <c r="O15" s="172"/>
      <c r="P15" s="172"/>
    </row>
    <row r="16" spans="2:16" ht="22.95" customHeight="1">
      <c r="B16" s="530" t="s">
        <v>62</v>
      </c>
      <c r="C16" s="531">
        <v>1897</v>
      </c>
      <c r="D16" s="531">
        <v>3150</v>
      </c>
      <c r="E16" s="531">
        <v>5070</v>
      </c>
      <c r="F16" s="531">
        <v>4726</v>
      </c>
      <c r="G16" s="531">
        <v>3148</v>
      </c>
      <c r="H16" s="531">
        <v>38147</v>
      </c>
      <c r="I16" s="531">
        <v>3294</v>
      </c>
      <c r="J16" s="531">
        <v>2556</v>
      </c>
      <c r="K16" s="531">
        <v>25713</v>
      </c>
      <c r="L16" s="531">
        <v>12958</v>
      </c>
      <c r="M16" s="532">
        <f t="shared" si="0"/>
        <v>100659</v>
      </c>
      <c r="N16" s="533" t="s">
        <v>166</v>
      </c>
      <c r="O16" s="172"/>
      <c r="P16" s="172"/>
    </row>
    <row r="17" spans="2:16" ht="22.95" customHeight="1">
      <c r="B17" s="526" t="s">
        <v>63</v>
      </c>
      <c r="C17" s="534">
        <v>659</v>
      </c>
      <c r="D17" s="527">
        <v>1292</v>
      </c>
      <c r="E17" s="527">
        <v>1889</v>
      </c>
      <c r="F17" s="527">
        <v>1485</v>
      </c>
      <c r="G17" s="527">
        <v>1407</v>
      </c>
      <c r="H17" s="527">
        <v>14066</v>
      </c>
      <c r="I17" s="534">
        <v>159</v>
      </c>
      <c r="J17" s="527">
        <v>1101</v>
      </c>
      <c r="K17" s="527">
        <v>10701</v>
      </c>
      <c r="L17" s="527">
        <v>4079</v>
      </c>
      <c r="M17" s="528">
        <f t="shared" si="0"/>
        <v>36838</v>
      </c>
      <c r="N17" s="529" t="s">
        <v>167</v>
      </c>
      <c r="O17" s="172"/>
      <c r="P17" s="172"/>
    </row>
    <row r="18" spans="2:16" ht="22.95" customHeight="1">
      <c r="B18" s="530" t="s">
        <v>64</v>
      </c>
      <c r="C18" s="531">
        <v>2438</v>
      </c>
      <c r="D18" s="531">
        <v>3603</v>
      </c>
      <c r="E18" s="531">
        <v>5705</v>
      </c>
      <c r="F18" s="531">
        <v>4178</v>
      </c>
      <c r="G18" s="531">
        <v>4955</v>
      </c>
      <c r="H18" s="531">
        <v>52094</v>
      </c>
      <c r="I18" s="531">
        <v>2443</v>
      </c>
      <c r="J18" s="531">
        <v>2580</v>
      </c>
      <c r="K18" s="531">
        <v>22978</v>
      </c>
      <c r="L18" s="531">
        <v>19197</v>
      </c>
      <c r="M18" s="532">
        <f t="shared" si="0"/>
        <v>120171</v>
      </c>
      <c r="N18" s="533" t="s">
        <v>168</v>
      </c>
      <c r="O18" s="172"/>
      <c r="P18" s="172"/>
    </row>
    <row r="19" spans="2:16" ht="22.95" customHeight="1">
      <c r="B19" s="526" t="s">
        <v>65</v>
      </c>
      <c r="C19" s="527">
        <v>1656</v>
      </c>
      <c r="D19" s="527">
        <v>3030</v>
      </c>
      <c r="E19" s="527">
        <v>5550</v>
      </c>
      <c r="F19" s="527">
        <v>5896</v>
      </c>
      <c r="G19" s="527">
        <v>3836</v>
      </c>
      <c r="H19" s="527">
        <v>46060</v>
      </c>
      <c r="I19" s="527">
        <v>1197</v>
      </c>
      <c r="J19" s="527">
        <v>2024</v>
      </c>
      <c r="K19" s="527">
        <v>29639</v>
      </c>
      <c r="L19" s="527">
        <v>9145</v>
      </c>
      <c r="M19" s="528">
        <f t="shared" si="0"/>
        <v>108033</v>
      </c>
      <c r="N19" s="529" t="s">
        <v>169</v>
      </c>
      <c r="O19" s="172"/>
      <c r="P19" s="172"/>
    </row>
    <row r="20" spans="2:16" ht="22.95" customHeight="1">
      <c r="B20" s="530" t="s">
        <v>66</v>
      </c>
      <c r="C20" s="535">
        <v>932</v>
      </c>
      <c r="D20" s="531">
        <v>1075</v>
      </c>
      <c r="E20" s="531">
        <v>1925</v>
      </c>
      <c r="F20" s="531">
        <v>1364</v>
      </c>
      <c r="G20" s="531">
        <v>1789</v>
      </c>
      <c r="H20" s="531">
        <v>17164</v>
      </c>
      <c r="I20" s="535">
        <v>429</v>
      </c>
      <c r="J20" s="531">
        <v>1175</v>
      </c>
      <c r="K20" s="531">
        <v>11398</v>
      </c>
      <c r="L20" s="531">
        <v>2733</v>
      </c>
      <c r="M20" s="532">
        <f t="shared" si="0"/>
        <v>39984</v>
      </c>
      <c r="N20" s="533" t="s">
        <v>170</v>
      </c>
      <c r="O20" s="172"/>
      <c r="P20" s="172"/>
    </row>
    <row r="21" spans="2:16" ht="22.95" customHeight="1">
      <c r="B21" s="526" t="s">
        <v>67</v>
      </c>
      <c r="C21" s="527">
        <v>914</v>
      </c>
      <c r="D21" s="527">
        <v>1808</v>
      </c>
      <c r="E21" s="527">
        <v>3906</v>
      </c>
      <c r="F21" s="527">
        <v>1395</v>
      </c>
      <c r="G21" s="527">
        <v>2686</v>
      </c>
      <c r="H21" s="527">
        <v>21194</v>
      </c>
      <c r="I21" s="527">
        <v>1639</v>
      </c>
      <c r="J21" s="527">
        <v>1619</v>
      </c>
      <c r="K21" s="527">
        <v>14544</v>
      </c>
      <c r="L21" s="527">
        <v>5976</v>
      </c>
      <c r="M21" s="528">
        <f t="shared" si="0"/>
        <v>55681</v>
      </c>
      <c r="N21" s="529" t="s">
        <v>171</v>
      </c>
      <c r="O21" s="172"/>
      <c r="P21" s="172"/>
    </row>
    <row r="22" spans="2:16" ht="34.799999999999997">
      <c r="B22" s="536" t="s">
        <v>24</v>
      </c>
      <c r="C22" s="537">
        <f>SUM(C9:C21)</f>
        <v>212932</v>
      </c>
      <c r="D22" s="537">
        <f t="shared" ref="D22:M22" si="1">SUM(D9:D21)</f>
        <v>442421</v>
      </c>
      <c r="E22" s="537">
        <f t="shared" si="1"/>
        <v>626676</v>
      </c>
      <c r="F22" s="537">
        <f t="shared" si="1"/>
        <v>567788</v>
      </c>
      <c r="G22" s="537">
        <f>SUM(G9:G21)</f>
        <v>518294</v>
      </c>
      <c r="H22" s="537">
        <f t="shared" si="1"/>
        <v>3468270</v>
      </c>
      <c r="I22" s="537">
        <f t="shared" si="1"/>
        <v>72411</v>
      </c>
      <c r="J22" s="537">
        <f t="shared" si="1"/>
        <v>167490</v>
      </c>
      <c r="K22" s="537">
        <f>SUM(K9:K21)</f>
        <v>1890015</v>
      </c>
      <c r="L22" s="537">
        <f>SUM(L9:L21)</f>
        <v>550194</v>
      </c>
      <c r="M22" s="537">
        <f t="shared" si="1"/>
        <v>8516491</v>
      </c>
      <c r="N22" s="538" t="s">
        <v>5</v>
      </c>
      <c r="O22" s="172"/>
      <c r="P22" s="172"/>
    </row>
    <row r="23" spans="2:16" ht="18">
      <c r="B23" s="637" t="s">
        <v>542</v>
      </c>
      <c r="C23" s="637"/>
      <c r="D23" s="638"/>
      <c r="E23" s="638"/>
      <c r="F23" s="638"/>
      <c r="G23" s="638"/>
      <c r="H23" s="638"/>
      <c r="I23" s="638"/>
      <c r="J23" s="638"/>
      <c r="K23" s="638"/>
      <c r="L23" s="638"/>
      <c r="M23" s="638" t="s">
        <v>108</v>
      </c>
      <c r="N23" s="639"/>
    </row>
    <row r="24" spans="2:16" ht="18">
      <c r="B24" s="640" t="s">
        <v>448</v>
      </c>
      <c r="C24" s="639"/>
      <c r="D24" s="641"/>
      <c r="E24" s="641"/>
      <c r="F24" s="639"/>
      <c r="G24" s="639"/>
      <c r="H24" s="639"/>
      <c r="I24" s="639"/>
      <c r="J24" s="642"/>
      <c r="K24" s="638"/>
      <c r="L24" s="638"/>
      <c r="M24" s="643" t="s">
        <v>449</v>
      </c>
      <c r="N24" s="639"/>
    </row>
  </sheetData>
  <mergeCells count="5">
    <mergeCell ref="N7:N8"/>
    <mergeCell ref="B7:B8"/>
    <mergeCell ref="B4:N4"/>
    <mergeCell ref="B5:N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AH40"/>
  <sheetViews>
    <sheetView showGridLines="0" rightToLeft="1" view="pageBreakPreview" zoomScale="55" zoomScaleNormal="55" zoomScaleSheetLayoutView="55" workbookViewId="0">
      <selection activeCell="C37" sqref="C37"/>
    </sheetView>
  </sheetViews>
  <sheetFormatPr defaultColWidth="9" defaultRowHeight="14.4"/>
  <cols>
    <col min="1" max="1" width="9" style="574"/>
    <col min="2" max="2" width="58.109375" style="574" customWidth="1"/>
    <col min="3" max="5" width="11.88671875" style="574" customWidth="1"/>
    <col min="6" max="6" width="12.33203125" style="574" customWidth="1"/>
    <col min="7" max="7" width="11.88671875" style="574" customWidth="1"/>
    <col min="8" max="8" width="15.88671875" style="574" customWidth="1"/>
    <col min="9" max="9" width="12.6640625" style="574" bestFit="1" customWidth="1"/>
    <col min="10" max="10" width="15.109375" style="574" customWidth="1"/>
    <col min="11" max="11" width="13.88671875" style="574" customWidth="1"/>
    <col min="12" max="12" width="9" style="574"/>
    <col min="13" max="13" width="10.33203125" style="574" customWidth="1"/>
    <col min="14" max="14" width="9.33203125" style="574" customWidth="1"/>
    <col min="15" max="15" width="10.33203125" style="574" customWidth="1"/>
    <col min="16" max="16384" width="9" style="574"/>
  </cols>
  <sheetData>
    <row r="2" spans="2:34" ht="24.75" customHeight="1">
      <c r="I2" s="793" t="s">
        <v>631</v>
      </c>
      <c r="J2" s="793"/>
      <c r="K2" s="793"/>
      <c r="L2" s="1"/>
    </row>
    <row r="3" spans="2:34" s="1" customFormat="1" ht="43.5" customHeight="1">
      <c r="H3" s="794" t="s">
        <v>633</v>
      </c>
      <c r="I3" s="794"/>
      <c r="J3" s="794"/>
      <c r="K3" s="79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4"/>
      <c r="AH3" s="574"/>
    </row>
    <row r="4" spans="2:34" s="2" customFormat="1" ht="29.25" customHeight="1">
      <c r="B4" s="795" t="s">
        <v>25</v>
      </c>
      <c r="C4" s="795"/>
      <c r="D4" s="795"/>
      <c r="E4" s="795"/>
      <c r="F4" s="795"/>
      <c r="G4" s="795"/>
      <c r="H4" s="795"/>
      <c r="I4" s="795"/>
      <c r="J4" s="795"/>
      <c r="K4" s="795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</row>
    <row r="5" spans="2:34" ht="31.5" customHeight="1">
      <c r="B5" s="795" t="s">
        <v>26</v>
      </c>
      <c r="C5" s="795"/>
      <c r="D5" s="795"/>
      <c r="E5" s="795"/>
      <c r="F5" s="795"/>
      <c r="G5" s="795"/>
      <c r="H5" s="795"/>
      <c r="I5" s="795"/>
      <c r="J5" s="795"/>
      <c r="K5" s="795"/>
    </row>
    <row r="6" spans="2:34">
      <c r="B6" s="717" t="s">
        <v>199</v>
      </c>
      <c r="C6" s="166"/>
      <c r="D6" s="166"/>
      <c r="E6" s="166"/>
      <c r="F6" s="166"/>
      <c r="G6" s="166"/>
      <c r="H6" s="166"/>
      <c r="I6" s="758"/>
      <c r="J6" s="166"/>
      <c r="K6" s="166"/>
    </row>
    <row r="7" spans="2:34" ht="18" customHeight="1">
      <c r="B7" s="791" t="s">
        <v>11</v>
      </c>
      <c r="C7" s="796" t="s">
        <v>12</v>
      </c>
      <c r="D7" s="797"/>
      <c r="E7" s="797"/>
      <c r="F7" s="796" t="s">
        <v>13</v>
      </c>
      <c r="G7" s="797"/>
      <c r="H7" s="797"/>
      <c r="I7" s="798" t="s">
        <v>14</v>
      </c>
      <c r="J7" s="799"/>
      <c r="K7" s="799"/>
    </row>
    <row r="8" spans="2:34" ht="15.6" thickBot="1">
      <c r="B8" s="791"/>
      <c r="C8" s="800" t="s">
        <v>15</v>
      </c>
      <c r="D8" s="801"/>
      <c r="E8" s="801"/>
      <c r="F8" s="802" t="s">
        <v>16</v>
      </c>
      <c r="G8" s="803"/>
      <c r="H8" s="804"/>
      <c r="I8" s="790" t="s">
        <v>5</v>
      </c>
      <c r="J8" s="790"/>
      <c r="K8" s="790"/>
    </row>
    <row r="9" spans="2:34" ht="15.75" customHeight="1">
      <c r="B9" s="791" t="s">
        <v>17</v>
      </c>
      <c r="C9" s="718" t="s">
        <v>18</v>
      </c>
      <c r="D9" s="8" t="s">
        <v>19</v>
      </c>
      <c r="E9" s="8" t="s">
        <v>20</v>
      </c>
      <c r="F9" s="718" t="s">
        <v>18</v>
      </c>
      <c r="G9" s="718" t="s">
        <v>19</v>
      </c>
      <c r="H9" s="8" t="s">
        <v>20</v>
      </c>
      <c r="I9" s="720" t="s">
        <v>18</v>
      </c>
      <c r="J9" s="757" t="s">
        <v>19</v>
      </c>
      <c r="K9" s="756" t="s">
        <v>20</v>
      </c>
    </row>
    <row r="10" spans="2:34" ht="15.75" customHeight="1">
      <c r="B10" s="791"/>
      <c r="C10" s="9" t="s">
        <v>21</v>
      </c>
      <c r="D10" s="9" t="s">
        <v>22</v>
      </c>
      <c r="E10" s="9" t="s">
        <v>5</v>
      </c>
      <c r="F10" s="9" t="s">
        <v>21</v>
      </c>
      <c r="G10" s="9" t="s">
        <v>22</v>
      </c>
      <c r="H10" s="9" t="s">
        <v>5</v>
      </c>
      <c r="I10" s="719" t="s">
        <v>21</v>
      </c>
      <c r="J10" s="751" t="s">
        <v>22</v>
      </c>
      <c r="K10" s="751" t="s">
        <v>5</v>
      </c>
    </row>
    <row r="11" spans="2:34" ht="33" customHeight="1">
      <c r="B11" s="205" t="s">
        <v>220</v>
      </c>
      <c r="C11" s="198">
        <v>703756</v>
      </c>
      <c r="D11" s="199">
        <v>478669</v>
      </c>
      <c r="E11" s="5">
        <f>SUM(C11:D11)</f>
        <v>1182425</v>
      </c>
      <c r="F11" s="199">
        <v>26100</v>
      </c>
      <c r="G11" s="198">
        <v>22843</v>
      </c>
      <c r="H11" s="5">
        <f>SUM(F11:G11)</f>
        <v>48943</v>
      </c>
      <c r="I11" s="15">
        <f>C11+F11</f>
        <v>729856</v>
      </c>
      <c r="J11" s="28">
        <f>D11+G11</f>
        <v>501512</v>
      </c>
      <c r="K11" s="28">
        <f>SUM(I11:J11)</f>
        <v>1231368</v>
      </c>
      <c r="L11" s="483"/>
    </row>
    <row r="12" spans="2:34" ht="33" customHeight="1">
      <c r="B12" s="197" t="s">
        <v>219</v>
      </c>
      <c r="C12" s="200">
        <v>1324208</v>
      </c>
      <c r="D12" s="201">
        <v>583615</v>
      </c>
      <c r="E12" s="16">
        <f>SUM(C12:D12)</f>
        <v>1907823</v>
      </c>
      <c r="F12" s="201">
        <v>6381675</v>
      </c>
      <c r="G12" s="200">
        <v>226993</v>
      </c>
      <c r="H12" s="16">
        <f>SUM(F12:G12)</f>
        <v>6608668</v>
      </c>
      <c r="I12" s="17">
        <f>C12+F12</f>
        <v>7705883</v>
      </c>
      <c r="J12" s="754">
        <f>D12+G12</f>
        <v>810608</v>
      </c>
      <c r="K12" s="754">
        <f>SUM(I12:J12)</f>
        <v>8516491</v>
      </c>
      <c r="L12" s="483"/>
    </row>
    <row r="13" spans="2:34" ht="15">
      <c r="B13" s="10" t="s">
        <v>23</v>
      </c>
      <c r="C13" s="5">
        <f>SUM(C11:C12)</f>
        <v>2027964</v>
      </c>
      <c r="D13" s="5">
        <f t="shared" ref="D13:K13" si="0">SUM(D11:D12)</f>
        <v>1062284</v>
      </c>
      <c r="E13" s="5">
        <f t="shared" si="0"/>
        <v>3090248</v>
      </c>
      <c r="F13" s="5">
        <f t="shared" si="0"/>
        <v>6407775</v>
      </c>
      <c r="G13" s="5">
        <f t="shared" si="0"/>
        <v>249836</v>
      </c>
      <c r="H13" s="5">
        <f t="shared" si="0"/>
        <v>6657611</v>
      </c>
      <c r="I13" s="5">
        <f t="shared" si="0"/>
        <v>8435739</v>
      </c>
      <c r="J13" s="5">
        <f t="shared" si="0"/>
        <v>1312120</v>
      </c>
      <c r="K13" s="5">
        <f t="shared" si="0"/>
        <v>9747859</v>
      </c>
      <c r="L13" s="483"/>
    </row>
    <row r="14" spans="2:34" ht="36.75" customHeight="1">
      <c r="B14" s="197" t="s">
        <v>450</v>
      </c>
      <c r="C14" s="202">
        <v>0</v>
      </c>
      <c r="D14" s="203">
        <v>0</v>
      </c>
      <c r="E14" s="202">
        <v>0</v>
      </c>
      <c r="F14" s="18">
        <v>2121644</v>
      </c>
      <c r="G14" s="16">
        <v>987529</v>
      </c>
      <c r="H14" s="16">
        <f>SUM(F14+G14)</f>
        <v>3109173</v>
      </c>
      <c r="I14" s="17">
        <f>C14+F14</f>
        <v>2121644</v>
      </c>
      <c r="J14" s="17">
        <f>D14+G14</f>
        <v>987529</v>
      </c>
      <c r="K14" s="755">
        <f>I14+J14</f>
        <v>3109173</v>
      </c>
      <c r="L14" s="483"/>
    </row>
    <row r="15" spans="2:34" ht="27" customHeight="1">
      <c r="B15" s="13" t="s">
        <v>24</v>
      </c>
      <c r="C15" s="204">
        <f>SUM(C13:C14)</f>
        <v>2027964</v>
      </c>
      <c r="D15" s="204">
        <f>SUM(D13:D14)</f>
        <v>1062284</v>
      </c>
      <c r="E15" s="204">
        <f t="shared" ref="E15:J15" si="1">SUM(E13:E14)</f>
        <v>3090248</v>
      </c>
      <c r="F15" s="204">
        <f t="shared" si="1"/>
        <v>8529419</v>
      </c>
      <c r="G15" s="204">
        <f t="shared" si="1"/>
        <v>1237365</v>
      </c>
      <c r="H15" s="204">
        <f t="shared" si="1"/>
        <v>9766784</v>
      </c>
      <c r="I15" s="204">
        <f t="shared" si="1"/>
        <v>10557383</v>
      </c>
      <c r="J15" s="204">
        <f t="shared" si="1"/>
        <v>2299649</v>
      </c>
      <c r="K15" s="204">
        <f>SUM(K13:K14)</f>
        <v>12857032</v>
      </c>
      <c r="L15" s="483"/>
    </row>
    <row r="16" spans="2:34">
      <c r="B16" s="788" t="s">
        <v>27</v>
      </c>
      <c r="C16" s="788"/>
      <c r="D16" s="788"/>
      <c r="E16" s="188"/>
      <c r="F16" s="188"/>
      <c r="G16" s="188"/>
      <c r="H16" s="188"/>
      <c r="I16" s="188"/>
      <c r="J16" s="792" t="s">
        <v>28</v>
      </c>
      <c r="K16" s="792"/>
    </row>
    <row r="17" spans="2:12">
      <c r="B17" s="788" t="s">
        <v>573</v>
      </c>
      <c r="C17" s="788"/>
      <c r="D17" s="188"/>
      <c r="E17" s="188"/>
      <c r="F17" s="188"/>
      <c r="G17" s="188"/>
      <c r="H17" s="188"/>
      <c r="I17" s="393"/>
      <c r="J17" s="393"/>
      <c r="K17" s="473" t="s">
        <v>574</v>
      </c>
    </row>
    <row r="18" spans="2:12">
      <c r="B18" s="788" t="s">
        <v>73</v>
      </c>
      <c r="C18" s="788"/>
      <c r="D18" s="788"/>
      <c r="E18" s="788"/>
      <c r="F18" s="788"/>
      <c r="G18" s="788"/>
      <c r="H18" s="188"/>
      <c r="I18" s="393"/>
      <c r="J18" s="393"/>
      <c r="K18" s="393"/>
    </row>
    <row r="19" spans="2:12" ht="18">
      <c r="B19" s="787" t="s">
        <v>74</v>
      </c>
      <c r="C19" s="787"/>
      <c r="D19" s="787"/>
      <c r="E19" s="787"/>
      <c r="F19" s="787"/>
      <c r="G19" s="787"/>
      <c r="H19" s="787"/>
      <c r="I19" s="787"/>
      <c r="J19" s="787"/>
      <c r="K19" s="787"/>
      <c r="L19" s="4"/>
    </row>
    <row r="20" spans="2:12">
      <c r="B20" s="788" t="s">
        <v>446</v>
      </c>
      <c r="C20" s="788"/>
      <c r="D20" s="788"/>
      <c r="E20" s="788"/>
      <c r="F20" s="788"/>
      <c r="G20" s="474"/>
      <c r="H20" s="474"/>
      <c r="I20" s="789" t="s">
        <v>447</v>
      </c>
      <c r="J20" s="789"/>
      <c r="K20" s="789"/>
    </row>
    <row r="22" spans="2:12">
      <c r="C22" s="392"/>
      <c r="D22" s="392"/>
      <c r="E22" s="392"/>
      <c r="G22"/>
      <c r="H22"/>
      <c r="I22" s="591"/>
      <c r="J22" s="591"/>
    </row>
    <row r="23" spans="2:12">
      <c r="D23" s="591"/>
      <c r="G23"/>
      <c r="H23"/>
      <c r="I23" s="725"/>
    </row>
    <row r="24" spans="2:12">
      <c r="C24" s="584"/>
      <c r="D24" s="483"/>
      <c r="E24" s="584"/>
      <c r="F24" s="584"/>
      <c r="G24"/>
      <c r="H24"/>
      <c r="I24" s="725"/>
      <c r="J24" s="584"/>
      <c r="K24" s="584"/>
    </row>
    <row r="25" spans="2:12">
      <c r="E25" s="591"/>
      <c r="G25"/>
      <c r="H25"/>
      <c r="I25" s="725"/>
    </row>
    <row r="26" spans="2:12">
      <c r="E26"/>
      <c r="F26"/>
    </row>
    <row r="27" spans="2:12">
      <c r="E27"/>
      <c r="F27"/>
    </row>
    <row r="29" spans="2:12">
      <c r="D29" s="591"/>
    </row>
    <row r="30" spans="2:12">
      <c r="D30" s="591"/>
    </row>
    <row r="33" spans="3:12">
      <c r="F33" s="591"/>
      <c r="G33" s="716"/>
    </row>
    <row r="34" spans="3:12">
      <c r="H34" s="591"/>
      <c r="I34" s="716"/>
    </row>
    <row r="35" spans="3:12">
      <c r="H35" s="591"/>
      <c r="I35" s="716"/>
    </row>
    <row r="36" spans="3:12">
      <c r="I36" s="716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</sheetData>
  <mergeCells count="20">
    <mergeCell ref="I2:K2"/>
    <mergeCell ref="H3:K3"/>
    <mergeCell ref="B4:K4"/>
    <mergeCell ref="B5:K5"/>
    <mergeCell ref="B7:B8"/>
    <mergeCell ref="C7:E7"/>
    <mergeCell ref="F7:H7"/>
    <mergeCell ref="I7:K7"/>
    <mergeCell ref="C8:E8"/>
    <mergeCell ref="F8:H8"/>
    <mergeCell ref="B19:K19"/>
    <mergeCell ref="B20:D20"/>
    <mergeCell ref="E20:F20"/>
    <mergeCell ref="I20:K20"/>
    <mergeCell ref="I8:K8"/>
    <mergeCell ref="B9:B10"/>
    <mergeCell ref="B16:D16"/>
    <mergeCell ref="J16:K16"/>
    <mergeCell ref="B17:C17"/>
    <mergeCell ref="B18:G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&amp;Lstats.gov.sa</oddFooter>
  </headerFooter>
  <ignoredErrors>
    <ignoredError sqref="I13:J13 J14:K14 H14:I14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AA43"/>
  <sheetViews>
    <sheetView showGridLines="0" rightToLeft="1" view="pageBreakPreview" topLeftCell="D3" zoomScale="80" zoomScaleNormal="40" zoomScaleSheetLayoutView="80" workbookViewId="0">
      <selection activeCell="F15" sqref="F15:G15"/>
    </sheetView>
  </sheetViews>
  <sheetFormatPr defaultRowHeight="14.4"/>
  <cols>
    <col min="2" max="2" width="14.109375" customWidth="1"/>
    <col min="3" max="3" width="16.109375" customWidth="1"/>
    <col min="4" max="4" width="14.33203125" style="106" customWidth="1"/>
    <col min="5" max="5" width="11.77734375" customWidth="1"/>
    <col min="6" max="6" width="10.77734375" customWidth="1"/>
    <col min="7" max="7" width="13" customWidth="1"/>
    <col min="8" max="8" width="14" customWidth="1"/>
    <col min="9" max="9" width="12.77734375" customWidth="1"/>
    <col min="10" max="10" width="14.88671875" style="106" customWidth="1"/>
    <col min="11" max="11" width="13.6640625" customWidth="1"/>
    <col min="12" max="12" width="14.6640625" customWidth="1"/>
    <col min="26" max="26" width="9" customWidth="1"/>
  </cols>
  <sheetData>
    <row r="1" spans="1:14">
      <c r="I1" s="574"/>
      <c r="J1" s="541" t="s">
        <v>631</v>
      </c>
      <c r="K1" s="1"/>
      <c r="L1" s="1"/>
    </row>
    <row r="2" spans="1:14" ht="61.5" customHeight="1">
      <c r="A2" s="67"/>
      <c r="H2" s="1"/>
      <c r="I2" s="1"/>
      <c r="J2" s="1" t="s">
        <v>633</v>
      </c>
      <c r="K2" s="1"/>
      <c r="L2" s="1"/>
    </row>
    <row r="3" spans="1:14" ht="15">
      <c r="A3" s="878" t="s">
        <v>132</v>
      </c>
      <c r="B3" s="878"/>
      <c r="C3" s="878"/>
      <c r="D3" s="878"/>
      <c r="E3" s="878"/>
      <c r="F3" s="878"/>
      <c r="G3" s="878"/>
      <c r="H3" s="878"/>
      <c r="I3" s="878"/>
      <c r="J3" s="878"/>
      <c r="K3" s="878"/>
      <c r="L3" s="878"/>
    </row>
    <row r="4" spans="1:14" ht="15">
      <c r="A4" s="878" t="s">
        <v>133</v>
      </c>
      <c r="B4" s="878"/>
      <c r="C4" s="878"/>
      <c r="D4" s="878"/>
      <c r="E4" s="878"/>
      <c r="F4" s="878"/>
      <c r="G4" s="878"/>
      <c r="H4" s="878"/>
      <c r="I4" s="878"/>
      <c r="J4" s="878"/>
      <c r="K4" s="878"/>
      <c r="L4" s="878"/>
    </row>
    <row r="5" spans="1:14">
      <c r="A5" s="879" t="s">
        <v>149</v>
      </c>
      <c r="B5" s="879"/>
      <c r="C5" s="69"/>
      <c r="D5" s="128"/>
      <c r="E5" s="69"/>
      <c r="F5" s="69"/>
      <c r="G5" s="69"/>
      <c r="H5" s="69"/>
      <c r="I5" s="69"/>
      <c r="J5" s="128"/>
      <c r="K5" s="69"/>
      <c r="L5" s="69"/>
    </row>
    <row r="6" spans="1:14" ht="66">
      <c r="A6" s="70" t="s">
        <v>35</v>
      </c>
      <c r="B6" s="170" t="s">
        <v>117</v>
      </c>
      <c r="C6" s="170" t="s">
        <v>118</v>
      </c>
      <c r="D6" s="170" t="s">
        <v>119</v>
      </c>
      <c r="E6" s="170" t="s">
        <v>120</v>
      </c>
      <c r="F6" s="170" t="s">
        <v>121</v>
      </c>
      <c r="G6" s="170" t="s">
        <v>122</v>
      </c>
      <c r="H6" s="170" t="s">
        <v>123</v>
      </c>
      <c r="I6" s="170" t="s">
        <v>124</v>
      </c>
      <c r="J6" s="170" t="s">
        <v>125</v>
      </c>
      <c r="K6" s="180" t="s">
        <v>126</v>
      </c>
      <c r="L6" s="182" t="s">
        <v>14</v>
      </c>
    </row>
    <row r="7" spans="1:14" ht="79.2">
      <c r="A7" s="70" t="s">
        <v>135</v>
      </c>
      <c r="B7" s="170" t="s">
        <v>186</v>
      </c>
      <c r="C7" s="170" t="s">
        <v>187</v>
      </c>
      <c r="D7" s="170" t="s">
        <v>188</v>
      </c>
      <c r="E7" s="170" t="s">
        <v>189</v>
      </c>
      <c r="F7" s="170" t="s">
        <v>190</v>
      </c>
      <c r="G7" s="170" t="s">
        <v>191</v>
      </c>
      <c r="H7" s="170" t="s">
        <v>192</v>
      </c>
      <c r="I7" s="170" t="s">
        <v>193</v>
      </c>
      <c r="J7" s="170" t="s">
        <v>194</v>
      </c>
      <c r="K7" s="170" t="s">
        <v>197</v>
      </c>
      <c r="L7" s="181" t="s">
        <v>5</v>
      </c>
    </row>
    <row r="8" spans="1:14" ht="15" thickBot="1">
      <c r="A8" s="132" t="s">
        <v>38</v>
      </c>
      <c r="B8" s="475">
        <v>2413</v>
      </c>
      <c r="C8" s="475">
        <v>1243</v>
      </c>
      <c r="D8" s="476">
        <v>2395</v>
      </c>
      <c r="E8" s="475">
        <v>12448</v>
      </c>
      <c r="F8" s="475">
        <v>15794</v>
      </c>
      <c r="G8" s="476">
        <v>8097</v>
      </c>
      <c r="H8" s="477">
        <v>76</v>
      </c>
      <c r="I8" s="477">
        <v>380</v>
      </c>
      <c r="J8" s="476">
        <v>7052</v>
      </c>
      <c r="K8" s="478">
        <v>691</v>
      </c>
      <c r="L8" s="134">
        <f>SUM(B8:K8)</f>
        <v>50589</v>
      </c>
    </row>
    <row r="9" spans="1:14" ht="15" thickBot="1">
      <c r="A9" s="133" t="s">
        <v>39</v>
      </c>
      <c r="B9" s="479">
        <v>14376</v>
      </c>
      <c r="C9" s="479">
        <v>13561</v>
      </c>
      <c r="D9" s="480">
        <v>32163</v>
      </c>
      <c r="E9" s="479">
        <v>82850</v>
      </c>
      <c r="F9" s="479">
        <v>79448</v>
      </c>
      <c r="G9" s="480">
        <v>202675</v>
      </c>
      <c r="H9" s="480">
        <v>2091</v>
      </c>
      <c r="I9" s="480">
        <v>7957</v>
      </c>
      <c r="J9" s="480">
        <v>80348</v>
      </c>
      <c r="K9" s="479">
        <v>36086</v>
      </c>
      <c r="L9" s="135">
        <f t="shared" ref="L9:L18" si="0">SUM(B9:K9)</f>
        <v>551555</v>
      </c>
    </row>
    <row r="10" spans="1:14" ht="15" thickBot="1">
      <c r="A10" s="132" t="s">
        <v>40</v>
      </c>
      <c r="B10" s="475">
        <v>22977</v>
      </c>
      <c r="C10" s="475">
        <v>85072</v>
      </c>
      <c r="D10" s="476">
        <v>110497</v>
      </c>
      <c r="E10" s="475">
        <v>130149</v>
      </c>
      <c r="F10" s="475">
        <v>86224</v>
      </c>
      <c r="G10" s="476">
        <v>646587</v>
      </c>
      <c r="H10" s="476">
        <v>6883</v>
      </c>
      <c r="I10" s="476">
        <v>21903</v>
      </c>
      <c r="J10" s="476">
        <v>261473</v>
      </c>
      <c r="K10" s="475">
        <v>95533</v>
      </c>
      <c r="L10" s="134">
        <f t="shared" si="0"/>
        <v>1467298</v>
      </c>
    </row>
    <row r="11" spans="1:14" ht="15" thickBot="1">
      <c r="A11" s="133" t="s">
        <v>41</v>
      </c>
      <c r="B11" s="479">
        <v>34093</v>
      </c>
      <c r="C11" s="479">
        <v>103556</v>
      </c>
      <c r="D11" s="480">
        <v>148235</v>
      </c>
      <c r="E11" s="479">
        <v>117648</v>
      </c>
      <c r="F11" s="479">
        <v>87595</v>
      </c>
      <c r="G11" s="480">
        <v>697949</v>
      </c>
      <c r="H11" s="480">
        <v>11921</v>
      </c>
      <c r="I11" s="480">
        <v>30631</v>
      </c>
      <c r="J11" s="480">
        <v>387189</v>
      </c>
      <c r="K11" s="479">
        <v>108172</v>
      </c>
      <c r="L11" s="135">
        <f t="shared" si="0"/>
        <v>1726989</v>
      </c>
    </row>
    <row r="12" spans="1:14" ht="15" thickBot="1">
      <c r="A12" s="132" t="s">
        <v>42</v>
      </c>
      <c r="B12" s="475">
        <v>37433</v>
      </c>
      <c r="C12" s="475">
        <v>83845</v>
      </c>
      <c r="D12" s="476">
        <v>112844</v>
      </c>
      <c r="E12" s="475">
        <v>86347</v>
      </c>
      <c r="F12" s="475">
        <v>76142</v>
      </c>
      <c r="G12" s="476">
        <v>592129</v>
      </c>
      <c r="H12" s="476">
        <v>13955</v>
      </c>
      <c r="I12" s="476">
        <v>30156</v>
      </c>
      <c r="J12" s="476">
        <v>358721</v>
      </c>
      <c r="K12" s="475">
        <v>92953</v>
      </c>
      <c r="L12" s="134">
        <f t="shared" si="0"/>
        <v>1484525</v>
      </c>
    </row>
    <row r="13" spans="1:14" ht="15" thickBot="1">
      <c r="A13" s="133" t="s">
        <v>43</v>
      </c>
      <c r="B13" s="479">
        <v>30461</v>
      </c>
      <c r="C13" s="479">
        <v>54884</v>
      </c>
      <c r="D13" s="480">
        <v>79545</v>
      </c>
      <c r="E13" s="479">
        <v>52036</v>
      </c>
      <c r="F13" s="479">
        <v>55938</v>
      </c>
      <c r="G13" s="480">
        <v>461749</v>
      </c>
      <c r="H13" s="480">
        <v>13090</v>
      </c>
      <c r="I13" s="480">
        <v>24638</v>
      </c>
      <c r="J13" s="480">
        <v>280820</v>
      </c>
      <c r="K13" s="479">
        <v>71451</v>
      </c>
      <c r="L13" s="135">
        <f t="shared" si="0"/>
        <v>1124612</v>
      </c>
    </row>
    <row r="14" spans="1:14" ht="15" thickBot="1">
      <c r="A14" s="132" t="s">
        <v>44</v>
      </c>
      <c r="B14" s="475">
        <v>22849</v>
      </c>
      <c r="C14" s="475">
        <v>34520</v>
      </c>
      <c r="D14" s="476">
        <v>56627</v>
      </c>
      <c r="E14" s="475">
        <v>31960</v>
      </c>
      <c r="F14" s="475">
        <v>39611</v>
      </c>
      <c r="G14" s="476">
        <v>333665</v>
      </c>
      <c r="H14" s="476">
        <v>9799</v>
      </c>
      <c r="I14" s="476">
        <v>19170</v>
      </c>
      <c r="J14" s="476">
        <v>200515</v>
      </c>
      <c r="K14" s="475">
        <v>50741</v>
      </c>
      <c r="L14" s="134">
        <f t="shared" si="0"/>
        <v>799457</v>
      </c>
      <c r="N14" s="574"/>
    </row>
    <row r="15" spans="1:14" ht="15" thickBot="1">
      <c r="A15" s="133" t="s">
        <v>45</v>
      </c>
      <c r="B15" s="479">
        <v>18301</v>
      </c>
      <c r="C15" s="479">
        <v>25308</v>
      </c>
      <c r="D15" s="480">
        <v>39514</v>
      </c>
      <c r="E15" s="479">
        <v>24153</v>
      </c>
      <c r="F15" s="479">
        <v>32942</v>
      </c>
      <c r="G15" s="480">
        <v>244216</v>
      </c>
      <c r="H15" s="480">
        <v>7249</v>
      </c>
      <c r="I15" s="480">
        <v>15378</v>
      </c>
      <c r="J15" s="480">
        <v>149994</v>
      </c>
      <c r="K15" s="479">
        <v>38761</v>
      </c>
      <c r="L15" s="135">
        <f t="shared" si="0"/>
        <v>595816</v>
      </c>
      <c r="N15" s="574"/>
    </row>
    <row r="16" spans="1:14" ht="15" thickBot="1">
      <c r="A16" s="132" t="s">
        <v>46</v>
      </c>
      <c r="B16" s="475">
        <v>14849</v>
      </c>
      <c r="C16" s="475">
        <v>19403</v>
      </c>
      <c r="D16" s="476">
        <v>24420</v>
      </c>
      <c r="E16" s="475">
        <v>17756</v>
      </c>
      <c r="F16" s="475">
        <v>23357</v>
      </c>
      <c r="G16" s="476">
        <v>155539</v>
      </c>
      <c r="H16" s="476">
        <v>4178</v>
      </c>
      <c r="I16" s="476">
        <v>10166</v>
      </c>
      <c r="J16" s="476">
        <v>93878</v>
      </c>
      <c r="K16" s="475">
        <v>26848</v>
      </c>
      <c r="L16" s="134">
        <f t="shared" si="0"/>
        <v>390394</v>
      </c>
      <c r="N16" s="574"/>
    </row>
    <row r="17" spans="1:27" ht="15" thickBot="1">
      <c r="A17" s="133" t="s">
        <v>47</v>
      </c>
      <c r="B17" s="479">
        <v>8580</v>
      </c>
      <c r="C17" s="479">
        <v>11968</v>
      </c>
      <c r="D17" s="480">
        <v>13296</v>
      </c>
      <c r="E17" s="479">
        <v>8031</v>
      </c>
      <c r="F17" s="479">
        <v>13045</v>
      </c>
      <c r="G17" s="480">
        <v>78359</v>
      </c>
      <c r="H17" s="480">
        <v>2099</v>
      </c>
      <c r="I17" s="480">
        <v>4809</v>
      </c>
      <c r="J17" s="480">
        <v>46809</v>
      </c>
      <c r="K17" s="479">
        <v>15241</v>
      </c>
      <c r="L17" s="135">
        <f t="shared" si="0"/>
        <v>202237</v>
      </c>
      <c r="N17" s="574"/>
    </row>
    <row r="18" spans="1:27" ht="15" thickBot="1">
      <c r="A18" s="132" t="s">
        <v>48</v>
      </c>
      <c r="B18" s="475">
        <v>6600</v>
      </c>
      <c r="C18" s="475">
        <v>9061</v>
      </c>
      <c r="D18" s="476">
        <v>7140</v>
      </c>
      <c r="E18" s="475">
        <v>4410</v>
      </c>
      <c r="F18" s="475">
        <v>8198</v>
      </c>
      <c r="G18" s="476">
        <v>47305</v>
      </c>
      <c r="H18" s="476">
        <v>1070</v>
      </c>
      <c r="I18" s="476">
        <v>2302</v>
      </c>
      <c r="J18" s="476">
        <v>23216</v>
      </c>
      <c r="K18" s="475">
        <v>13717</v>
      </c>
      <c r="L18" s="134">
        <f t="shared" si="0"/>
        <v>123019</v>
      </c>
      <c r="N18" s="574"/>
    </row>
    <row r="19" spans="1:27" ht="26.4">
      <c r="A19" s="70" t="s">
        <v>24</v>
      </c>
      <c r="B19" s="104">
        <f>SUM(B8:B18)</f>
        <v>212932</v>
      </c>
      <c r="C19" s="104">
        <f>SUM(C8:C18)</f>
        <v>442421</v>
      </c>
      <c r="D19" s="131">
        <f>SUM(D8:D18)</f>
        <v>626676</v>
      </c>
      <c r="E19" s="104">
        <f t="shared" ref="E19:K19" si="1">SUM(E8:E18)</f>
        <v>567788</v>
      </c>
      <c r="F19" s="104">
        <f t="shared" si="1"/>
        <v>518294</v>
      </c>
      <c r="G19" s="131">
        <f t="shared" si="1"/>
        <v>3468270</v>
      </c>
      <c r="H19" s="131">
        <f>SUM(H8:H18)</f>
        <v>72411</v>
      </c>
      <c r="I19" s="131">
        <f t="shared" si="1"/>
        <v>167490</v>
      </c>
      <c r="J19" s="131">
        <f t="shared" si="1"/>
        <v>1890015</v>
      </c>
      <c r="K19" s="104">
        <f t="shared" si="1"/>
        <v>550194</v>
      </c>
      <c r="L19" s="112">
        <f>SUM(L8:L18)</f>
        <v>8516491</v>
      </c>
      <c r="N19" s="574"/>
    </row>
    <row r="20" spans="1:27" ht="15.6">
      <c r="A20" s="397" t="s">
        <v>543</v>
      </c>
      <c r="B20" s="397"/>
      <c r="C20" s="397"/>
      <c r="D20" s="644"/>
      <c r="E20" s="397"/>
      <c r="F20" s="397"/>
      <c r="G20" s="397"/>
      <c r="H20" s="397"/>
      <c r="I20" s="397"/>
      <c r="J20" s="644"/>
      <c r="K20" s="397"/>
      <c r="L20" s="397" t="s">
        <v>136</v>
      </c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</row>
    <row r="21" spans="1:27" ht="15.6">
      <c r="A21" s="633" t="s">
        <v>448</v>
      </c>
      <c r="B21" s="397"/>
      <c r="C21" s="645"/>
      <c r="D21" s="645"/>
      <c r="E21" s="397"/>
      <c r="F21" s="397"/>
      <c r="G21" s="397"/>
      <c r="H21" s="397"/>
      <c r="I21" s="646"/>
      <c r="J21" s="644"/>
      <c r="K21" s="397"/>
      <c r="L21" s="647" t="s">
        <v>449</v>
      </c>
      <c r="N21" s="574"/>
      <c r="O21" s="574"/>
      <c r="P21" s="574"/>
      <c r="Q21" s="574"/>
      <c r="R21" s="574"/>
      <c r="S21" s="574"/>
      <c r="T21" s="574"/>
      <c r="U21" s="574"/>
      <c r="V21" s="574"/>
      <c r="W21" s="574"/>
      <c r="X21" s="574"/>
      <c r="Y21" s="574"/>
      <c r="Z21" s="574"/>
      <c r="AA21" s="574"/>
    </row>
    <row r="22" spans="1:27">
      <c r="N22" s="574"/>
      <c r="O22" s="574"/>
      <c r="P22" s="574"/>
      <c r="Q22" s="574"/>
      <c r="R22" s="574"/>
      <c r="S22" s="574"/>
      <c r="T22" s="574"/>
      <c r="U22" s="574"/>
      <c r="V22" s="574"/>
      <c r="W22" s="574"/>
      <c r="X22" s="574"/>
      <c r="Y22" s="574"/>
      <c r="Z22" s="574"/>
      <c r="AA22" s="574"/>
    </row>
    <row r="23" spans="1:27"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</row>
    <row r="24" spans="1:27"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</row>
    <row r="25" spans="1:27">
      <c r="N25" s="574"/>
      <c r="O25" s="574"/>
      <c r="P25" s="574"/>
      <c r="Q25" s="574"/>
      <c r="R25" s="574"/>
      <c r="S25" s="574"/>
      <c r="T25" s="574"/>
      <c r="U25" s="574"/>
      <c r="V25" s="574"/>
      <c r="W25" s="574"/>
      <c r="X25" s="574"/>
      <c r="Y25" s="574"/>
      <c r="Z25" s="574"/>
      <c r="AA25" s="574"/>
    </row>
    <row r="26" spans="1:27"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</row>
    <row r="27" spans="1:27"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</row>
    <row r="28" spans="1:27">
      <c r="N28" s="574"/>
      <c r="O28" s="574"/>
      <c r="P28" s="574"/>
      <c r="Q28" s="574"/>
      <c r="R28" s="574"/>
      <c r="S28" s="574"/>
      <c r="T28" s="574"/>
      <c r="U28" s="574"/>
      <c r="V28" s="574"/>
      <c r="W28" s="574"/>
      <c r="X28" s="574"/>
      <c r="Y28" s="574"/>
      <c r="Z28" s="574"/>
      <c r="AA28" s="574"/>
    </row>
    <row r="29" spans="1:27">
      <c r="N29" s="574"/>
      <c r="O29" s="574"/>
      <c r="P29" s="574"/>
      <c r="Q29" s="574"/>
      <c r="R29" s="574"/>
      <c r="S29" s="574"/>
      <c r="T29" s="574"/>
      <c r="U29" s="574"/>
      <c r="V29" s="574"/>
      <c r="W29" s="574"/>
      <c r="X29" s="574"/>
      <c r="Y29" s="574"/>
      <c r="Z29" s="574"/>
      <c r="AA29" s="574"/>
    </row>
    <row r="30" spans="1:27">
      <c r="N30" s="574"/>
      <c r="O30" s="574"/>
      <c r="P30" s="574"/>
      <c r="Q30" s="574"/>
      <c r="R30" s="574"/>
      <c r="S30" s="574"/>
      <c r="T30" s="574"/>
      <c r="U30" s="574"/>
      <c r="V30" s="574"/>
      <c r="W30" s="574"/>
      <c r="X30" s="574"/>
      <c r="Y30" s="574"/>
      <c r="Z30" s="574"/>
      <c r="AA30" s="574"/>
    </row>
    <row r="31" spans="1:27"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</row>
    <row r="32" spans="1:27">
      <c r="N32" s="574"/>
      <c r="O32" s="574"/>
      <c r="P32" s="574"/>
      <c r="Q32" s="574"/>
      <c r="R32" s="574"/>
      <c r="S32" s="574"/>
      <c r="T32" s="574"/>
      <c r="U32" s="574"/>
      <c r="V32" s="574"/>
      <c r="W32" s="574"/>
      <c r="X32" s="574"/>
      <c r="Y32" s="574"/>
      <c r="Z32" s="574"/>
      <c r="AA32" s="574"/>
    </row>
    <row r="33" spans="14:27"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</row>
    <row r="34" spans="14:27">
      <c r="N34" s="574"/>
      <c r="O34" s="574"/>
      <c r="P34" s="574"/>
      <c r="Q34" s="574"/>
      <c r="R34" s="574"/>
      <c r="S34" s="574"/>
      <c r="T34" s="574"/>
      <c r="U34" s="574"/>
      <c r="V34" s="574"/>
      <c r="W34" s="574"/>
      <c r="X34" s="574"/>
      <c r="Y34" s="574"/>
      <c r="Z34" s="574"/>
      <c r="AA34" s="574"/>
    </row>
    <row r="35" spans="14:27"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</row>
    <row r="36" spans="14:27"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74"/>
      <c r="Z36" s="574"/>
      <c r="AA36" s="574"/>
    </row>
    <row r="37" spans="14:27">
      <c r="N37" s="574"/>
      <c r="O37" s="574"/>
      <c r="P37" s="574"/>
      <c r="Q37" s="574"/>
      <c r="R37" s="574"/>
      <c r="S37" s="574"/>
      <c r="T37" s="574"/>
      <c r="U37" s="574"/>
      <c r="V37" s="574"/>
      <c r="W37" s="574"/>
      <c r="X37" s="574"/>
      <c r="Y37" s="574"/>
      <c r="Z37" s="574"/>
      <c r="AA37" s="574"/>
    </row>
    <row r="38" spans="14:27">
      <c r="N38" s="574"/>
      <c r="O38" s="574"/>
      <c r="P38" s="574"/>
      <c r="Q38" s="574"/>
      <c r="R38" s="574"/>
      <c r="S38" s="574"/>
      <c r="T38" s="574"/>
      <c r="U38" s="574"/>
      <c r="V38" s="574"/>
      <c r="W38" s="574"/>
      <c r="X38" s="574"/>
      <c r="Y38" s="574"/>
      <c r="Z38" s="574"/>
      <c r="AA38" s="574"/>
    </row>
    <row r="39" spans="14:27"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</row>
    <row r="40" spans="14:27">
      <c r="N40" s="574"/>
      <c r="O40" s="574"/>
      <c r="P40" s="574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</row>
    <row r="41" spans="14:27"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</row>
    <row r="42" spans="14:27">
      <c r="N42" s="574"/>
      <c r="O42" s="574"/>
      <c r="P42" s="574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</row>
    <row r="43" spans="14:27"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AK95"/>
  <sheetViews>
    <sheetView showGridLines="0" rightToLeft="1" view="pageBreakPreview" zoomScale="30" zoomScaleNormal="25" zoomScaleSheetLayoutView="30" workbookViewId="0">
      <selection activeCell="J30" sqref="J30"/>
    </sheetView>
  </sheetViews>
  <sheetFormatPr defaultColWidth="9" defaultRowHeight="14.4"/>
  <cols>
    <col min="1" max="1" width="31.21875" style="574" customWidth="1"/>
    <col min="2" max="2" width="10.33203125" style="574" customWidth="1"/>
    <col min="3" max="3" width="9.109375" style="574" customWidth="1"/>
    <col min="4" max="5" width="10.33203125" style="574" customWidth="1"/>
    <col min="6" max="6" width="9.109375" style="574" customWidth="1"/>
    <col min="7" max="8" width="10.33203125" style="574" customWidth="1"/>
    <col min="9" max="9" width="9.109375" style="574" customWidth="1"/>
    <col min="10" max="10" width="11.6640625" style="574" customWidth="1"/>
    <col min="11" max="11" width="30.88671875" style="574" customWidth="1"/>
    <col min="12" max="13" width="10.33203125" style="574" bestFit="1" customWidth="1"/>
    <col min="14" max="14" width="64.44140625" style="574" customWidth="1"/>
    <col min="15" max="16384" width="9" style="574"/>
  </cols>
  <sheetData>
    <row r="1" spans="1:37" ht="18.75" customHeight="1">
      <c r="J1" s="880" t="s">
        <v>631</v>
      </c>
      <c r="K1" s="880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61.5" customHeight="1">
      <c r="A2" s="67"/>
      <c r="H2" s="1"/>
      <c r="J2" s="814" t="s">
        <v>633</v>
      </c>
      <c r="K2" s="81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>
      <c r="A3" s="878" t="s">
        <v>515</v>
      </c>
      <c r="B3" s="878"/>
      <c r="C3" s="878"/>
      <c r="D3" s="878"/>
      <c r="E3" s="878"/>
      <c r="F3" s="878"/>
      <c r="G3" s="878"/>
      <c r="H3" s="878"/>
      <c r="I3" s="878"/>
      <c r="J3" s="878"/>
      <c r="K3" s="87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>
      <c r="A4" s="878" t="s">
        <v>138</v>
      </c>
      <c r="B4" s="878"/>
      <c r="C4" s="878"/>
      <c r="D4" s="878"/>
      <c r="E4" s="878"/>
      <c r="F4" s="878"/>
      <c r="G4" s="878"/>
      <c r="H4" s="878"/>
      <c r="I4" s="878"/>
      <c r="J4" s="878"/>
      <c r="K4" s="87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>
      <c r="A5" s="702" t="s">
        <v>372</v>
      </c>
      <c r="B5" s="576"/>
      <c r="C5" s="576"/>
      <c r="D5" s="576"/>
      <c r="E5" s="576"/>
      <c r="F5" s="576"/>
      <c r="G5" s="576"/>
      <c r="H5" s="576"/>
      <c r="I5" s="576"/>
      <c r="J5" s="57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24.75" customHeight="1">
      <c r="A6" s="872" t="s">
        <v>140</v>
      </c>
      <c r="B6" s="850" t="s">
        <v>12</v>
      </c>
      <c r="C6" s="851"/>
      <c r="D6" s="852"/>
      <c r="E6" s="850" t="s">
        <v>13</v>
      </c>
      <c r="F6" s="851"/>
      <c r="G6" s="851"/>
      <c r="H6" s="848" t="s">
        <v>14</v>
      </c>
      <c r="I6" s="851"/>
      <c r="J6" s="882"/>
      <c r="K6" s="851" t="s">
        <v>213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9.5" customHeight="1" thickBot="1">
      <c r="A7" s="872"/>
      <c r="B7" s="853" t="s">
        <v>15</v>
      </c>
      <c r="C7" s="854"/>
      <c r="D7" s="855"/>
      <c r="E7" s="853" t="s">
        <v>16</v>
      </c>
      <c r="F7" s="854"/>
      <c r="G7" s="854"/>
      <c r="H7" s="873" t="s">
        <v>5</v>
      </c>
      <c r="I7" s="874"/>
      <c r="J7" s="881"/>
      <c r="K7" s="851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>
      <c r="A8" s="872"/>
      <c r="B8" s="701" t="s">
        <v>0</v>
      </c>
      <c r="C8" s="71" t="s">
        <v>1</v>
      </c>
      <c r="D8" s="71" t="s">
        <v>37</v>
      </c>
      <c r="E8" s="701" t="s">
        <v>0</v>
      </c>
      <c r="F8" s="701" t="s">
        <v>1</v>
      </c>
      <c r="G8" s="701" t="s">
        <v>37</v>
      </c>
      <c r="H8" s="698" t="s">
        <v>0</v>
      </c>
      <c r="I8" s="701" t="s">
        <v>1</v>
      </c>
      <c r="J8" s="183" t="s">
        <v>37</v>
      </c>
      <c r="K8" s="851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>
      <c r="A9" s="872"/>
      <c r="B9" s="701" t="s">
        <v>21</v>
      </c>
      <c r="C9" s="701" t="s">
        <v>22</v>
      </c>
      <c r="D9" s="138" t="s">
        <v>5</v>
      </c>
      <c r="E9" s="701" t="s">
        <v>21</v>
      </c>
      <c r="F9" s="701" t="s">
        <v>22</v>
      </c>
      <c r="G9" s="138" t="s">
        <v>5</v>
      </c>
      <c r="H9" s="698" t="s">
        <v>21</v>
      </c>
      <c r="I9" s="701" t="s">
        <v>22</v>
      </c>
      <c r="J9" s="184" t="s">
        <v>5</v>
      </c>
      <c r="K9" s="851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35.25" customHeight="1">
      <c r="A10" s="581" t="s">
        <v>474</v>
      </c>
      <c r="B10" s="577">
        <v>11340</v>
      </c>
      <c r="C10" s="577">
        <v>3317</v>
      </c>
      <c r="D10" s="577">
        <f t="shared" ref="D10:D31" si="0">SUM(B10:C10)</f>
        <v>14657</v>
      </c>
      <c r="E10" s="577">
        <v>69224</v>
      </c>
      <c r="F10" s="578">
        <v>185</v>
      </c>
      <c r="G10" s="577">
        <f t="shared" ref="G10:G31" si="1">SUM(E10:F10)</f>
        <v>69409</v>
      </c>
      <c r="H10" s="575">
        <f t="shared" ref="H10:H31" si="2">B10+E10</f>
        <v>80564</v>
      </c>
      <c r="I10" s="575">
        <f t="shared" ref="I10:I31" si="3">C10+F10</f>
        <v>3502</v>
      </c>
      <c r="J10" s="586">
        <f t="shared" ref="J10:J31" si="4">SUM(H10:I10)</f>
        <v>84066</v>
      </c>
      <c r="K10" s="594" t="s">
        <v>206</v>
      </c>
      <c r="L10" s="591"/>
      <c r="M10" s="71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24.9" customHeight="1">
      <c r="A11" s="582" t="s">
        <v>475</v>
      </c>
      <c r="B11" s="579">
        <v>106901</v>
      </c>
      <c r="C11" s="579">
        <v>4760</v>
      </c>
      <c r="D11" s="579">
        <f t="shared" si="0"/>
        <v>111661</v>
      </c>
      <c r="E11" s="579">
        <v>67408</v>
      </c>
      <c r="F11" s="579">
        <v>904</v>
      </c>
      <c r="G11" s="579">
        <f t="shared" si="1"/>
        <v>68312</v>
      </c>
      <c r="H11" s="616">
        <f t="shared" si="2"/>
        <v>174309</v>
      </c>
      <c r="I11" s="579">
        <f t="shared" si="3"/>
        <v>5664</v>
      </c>
      <c r="J11" s="587">
        <f t="shared" si="4"/>
        <v>179973</v>
      </c>
      <c r="K11" s="595" t="s">
        <v>207</v>
      </c>
      <c r="L11" s="591"/>
      <c r="M11" s="71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4.9" customHeight="1">
      <c r="A12" s="581" t="s">
        <v>141</v>
      </c>
      <c r="B12" s="577">
        <v>141678</v>
      </c>
      <c r="C12" s="577">
        <v>52718</v>
      </c>
      <c r="D12" s="577">
        <f t="shared" si="0"/>
        <v>194396</v>
      </c>
      <c r="E12" s="577">
        <v>628317</v>
      </c>
      <c r="F12" s="577">
        <v>16273</v>
      </c>
      <c r="G12" s="577">
        <f t="shared" si="1"/>
        <v>644590</v>
      </c>
      <c r="H12" s="575">
        <f t="shared" si="2"/>
        <v>769995</v>
      </c>
      <c r="I12" s="577">
        <f t="shared" si="3"/>
        <v>68991</v>
      </c>
      <c r="J12" s="586">
        <f t="shared" si="4"/>
        <v>838986</v>
      </c>
      <c r="K12" s="596" t="s">
        <v>494</v>
      </c>
      <c r="L12" s="591"/>
      <c r="M12" s="7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24.9" customHeight="1">
      <c r="A13" s="582" t="s">
        <v>476</v>
      </c>
      <c r="B13" s="579">
        <v>40578</v>
      </c>
      <c r="C13" s="579">
        <v>1951</v>
      </c>
      <c r="D13" s="579">
        <f t="shared" si="0"/>
        <v>42529</v>
      </c>
      <c r="E13" s="579">
        <v>48151</v>
      </c>
      <c r="F13" s="579">
        <v>79</v>
      </c>
      <c r="G13" s="579">
        <f t="shared" si="1"/>
        <v>48230</v>
      </c>
      <c r="H13" s="616">
        <f t="shared" si="2"/>
        <v>88729</v>
      </c>
      <c r="I13" s="579">
        <f t="shared" si="3"/>
        <v>2030</v>
      </c>
      <c r="J13" s="587">
        <f t="shared" si="4"/>
        <v>90759</v>
      </c>
      <c r="K13" s="595" t="s">
        <v>495</v>
      </c>
      <c r="L13" s="591"/>
      <c r="M13" s="71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31.5" customHeight="1">
      <c r="A14" s="581" t="s">
        <v>477</v>
      </c>
      <c r="B14" s="577">
        <v>3439</v>
      </c>
      <c r="C14" s="577">
        <v>778</v>
      </c>
      <c r="D14" s="577">
        <f t="shared" si="0"/>
        <v>4217</v>
      </c>
      <c r="E14" s="577">
        <v>12563</v>
      </c>
      <c r="F14" s="577">
        <v>25</v>
      </c>
      <c r="G14" s="577">
        <f t="shared" si="1"/>
        <v>12588</v>
      </c>
      <c r="H14" s="575">
        <f t="shared" si="2"/>
        <v>16002</v>
      </c>
      <c r="I14" s="577">
        <f t="shared" si="3"/>
        <v>803</v>
      </c>
      <c r="J14" s="586">
        <f t="shared" si="4"/>
        <v>16805</v>
      </c>
      <c r="K14" s="596" t="s">
        <v>496</v>
      </c>
      <c r="L14" s="591"/>
      <c r="M14" s="712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24.9" customHeight="1">
      <c r="A15" s="582" t="s">
        <v>478</v>
      </c>
      <c r="B15" s="579">
        <v>206745</v>
      </c>
      <c r="C15" s="579">
        <v>87386</v>
      </c>
      <c r="D15" s="579">
        <f t="shared" si="0"/>
        <v>294131</v>
      </c>
      <c r="E15" s="579">
        <v>2047963</v>
      </c>
      <c r="F15" s="580">
        <v>15071</v>
      </c>
      <c r="G15" s="579">
        <f t="shared" si="1"/>
        <v>2063034</v>
      </c>
      <c r="H15" s="616">
        <f t="shared" si="2"/>
        <v>2254708</v>
      </c>
      <c r="I15" s="579">
        <f t="shared" si="3"/>
        <v>102457</v>
      </c>
      <c r="J15" s="587">
        <f t="shared" si="4"/>
        <v>2357165</v>
      </c>
      <c r="K15" s="597" t="s">
        <v>497</v>
      </c>
      <c r="L15" s="591"/>
      <c r="M15" s="71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30" customHeight="1">
      <c r="A16" s="581" t="s">
        <v>479</v>
      </c>
      <c r="B16" s="577">
        <v>270168</v>
      </c>
      <c r="C16" s="577">
        <v>164299</v>
      </c>
      <c r="D16" s="577">
        <f t="shared" si="0"/>
        <v>434467</v>
      </c>
      <c r="E16" s="577">
        <v>1538168</v>
      </c>
      <c r="F16" s="577">
        <v>27733</v>
      </c>
      <c r="G16" s="577">
        <f t="shared" si="1"/>
        <v>1565901</v>
      </c>
      <c r="H16" s="575">
        <f t="shared" si="2"/>
        <v>1808336</v>
      </c>
      <c r="I16" s="577">
        <f t="shared" si="3"/>
        <v>192032</v>
      </c>
      <c r="J16" s="586">
        <f t="shared" si="4"/>
        <v>2000368</v>
      </c>
      <c r="K16" s="596" t="s">
        <v>498</v>
      </c>
      <c r="L16" s="591"/>
      <c r="M16" s="71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4.9" customHeight="1">
      <c r="A17" s="582" t="s">
        <v>480</v>
      </c>
      <c r="B17" s="579">
        <v>47284</v>
      </c>
      <c r="C17" s="579">
        <v>9256</v>
      </c>
      <c r="D17" s="579">
        <f t="shared" si="0"/>
        <v>56540</v>
      </c>
      <c r="E17" s="579">
        <v>183934</v>
      </c>
      <c r="F17" s="580">
        <v>753</v>
      </c>
      <c r="G17" s="579">
        <f t="shared" si="1"/>
        <v>184687</v>
      </c>
      <c r="H17" s="616">
        <f t="shared" si="2"/>
        <v>231218</v>
      </c>
      <c r="I17" s="579">
        <f t="shared" si="3"/>
        <v>10009</v>
      </c>
      <c r="J17" s="587">
        <f t="shared" si="4"/>
        <v>241227</v>
      </c>
      <c r="K17" s="595" t="s">
        <v>499</v>
      </c>
      <c r="L17" s="591"/>
      <c r="M17" s="71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24.9" customHeight="1">
      <c r="A18" s="581" t="s">
        <v>481</v>
      </c>
      <c r="B18" s="577">
        <v>46111</v>
      </c>
      <c r="C18" s="577">
        <v>28540</v>
      </c>
      <c r="D18" s="577">
        <f t="shared" si="0"/>
        <v>74651</v>
      </c>
      <c r="E18" s="577">
        <v>327282</v>
      </c>
      <c r="F18" s="577">
        <v>2718</v>
      </c>
      <c r="G18" s="577">
        <f t="shared" si="1"/>
        <v>330000</v>
      </c>
      <c r="H18" s="575">
        <f t="shared" si="2"/>
        <v>373393</v>
      </c>
      <c r="I18" s="577">
        <f t="shared" si="3"/>
        <v>31258</v>
      </c>
      <c r="J18" s="586">
        <f t="shared" si="4"/>
        <v>404651</v>
      </c>
      <c r="K18" s="594" t="s">
        <v>500</v>
      </c>
      <c r="L18" s="591"/>
      <c r="M18" s="71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4.9" customHeight="1">
      <c r="A19" s="582" t="s">
        <v>482</v>
      </c>
      <c r="B19" s="579">
        <v>28043</v>
      </c>
      <c r="C19" s="580">
        <v>6496</v>
      </c>
      <c r="D19" s="579">
        <f t="shared" si="0"/>
        <v>34539</v>
      </c>
      <c r="E19" s="580">
        <v>35214</v>
      </c>
      <c r="F19" s="580">
        <v>470</v>
      </c>
      <c r="G19" s="580">
        <f t="shared" si="1"/>
        <v>35684</v>
      </c>
      <c r="H19" s="616">
        <f t="shared" si="2"/>
        <v>63257</v>
      </c>
      <c r="I19" s="580">
        <f t="shared" si="3"/>
        <v>6966</v>
      </c>
      <c r="J19" s="587">
        <f t="shared" si="4"/>
        <v>70223</v>
      </c>
      <c r="K19" s="595" t="s">
        <v>501</v>
      </c>
      <c r="L19" s="591"/>
      <c r="M19" s="71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4.9" customHeight="1">
      <c r="A20" s="581" t="s">
        <v>483</v>
      </c>
      <c r="B20" s="577">
        <v>49091</v>
      </c>
      <c r="C20" s="577">
        <v>11338</v>
      </c>
      <c r="D20" s="577">
        <f t="shared" si="0"/>
        <v>60429</v>
      </c>
      <c r="E20" s="577">
        <v>12792</v>
      </c>
      <c r="F20" s="578">
        <v>371</v>
      </c>
      <c r="G20" s="577">
        <f t="shared" si="1"/>
        <v>13163</v>
      </c>
      <c r="H20" s="575">
        <f t="shared" si="2"/>
        <v>61883</v>
      </c>
      <c r="I20" s="575">
        <f t="shared" si="3"/>
        <v>11709</v>
      </c>
      <c r="J20" s="586">
        <f t="shared" si="4"/>
        <v>73592</v>
      </c>
      <c r="K20" s="594" t="s">
        <v>208</v>
      </c>
      <c r="L20" s="591"/>
      <c r="M20" s="71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24.9" customHeight="1">
      <c r="A21" s="582" t="s">
        <v>484</v>
      </c>
      <c r="B21" s="579">
        <v>7151</v>
      </c>
      <c r="C21" s="579">
        <v>2741</v>
      </c>
      <c r="D21" s="579">
        <f t="shared" si="0"/>
        <v>9892</v>
      </c>
      <c r="E21" s="579">
        <v>25484</v>
      </c>
      <c r="F21" s="579">
        <v>216</v>
      </c>
      <c r="G21" s="579">
        <f t="shared" si="1"/>
        <v>25700</v>
      </c>
      <c r="H21" s="616">
        <f t="shared" si="2"/>
        <v>32635</v>
      </c>
      <c r="I21" s="579">
        <f t="shared" si="3"/>
        <v>2957</v>
      </c>
      <c r="J21" s="587">
        <f t="shared" si="4"/>
        <v>35592</v>
      </c>
      <c r="K21" s="595" t="s">
        <v>502</v>
      </c>
      <c r="L21" s="591"/>
      <c r="M21" s="71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4.9" customHeight="1">
      <c r="A22" s="581" t="s">
        <v>485</v>
      </c>
      <c r="B22" s="577">
        <v>24861</v>
      </c>
      <c r="C22" s="577">
        <v>9609</v>
      </c>
      <c r="D22" s="577">
        <f t="shared" si="0"/>
        <v>34470</v>
      </c>
      <c r="E22" s="577">
        <v>100057</v>
      </c>
      <c r="F22" s="577">
        <v>1615</v>
      </c>
      <c r="G22" s="577">
        <f t="shared" si="1"/>
        <v>101672</v>
      </c>
      <c r="H22" s="575">
        <f t="shared" si="2"/>
        <v>124918</v>
      </c>
      <c r="I22" s="577">
        <f t="shared" si="3"/>
        <v>11224</v>
      </c>
      <c r="J22" s="586">
        <f t="shared" si="4"/>
        <v>136142</v>
      </c>
      <c r="K22" s="596" t="s">
        <v>503</v>
      </c>
      <c r="L22" s="591"/>
      <c r="M22" s="71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24.9" customHeight="1">
      <c r="A23" s="582" t="s">
        <v>486</v>
      </c>
      <c r="B23" s="579">
        <v>78909</v>
      </c>
      <c r="C23" s="579">
        <v>33790</v>
      </c>
      <c r="D23" s="579">
        <f t="shared" si="0"/>
        <v>112699</v>
      </c>
      <c r="E23" s="579">
        <v>865402</v>
      </c>
      <c r="F23" s="579">
        <v>71746</v>
      </c>
      <c r="G23" s="579">
        <f t="shared" si="1"/>
        <v>937148</v>
      </c>
      <c r="H23" s="616">
        <f t="shared" si="2"/>
        <v>944311</v>
      </c>
      <c r="I23" s="579">
        <f t="shared" si="3"/>
        <v>105536</v>
      </c>
      <c r="J23" s="587">
        <f t="shared" si="4"/>
        <v>1049847</v>
      </c>
      <c r="K23" s="595" t="s">
        <v>504</v>
      </c>
      <c r="L23" s="591"/>
      <c r="M23" s="71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30.75" customHeight="1">
      <c r="A24" s="581" t="s">
        <v>487</v>
      </c>
      <c r="B24" s="577">
        <v>116597</v>
      </c>
      <c r="C24" s="577">
        <v>32688</v>
      </c>
      <c r="D24" s="577">
        <f t="shared" si="0"/>
        <v>149285</v>
      </c>
      <c r="E24" s="577">
        <v>38967</v>
      </c>
      <c r="F24" s="577">
        <v>5450</v>
      </c>
      <c r="G24" s="577">
        <f t="shared" si="1"/>
        <v>44417</v>
      </c>
      <c r="H24" s="575">
        <f t="shared" si="2"/>
        <v>155564</v>
      </c>
      <c r="I24" s="577">
        <f t="shared" si="3"/>
        <v>38138</v>
      </c>
      <c r="J24" s="586">
        <f t="shared" si="4"/>
        <v>193702</v>
      </c>
      <c r="K24" s="596" t="s">
        <v>505</v>
      </c>
      <c r="L24" s="591"/>
      <c r="M24" s="71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24.9" customHeight="1">
      <c r="A25" s="582" t="s">
        <v>488</v>
      </c>
      <c r="B25" s="579">
        <v>28282</v>
      </c>
      <c r="C25" s="579">
        <v>45121</v>
      </c>
      <c r="D25" s="579">
        <f t="shared" si="0"/>
        <v>73403</v>
      </c>
      <c r="E25" s="579">
        <v>55644</v>
      </c>
      <c r="F25" s="580">
        <v>9331</v>
      </c>
      <c r="G25" s="579">
        <f t="shared" si="1"/>
        <v>64975</v>
      </c>
      <c r="H25" s="616">
        <f t="shared" si="2"/>
        <v>83926</v>
      </c>
      <c r="I25" s="579">
        <f t="shared" si="3"/>
        <v>54452</v>
      </c>
      <c r="J25" s="587">
        <f t="shared" si="4"/>
        <v>138378</v>
      </c>
      <c r="K25" s="597" t="s">
        <v>506</v>
      </c>
      <c r="L25" s="591"/>
      <c r="M25" s="71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4.9" customHeight="1">
      <c r="A26" s="581" t="s">
        <v>489</v>
      </c>
      <c r="B26" s="577">
        <v>89340</v>
      </c>
      <c r="C26" s="577">
        <v>68966</v>
      </c>
      <c r="D26" s="577">
        <f t="shared" si="0"/>
        <v>158306</v>
      </c>
      <c r="E26" s="577">
        <v>111276</v>
      </c>
      <c r="F26" s="577">
        <v>62318</v>
      </c>
      <c r="G26" s="577">
        <f t="shared" si="1"/>
        <v>173594</v>
      </c>
      <c r="H26" s="575">
        <f t="shared" si="2"/>
        <v>200616</v>
      </c>
      <c r="I26" s="577">
        <f t="shared" si="3"/>
        <v>131284</v>
      </c>
      <c r="J26" s="586">
        <f t="shared" si="4"/>
        <v>331900</v>
      </c>
      <c r="K26" s="596" t="s">
        <v>507</v>
      </c>
      <c r="L26" s="591"/>
      <c r="M26" s="71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24.9" customHeight="1">
      <c r="A27" s="582" t="s">
        <v>490</v>
      </c>
      <c r="B27" s="579">
        <v>3049</v>
      </c>
      <c r="C27" s="579">
        <v>2973</v>
      </c>
      <c r="D27" s="579">
        <f t="shared" si="0"/>
        <v>6022</v>
      </c>
      <c r="E27" s="579">
        <v>16535</v>
      </c>
      <c r="F27" s="580">
        <v>532</v>
      </c>
      <c r="G27" s="579">
        <f t="shared" si="1"/>
        <v>17067</v>
      </c>
      <c r="H27" s="616">
        <f t="shared" si="2"/>
        <v>19584</v>
      </c>
      <c r="I27" s="579">
        <f t="shared" si="3"/>
        <v>3505</v>
      </c>
      <c r="J27" s="587">
        <f t="shared" si="4"/>
        <v>23089</v>
      </c>
      <c r="K27" s="595" t="s">
        <v>508</v>
      </c>
      <c r="L27" s="591"/>
      <c r="M27" s="71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24.9" customHeight="1">
      <c r="A28" s="581" t="s">
        <v>491</v>
      </c>
      <c r="B28" s="577">
        <v>22731</v>
      </c>
      <c r="C28" s="577">
        <v>16323</v>
      </c>
      <c r="D28" s="577">
        <f t="shared" si="0"/>
        <v>39054</v>
      </c>
      <c r="E28" s="577">
        <v>165920</v>
      </c>
      <c r="F28" s="577">
        <v>11109</v>
      </c>
      <c r="G28" s="577">
        <f t="shared" si="1"/>
        <v>177029</v>
      </c>
      <c r="H28" s="575">
        <f t="shared" si="2"/>
        <v>188651</v>
      </c>
      <c r="I28" s="577">
        <f t="shared" si="3"/>
        <v>27432</v>
      </c>
      <c r="J28" s="586">
        <f t="shared" si="4"/>
        <v>216083</v>
      </c>
      <c r="K28" s="594" t="s">
        <v>509</v>
      </c>
      <c r="L28" s="591"/>
      <c r="M28" s="71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31.5" customHeight="1">
      <c r="A29" s="582" t="s">
        <v>492</v>
      </c>
      <c r="B29" s="579">
        <v>1</v>
      </c>
      <c r="C29" s="580">
        <v>0</v>
      </c>
      <c r="D29" s="579">
        <f t="shared" si="0"/>
        <v>1</v>
      </c>
      <c r="E29" s="580">
        <v>0</v>
      </c>
      <c r="F29" s="580">
        <v>4</v>
      </c>
      <c r="G29" s="580">
        <f t="shared" si="1"/>
        <v>4</v>
      </c>
      <c r="H29" s="616">
        <f t="shared" si="2"/>
        <v>1</v>
      </c>
      <c r="I29" s="580">
        <f t="shared" si="3"/>
        <v>4</v>
      </c>
      <c r="J29" s="587">
        <f t="shared" si="4"/>
        <v>5</v>
      </c>
      <c r="K29" s="595" t="s">
        <v>510</v>
      </c>
      <c r="L29" s="591"/>
      <c r="M29" s="71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24.9" customHeight="1">
      <c r="A30" s="581" t="s">
        <v>493</v>
      </c>
      <c r="B30" s="577">
        <v>615</v>
      </c>
      <c r="C30" s="577">
        <v>178</v>
      </c>
      <c r="D30" s="577">
        <f t="shared" si="0"/>
        <v>793</v>
      </c>
      <c r="E30" s="577">
        <v>197</v>
      </c>
      <c r="F30" s="577">
        <v>22</v>
      </c>
      <c r="G30" s="577">
        <f t="shared" si="1"/>
        <v>219</v>
      </c>
      <c r="H30" s="575">
        <f t="shared" si="2"/>
        <v>812</v>
      </c>
      <c r="I30" s="577">
        <f t="shared" si="3"/>
        <v>200</v>
      </c>
      <c r="J30" s="586">
        <f t="shared" si="4"/>
        <v>1012</v>
      </c>
      <c r="K30" s="594" t="s">
        <v>511</v>
      </c>
      <c r="L30" s="591"/>
      <c r="M30" s="71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9.5" customHeight="1">
      <c r="A31" s="582" t="s">
        <v>514</v>
      </c>
      <c r="B31" s="579">
        <v>1294</v>
      </c>
      <c r="C31" s="580">
        <v>387</v>
      </c>
      <c r="D31" s="579">
        <f t="shared" si="0"/>
        <v>1681</v>
      </c>
      <c r="E31" s="580">
        <v>31177</v>
      </c>
      <c r="F31" s="580">
        <v>68</v>
      </c>
      <c r="G31" s="580">
        <f t="shared" si="1"/>
        <v>31245</v>
      </c>
      <c r="H31" s="616">
        <f t="shared" si="2"/>
        <v>32471</v>
      </c>
      <c r="I31" s="580">
        <f t="shared" si="3"/>
        <v>455</v>
      </c>
      <c r="J31" s="587">
        <f t="shared" si="4"/>
        <v>32926</v>
      </c>
      <c r="K31" s="595" t="s">
        <v>214</v>
      </c>
      <c r="L31" s="591"/>
      <c r="M31" s="71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>
      <c r="A32" s="701" t="s">
        <v>20</v>
      </c>
      <c r="B32" s="590">
        <f t="shared" ref="B32:J32" si="5">SUM(B10:B31)</f>
        <v>1324208</v>
      </c>
      <c r="C32" s="590">
        <f t="shared" si="5"/>
        <v>583615</v>
      </c>
      <c r="D32" s="590">
        <f t="shared" si="5"/>
        <v>1907823</v>
      </c>
      <c r="E32" s="590">
        <f t="shared" si="5"/>
        <v>6381675</v>
      </c>
      <c r="F32" s="590">
        <f t="shared" si="5"/>
        <v>226993</v>
      </c>
      <c r="G32" s="590">
        <f t="shared" si="5"/>
        <v>6608668</v>
      </c>
      <c r="H32" s="590">
        <f t="shared" si="5"/>
        <v>7705883</v>
      </c>
      <c r="I32" s="590">
        <f t="shared" si="5"/>
        <v>810608</v>
      </c>
      <c r="J32" s="593">
        <f t="shared" si="5"/>
        <v>8516491</v>
      </c>
      <c r="K32" s="139" t="s">
        <v>5</v>
      </c>
      <c r="L32" s="591"/>
      <c r="M32" s="71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11">
      <c r="A33" s="636" t="s">
        <v>544</v>
      </c>
      <c r="B33" s="576"/>
      <c r="C33" s="576"/>
      <c r="D33" s="576"/>
      <c r="E33" s="576"/>
      <c r="F33" s="576"/>
      <c r="G33" s="576"/>
      <c r="H33" s="576"/>
      <c r="I33" s="576"/>
      <c r="K33" s="576" t="s">
        <v>33</v>
      </c>
    </row>
    <row r="34" spans="1:11">
      <c r="A34" s="649" t="s">
        <v>448</v>
      </c>
      <c r="C34" s="584"/>
      <c r="D34" s="584"/>
      <c r="I34" s="700"/>
      <c r="J34" s="699"/>
      <c r="K34" s="699" t="s">
        <v>449</v>
      </c>
    </row>
    <row r="40" spans="1:11">
      <c r="A40"/>
      <c r="B40"/>
      <c r="C40"/>
      <c r="D40"/>
      <c r="E40"/>
      <c r="F40"/>
      <c r="G40"/>
      <c r="H40"/>
      <c r="I40"/>
      <c r="J40"/>
    </row>
    <row r="41" spans="1:11">
      <c r="A41"/>
      <c r="B41"/>
      <c r="C41"/>
      <c r="D41"/>
      <c r="E41"/>
      <c r="F41"/>
      <c r="G41"/>
      <c r="H41"/>
      <c r="I41"/>
      <c r="J41"/>
    </row>
    <row r="42" spans="1:11">
      <c r="A42"/>
      <c r="B42"/>
      <c r="C42"/>
      <c r="D42"/>
      <c r="E42"/>
      <c r="F42"/>
      <c r="G42"/>
      <c r="H42"/>
      <c r="I42"/>
      <c r="J42"/>
    </row>
    <row r="43" spans="1:11">
      <c r="A43"/>
      <c r="B43"/>
      <c r="C43"/>
      <c r="D43"/>
      <c r="E43"/>
      <c r="F43"/>
      <c r="G43"/>
      <c r="H43"/>
      <c r="I43"/>
      <c r="J43"/>
    </row>
    <row r="44" spans="1:11">
      <c r="A44"/>
      <c r="B44"/>
      <c r="C44"/>
      <c r="D44"/>
      <c r="E44"/>
      <c r="F44"/>
      <c r="G44"/>
      <c r="H44"/>
      <c r="I44"/>
      <c r="J44"/>
    </row>
    <row r="45" spans="1:11">
      <c r="A45"/>
      <c r="B45"/>
      <c r="C45"/>
      <c r="D45"/>
      <c r="E45"/>
      <c r="F45"/>
      <c r="G45"/>
      <c r="H45"/>
      <c r="I45"/>
      <c r="J45"/>
    </row>
    <row r="46" spans="1:11">
      <c r="A46"/>
      <c r="B46"/>
      <c r="C46"/>
      <c r="D46"/>
      <c r="E46"/>
      <c r="F46"/>
      <c r="G46"/>
      <c r="H46"/>
      <c r="I46"/>
      <c r="J46"/>
    </row>
    <row r="47" spans="1:11">
      <c r="A47"/>
      <c r="B47"/>
      <c r="C47"/>
      <c r="D47"/>
      <c r="E47"/>
      <c r="F47"/>
      <c r="G47"/>
      <c r="H47"/>
      <c r="I47"/>
      <c r="J47"/>
    </row>
    <row r="48" spans="1:11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  <row r="63" spans="1:10">
      <c r="A63"/>
      <c r="B63"/>
      <c r="C63"/>
      <c r="D63"/>
      <c r="E63"/>
      <c r="F63"/>
      <c r="G63"/>
      <c r="H63"/>
      <c r="I63"/>
      <c r="J63"/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/>
      <c r="B65"/>
      <c r="C65"/>
      <c r="D65"/>
      <c r="E65"/>
      <c r="F65"/>
      <c r="G65"/>
      <c r="H65"/>
      <c r="I65"/>
      <c r="J65"/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/>
      <c r="B67"/>
      <c r="C67"/>
      <c r="D67"/>
      <c r="E67"/>
      <c r="F67"/>
      <c r="G67"/>
      <c r="H67"/>
      <c r="I67"/>
      <c r="J67"/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/>
      <c r="B69"/>
      <c r="C69"/>
      <c r="D69"/>
      <c r="E69"/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  <row r="79" spans="1:10">
      <c r="A79"/>
      <c r="B79"/>
      <c r="C79"/>
      <c r="D79"/>
      <c r="E79"/>
      <c r="F79"/>
      <c r="G79"/>
      <c r="H79"/>
      <c r="I79"/>
      <c r="J79"/>
    </row>
    <row r="80" spans="1:10">
      <c r="A80"/>
      <c r="B80"/>
      <c r="C80"/>
      <c r="D80"/>
      <c r="E80"/>
      <c r="F80"/>
      <c r="G80"/>
      <c r="H80"/>
      <c r="I80"/>
      <c r="J80"/>
    </row>
    <row r="81" spans="1:10">
      <c r="A81"/>
      <c r="B81"/>
      <c r="C81"/>
      <c r="D81"/>
      <c r="E81"/>
      <c r="F81"/>
      <c r="G81"/>
      <c r="H81"/>
      <c r="I81"/>
      <c r="J81"/>
    </row>
    <row r="82" spans="1:10">
      <c r="A82"/>
      <c r="B82"/>
      <c r="C82"/>
      <c r="D82"/>
      <c r="E82"/>
      <c r="F82"/>
      <c r="G82"/>
      <c r="H82"/>
      <c r="I82"/>
      <c r="J82"/>
    </row>
    <row r="83" spans="1:10">
      <c r="A83"/>
      <c r="B83"/>
      <c r="C83"/>
      <c r="D83"/>
      <c r="E83"/>
      <c r="F83"/>
      <c r="G83"/>
      <c r="H83"/>
      <c r="I83"/>
      <c r="J83"/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</sheetData>
  <mergeCells count="12">
    <mergeCell ref="J1:K1"/>
    <mergeCell ref="J2:K2"/>
    <mergeCell ref="B7:D7"/>
    <mergeCell ref="E7:G7"/>
    <mergeCell ref="H7:J7"/>
    <mergeCell ref="A3:K3"/>
    <mergeCell ref="A4:K4"/>
    <mergeCell ref="A6:A9"/>
    <mergeCell ref="B6:D6"/>
    <mergeCell ref="E6:G6"/>
    <mergeCell ref="H6:J6"/>
    <mergeCell ref="K6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Z34"/>
  <sheetViews>
    <sheetView showGridLines="0" rightToLeft="1" view="pageBreakPreview" zoomScale="60" zoomScaleNormal="40" workbookViewId="0">
      <selection activeCell="F15" sqref="F15:G15"/>
    </sheetView>
  </sheetViews>
  <sheetFormatPr defaultRowHeight="14.4"/>
  <cols>
    <col min="1" max="1" width="39.33203125" customWidth="1"/>
    <col min="2" max="2" width="13" bestFit="1" customWidth="1"/>
    <col min="3" max="3" width="15.109375" customWidth="1"/>
    <col min="4" max="4" width="14.109375" customWidth="1"/>
    <col min="5" max="5" width="11.44140625" bestFit="1" customWidth="1"/>
    <col min="6" max="6" width="17" customWidth="1"/>
    <col min="7" max="8" width="10.6640625" customWidth="1"/>
    <col min="9" max="9" width="11.77734375" bestFit="1" customWidth="1"/>
    <col min="10" max="10" width="11.33203125" customWidth="1"/>
    <col min="11" max="12" width="10.6640625" style="574" customWidth="1"/>
    <col min="13" max="14" width="10.6640625" customWidth="1"/>
    <col min="15" max="15" width="13.77734375" style="574" bestFit="1" customWidth="1"/>
    <col min="16" max="16" width="38.6640625" customWidth="1"/>
    <col min="17" max="271" width="9.109375" customWidth="1"/>
  </cols>
  <sheetData>
    <row r="1" spans="1:52" ht="23.25" customHeight="1">
      <c r="M1" s="1"/>
      <c r="N1" s="1"/>
      <c r="O1" s="1"/>
      <c r="P1" s="571" t="s">
        <v>631</v>
      </c>
      <c r="Q1" s="1"/>
    </row>
    <row r="2" spans="1:52" ht="61.5" customHeight="1">
      <c r="A2" s="67"/>
      <c r="M2" s="1"/>
      <c r="N2" s="1"/>
      <c r="O2" s="1"/>
      <c r="P2" s="1" t="s">
        <v>633</v>
      </c>
      <c r="Q2" s="1"/>
    </row>
    <row r="3" spans="1:52" ht="19.2" customHeight="1">
      <c r="A3" s="808" t="s">
        <v>142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</row>
    <row r="4" spans="1:52" ht="19.2" customHeight="1">
      <c r="A4" s="809" t="s">
        <v>143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</row>
    <row r="5" spans="1:52">
      <c r="A5" s="788" t="s">
        <v>380</v>
      </c>
      <c r="B5" s="788"/>
    </row>
    <row r="6" spans="1:52" ht="53.25" customHeight="1">
      <c r="A6" s="883" t="s">
        <v>470</v>
      </c>
      <c r="B6" s="660" t="s">
        <v>55</v>
      </c>
      <c r="C6" s="660" t="s">
        <v>56</v>
      </c>
      <c r="D6" s="660" t="s">
        <v>57</v>
      </c>
      <c r="E6" s="660" t="s">
        <v>58</v>
      </c>
      <c r="F6" s="660" t="s">
        <v>59</v>
      </c>
      <c r="G6" s="660" t="s">
        <v>60</v>
      </c>
      <c r="H6" s="660" t="s">
        <v>61</v>
      </c>
      <c r="I6" s="660" t="s">
        <v>62</v>
      </c>
      <c r="J6" s="660" t="s">
        <v>63</v>
      </c>
      <c r="K6" s="660" t="s">
        <v>64</v>
      </c>
      <c r="L6" s="660" t="s">
        <v>65</v>
      </c>
      <c r="M6" s="660" t="s">
        <v>66</v>
      </c>
      <c r="N6" s="660" t="s">
        <v>67</v>
      </c>
      <c r="O6" s="660" t="s">
        <v>37</v>
      </c>
      <c r="P6" s="883" t="s">
        <v>513</v>
      </c>
    </row>
    <row r="7" spans="1:52" ht="31.5" customHeight="1">
      <c r="A7" s="883"/>
      <c r="B7" s="661" t="s">
        <v>159</v>
      </c>
      <c r="C7" s="661" t="s">
        <v>160</v>
      </c>
      <c r="D7" s="661" t="s">
        <v>161</v>
      </c>
      <c r="E7" s="661" t="s">
        <v>162</v>
      </c>
      <c r="F7" s="661" t="s">
        <v>163</v>
      </c>
      <c r="G7" s="661" t="s">
        <v>164</v>
      </c>
      <c r="H7" s="661" t="s">
        <v>165</v>
      </c>
      <c r="I7" s="661" t="s">
        <v>166</v>
      </c>
      <c r="J7" s="661" t="s">
        <v>167</v>
      </c>
      <c r="K7" s="661" t="s">
        <v>168</v>
      </c>
      <c r="L7" s="661" t="s">
        <v>169</v>
      </c>
      <c r="M7" s="661" t="s">
        <v>170</v>
      </c>
      <c r="N7" s="661" t="s">
        <v>171</v>
      </c>
      <c r="O7" s="661" t="s">
        <v>5</v>
      </c>
      <c r="P7" s="883"/>
    </row>
    <row r="8" spans="1:52" s="574" customFormat="1" ht="38.25" customHeight="1">
      <c r="A8" s="662" t="s">
        <v>474</v>
      </c>
      <c r="B8" s="663">
        <v>35972</v>
      </c>
      <c r="C8" s="663">
        <v>11772</v>
      </c>
      <c r="D8" s="663">
        <v>2057</v>
      </c>
      <c r="E8" s="663">
        <v>11342</v>
      </c>
      <c r="F8" s="663">
        <v>7009</v>
      </c>
      <c r="G8" s="663">
        <v>1013</v>
      </c>
      <c r="H8" s="663">
        <v>3405</v>
      </c>
      <c r="I8" s="663">
        <v>7040</v>
      </c>
      <c r="J8" s="663">
        <v>124</v>
      </c>
      <c r="K8" s="663">
        <v>1114</v>
      </c>
      <c r="L8" s="663">
        <v>818</v>
      </c>
      <c r="M8" s="663">
        <v>118</v>
      </c>
      <c r="N8" s="663">
        <v>2282</v>
      </c>
      <c r="O8" s="663">
        <f>SUM(B8:N8)</f>
        <v>84066</v>
      </c>
      <c r="P8" s="664" t="s">
        <v>206</v>
      </c>
      <c r="Q8" s="584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574" customFormat="1" ht="39.75" customHeight="1">
      <c r="A9" s="665" t="s">
        <v>475</v>
      </c>
      <c r="B9" s="666">
        <v>8509</v>
      </c>
      <c r="C9" s="666">
        <v>13372</v>
      </c>
      <c r="D9" s="666">
        <v>2431</v>
      </c>
      <c r="E9" s="666">
        <v>465</v>
      </c>
      <c r="F9" s="666">
        <v>151250</v>
      </c>
      <c r="G9" s="666">
        <v>1434</v>
      </c>
      <c r="H9" s="666">
        <v>107</v>
      </c>
      <c r="I9" s="666">
        <v>292</v>
      </c>
      <c r="J9" s="666">
        <v>876</v>
      </c>
      <c r="K9" s="666">
        <v>532</v>
      </c>
      <c r="L9" s="666">
        <v>472</v>
      </c>
      <c r="M9" s="666">
        <v>170</v>
      </c>
      <c r="N9" s="666">
        <v>63</v>
      </c>
      <c r="O9" s="666">
        <f t="shared" ref="O9:O30" si="0">SUM(B9:N9)</f>
        <v>179973</v>
      </c>
      <c r="P9" s="667" t="s">
        <v>207</v>
      </c>
      <c r="Q9" s="584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574" customFormat="1" ht="27" customHeight="1">
      <c r="A10" s="662" t="s">
        <v>141</v>
      </c>
      <c r="B10" s="663">
        <v>282286</v>
      </c>
      <c r="C10" s="663">
        <v>209996</v>
      </c>
      <c r="D10" s="663">
        <v>35993</v>
      </c>
      <c r="E10" s="663">
        <v>26526</v>
      </c>
      <c r="F10" s="663">
        <v>206772</v>
      </c>
      <c r="G10" s="663">
        <v>25193</v>
      </c>
      <c r="H10" s="663">
        <v>9636</v>
      </c>
      <c r="I10" s="663">
        <v>9420</v>
      </c>
      <c r="J10" s="663">
        <v>3543</v>
      </c>
      <c r="K10" s="663">
        <v>15046</v>
      </c>
      <c r="L10" s="663">
        <v>5867</v>
      </c>
      <c r="M10" s="663">
        <v>3432</v>
      </c>
      <c r="N10" s="663">
        <v>5276</v>
      </c>
      <c r="O10" s="663">
        <f t="shared" si="0"/>
        <v>838986</v>
      </c>
      <c r="P10" s="664" t="s">
        <v>494</v>
      </c>
      <c r="Q10" s="584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574" customFormat="1" ht="50.25" customHeight="1">
      <c r="A11" s="665" t="s">
        <v>476</v>
      </c>
      <c r="B11" s="666">
        <v>46424</v>
      </c>
      <c r="C11" s="666">
        <v>19472</v>
      </c>
      <c r="D11" s="666">
        <v>520</v>
      </c>
      <c r="E11" s="666">
        <v>134</v>
      </c>
      <c r="F11" s="666">
        <v>18260</v>
      </c>
      <c r="G11" s="666">
        <v>5307</v>
      </c>
      <c r="H11" s="666">
        <v>64</v>
      </c>
      <c r="I11" s="666">
        <v>313</v>
      </c>
      <c r="J11" s="666">
        <v>29</v>
      </c>
      <c r="K11" s="666">
        <v>137</v>
      </c>
      <c r="L11" s="666">
        <v>49</v>
      </c>
      <c r="M11" s="666">
        <v>4</v>
      </c>
      <c r="N11" s="666">
        <v>46</v>
      </c>
      <c r="O11" s="666">
        <f t="shared" si="0"/>
        <v>90759</v>
      </c>
      <c r="P11" s="667" t="s">
        <v>495</v>
      </c>
      <c r="Q11" s="584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574" customFormat="1" ht="42" customHeight="1">
      <c r="A12" s="662" t="s">
        <v>477</v>
      </c>
      <c r="B12" s="663">
        <v>5502</v>
      </c>
      <c r="C12" s="663">
        <v>4683</v>
      </c>
      <c r="D12" s="663">
        <v>919</v>
      </c>
      <c r="E12" s="663">
        <v>128</v>
      </c>
      <c r="F12" s="663">
        <v>3617</v>
      </c>
      <c r="G12" s="663">
        <v>1057</v>
      </c>
      <c r="H12" s="663">
        <v>110</v>
      </c>
      <c r="I12" s="663">
        <v>267</v>
      </c>
      <c r="J12" s="663">
        <v>73</v>
      </c>
      <c r="K12" s="663">
        <v>220</v>
      </c>
      <c r="L12" s="663">
        <v>100</v>
      </c>
      <c r="M12" s="663">
        <v>84</v>
      </c>
      <c r="N12" s="663">
        <v>45</v>
      </c>
      <c r="O12" s="663">
        <f t="shared" si="0"/>
        <v>16805</v>
      </c>
      <c r="P12" s="664" t="s">
        <v>496</v>
      </c>
      <c r="Q12" s="584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574" customFormat="1" ht="24.9" customHeight="1">
      <c r="A13" s="665" t="s">
        <v>478</v>
      </c>
      <c r="B13" s="666">
        <v>711574</v>
      </c>
      <c r="C13" s="666">
        <v>525598</v>
      </c>
      <c r="D13" s="666">
        <v>85882</v>
      </c>
      <c r="E13" s="666">
        <v>132498</v>
      </c>
      <c r="F13" s="666">
        <v>619631</v>
      </c>
      <c r="G13" s="666">
        <v>101620</v>
      </c>
      <c r="H13" s="666">
        <v>25496</v>
      </c>
      <c r="I13" s="666">
        <v>41662</v>
      </c>
      <c r="J13" s="666">
        <v>13987</v>
      </c>
      <c r="K13" s="666">
        <v>26874</v>
      </c>
      <c r="L13" s="666">
        <v>48255</v>
      </c>
      <c r="M13" s="666">
        <v>8918</v>
      </c>
      <c r="N13" s="666">
        <v>15170</v>
      </c>
      <c r="O13" s="666">
        <f t="shared" si="0"/>
        <v>2357165</v>
      </c>
      <c r="P13" s="667" t="s">
        <v>497</v>
      </c>
      <c r="Q13" s="584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574" customFormat="1" ht="47.25" customHeight="1">
      <c r="A14" s="662" t="s">
        <v>479</v>
      </c>
      <c r="B14" s="663">
        <v>856175</v>
      </c>
      <c r="C14" s="663">
        <v>535794</v>
      </c>
      <c r="D14" s="663">
        <v>66186</v>
      </c>
      <c r="E14" s="663">
        <v>55210</v>
      </c>
      <c r="F14" s="663">
        <v>312432</v>
      </c>
      <c r="G14" s="663">
        <v>51665</v>
      </c>
      <c r="H14" s="663">
        <v>16455</v>
      </c>
      <c r="I14" s="663">
        <v>15094</v>
      </c>
      <c r="J14" s="663">
        <v>6267</v>
      </c>
      <c r="K14" s="663">
        <v>36325</v>
      </c>
      <c r="L14" s="663">
        <v>21527</v>
      </c>
      <c r="M14" s="663">
        <v>16344</v>
      </c>
      <c r="N14" s="663">
        <v>10894</v>
      </c>
      <c r="O14" s="663">
        <f t="shared" si="0"/>
        <v>2000368</v>
      </c>
      <c r="P14" s="664" t="s">
        <v>498</v>
      </c>
      <c r="Q14" s="58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574" customFormat="1" ht="24.9" customHeight="1">
      <c r="A15" s="665" t="s">
        <v>480</v>
      </c>
      <c r="B15" s="666">
        <v>80184</v>
      </c>
      <c r="C15" s="666">
        <v>64571</v>
      </c>
      <c r="D15" s="666">
        <v>7099</v>
      </c>
      <c r="E15" s="666">
        <v>9338</v>
      </c>
      <c r="F15" s="666">
        <v>55873</v>
      </c>
      <c r="G15" s="666">
        <v>9143</v>
      </c>
      <c r="H15" s="666">
        <v>2961</v>
      </c>
      <c r="I15" s="666">
        <v>1829</v>
      </c>
      <c r="J15" s="666">
        <v>2107</v>
      </c>
      <c r="K15" s="666">
        <v>1698</v>
      </c>
      <c r="L15" s="666">
        <v>3326</v>
      </c>
      <c r="M15" s="666">
        <v>636</v>
      </c>
      <c r="N15" s="666">
        <v>2462</v>
      </c>
      <c r="O15" s="666">
        <f t="shared" si="0"/>
        <v>241227</v>
      </c>
      <c r="P15" s="667" t="s">
        <v>499</v>
      </c>
      <c r="Q15" s="58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574" customFormat="1" ht="40.5" customHeight="1">
      <c r="A16" s="662" t="s">
        <v>481</v>
      </c>
      <c r="B16" s="663">
        <v>119201</v>
      </c>
      <c r="C16" s="663">
        <v>119082</v>
      </c>
      <c r="D16" s="663">
        <v>31220</v>
      </c>
      <c r="E16" s="663">
        <v>12464</v>
      </c>
      <c r="F16" s="663">
        <v>67701</v>
      </c>
      <c r="G16" s="663">
        <v>17944</v>
      </c>
      <c r="H16" s="663">
        <v>8029</v>
      </c>
      <c r="I16" s="663">
        <v>4946</v>
      </c>
      <c r="J16" s="663">
        <v>2238</v>
      </c>
      <c r="K16" s="663">
        <v>11233</v>
      </c>
      <c r="L16" s="663">
        <v>4238</v>
      </c>
      <c r="M16" s="663">
        <v>3030</v>
      </c>
      <c r="N16" s="663">
        <v>3325</v>
      </c>
      <c r="O16" s="663">
        <f t="shared" si="0"/>
        <v>404651</v>
      </c>
      <c r="P16" s="664" t="s">
        <v>500</v>
      </c>
      <c r="Q16" s="584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574" customFormat="1" ht="24.9" customHeight="1">
      <c r="A17" s="665" t="s">
        <v>482</v>
      </c>
      <c r="B17" s="666">
        <v>52189</v>
      </c>
      <c r="C17" s="666">
        <v>10742</v>
      </c>
      <c r="D17" s="666">
        <v>922</v>
      </c>
      <c r="E17" s="666">
        <v>985</v>
      </c>
      <c r="F17" s="666">
        <v>3519</v>
      </c>
      <c r="G17" s="666">
        <v>583</v>
      </c>
      <c r="H17" s="666">
        <v>208</v>
      </c>
      <c r="I17" s="666">
        <v>129</v>
      </c>
      <c r="J17" s="666">
        <v>153</v>
      </c>
      <c r="K17" s="666">
        <v>319</v>
      </c>
      <c r="L17" s="666">
        <v>210</v>
      </c>
      <c r="M17" s="666">
        <v>88</v>
      </c>
      <c r="N17" s="666">
        <v>176</v>
      </c>
      <c r="O17" s="666">
        <f t="shared" si="0"/>
        <v>70223</v>
      </c>
      <c r="P17" s="667" t="s">
        <v>501</v>
      </c>
      <c r="Q17" s="58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574" customFormat="1" ht="24.9" customHeight="1">
      <c r="A18" s="662" t="s">
        <v>483</v>
      </c>
      <c r="B18" s="663">
        <v>51540</v>
      </c>
      <c r="C18" s="663">
        <v>16504</v>
      </c>
      <c r="D18" s="663">
        <v>257</v>
      </c>
      <c r="E18" s="663">
        <v>181</v>
      </c>
      <c r="F18" s="663">
        <v>4017</v>
      </c>
      <c r="G18" s="663">
        <v>317</v>
      </c>
      <c r="H18" s="663">
        <v>112</v>
      </c>
      <c r="I18" s="663">
        <v>80</v>
      </c>
      <c r="J18" s="663">
        <v>71</v>
      </c>
      <c r="K18" s="663">
        <v>306</v>
      </c>
      <c r="L18" s="663">
        <v>125</v>
      </c>
      <c r="M18" s="663">
        <v>34</v>
      </c>
      <c r="N18" s="663">
        <v>48</v>
      </c>
      <c r="O18" s="663">
        <f t="shared" si="0"/>
        <v>73592</v>
      </c>
      <c r="P18" s="664" t="s">
        <v>208</v>
      </c>
      <c r="Q18" s="58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574" customFormat="1" ht="24.9" customHeight="1">
      <c r="A19" s="665" t="s">
        <v>484</v>
      </c>
      <c r="B19" s="666">
        <v>17654</v>
      </c>
      <c r="C19" s="666">
        <v>11088</v>
      </c>
      <c r="D19" s="666">
        <v>1179</v>
      </c>
      <c r="E19" s="666">
        <v>187</v>
      </c>
      <c r="F19" s="666">
        <v>4165</v>
      </c>
      <c r="G19" s="666">
        <v>532</v>
      </c>
      <c r="H19" s="666">
        <v>187</v>
      </c>
      <c r="I19" s="666">
        <v>131</v>
      </c>
      <c r="J19" s="666">
        <v>29</v>
      </c>
      <c r="K19" s="666">
        <v>203</v>
      </c>
      <c r="L19" s="666">
        <v>78</v>
      </c>
      <c r="M19" s="666">
        <v>40</v>
      </c>
      <c r="N19" s="666">
        <v>119</v>
      </c>
      <c r="O19" s="666">
        <f t="shared" si="0"/>
        <v>35592</v>
      </c>
      <c r="P19" s="667" t="s">
        <v>502</v>
      </c>
      <c r="Q19" s="584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574" customFormat="1" ht="37.5" customHeight="1">
      <c r="A20" s="662" t="s">
        <v>485</v>
      </c>
      <c r="B20" s="663">
        <v>68941</v>
      </c>
      <c r="C20" s="663">
        <v>23308</v>
      </c>
      <c r="D20" s="663">
        <v>2951</v>
      </c>
      <c r="E20" s="663">
        <v>2648</v>
      </c>
      <c r="F20" s="663">
        <v>28885</v>
      </c>
      <c r="G20" s="663">
        <v>2545</v>
      </c>
      <c r="H20" s="663">
        <v>753</v>
      </c>
      <c r="I20" s="663">
        <v>1072</v>
      </c>
      <c r="J20" s="663">
        <v>1121</v>
      </c>
      <c r="K20" s="663">
        <v>596</v>
      </c>
      <c r="L20" s="663">
        <v>596</v>
      </c>
      <c r="M20" s="663">
        <v>1452</v>
      </c>
      <c r="N20" s="663">
        <v>1274</v>
      </c>
      <c r="O20" s="663">
        <f t="shared" si="0"/>
        <v>136142</v>
      </c>
      <c r="P20" s="664" t="s">
        <v>503</v>
      </c>
      <c r="Q20" s="58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ht="36" customHeight="1">
      <c r="A21" s="665" t="s">
        <v>486</v>
      </c>
      <c r="B21" s="668">
        <v>666757</v>
      </c>
      <c r="C21" s="668">
        <v>113986</v>
      </c>
      <c r="D21" s="668">
        <v>20034</v>
      </c>
      <c r="E21" s="668">
        <v>15670</v>
      </c>
      <c r="F21" s="668">
        <v>174552</v>
      </c>
      <c r="G21" s="669">
        <v>22685</v>
      </c>
      <c r="H21" s="669">
        <v>4029</v>
      </c>
      <c r="I21" s="669">
        <v>4917</v>
      </c>
      <c r="J21" s="668">
        <v>1285</v>
      </c>
      <c r="K21" s="668">
        <v>6900</v>
      </c>
      <c r="L21" s="668">
        <v>12573</v>
      </c>
      <c r="M21" s="668">
        <v>733</v>
      </c>
      <c r="N21" s="666">
        <v>5726</v>
      </c>
      <c r="O21" s="670">
        <f t="shared" si="0"/>
        <v>1049847</v>
      </c>
      <c r="P21" s="667" t="s">
        <v>504</v>
      </c>
      <c r="Q21" s="172"/>
    </row>
    <row r="22" spans="1:52" ht="49.5" customHeight="1">
      <c r="A22" s="662" t="s">
        <v>487</v>
      </c>
      <c r="B22" s="671">
        <v>90843</v>
      </c>
      <c r="C22" s="671">
        <v>37412</v>
      </c>
      <c r="D22" s="671">
        <v>1988</v>
      </c>
      <c r="E22" s="671">
        <v>8421</v>
      </c>
      <c r="F22" s="671">
        <v>26530</v>
      </c>
      <c r="G22" s="672">
        <v>9959</v>
      </c>
      <c r="H22" s="672">
        <v>4663</v>
      </c>
      <c r="I22" s="672">
        <v>2278</v>
      </c>
      <c r="J22" s="671">
        <v>1158</v>
      </c>
      <c r="K22" s="671">
        <v>4376</v>
      </c>
      <c r="L22" s="671">
        <v>3032</v>
      </c>
      <c r="M22" s="671">
        <v>1298</v>
      </c>
      <c r="N22" s="663">
        <v>1744</v>
      </c>
      <c r="O22" s="673">
        <f t="shared" si="0"/>
        <v>193702</v>
      </c>
      <c r="P22" s="664" t="s">
        <v>505</v>
      </c>
      <c r="Q22" s="172"/>
    </row>
    <row r="23" spans="1:52" ht="24.9" customHeight="1">
      <c r="A23" s="665" t="s">
        <v>488</v>
      </c>
      <c r="B23" s="668">
        <v>61900</v>
      </c>
      <c r="C23" s="668">
        <v>32700</v>
      </c>
      <c r="D23" s="668">
        <v>7650</v>
      </c>
      <c r="E23" s="668">
        <v>3099</v>
      </c>
      <c r="F23" s="668">
        <v>21067</v>
      </c>
      <c r="G23" s="669">
        <v>2917</v>
      </c>
      <c r="H23" s="669">
        <v>3387</v>
      </c>
      <c r="I23" s="669">
        <v>1227</v>
      </c>
      <c r="J23" s="668">
        <v>727</v>
      </c>
      <c r="K23" s="668">
        <v>885</v>
      </c>
      <c r="L23" s="668">
        <v>714</v>
      </c>
      <c r="M23" s="668">
        <v>494</v>
      </c>
      <c r="N23" s="666">
        <v>1611</v>
      </c>
      <c r="O23" s="670">
        <f t="shared" si="0"/>
        <v>138378</v>
      </c>
      <c r="P23" s="667" t="s">
        <v>506</v>
      </c>
      <c r="Q23" s="172"/>
    </row>
    <row r="24" spans="1:52" ht="24.9" customHeight="1">
      <c r="A24" s="662" t="s">
        <v>489</v>
      </c>
      <c r="B24" s="671">
        <v>127735</v>
      </c>
      <c r="C24" s="671">
        <v>78894</v>
      </c>
      <c r="D24" s="671">
        <v>18464</v>
      </c>
      <c r="E24" s="671">
        <v>13088</v>
      </c>
      <c r="F24" s="671">
        <v>55494</v>
      </c>
      <c r="G24" s="672">
        <v>11751</v>
      </c>
      <c r="H24" s="672">
        <v>7479</v>
      </c>
      <c r="I24" s="672">
        <v>5175</v>
      </c>
      <c r="J24" s="671">
        <v>893</v>
      </c>
      <c r="K24" s="671">
        <v>5475</v>
      </c>
      <c r="L24" s="671">
        <v>3213</v>
      </c>
      <c r="M24" s="671">
        <v>1637</v>
      </c>
      <c r="N24" s="663">
        <v>2602</v>
      </c>
      <c r="O24" s="673">
        <f t="shared" si="0"/>
        <v>331900</v>
      </c>
      <c r="P24" s="664" t="s">
        <v>507</v>
      </c>
      <c r="Q24" s="172"/>
    </row>
    <row r="25" spans="1:52" ht="24.9" customHeight="1">
      <c r="A25" s="665" t="s">
        <v>490</v>
      </c>
      <c r="B25" s="668">
        <v>7547</v>
      </c>
      <c r="C25" s="668">
        <v>6745</v>
      </c>
      <c r="D25" s="668">
        <v>1277</v>
      </c>
      <c r="E25" s="668">
        <v>652</v>
      </c>
      <c r="F25" s="668">
        <v>3378</v>
      </c>
      <c r="G25" s="669">
        <v>1005</v>
      </c>
      <c r="H25" s="669">
        <v>467</v>
      </c>
      <c r="I25" s="669">
        <v>339</v>
      </c>
      <c r="J25" s="668">
        <v>271</v>
      </c>
      <c r="K25" s="668">
        <v>565</v>
      </c>
      <c r="L25" s="668">
        <v>501</v>
      </c>
      <c r="M25" s="668">
        <v>138</v>
      </c>
      <c r="N25" s="666">
        <v>204</v>
      </c>
      <c r="O25" s="670">
        <f t="shared" si="0"/>
        <v>23089</v>
      </c>
      <c r="P25" s="667" t="s">
        <v>508</v>
      </c>
      <c r="Q25" s="172"/>
    </row>
    <row r="26" spans="1:52" ht="24.9" customHeight="1">
      <c r="A26" s="662" t="s">
        <v>491</v>
      </c>
      <c r="B26" s="671">
        <v>97076</v>
      </c>
      <c r="C26" s="671">
        <v>41228</v>
      </c>
      <c r="D26" s="671">
        <v>9159</v>
      </c>
      <c r="E26" s="671">
        <v>5978</v>
      </c>
      <c r="F26" s="671">
        <v>34727</v>
      </c>
      <c r="G26" s="672">
        <v>7120</v>
      </c>
      <c r="H26" s="672">
        <v>4915</v>
      </c>
      <c r="I26" s="672">
        <v>3720</v>
      </c>
      <c r="J26" s="671">
        <v>1644</v>
      </c>
      <c r="K26" s="671">
        <v>5023</v>
      </c>
      <c r="L26" s="671">
        <v>2004</v>
      </c>
      <c r="M26" s="671">
        <v>1232</v>
      </c>
      <c r="N26" s="663">
        <v>2257</v>
      </c>
      <c r="O26" s="673">
        <f t="shared" si="0"/>
        <v>216083</v>
      </c>
      <c r="P26" s="664" t="s">
        <v>509</v>
      </c>
      <c r="Q26" s="172"/>
    </row>
    <row r="27" spans="1:52" ht="78" customHeight="1">
      <c r="A27" s="665" t="s">
        <v>492</v>
      </c>
      <c r="B27" s="668">
        <v>0</v>
      </c>
      <c r="C27" s="668">
        <v>4</v>
      </c>
      <c r="D27" s="668">
        <v>0</v>
      </c>
      <c r="E27" s="668">
        <v>0</v>
      </c>
      <c r="F27" s="668">
        <v>0</v>
      </c>
      <c r="G27" s="669">
        <v>0</v>
      </c>
      <c r="H27" s="669">
        <v>0</v>
      </c>
      <c r="I27" s="669">
        <v>0</v>
      </c>
      <c r="J27" s="668">
        <v>0</v>
      </c>
      <c r="K27" s="668">
        <v>0</v>
      </c>
      <c r="L27" s="668">
        <v>1</v>
      </c>
      <c r="M27" s="668">
        <v>0</v>
      </c>
      <c r="N27" s="666">
        <v>0</v>
      </c>
      <c r="O27" s="670">
        <f t="shared" si="0"/>
        <v>5</v>
      </c>
      <c r="P27" s="667" t="s">
        <v>510</v>
      </c>
      <c r="Q27" s="172"/>
    </row>
    <row r="28" spans="1:52" ht="41.25" customHeight="1">
      <c r="A28" s="662" t="s">
        <v>493</v>
      </c>
      <c r="B28" s="671">
        <v>882</v>
      </c>
      <c r="C28" s="671">
        <v>20</v>
      </c>
      <c r="D28" s="671">
        <v>4</v>
      </c>
      <c r="E28" s="671">
        <v>9</v>
      </c>
      <c r="F28" s="671">
        <v>22</v>
      </c>
      <c r="G28" s="672">
        <v>0</v>
      </c>
      <c r="H28" s="672">
        <v>0</v>
      </c>
      <c r="I28" s="672">
        <v>0</v>
      </c>
      <c r="J28" s="671">
        <v>0</v>
      </c>
      <c r="K28" s="671">
        <v>66</v>
      </c>
      <c r="L28" s="671">
        <v>3</v>
      </c>
      <c r="M28" s="671">
        <v>6</v>
      </c>
      <c r="N28" s="663">
        <v>0</v>
      </c>
      <c r="O28" s="673">
        <f t="shared" si="0"/>
        <v>1012</v>
      </c>
      <c r="P28" s="664" t="s">
        <v>511</v>
      </c>
      <c r="Q28" s="172"/>
    </row>
    <row r="29" spans="1:52" ht="24.9" customHeight="1">
      <c r="A29" s="665" t="s">
        <v>514</v>
      </c>
      <c r="B29" s="668">
        <v>14449</v>
      </c>
      <c r="C29" s="668">
        <v>5846</v>
      </c>
      <c r="D29" s="668">
        <v>1199</v>
      </c>
      <c r="E29" s="668">
        <v>1342</v>
      </c>
      <c r="F29" s="668">
        <v>3732</v>
      </c>
      <c r="G29" s="669">
        <v>1480</v>
      </c>
      <c r="H29" s="669">
        <v>846</v>
      </c>
      <c r="I29" s="669">
        <v>728</v>
      </c>
      <c r="J29" s="668">
        <v>242</v>
      </c>
      <c r="K29" s="668">
        <v>2278</v>
      </c>
      <c r="L29" s="668">
        <v>331</v>
      </c>
      <c r="M29" s="668">
        <v>96</v>
      </c>
      <c r="N29" s="666">
        <v>357</v>
      </c>
      <c r="O29" s="670">
        <f t="shared" si="0"/>
        <v>32926</v>
      </c>
      <c r="P29" s="667" t="s">
        <v>214</v>
      </c>
      <c r="Q29" s="172"/>
    </row>
    <row r="30" spans="1:52" ht="37.5" customHeight="1">
      <c r="A30" s="674" t="s">
        <v>2</v>
      </c>
      <c r="B30" s="675">
        <f>SUM(B8:B29)</f>
        <v>3403340</v>
      </c>
      <c r="C30" s="675">
        <f t="shared" ref="C30:N30" si="1">SUM(C8:C29)</f>
        <v>1882817</v>
      </c>
      <c r="D30" s="675">
        <f t="shared" si="1"/>
        <v>297391</v>
      </c>
      <c r="E30" s="675">
        <f t="shared" si="1"/>
        <v>300365</v>
      </c>
      <c r="F30" s="675">
        <f t="shared" si="1"/>
        <v>1802633</v>
      </c>
      <c r="G30" s="675">
        <f t="shared" si="1"/>
        <v>275270</v>
      </c>
      <c r="H30" s="675">
        <f t="shared" si="1"/>
        <v>93309</v>
      </c>
      <c r="I30" s="675">
        <f t="shared" si="1"/>
        <v>100659</v>
      </c>
      <c r="J30" s="675">
        <f t="shared" si="1"/>
        <v>36838</v>
      </c>
      <c r="K30" s="675">
        <f t="shared" si="1"/>
        <v>120171</v>
      </c>
      <c r="L30" s="675">
        <f t="shared" si="1"/>
        <v>108033</v>
      </c>
      <c r="M30" s="675">
        <f t="shared" si="1"/>
        <v>39984</v>
      </c>
      <c r="N30" s="675">
        <f t="shared" si="1"/>
        <v>55681</v>
      </c>
      <c r="O30" s="675">
        <f t="shared" si="0"/>
        <v>8516491</v>
      </c>
      <c r="P30" s="674" t="s">
        <v>5</v>
      </c>
      <c r="Q30" s="172"/>
    </row>
    <row r="31" spans="1:52" ht="15">
      <c r="A31" s="650" t="s">
        <v>545</v>
      </c>
      <c r="B31" s="69"/>
      <c r="C31" s="69"/>
      <c r="D31" s="69"/>
      <c r="E31" s="69"/>
      <c r="F31" s="69"/>
      <c r="G31" s="69"/>
      <c r="H31" s="69"/>
      <c r="I31" s="69"/>
      <c r="J31" s="69"/>
      <c r="K31" s="576"/>
      <c r="L31" s="576"/>
      <c r="M31" s="69"/>
      <c r="O31" s="576"/>
      <c r="P31" s="69" t="s">
        <v>145</v>
      </c>
      <c r="Q31" s="172"/>
    </row>
    <row r="32" spans="1:52">
      <c r="A32" s="473" t="s">
        <v>448</v>
      </c>
      <c r="C32" s="172"/>
      <c r="D32" s="172"/>
      <c r="I32" s="190"/>
      <c r="K32" s="592"/>
      <c r="L32" s="592"/>
      <c r="O32" s="592"/>
      <c r="P32" s="407" t="s">
        <v>449</v>
      </c>
    </row>
    <row r="34" spans="2:14"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</row>
  </sheetData>
  <mergeCells count="5">
    <mergeCell ref="P6:P7"/>
    <mergeCell ref="A6:A7"/>
    <mergeCell ref="A5:B5"/>
    <mergeCell ref="A3:P3"/>
    <mergeCell ref="A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N31"/>
  <sheetViews>
    <sheetView showGridLines="0" rightToLeft="1" view="pageBreakPreview" zoomScale="55" zoomScaleNormal="55" zoomScaleSheetLayoutView="55" workbookViewId="0">
      <selection activeCell="F15" sqref="F15:G15"/>
    </sheetView>
  </sheetViews>
  <sheetFormatPr defaultRowHeight="14.4"/>
  <cols>
    <col min="1" max="1" width="32.44140625" customWidth="1"/>
    <col min="2" max="3" width="10.6640625" customWidth="1"/>
    <col min="4" max="4" width="11.109375" customWidth="1"/>
    <col min="5" max="5" width="11.44140625" customWidth="1"/>
    <col min="6" max="6" width="12.44140625" customWidth="1"/>
    <col min="7" max="7" width="11.21875" customWidth="1"/>
    <col min="8" max="8" width="12.6640625" customWidth="1"/>
    <col min="9" max="11" width="10.6640625" customWidth="1"/>
    <col min="12" max="12" width="11.77734375" customWidth="1"/>
    <col min="13" max="13" width="11.44140625" style="574" customWidth="1"/>
    <col min="14" max="14" width="25.6640625" customWidth="1"/>
    <col min="16" max="16" width="55.6640625" customWidth="1"/>
    <col min="31" max="31" width="55.109375" customWidth="1"/>
  </cols>
  <sheetData>
    <row r="1" spans="1:14">
      <c r="J1" s="1"/>
      <c r="K1" s="1"/>
      <c r="L1" s="1"/>
      <c r="N1" s="541" t="s">
        <v>631</v>
      </c>
    </row>
    <row r="2" spans="1:14" ht="61.5" customHeight="1">
      <c r="A2" s="67"/>
      <c r="H2" s="1"/>
      <c r="J2" s="1"/>
      <c r="K2" s="1"/>
      <c r="L2" s="1"/>
      <c r="N2" s="1" t="s">
        <v>633</v>
      </c>
    </row>
    <row r="3" spans="1:14" ht="15">
      <c r="A3" s="808" t="s">
        <v>146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</row>
    <row r="4" spans="1:14" ht="15">
      <c r="A4" s="809" t="s">
        <v>133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</row>
    <row r="5" spans="1:14">
      <c r="A5" s="788" t="s">
        <v>378</v>
      </c>
      <c r="B5" s="788"/>
    </row>
    <row r="6" spans="1:14" ht="39.75" customHeight="1">
      <c r="A6" s="676" t="s">
        <v>470</v>
      </c>
      <c r="B6" s="659" t="s">
        <v>38</v>
      </c>
      <c r="C6" s="659" t="s">
        <v>39</v>
      </c>
      <c r="D6" s="659" t="s">
        <v>40</v>
      </c>
      <c r="E6" s="659" t="s">
        <v>41</v>
      </c>
      <c r="F6" s="659" t="s">
        <v>42</v>
      </c>
      <c r="G6" s="659" t="s">
        <v>43</v>
      </c>
      <c r="H6" s="659" t="s">
        <v>44</v>
      </c>
      <c r="I6" s="659" t="s">
        <v>45</v>
      </c>
      <c r="J6" s="659" t="s">
        <v>46</v>
      </c>
      <c r="K6" s="659" t="s">
        <v>47</v>
      </c>
      <c r="L6" s="659" t="s">
        <v>48</v>
      </c>
      <c r="M6" s="659" t="s">
        <v>37</v>
      </c>
      <c r="N6" s="677" t="s">
        <v>513</v>
      </c>
    </row>
    <row r="7" spans="1:14" ht="33" customHeight="1">
      <c r="A7" s="678" t="s">
        <v>474</v>
      </c>
      <c r="B7" s="651">
        <v>275</v>
      </c>
      <c r="C7" s="651">
        <v>4257</v>
      </c>
      <c r="D7" s="651">
        <v>12861</v>
      </c>
      <c r="E7" s="651">
        <v>16297</v>
      </c>
      <c r="F7" s="651">
        <v>14879</v>
      </c>
      <c r="G7" s="651">
        <v>11892</v>
      </c>
      <c r="H7" s="651">
        <v>8858</v>
      </c>
      <c r="I7" s="651">
        <v>6837</v>
      </c>
      <c r="J7" s="651">
        <v>4402</v>
      </c>
      <c r="K7" s="651">
        <v>2254</v>
      </c>
      <c r="L7" s="651">
        <v>1254</v>
      </c>
      <c r="M7" s="651">
        <f>SUM(B7:L7)</f>
        <v>84066</v>
      </c>
      <c r="N7" s="679" t="s">
        <v>206</v>
      </c>
    </row>
    <row r="8" spans="1:14" ht="24.9" customHeight="1">
      <c r="A8" s="680" t="s">
        <v>475</v>
      </c>
      <c r="B8" s="652">
        <v>1464</v>
      </c>
      <c r="C8" s="652">
        <v>18845</v>
      </c>
      <c r="D8" s="652">
        <v>35179</v>
      </c>
      <c r="E8" s="652">
        <v>34787</v>
      </c>
      <c r="F8" s="652">
        <v>26836</v>
      </c>
      <c r="G8" s="652">
        <v>21258</v>
      </c>
      <c r="H8" s="652">
        <v>15928</v>
      </c>
      <c r="I8" s="652">
        <v>12664</v>
      </c>
      <c r="J8" s="652">
        <v>8842</v>
      </c>
      <c r="K8" s="652">
        <v>3239</v>
      </c>
      <c r="L8" s="652">
        <v>931</v>
      </c>
      <c r="M8" s="652">
        <f t="shared" ref="M8:M29" si="0">SUM(B8:L8)</f>
        <v>179973</v>
      </c>
      <c r="N8" s="681" t="s">
        <v>207</v>
      </c>
    </row>
    <row r="9" spans="1:14" ht="28.5" customHeight="1">
      <c r="A9" s="678" t="s">
        <v>141</v>
      </c>
      <c r="B9" s="651">
        <v>4903</v>
      </c>
      <c r="C9" s="651">
        <v>50676</v>
      </c>
      <c r="D9" s="651">
        <v>130232</v>
      </c>
      <c r="E9" s="651">
        <v>158765</v>
      </c>
      <c r="F9" s="651">
        <v>144137</v>
      </c>
      <c r="G9" s="651">
        <v>114443</v>
      </c>
      <c r="H9" s="651">
        <v>87232</v>
      </c>
      <c r="I9" s="651">
        <v>68222</v>
      </c>
      <c r="J9" s="651">
        <v>44800</v>
      </c>
      <c r="K9" s="651">
        <v>22763</v>
      </c>
      <c r="L9" s="651">
        <v>12815</v>
      </c>
      <c r="M9" s="651">
        <f t="shared" si="0"/>
        <v>838988</v>
      </c>
      <c r="N9" s="679" t="s">
        <v>494</v>
      </c>
    </row>
    <row r="10" spans="1:14" ht="43.5" customHeight="1">
      <c r="A10" s="680" t="s">
        <v>476</v>
      </c>
      <c r="B10" s="652">
        <v>176</v>
      </c>
      <c r="C10" s="652">
        <v>5737</v>
      </c>
      <c r="D10" s="652">
        <v>19442</v>
      </c>
      <c r="E10" s="652">
        <v>21245</v>
      </c>
      <c r="F10" s="652">
        <v>16144</v>
      </c>
      <c r="G10" s="652">
        <v>10938</v>
      </c>
      <c r="H10" s="652">
        <v>7636</v>
      </c>
      <c r="I10" s="652">
        <v>4907</v>
      </c>
      <c r="J10" s="652">
        <v>3049</v>
      </c>
      <c r="K10" s="652">
        <v>1000</v>
      </c>
      <c r="L10" s="652">
        <v>485</v>
      </c>
      <c r="M10" s="652">
        <f t="shared" si="0"/>
        <v>90759</v>
      </c>
      <c r="N10" s="681" t="s">
        <v>495</v>
      </c>
    </row>
    <row r="11" spans="1:14" ht="51.75" customHeight="1">
      <c r="A11" s="678" t="s">
        <v>477</v>
      </c>
      <c r="B11" s="651">
        <v>110</v>
      </c>
      <c r="C11" s="651">
        <v>1079</v>
      </c>
      <c r="D11" s="651">
        <v>2647</v>
      </c>
      <c r="E11" s="651">
        <v>3337</v>
      </c>
      <c r="F11" s="651">
        <v>3011</v>
      </c>
      <c r="G11" s="651">
        <v>2427</v>
      </c>
      <c r="H11" s="651">
        <v>1701</v>
      </c>
      <c r="I11" s="651">
        <v>1166</v>
      </c>
      <c r="J11" s="651">
        <v>750</v>
      </c>
      <c r="K11" s="651">
        <v>377</v>
      </c>
      <c r="L11" s="651">
        <v>200</v>
      </c>
      <c r="M11" s="651">
        <f t="shared" si="0"/>
        <v>16805</v>
      </c>
      <c r="N11" s="679" t="s">
        <v>496</v>
      </c>
    </row>
    <row r="12" spans="1:14" ht="24.9" customHeight="1">
      <c r="A12" s="680" t="s">
        <v>478</v>
      </c>
      <c r="B12" s="652">
        <v>12478</v>
      </c>
      <c r="C12" s="652">
        <v>143221</v>
      </c>
      <c r="D12" s="652">
        <v>380718</v>
      </c>
      <c r="E12" s="652">
        <v>471515</v>
      </c>
      <c r="F12" s="652">
        <v>420844</v>
      </c>
      <c r="G12" s="652">
        <v>325187</v>
      </c>
      <c r="H12" s="652">
        <v>232760</v>
      </c>
      <c r="I12" s="652">
        <v>172697</v>
      </c>
      <c r="J12" s="652">
        <v>108167</v>
      </c>
      <c r="K12" s="652">
        <v>55752</v>
      </c>
      <c r="L12" s="652">
        <v>33826</v>
      </c>
      <c r="M12" s="652">
        <f t="shared" si="0"/>
        <v>2357165</v>
      </c>
      <c r="N12" s="681" t="s">
        <v>497</v>
      </c>
    </row>
    <row r="13" spans="1:14" ht="50.25" customHeight="1">
      <c r="A13" s="678" t="s">
        <v>479</v>
      </c>
      <c r="B13" s="651">
        <v>17244</v>
      </c>
      <c r="C13" s="651">
        <v>136038</v>
      </c>
      <c r="D13" s="651">
        <v>317151</v>
      </c>
      <c r="E13" s="651">
        <v>383252</v>
      </c>
      <c r="F13" s="651">
        <v>336874</v>
      </c>
      <c r="G13" s="651">
        <v>262955</v>
      </c>
      <c r="H13" s="651">
        <v>192885</v>
      </c>
      <c r="I13" s="651">
        <v>151564</v>
      </c>
      <c r="J13" s="651">
        <v>104733</v>
      </c>
      <c r="K13" s="651">
        <v>58550</v>
      </c>
      <c r="L13" s="651">
        <v>39122</v>
      </c>
      <c r="M13" s="651">
        <f t="shared" si="0"/>
        <v>2000368</v>
      </c>
      <c r="N13" s="679" t="s">
        <v>498</v>
      </c>
    </row>
    <row r="14" spans="1:14" ht="24.9" customHeight="1">
      <c r="A14" s="680" t="s">
        <v>480</v>
      </c>
      <c r="B14" s="652">
        <v>1141</v>
      </c>
      <c r="C14" s="652">
        <v>12057</v>
      </c>
      <c r="D14" s="652">
        <v>36119</v>
      </c>
      <c r="E14" s="652">
        <v>48962</v>
      </c>
      <c r="F14" s="652">
        <v>43169</v>
      </c>
      <c r="G14" s="652">
        <v>33270</v>
      </c>
      <c r="H14" s="652">
        <v>24358</v>
      </c>
      <c r="I14" s="652">
        <v>19215</v>
      </c>
      <c r="J14" s="652">
        <v>12881</v>
      </c>
      <c r="K14" s="652">
        <v>6620</v>
      </c>
      <c r="L14" s="652">
        <v>3435</v>
      </c>
      <c r="M14" s="652">
        <f t="shared" si="0"/>
        <v>241227</v>
      </c>
      <c r="N14" s="681" t="s">
        <v>499</v>
      </c>
    </row>
    <row r="15" spans="1:14" ht="36.75" customHeight="1">
      <c r="A15" s="678" t="s">
        <v>481</v>
      </c>
      <c r="B15" s="651">
        <v>3923</v>
      </c>
      <c r="C15" s="651">
        <v>37016</v>
      </c>
      <c r="D15" s="651">
        <v>82931</v>
      </c>
      <c r="E15" s="651">
        <v>80389</v>
      </c>
      <c r="F15" s="651">
        <v>64242</v>
      </c>
      <c r="G15" s="651">
        <v>48556</v>
      </c>
      <c r="H15" s="651">
        <v>34017</v>
      </c>
      <c r="I15" s="651">
        <v>25119</v>
      </c>
      <c r="J15" s="651">
        <v>16427</v>
      </c>
      <c r="K15" s="651">
        <v>7687</v>
      </c>
      <c r="L15" s="651">
        <v>4344</v>
      </c>
      <c r="M15" s="651">
        <f t="shared" si="0"/>
        <v>404651</v>
      </c>
      <c r="N15" s="679" t="s">
        <v>500</v>
      </c>
    </row>
    <row r="16" spans="1:14" ht="24.9" customHeight="1">
      <c r="A16" s="680" t="s">
        <v>482</v>
      </c>
      <c r="B16" s="652">
        <v>392</v>
      </c>
      <c r="C16" s="652">
        <v>3991</v>
      </c>
      <c r="D16" s="652">
        <v>11926</v>
      </c>
      <c r="E16" s="652">
        <v>13809</v>
      </c>
      <c r="F16" s="652">
        <v>13433</v>
      </c>
      <c r="G16" s="652">
        <v>10498</v>
      </c>
      <c r="H16" s="652">
        <v>7788</v>
      </c>
      <c r="I16" s="652">
        <v>4361</v>
      </c>
      <c r="J16" s="652">
        <v>2248</v>
      </c>
      <c r="K16" s="652">
        <v>1113</v>
      </c>
      <c r="L16" s="652">
        <v>664</v>
      </c>
      <c r="M16" s="652">
        <f t="shared" si="0"/>
        <v>70223</v>
      </c>
      <c r="N16" s="681" t="s">
        <v>501</v>
      </c>
    </row>
    <row r="17" spans="1:14" ht="24.9" customHeight="1">
      <c r="A17" s="678" t="s">
        <v>483</v>
      </c>
      <c r="B17" s="651">
        <v>57</v>
      </c>
      <c r="C17" s="651">
        <v>2315</v>
      </c>
      <c r="D17" s="651">
        <v>16882</v>
      </c>
      <c r="E17" s="651">
        <v>19654</v>
      </c>
      <c r="F17" s="651">
        <v>14943</v>
      </c>
      <c r="G17" s="651">
        <v>8675</v>
      </c>
      <c r="H17" s="651">
        <v>5140</v>
      </c>
      <c r="I17" s="651">
        <v>3052</v>
      </c>
      <c r="J17" s="651">
        <v>1696</v>
      </c>
      <c r="K17" s="651">
        <v>755</v>
      </c>
      <c r="L17" s="651">
        <v>423</v>
      </c>
      <c r="M17" s="651">
        <f t="shared" si="0"/>
        <v>73592</v>
      </c>
      <c r="N17" s="679" t="s">
        <v>208</v>
      </c>
    </row>
    <row r="18" spans="1:14" ht="24.9" customHeight="1">
      <c r="A18" s="680" t="s">
        <v>484</v>
      </c>
      <c r="B18" s="652">
        <v>194</v>
      </c>
      <c r="C18" s="652">
        <v>1831</v>
      </c>
      <c r="D18" s="652">
        <v>5423</v>
      </c>
      <c r="E18" s="652">
        <v>6954</v>
      </c>
      <c r="F18" s="652">
        <v>6387</v>
      </c>
      <c r="G18" s="652">
        <v>4918</v>
      </c>
      <c r="H18" s="652">
        <v>3508</v>
      </c>
      <c r="I18" s="652">
        <v>2727</v>
      </c>
      <c r="J18" s="652">
        <v>1846</v>
      </c>
      <c r="K18" s="652">
        <v>1078</v>
      </c>
      <c r="L18" s="652">
        <v>726</v>
      </c>
      <c r="M18" s="652">
        <f t="shared" si="0"/>
        <v>35592</v>
      </c>
      <c r="N18" s="681" t="s">
        <v>502</v>
      </c>
    </row>
    <row r="19" spans="1:14" ht="36.75" customHeight="1">
      <c r="A19" s="678" t="s">
        <v>485</v>
      </c>
      <c r="B19" s="651">
        <v>672</v>
      </c>
      <c r="C19" s="651">
        <v>7871</v>
      </c>
      <c r="D19" s="651">
        <v>23078</v>
      </c>
      <c r="E19" s="651">
        <v>28898</v>
      </c>
      <c r="F19" s="651">
        <v>24637</v>
      </c>
      <c r="G19" s="651">
        <v>17573</v>
      </c>
      <c r="H19" s="651">
        <v>11975</v>
      </c>
      <c r="I19" s="651">
        <v>8732</v>
      </c>
      <c r="J19" s="651">
        <v>6049</v>
      </c>
      <c r="K19" s="651">
        <v>3954</v>
      </c>
      <c r="L19" s="651">
        <v>2703</v>
      </c>
      <c r="M19" s="651">
        <f t="shared" si="0"/>
        <v>136142</v>
      </c>
      <c r="N19" s="679" t="s">
        <v>503</v>
      </c>
    </row>
    <row r="20" spans="1:14" ht="31.5" customHeight="1">
      <c r="A20" s="680" t="s">
        <v>486</v>
      </c>
      <c r="B20" s="653">
        <v>4000</v>
      </c>
      <c r="C20" s="653">
        <v>79927</v>
      </c>
      <c r="D20" s="653">
        <v>213364</v>
      </c>
      <c r="E20" s="653">
        <v>228890</v>
      </c>
      <c r="F20" s="653">
        <v>190883</v>
      </c>
      <c r="G20" s="654">
        <v>135158</v>
      </c>
      <c r="H20" s="654">
        <v>84504</v>
      </c>
      <c r="I20" s="654">
        <v>54590</v>
      </c>
      <c r="J20" s="653">
        <v>33084</v>
      </c>
      <c r="K20" s="653">
        <v>16186</v>
      </c>
      <c r="L20" s="653">
        <v>9261</v>
      </c>
      <c r="M20" s="655">
        <f t="shared" si="0"/>
        <v>1049847</v>
      </c>
      <c r="N20" s="681" t="s">
        <v>504</v>
      </c>
    </row>
    <row r="21" spans="1:14" ht="48.75" customHeight="1">
      <c r="A21" s="678" t="s">
        <v>487</v>
      </c>
      <c r="B21" s="656">
        <v>387</v>
      </c>
      <c r="C21" s="656">
        <v>7226</v>
      </c>
      <c r="D21" s="656">
        <v>38885</v>
      </c>
      <c r="E21" s="656">
        <v>46484</v>
      </c>
      <c r="F21" s="656">
        <v>35613</v>
      </c>
      <c r="G21" s="657">
        <v>23913</v>
      </c>
      <c r="H21" s="657">
        <v>15381</v>
      </c>
      <c r="I21" s="657">
        <v>11618</v>
      </c>
      <c r="J21" s="656">
        <v>8871</v>
      </c>
      <c r="K21" s="656">
        <v>3474</v>
      </c>
      <c r="L21" s="656">
        <v>1850</v>
      </c>
      <c r="M21" s="658">
        <f t="shared" si="0"/>
        <v>193702</v>
      </c>
      <c r="N21" s="679" t="s">
        <v>505</v>
      </c>
    </row>
    <row r="22" spans="1:14" ht="24.9" customHeight="1">
      <c r="A22" s="680" t="s">
        <v>488</v>
      </c>
      <c r="B22" s="653">
        <v>286</v>
      </c>
      <c r="C22" s="653">
        <v>5008</v>
      </c>
      <c r="D22" s="653">
        <v>24891</v>
      </c>
      <c r="E22" s="653">
        <v>29200</v>
      </c>
      <c r="F22" s="653">
        <v>23059</v>
      </c>
      <c r="G22" s="654">
        <v>17485</v>
      </c>
      <c r="H22" s="654">
        <v>13941</v>
      </c>
      <c r="I22" s="654">
        <v>10235</v>
      </c>
      <c r="J22" s="653">
        <v>7678</v>
      </c>
      <c r="K22" s="653">
        <v>4001</v>
      </c>
      <c r="L22" s="653">
        <v>2594</v>
      </c>
      <c r="M22" s="655">
        <f t="shared" si="0"/>
        <v>138378</v>
      </c>
      <c r="N22" s="681" t="s">
        <v>506</v>
      </c>
    </row>
    <row r="23" spans="1:14" ht="39.75" customHeight="1">
      <c r="A23" s="678" t="s">
        <v>489</v>
      </c>
      <c r="B23" s="656">
        <v>1157</v>
      </c>
      <c r="C23" s="656">
        <v>15350</v>
      </c>
      <c r="D23" s="656">
        <v>68665</v>
      </c>
      <c r="E23" s="656">
        <v>81568</v>
      </c>
      <c r="F23" s="656">
        <v>58232</v>
      </c>
      <c r="G23" s="657">
        <v>38671</v>
      </c>
      <c r="H23" s="657">
        <v>26160</v>
      </c>
      <c r="I23" s="657">
        <v>18100</v>
      </c>
      <c r="J23" s="656">
        <v>12052</v>
      </c>
      <c r="K23" s="656">
        <v>7184</v>
      </c>
      <c r="L23" s="656">
        <v>4761</v>
      </c>
      <c r="M23" s="658">
        <f t="shared" si="0"/>
        <v>331900</v>
      </c>
      <c r="N23" s="679" t="s">
        <v>507</v>
      </c>
    </row>
    <row r="24" spans="1:14" ht="31.5" customHeight="1">
      <c r="A24" s="680" t="s">
        <v>490</v>
      </c>
      <c r="B24" s="653">
        <v>240</v>
      </c>
      <c r="C24" s="653">
        <v>1894</v>
      </c>
      <c r="D24" s="653">
        <v>4247</v>
      </c>
      <c r="E24" s="653">
        <v>4593</v>
      </c>
      <c r="F24" s="653">
        <v>3732</v>
      </c>
      <c r="G24" s="654">
        <v>2733</v>
      </c>
      <c r="H24" s="654">
        <v>1977</v>
      </c>
      <c r="I24" s="654">
        <v>1623</v>
      </c>
      <c r="J24" s="653">
        <v>1064</v>
      </c>
      <c r="K24" s="653">
        <v>602</v>
      </c>
      <c r="L24" s="653">
        <v>384</v>
      </c>
      <c r="M24" s="655">
        <f t="shared" si="0"/>
        <v>23089</v>
      </c>
      <c r="N24" s="681" t="s">
        <v>508</v>
      </c>
    </row>
    <row r="25" spans="1:14" ht="24.9" customHeight="1">
      <c r="A25" s="678" t="s">
        <v>491</v>
      </c>
      <c r="B25" s="656">
        <v>1363</v>
      </c>
      <c r="C25" s="656">
        <v>15105</v>
      </c>
      <c r="D25" s="656">
        <v>36755</v>
      </c>
      <c r="E25" s="656">
        <v>41473</v>
      </c>
      <c r="F25" s="656">
        <v>37509</v>
      </c>
      <c r="G25" s="657">
        <v>29393</v>
      </c>
      <c r="H25" s="657">
        <v>20542</v>
      </c>
      <c r="I25" s="657">
        <v>15988</v>
      </c>
      <c r="J25" s="656">
        <v>10206</v>
      </c>
      <c r="K25" s="656">
        <v>4924</v>
      </c>
      <c r="L25" s="656">
        <v>2825</v>
      </c>
      <c r="M25" s="658">
        <f t="shared" si="0"/>
        <v>216083</v>
      </c>
      <c r="N25" s="679" t="s">
        <v>509</v>
      </c>
    </row>
    <row r="26" spans="1:14" ht="54" customHeight="1">
      <c r="A26" s="680" t="s">
        <v>492</v>
      </c>
      <c r="B26" s="653">
        <v>0</v>
      </c>
      <c r="C26" s="653">
        <v>1</v>
      </c>
      <c r="D26" s="653">
        <v>2</v>
      </c>
      <c r="E26" s="653">
        <v>2</v>
      </c>
      <c r="F26" s="653">
        <v>0</v>
      </c>
      <c r="G26" s="654">
        <v>0</v>
      </c>
      <c r="H26" s="654">
        <v>0</v>
      </c>
      <c r="I26" s="654">
        <v>0</v>
      </c>
      <c r="J26" s="653">
        <v>0</v>
      </c>
      <c r="K26" s="653">
        <v>0</v>
      </c>
      <c r="L26" s="653">
        <v>0</v>
      </c>
      <c r="M26" s="655">
        <f t="shared" si="0"/>
        <v>5</v>
      </c>
      <c r="N26" s="681" t="s">
        <v>510</v>
      </c>
    </row>
    <row r="27" spans="1:14" ht="24.9" customHeight="1">
      <c r="A27" s="678" t="s">
        <v>493</v>
      </c>
      <c r="B27" s="656"/>
      <c r="C27" s="656">
        <v>18</v>
      </c>
      <c r="D27" s="656">
        <v>245</v>
      </c>
      <c r="E27" s="656">
        <v>283</v>
      </c>
      <c r="F27" s="656">
        <v>200</v>
      </c>
      <c r="G27" s="657">
        <v>123</v>
      </c>
      <c r="H27" s="657">
        <v>58</v>
      </c>
      <c r="I27" s="657">
        <v>26</v>
      </c>
      <c r="J27" s="656">
        <v>29</v>
      </c>
      <c r="K27" s="656">
        <v>17</v>
      </c>
      <c r="L27" s="656">
        <v>13</v>
      </c>
      <c r="M27" s="658">
        <f t="shared" si="0"/>
        <v>1012</v>
      </c>
      <c r="N27" s="679" t="s">
        <v>511</v>
      </c>
    </row>
    <row r="28" spans="1:14" ht="31.5" customHeight="1">
      <c r="A28" s="680" t="s">
        <v>514</v>
      </c>
      <c r="B28" s="653">
        <v>127</v>
      </c>
      <c r="C28" s="653">
        <v>2092</v>
      </c>
      <c r="D28" s="653">
        <v>5655</v>
      </c>
      <c r="E28" s="653">
        <v>6632</v>
      </c>
      <c r="F28" s="653">
        <v>5761</v>
      </c>
      <c r="G28" s="654">
        <v>4546</v>
      </c>
      <c r="H28" s="654">
        <v>3108</v>
      </c>
      <c r="I28" s="654">
        <v>2373</v>
      </c>
      <c r="J28" s="653">
        <v>1520</v>
      </c>
      <c r="K28" s="653">
        <v>707</v>
      </c>
      <c r="L28" s="653">
        <v>403</v>
      </c>
      <c r="M28" s="655">
        <f t="shared" si="0"/>
        <v>32924</v>
      </c>
      <c r="N28" s="681" t="s">
        <v>214</v>
      </c>
    </row>
    <row r="29" spans="1:14">
      <c r="A29" s="682" t="s">
        <v>2</v>
      </c>
      <c r="B29" s="683">
        <f>SUM(B7:B28)</f>
        <v>50589</v>
      </c>
      <c r="C29" s="683">
        <f t="shared" ref="C29:L29" si="1">SUM(C7:C28)</f>
        <v>551555</v>
      </c>
      <c r="D29" s="683">
        <f t="shared" si="1"/>
        <v>1467298</v>
      </c>
      <c r="E29" s="683">
        <f t="shared" si="1"/>
        <v>1726989</v>
      </c>
      <c r="F29" s="683">
        <f t="shared" si="1"/>
        <v>1484525</v>
      </c>
      <c r="G29" s="683">
        <f t="shared" si="1"/>
        <v>1124612</v>
      </c>
      <c r="H29" s="683">
        <f t="shared" si="1"/>
        <v>799457</v>
      </c>
      <c r="I29" s="683">
        <f t="shared" si="1"/>
        <v>595816</v>
      </c>
      <c r="J29" s="683">
        <f t="shared" si="1"/>
        <v>390394</v>
      </c>
      <c r="K29" s="683">
        <f t="shared" si="1"/>
        <v>202237</v>
      </c>
      <c r="L29" s="683">
        <f t="shared" si="1"/>
        <v>123019</v>
      </c>
      <c r="M29" s="683">
        <f t="shared" si="0"/>
        <v>8516491</v>
      </c>
      <c r="N29" s="684" t="s">
        <v>5</v>
      </c>
    </row>
    <row r="30" spans="1:14" ht="16.2">
      <c r="A30" s="143" t="s">
        <v>137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N30" s="69" t="s">
        <v>33</v>
      </c>
    </row>
    <row r="31" spans="1:14">
      <c r="A31" s="473" t="s">
        <v>448</v>
      </c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N31" s="407" t="s">
        <v>449</v>
      </c>
    </row>
  </sheetData>
  <mergeCells count="3">
    <mergeCell ref="A3:N3"/>
    <mergeCell ref="A4:N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r:id="rId1"/>
  <headerFooter>
    <oddFooter>&amp;Lstats.gov.sa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20"/>
  <sheetViews>
    <sheetView showGridLines="0" rightToLeft="1" view="pageBreakPreview" zoomScaleNormal="55" zoomScaleSheetLayoutView="100" workbookViewId="0">
      <selection activeCell="A22" sqref="A22"/>
    </sheetView>
  </sheetViews>
  <sheetFormatPr defaultRowHeight="14.4"/>
  <cols>
    <col min="1" max="1" width="31.88671875" customWidth="1"/>
    <col min="2" max="2" width="16.88671875" customWidth="1"/>
    <col min="4" max="4" width="14.33203125" customWidth="1"/>
    <col min="5" max="5" width="32.88671875" customWidth="1"/>
    <col min="6" max="6" width="9.33203125" bestFit="1" customWidth="1"/>
  </cols>
  <sheetData>
    <row r="1" spans="1:8">
      <c r="E1" s="541" t="s">
        <v>631</v>
      </c>
    </row>
    <row r="2" spans="1:8" ht="61.5" customHeight="1">
      <c r="A2" s="67"/>
      <c r="E2" s="1" t="s">
        <v>633</v>
      </c>
    </row>
    <row r="3" spans="1:8" ht="21" customHeight="1">
      <c r="A3" s="808" t="s">
        <v>377</v>
      </c>
      <c r="B3" s="808"/>
      <c r="C3" s="808"/>
      <c r="D3" s="808"/>
      <c r="E3" s="808"/>
    </row>
    <row r="4" spans="1:8" ht="15">
      <c r="A4" s="809" t="s">
        <v>148</v>
      </c>
      <c r="B4" s="809"/>
      <c r="C4" s="809"/>
      <c r="D4" s="809"/>
      <c r="E4" s="809"/>
    </row>
    <row r="5" spans="1:8" ht="15" thickBot="1">
      <c r="A5" s="21" t="s">
        <v>379</v>
      </c>
    </row>
    <row r="6" spans="1:8" ht="18" customHeight="1">
      <c r="A6" s="885" t="s">
        <v>150</v>
      </c>
      <c r="B6" s="145" t="s">
        <v>0</v>
      </c>
      <c r="C6" s="145" t="s">
        <v>1</v>
      </c>
      <c r="D6" s="145" t="s">
        <v>14</v>
      </c>
      <c r="E6" s="884" t="s">
        <v>212</v>
      </c>
    </row>
    <row r="7" spans="1:8">
      <c r="A7" s="885"/>
      <c r="B7" s="138" t="s">
        <v>21</v>
      </c>
      <c r="C7" s="138" t="s">
        <v>22</v>
      </c>
      <c r="D7" s="138" t="s">
        <v>5</v>
      </c>
      <c r="E7" s="848"/>
    </row>
    <row r="8" spans="1:8">
      <c r="A8" s="146" t="s">
        <v>151</v>
      </c>
      <c r="B8" s="100">
        <v>1453</v>
      </c>
      <c r="C8" s="100">
        <v>660</v>
      </c>
      <c r="D8" s="100">
        <f>SUM(B8:C8)</f>
        <v>2113</v>
      </c>
      <c r="E8" s="186" t="s">
        <v>215</v>
      </c>
      <c r="F8" s="215"/>
    </row>
    <row r="9" spans="1:8">
      <c r="A9" s="147" t="s">
        <v>152</v>
      </c>
      <c r="B9" s="102">
        <v>1665548</v>
      </c>
      <c r="C9" s="103">
        <v>494</v>
      </c>
      <c r="D9" s="102">
        <f>SUM(B9:C9)</f>
        <v>1666042</v>
      </c>
      <c r="E9" s="187" t="s">
        <v>209</v>
      </c>
      <c r="F9" s="591"/>
    </row>
    <row r="10" spans="1:8" ht="18" customHeight="1">
      <c r="A10" s="146" t="s">
        <v>153</v>
      </c>
      <c r="B10" s="100">
        <v>394631</v>
      </c>
      <c r="C10" s="100">
        <v>974189</v>
      </c>
      <c r="D10" s="100">
        <f t="shared" ref="D10:D15" si="0">SUM(B10:C10)</f>
        <v>1368820</v>
      </c>
      <c r="E10" s="186" t="s">
        <v>210</v>
      </c>
      <c r="F10" s="591"/>
      <c r="H10" s="591"/>
    </row>
    <row r="11" spans="1:8">
      <c r="A11" s="147" t="s">
        <v>154</v>
      </c>
      <c r="B11" s="102">
        <v>25512</v>
      </c>
      <c r="C11" s="102">
        <v>5115</v>
      </c>
      <c r="D11" s="102">
        <f t="shared" si="0"/>
        <v>30627</v>
      </c>
      <c r="E11" s="187" t="s">
        <v>216</v>
      </c>
      <c r="F11" s="591"/>
    </row>
    <row r="12" spans="1:8">
      <c r="A12" s="146" t="s">
        <v>155</v>
      </c>
      <c r="B12" s="100">
        <v>30492</v>
      </c>
      <c r="C12" s="101">
        <v>14</v>
      </c>
      <c r="D12" s="100">
        <f t="shared" si="0"/>
        <v>30506</v>
      </c>
      <c r="E12" s="186" t="s">
        <v>217</v>
      </c>
      <c r="F12" s="591"/>
    </row>
    <row r="13" spans="1:8">
      <c r="A13" s="147" t="s">
        <v>156</v>
      </c>
      <c r="B13" s="102">
        <v>2613</v>
      </c>
      <c r="C13" s="103">
        <v>1</v>
      </c>
      <c r="D13" s="102">
        <f t="shared" si="0"/>
        <v>2614</v>
      </c>
      <c r="E13" s="187" t="s">
        <v>218</v>
      </c>
      <c r="F13" s="591"/>
    </row>
    <row r="14" spans="1:8">
      <c r="A14" s="146" t="s">
        <v>157</v>
      </c>
      <c r="B14" s="101">
        <v>688</v>
      </c>
      <c r="C14" s="100">
        <v>825</v>
      </c>
      <c r="D14" s="100">
        <f t="shared" si="0"/>
        <v>1513</v>
      </c>
      <c r="E14" s="186" t="s">
        <v>211</v>
      </c>
      <c r="F14" s="591"/>
    </row>
    <row r="15" spans="1:8">
      <c r="A15" s="147" t="s">
        <v>395</v>
      </c>
      <c r="B15" s="103">
        <v>672</v>
      </c>
      <c r="C15" s="102">
        <v>1845</v>
      </c>
      <c r="D15" s="102">
        <f t="shared" si="0"/>
        <v>2517</v>
      </c>
      <c r="E15" s="187" t="s">
        <v>397</v>
      </c>
      <c r="F15" s="591"/>
    </row>
    <row r="16" spans="1:8">
      <c r="A16" s="146" t="s">
        <v>396</v>
      </c>
      <c r="B16" s="101">
        <v>35</v>
      </c>
      <c r="C16" s="100">
        <v>4386</v>
      </c>
      <c r="D16" s="100">
        <f>SUM(B16:C16)</f>
        <v>4421</v>
      </c>
      <c r="E16" s="186" t="s">
        <v>398</v>
      </c>
      <c r="F16" s="591"/>
    </row>
    <row r="17" spans="1:6">
      <c r="A17" s="147" t="s">
        <v>68</v>
      </c>
      <c r="B17" s="103">
        <v>0</v>
      </c>
      <c r="C17" s="102">
        <v>0</v>
      </c>
      <c r="D17" s="102">
        <f>SUM(B17:C17)</f>
        <v>0</v>
      </c>
      <c r="E17" s="187" t="s">
        <v>214</v>
      </c>
      <c r="F17" s="591"/>
    </row>
    <row r="18" spans="1:6">
      <c r="A18" s="148" t="s">
        <v>24</v>
      </c>
      <c r="B18" s="104">
        <f>SUM(B8:B17)</f>
        <v>2121644</v>
      </c>
      <c r="C18" s="104">
        <f>SUM(C8:C17)</f>
        <v>987529</v>
      </c>
      <c r="D18" s="104">
        <f>SUM(D8:D17)</f>
        <v>3109173</v>
      </c>
      <c r="E18" s="185" t="s">
        <v>5</v>
      </c>
      <c r="F18" s="591"/>
    </row>
    <row r="19" spans="1:6" ht="18">
      <c r="A19" s="66" t="s">
        <v>548</v>
      </c>
      <c r="B19" s="66"/>
      <c r="E19" t="s">
        <v>549</v>
      </c>
    </row>
    <row r="20" spans="1:6">
      <c r="A20" s="144"/>
      <c r="B20" s="172"/>
      <c r="C20" s="172"/>
      <c r="D20" s="172"/>
    </row>
  </sheetData>
  <mergeCells count="4"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E33"/>
  <sheetViews>
    <sheetView showGridLines="0" showRowColHeaders="0" rightToLeft="1" view="pageBreakPreview" zoomScale="120" zoomScaleNormal="70" zoomScaleSheetLayoutView="120" workbookViewId="0">
      <selection activeCell="D8" sqref="D8"/>
    </sheetView>
  </sheetViews>
  <sheetFormatPr defaultColWidth="9" defaultRowHeight="14.4"/>
  <cols>
    <col min="1" max="1" width="29.6640625" style="574" customWidth="1"/>
    <col min="2" max="5" width="14.88671875" style="574" customWidth="1"/>
    <col min="6" max="16384" width="9" style="574"/>
  </cols>
  <sheetData>
    <row r="1" spans="1:5">
      <c r="C1" s="814" t="s">
        <v>631</v>
      </c>
      <c r="D1" s="814"/>
      <c r="E1" s="814"/>
    </row>
    <row r="2" spans="1:5" ht="61.5" customHeight="1">
      <c r="A2" s="67"/>
      <c r="C2" s="814" t="s">
        <v>633</v>
      </c>
      <c r="D2" s="814"/>
      <c r="E2" s="814"/>
    </row>
    <row r="3" spans="1:5" ht="15">
      <c r="A3" s="808" t="s">
        <v>224</v>
      </c>
      <c r="B3" s="808"/>
      <c r="C3" s="808"/>
      <c r="D3" s="808"/>
      <c r="E3" s="808"/>
    </row>
    <row r="4" spans="1:5" ht="15">
      <c r="A4" s="822" t="s">
        <v>225</v>
      </c>
      <c r="B4" s="822"/>
      <c r="C4" s="822"/>
      <c r="D4" s="822"/>
      <c r="E4" s="822"/>
    </row>
    <row r="5" spans="1:5">
      <c r="A5" s="441" t="s">
        <v>226</v>
      </c>
    </row>
    <row r="6" spans="1:5" ht="15.75" customHeight="1">
      <c r="A6" s="888" t="s">
        <v>227</v>
      </c>
      <c r="B6" s="889"/>
      <c r="C6" s="706" t="s">
        <v>0</v>
      </c>
      <c r="D6" s="706" t="s">
        <v>1</v>
      </c>
      <c r="E6" s="211" t="s">
        <v>14</v>
      </c>
    </row>
    <row r="7" spans="1:5" ht="15.75" customHeight="1">
      <c r="A7" s="850" t="s">
        <v>228</v>
      </c>
      <c r="B7" s="852"/>
      <c r="C7" s="704" t="s">
        <v>21</v>
      </c>
      <c r="D7" s="704" t="s">
        <v>22</v>
      </c>
      <c r="E7" s="211" t="s">
        <v>5</v>
      </c>
    </row>
    <row r="8" spans="1:5" ht="24.6" customHeight="1">
      <c r="A8" s="212" t="s">
        <v>12</v>
      </c>
      <c r="B8" s="213" t="s">
        <v>15</v>
      </c>
      <c r="C8" s="409">
        <v>94.04279992018644</v>
      </c>
      <c r="D8" s="412">
        <v>68.938975435495152</v>
      </c>
      <c r="E8" s="412">
        <v>87.697321915826407</v>
      </c>
    </row>
    <row r="9" spans="1:5" ht="24.6" customHeight="1">
      <c r="A9" s="216" t="s">
        <v>13</v>
      </c>
      <c r="B9" s="217" t="s">
        <v>16</v>
      </c>
      <c r="C9" s="413">
        <v>99.792624978302385</v>
      </c>
      <c r="D9" s="218">
        <v>99.112266412220222</v>
      </c>
      <c r="E9" s="218">
        <v>99.724181738547856</v>
      </c>
    </row>
    <row r="10" spans="1:5" ht="24.6" customHeight="1">
      <c r="A10" s="211" t="s">
        <v>14</v>
      </c>
      <c r="B10" s="142" t="s">
        <v>5</v>
      </c>
      <c r="C10" s="220">
        <v>97.498217471493192</v>
      </c>
      <c r="D10" s="220">
        <v>78.969421191150801</v>
      </c>
      <c r="E10" s="220">
        <v>94.381790313078142</v>
      </c>
    </row>
    <row r="11" spans="1:5">
      <c r="A11" s="424" t="s">
        <v>229</v>
      </c>
      <c r="B11" s="424"/>
      <c r="C11" s="424"/>
      <c r="D11" s="424"/>
      <c r="E11" s="423" t="s">
        <v>230</v>
      </c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 s="738"/>
      <c r="D16" s="738"/>
      <c r="E16" s="738"/>
    </row>
    <row r="17" spans="1:5">
      <c r="A17"/>
      <c r="B17"/>
      <c r="C17" s="738"/>
      <c r="D17" s="738"/>
      <c r="E17" s="738"/>
    </row>
    <row r="18" spans="1:5">
      <c r="A18"/>
      <c r="B18"/>
      <c r="C18" s="731"/>
      <c r="D18" s="731"/>
      <c r="E18" s="731"/>
    </row>
    <row r="19" spans="1:5">
      <c r="A19"/>
      <c r="B19"/>
      <c r="C19" s="731"/>
      <c r="D19" s="731"/>
      <c r="E19" s="731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</sheetData>
  <mergeCells count="6">
    <mergeCell ref="C1:E1"/>
    <mergeCell ref="C2:E2"/>
    <mergeCell ref="A7:B7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21"/>
  <sheetViews>
    <sheetView showGridLines="0" showRowColHeaders="0" rightToLeft="1" view="pageBreakPreview" zoomScaleNormal="100" zoomScaleSheetLayoutView="100" workbookViewId="0">
      <selection activeCell="D23" sqref="D23"/>
    </sheetView>
  </sheetViews>
  <sheetFormatPr defaultColWidth="9" defaultRowHeight="14.4"/>
  <cols>
    <col min="1" max="1" width="25.77734375" style="574" customWidth="1"/>
    <col min="2" max="2" width="8.6640625" style="574" customWidth="1"/>
    <col min="3" max="3" width="21.109375" style="574" customWidth="1"/>
    <col min="4" max="4" width="19.33203125" style="574" customWidth="1"/>
    <col min="5" max="5" width="23.88671875" style="574" customWidth="1"/>
    <col min="6" max="16384" width="9" style="574"/>
  </cols>
  <sheetData>
    <row r="1" spans="1:5">
      <c r="D1" s="814" t="s">
        <v>631</v>
      </c>
      <c r="E1" s="814"/>
    </row>
    <row r="2" spans="1:5" ht="61.5" customHeight="1">
      <c r="A2" s="67"/>
      <c r="D2" s="814" t="s">
        <v>633</v>
      </c>
      <c r="E2" s="814"/>
    </row>
    <row r="3" spans="1:5" ht="15">
      <c r="A3" s="808" t="s">
        <v>644</v>
      </c>
      <c r="B3" s="808"/>
      <c r="C3" s="808"/>
      <c r="D3" s="808"/>
      <c r="E3" s="808"/>
    </row>
    <row r="4" spans="1:5" ht="15">
      <c r="A4" s="822" t="s">
        <v>645</v>
      </c>
      <c r="B4" s="822"/>
      <c r="C4" s="822"/>
      <c r="D4" s="822"/>
      <c r="E4" s="822"/>
    </row>
    <row r="5" spans="1:5">
      <c r="A5" s="441" t="s">
        <v>231</v>
      </c>
    </row>
    <row r="6" spans="1:5" ht="24" customHeight="1">
      <c r="A6" s="888" t="s">
        <v>29</v>
      </c>
      <c r="B6" s="889"/>
      <c r="C6" s="706" t="s">
        <v>0</v>
      </c>
      <c r="D6" s="706" t="s">
        <v>1</v>
      </c>
      <c r="E6" s="211" t="s">
        <v>14</v>
      </c>
    </row>
    <row r="7" spans="1:5" ht="24" customHeight="1">
      <c r="A7" s="850" t="s">
        <v>30</v>
      </c>
      <c r="B7" s="852"/>
      <c r="C7" s="704" t="s">
        <v>21</v>
      </c>
      <c r="D7" s="704" t="s">
        <v>22</v>
      </c>
      <c r="E7" s="211" t="s">
        <v>5</v>
      </c>
    </row>
    <row r="8" spans="1:5" ht="24" customHeight="1">
      <c r="A8" s="409" t="s">
        <v>630</v>
      </c>
      <c r="B8" s="409" t="s">
        <v>629</v>
      </c>
      <c r="C8" s="409">
        <v>94.04279992018644</v>
      </c>
      <c r="D8" s="412">
        <v>68.938975435495152</v>
      </c>
      <c r="E8" s="214">
        <v>87.697321915826407</v>
      </c>
    </row>
    <row r="9" spans="1:5" ht="28.95" customHeight="1">
      <c r="A9" s="413" t="s">
        <v>466</v>
      </c>
      <c r="B9" s="413" t="s">
        <v>467</v>
      </c>
      <c r="C9" s="413">
        <v>93.448593739473623</v>
      </c>
      <c r="D9" s="413">
        <v>68.333424507658648</v>
      </c>
      <c r="E9" s="413">
        <v>87.479400279148564</v>
      </c>
    </row>
    <row r="10" spans="1:5">
      <c r="A10" s="419" t="s">
        <v>229</v>
      </c>
      <c r="B10" s="419"/>
      <c r="C10" s="419"/>
      <c r="E10" s="574" t="s">
        <v>230</v>
      </c>
    </row>
    <row r="11" spans="1:5">
      <c r="C11" s="392"/>
      <c r="D11" s="392"/>
      <c r="E11" s="392"/>
    </row>
    <row r="13" spans="1:5">
      <c r="A13"/>
      <c r="B13"/>
      <c r="C13"/>
      <c r="D13"/>
      <c r="E13"/>
    </row>
    <row r="14" spans="1:5">
      <c r="A14"/>
      <c r="B14"/>
      <c r="C14" s="745"/>
      <c r="D14" s="745"/>
      <c r="E14" s="745"/>
    </row>
    <row r="15" spans="1:5">
      <c r="A15"/>
      <c r="B15"/>
      <c r="C15" s="730"/>
      <c r="D15" s="730"/>
      <c r="E15" s="730"/>
    </row>
    <row r="16" spans="1:5">
      <c r="A16"/>
      <c r="B16"/>
      <c r="C16" s="730"/>
      <c r="D16" s="730"/>
      <c r="E16" s="730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E17"/>
  <sheetViews>
    <sheetView showGridLines="0" rightToLeft="1" view="pageBreakPreview" zoomScale="85" zoomScaleNormal="100" zoomScaleSheetLayoutView="85" workbookViewId="0">
      <selection activeCell="D34" sqref="D34"/>
    </sheetView>
  </sheetViews>
  <sheetFormatPr defaultColWidth="9" defaultRowHeight="14.4"/>
  <cols>
    <col min="1" max="1" width="22.77734375" style="221" customWidth="1"/>
    <col min="2" max="2" width="24" style="221" customWidth="1"/>
    <col min="3" max="3" width="24.6640625" style="221" customWidth="1"/>
    <col min="4" max="4" width="20.6640625" style="221" customWidth="1"/>
    <col min="5" max="5" width="19.109375" style="221" customWidth="1"/>
    <col min="6" max="16384" width="9" style="574"/>
  </cols>
  <sheetData>
    <row r="1" spans="1:5">
      <c r="D1" s="814" t="s">
        <v>631</v>
      </c>
      <c r="E1" s="814"/>
    </row>
    <row r="2" spans="1:5" ht="61.5" customHeight="1">
      <c r="A2" s="222"/>
      <c r="D2" s="814" t="s">
        <v>633</v>
      </c>
      <c r="E2" s="814"/>
    </row>
    <row r="3" spans="1:5" ht="15">
      <c r="A3" s="808" t="s">
        <v>646</v>
      </c>
      <c r="B3" s="808"/>
      <c r="C3" s="808"/>
      <c r="D3" s="808"/>
      <c r="E3" s="808"/>
    </row>
    <row r="4" spans="1:5" ht="15">
      <c r="A4" s="890" t="s">
        <v>647</v>
      </c>
      <c r="B4" s="890"/>
      <c r="C4" s="890"/>
      <c r="D4" s="890"/>
      <c r="E4" s="890"/>
    </row>
    <row r="5" spans="1:5">
      <c r="A5" s="542" t="s">
        <v>232</v>
      </c>
    </row>
    <row r="6" spans="1:5" ht="15.75" customHeight="1">
      <c r="A6" s="865" t="s">
        <v>29</v>
      </c>
      <c r="B6" s="867"/>
      <c r="C6" s="705" t="s">
        <v>0</v>
      </c>
      <c r="D6" s="705" t="s">
        <v>1</v>
      </c>
      <c r="E6" s="707" t="s">
        <v>14</v>
      </c>
    </row>
    <row r="7" spans="1:5" ht="15.75" customHeight="1">
      <c r="A7" s="865" t="s">
        <v>30</v>
      </c>
      <c r="B7" s="867"/>
      <c r="C7" s="705" t="s">
        <v>21</v>
      </c>
      <c r="D7" s="705" t="s">
        <v>22</v>
      </c>
      <c r="E7" s="707" t="s">
        <v>5</v>
      </c>
    </row>
    <row r="8" spans="1:5" ht="24.6" customHeight="1">
      <c r="A8" s="223" t="s">
        <v>630</v>
      </c>
      <c r="B8" s="224" t="s">
        <v>629</v>
      </c>
      <c r="C8" s="409">
        <v>43.899695041867083</v>
      </c>
      <c r="D8" s="412">
        <v>41.07044219310103</v>
      </c>
      <c r="E8" s="214">
        <v>43.500114486310402</v>
      </c>
    </row>
    <row r="9" spans="1:5">
      <c r="A9" s="413" t="s">
        <v>466</v>
      </c>
      <c r="B9" s="413" t="s">
        <v>467</v>
      </c>
      <c r="C9" s="413">
        <v>43.771408449103923</v>
      </c>
      <c r="D9" s="413">
        <v>41.461625431635262</v>
      </c>
      <c r="E9" s="413">
        <v>43.459713354098085</v>
      </c>
    </row>
    <row r="10" spans="1:5">
      <c r="A10" s="574" t="s">
        <v>229</v>
      </c>
      <c r="B10" s="574"/>
      <c r="C10" s="574"/>
      <c r="D10" s="574"/>
      <c r="E10" s="574" t="s">
        <v>230</v>
      </c>
    </row>
    <row r="12" spans="1:5">
      <c r="C12" s="225"/>
      <c r="D12" s="225"/>
      <c r="E12" s="225"/>
    </row>
    <row r="13" spans="1:5">
      <c r="A13"/>
      <c r="B13"/>
      <c r="C13"/>
      <c r="D13"/>
      <c r="E13"/>
    </row>
    <row r="14" spans="1:5">
      <c r="A14"/>
      <c r="B14"/>
      <c r="C14" s="730"/>
      <c r="D14" s="730"/>
      <c r="E14" s="730"/>
    </row>
    <row r="15" spans="1:5">
      <c r="A15"/>
      <c r="B15"/>
      <c r="C15" s="730"/>
      <c r="D15" s="730"/>
      <c r="E15" s="730"/>
    </row>
    <row r="16" spans="1:5">
      <c r="C16"/>
      <c r="D16"/>
      <c r="E16"/>
    </row>
    <row r="17" spans="3:5">
      <c r="C17"/>
      <c r="D17"/>
      <c r="E17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B1:F29"/>
  <sheetViews>
    <sheetView showGridLines="0" rightToLeft="1" view="pageBreakPreview" zoomScale="70" zoomScaleNormal="70" zoomScaleSheetLayoutView="70" workbookViewId="0">
      <selection activeCell="D31" sqref="D31"/>
    </sheetView>
  </sheetViews>
  <sheetFormatPr defaultColWidth="9" defaultRowHeight="14.4"/>
  <cols>
    <col min="1" max="1" width="9" style="574"/>
    <col min="2" max="3" width="22.88671875" style="574" customWidth="1"/>
    <col min="4" max="4" width="29.44140625" style="574" customWidth="1"/>
    <col min="5" max="5" width="28.6640625" style="574" customWidth="1"/>
    <col min="6" max="6" width="26.21875" style="574" customWidth="1"/>
    <col min="7" max="16384" width="9" style="574"/>
  </cols>
  <sheetData>
    <row r="1" spans="2:6">
      <c r="E1" s="814" t="s">
        <v>631</v>
      </c>
      <c r="F1" s="814"/>
    </row>
    <row r="2" spans="2:6" ht="61.5" customHeight="1">
      <c r="B2" s="67"/>
      <c r="E2" s="814" t="s">
        <v>633</v>
      </c>
      <c r="F2" s="814"/>
    </row>
    <row r="3" spans="2:6" ht="15">
      <c r="B3" s="878" t="s">
        <v>233</v>
      </c>
      <c r="C3" s="878"/>
      <c r="D3" s="878"/>
      <c r="E3" s="878"/>
      <c r="F3" s="878"/>
    </row>
    <row r="4" spans="2:6" ht="15">
      <c r="B4" s="878" t="s">
        <v>234</v>
      </c>
      <c r="C4" s="878"/>
      <c r="D4" s="878"/>
      <c r="E4" s="878"/>
      <c r="F4" s="878"/>
    </row>
    <row r="5" spans="2:6">
      <c r="B5" s="450" t="s">
        <v>235</v>
      </c>
    </row>
    <row r="6" spans="2:6" ht="19.2" customHeight="1">
      <c r="B6" s="850" t="s">
        <v>227</v>
      </c>
      <c r="C6" s="852"/>
      <c r="D6" s="704" t="s">
        <v>0</v>
      </c>
      <c r="E6" s="704" t="s">
        <v>1</v>
      </c>
      <c r="F6" s="703" t="s">
        <v>14</v>
      </c>
    </row>
    <row r="7" spans="2:6" ht="19.2" customHeight="1">
      <c r="B7" s="850" t="s">
        <v>228</v>
      </c>
      <c r="C7" s="852"/>
      <c r="D7" s="704" t="s">
        <v>21</v>
      </c>
      <c r="E7" s="704" t="s">
        <v>22</v>
      </c>
      <c r="F7" s="703" t="s">
        <v>5</v>
      </c>
    </row>
    <row r="8" spans="2:6" ht="28.2" customHeight="1">
      <c r="B8" s="226" t="s">
        <v>12</v>
      </c>
      <c r="C8" s="213" t="s">
        <v>15</v>
      </c>
      <c r="D8" s="52">
        <v>10574.811465489325</v>
      </c>
      <c r="E8" s="227">
        <v>9431.0881988673973</v>
      </c>
      <c r="F8" s="228">
        <v>10341.840750466105</v>
      </c>
    </row>
    <row r="9" spans="2:6" ht="28.2" customHeight="1">
      <c r="B9" s="229" t="s">
        <v>13</v>
      </c>
      <c r="C9" s="217" t="s">
        <v>16</v>
      </c>
      <c r="D9" s="54">
        <v>4151.9326615626524</v>
      </c>
      <c r="E9" s="230">
        <v>3103.8990835686332</v>
      </c>
      <c r="F9" s="231">
        <v>4048.0022379769071</v>
      </c>
    </row>
    <row r="10" spans="2:6" ht="29.4" customHeight="1">
      <c r="B10" s="211" t="s">
        <v>14</v>
      </c>
      <c r="C10" s="142" t="s">
        <v>5</v>
      </c>
      <c r="D10" s="131">
        <v>6413.5526285735532</v>
      </c>
      <c r="E10" s="131">
        <v>6635.0478723549804</v>
      </c>
      <c r="F10" s="232">
        <v>6444.3327767639285</v>
      </c>
    </row>
    <row r="11" spans="2:6">
      <c r="B11" s="574" t="s">
        <v>229</v>
      </c>
      <c r="F11" s="574" t="s">
        <v>230</v>
      </c>
    </row>
    <row r="13" spans="2:6">
      <c r="C13" s="390"/>
      <c r="D13" s="390"/>
      <c r="E13" s="390"/>
      <c r="F13" s="390"/>
    </row>
    <row r="14" spans="2:6">
      <c r="B14"/>
      <c r="C14"/>
      <c r="D14"/>
      <c r="E14"/>
      <c r="F14"/>
    </row>
    <row r="15" spans="2:6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 s="735"/>
      <c r="E17" s="735"/>
      <c r="F17" s="735"/>
    </row>
    <row r="18" spans="2:6">
      <c r="B18"/>
      <c r="C18"/>
      <c r="D18" s="735"/>
      <c r="E18" s="735"/>
      <c r="F18" s="735"/>
    </row>
    <row r="19" spans="2:6">
      <c r="B19"/>
      <c r="C19"/>
      <c r="D19" s="735"/>
      <c r="E19" s="735"/>
      <c r="F19" s="735"/>
    </row>
    <row r="20" spans="2:6">
      <c r="B20"/>
      <c r="C20"/>
      <c r="D20" s="744"/>
      <c r="E20" s="744"/>
      <c r="F20" s="744"/>
    </row>
    <row r="21" spans="2:6">
      <c r="B21"/>
      <c r="C21"/>
      <c r="D21" s="744"/>
      <c r="E21" s="744"/>
      <c r="F21" s="744"/>
    </row>
    <row r="22" spans="2:6">
      <c r="B22"/>
      <c r="C22"/>
      <c r="D22" s="744"/>
      <c r="E22" s="744"/>
      <c r="F22" s="744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</sheetData>
  <mergeCells count="6">
    <mergeCell ref="B7:C7"/>
    <mergeCell ref="E1:F1"/>
    <mergeCell ref="E2:F2"/>
    <mergeCell ref="B3:F3"/>
    <mergeCell ref="B4:F4"/>
    <mergeCell ref="B6:C6"/>
  </mergeCells>
  <conditionalFormatting sqref="D20:F22">
    <cfRule type="cellIs" dxfId="2" priority="1" operator="lessThan">
      <formula>0</formula>
    </cfRule>
    <cfRule type="cellIs" dxfId="1" priority="2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B1:U45"/>
  <sheetViews>
    <sheetView showGridLines="0" rightToLeft="1" view="pageBreakPreview" zoomScale="70" zoomScaleNormal="70" zoomScaleSheetLayoutView="70" workbookViewId="0">
      <selection activeCell="C20" sqref="C20:K21"/>
    </sheetView>
  </sheetViews>
  <sheetFormatPr defaultColWidth="9" defaultRowHeight="14.4"/>
  <cols>
    <col min="1" max="1" width="9" style="574"/>
    <col min="2" max="2" width="17.33203125" style="574" customWidth="1"/>
    <col min="3" max="3" width="12" style="574" customWidth="1"/>
    <col min="4" max="11" width="10.21875" style="574" bestFit="1" customWidth="1"/>
    <col min="12" max="12" width="24.77734375" style="574" customWidth="1"/>
    <col min="13" max="16384" width="9" style="574"/>
  </cols>
  <sheetData>
    <row r="1" spans="2:12">
      <c r="J1" s="814" t="s">
        <v>631</v>
      </c>
      <c r="K1" s="814"/>
      <c r="L1" s="814"/>
    </row>
    <row r="2" spans="2:12" ht="61.5" customHeight="1">
      <c r="B2" s="67"/>
      <c r="I2" s="1"/>
      <c r="J2" s="814" t="s">
        <v>633</v>
      </c>
      <c r="K2" s="814"/>
      <c r="L2" s="814"/>
    </row>
    <row r="3" spans="2:12" ht="15">
      <c r="B3" s="808" t="s">
        <v>236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2:12" ht="15">
      <c r="B4" s="809" t="s">
        <v>237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</row>
    <row r="5" spans="2:12">
      <c r="B5" s="426" t="s">
        <v>238</v>
      </c>
    </row>
    <row r="6" spans="2:12" ht="15.75" customHeight="1">
      <c r="B6" s="849" t="s">
        <v>221</v>
      </c>
      <c r="C6" s="865" t="s">
        <v>12</v>
      </c>
      <c r="D6" s="866"/>
      <c r="E6" s="867"/>
      <c r="F6" s="865" t="s">
        <v>13</v>
      </c>
      <c r="G6" s="866"/>
      <c r="H6" s="866"/>
      <c r="I6" s="891" t="s">
        <v>14</v>
      </c>
      <c r="J6" s="866"/>
      <c r="K6" s="866"/>
      <c r="L6" s="891" t="s">
        <v>222</v>
      </c>
    </row>
    <row r="7" spans="2:12" ht="18" customHeight="1" thickBot="1">
      <c r="B7" s="849"/>
      <c r="C7" s="860" t="s">
        <v>15</v>
      </c>
      <c r="D7" s="861"/>
      <c r="E7" s="862"/>
      <c r="F7" s="860" t="s">
        <v>16</v>
      </c>
      <c r="G7" s="861"/>
      <c r="H7" s="861"/>
      <c r="I7" s="856" t="s">
        <v>5</v>
      </c>
      <c r="J7" s="857"/>
      <c r="K7" s="857"/>
      <c r="L7" s="891"/>
    </row>
    <row r="8" spans="2:12">
      <c r="B8" s="849"/>
      <c r="C8" s="705" t="s">
        <v>0</v>
      </c>
      <c r="D8" s="89" t="s">
        <v>1</v>
      </c>
      <c r="E8" s="89" t="s">
        <v>37</v>
      </c>
      <c r="F8" s="705" t="s">
        <v>0</v>
      </c>
      <c r="G8" s="705" t="s">
        <v>1</v>
      </c>
      <c r="H8" s="705" t="s">
        <v>37</v>
      </c>
      <c r="I8" s="707" t="s">
        <v>0</v>
      </c>
      <c r="J8" s="705" t="s">
        <v>1</v>
      </c>
      <c r="K8" s="89" t="s">
        <v>37</v>
      </c>
      <c r="L8" s="891"/>
    </row>
    <row r="9" spans="2:12">
      <c r="B9" s="849"/>
      <c r="C9" s="705" t="s">
        <v>21</v>
      </c>
      <c r="D9" s="705" t="s">
        <v>22</v>
      </c>
      <c r="E9" s="72" t="s">
        <v>5</v>
      </c>
      <c r="F9" s="705" t="s">
        <v>21</v>
      </c>
      <c r="G9" s="705" t="s">
        <v>22</v>
      </c>
      <c r="H9" s="72" t="s">
        <v>5</v>
      </c>
      <c r="I9" s="707" t="s">
        <v>21</v>
      </c>
      <c r="J9" s="705" t="s">
        <v>22</v>
      </c>
      <c r="K9" s="72" t="s">
        <v>5</v>
      </c>
      <c r="L9" s="891"/>
    </row>
    <row r="10" spans="2:12" ht="21.6" customHeight="1">
      <c r="B10" s="233" t="s">
        <v>223</v>
      </c>
      <c r="C10" s="74">
        <v>11534.151288625635</v>
      </c>
      <c r="D10" s="74">
        <v>11098.691592813231</v>
      </c>
      <c r="E10" s="74">
        <v>11449.759953440098</v>
      </c>
      <c r="F10" s="74">
        <v>11235.072681796957</v>
      </c>
      <c r="G10" s="74">
        <v>8326.33946937576</v>
      </c>
      <c r="H10" s="74">
        <v>10345.564154655422</v>
      </c>
      <c r="I10" s="113">
        <v>11513.865812522479</v>
      </c>
      <c r="J10" s="74">
        <v>10772.516813088439</v>
      </c>
      <c r="K10" s="74">
        <v>11363.723617336471</v>
      </c>
      <c r="L10" s="234" t="s">
        <v>239</v>
      </c>
    </row>
    <row r="11" spans="2:12" ht="35.25" customHeight="1">
      <c r="B11" s="235" t="s">
        <v>240</v>
      </c>
      <c r="C11" s="22">
        <v>7772.8075405951631</v>
      </c>
      <c r="D11" s="22">
        <v>5552.4171800322238</v>
      </c>
      <c r="E11" s="22">
        <v>7268.153025004116</v>
      </c>
      <c r="F11" s="22">
        <v>4208.685887369129</v>
      </c>
      <c r="G11" s="22">
        <v>6344.9916547161956</v>
      </c>
      <c r="H11" s="22">
        <v>4245.4257782237219</v>
      </c>
      <c r="I11" s="114">
        <v>4707.2016814048138</v>
      </c>
      <c r="J11" s="22">
        <v>5764.7119852498381</v>
      </c>
      <c r="K11" s="22">
        <v>4763.4636195246221</v>
      </c>
      <c r="L11" s="389" t="s">
        <v>241</v>
      </c>
    </row>
    <row r="12" spans="2:12" ht="21.6" customHeight="1">
      <c r="B12" s="233" t="s">
        <v>242</v>
      </c>
      <c r="C12" s="74">
        <v>6194.0399087799315</v>
      </c>
      <c r="D12" s="74">
        <v>4720.5417481725526</v>
      </c>
      <c r="E12" s="74">
        <v>5419.7019964291512</v>
      </c>
      <c r="F12" s="74">
        <v>3100.8050520406969</v>
      </c>
      <c r="G12" s="74">
        <v>2606.6399531537559</v>
      </c>
      <c r="H12" s="74">
        <v>3007.4245652861209</v>
      </c>
      <c r="I12" s="113">
        <v>3888.8731952473636</v>
      </c>
      <c r="J12" s="74">
        <v>3915.2650732950924</v>
      </c>
      <c r="K12" s="74">
        <v>3897.136291980125</v>
      </c>
      <c r="L12" s="388" t="s">
        <v>243</v>
      </c>
    </row>
    <row r="13" spans="2:12" ht="21.6" customHeight="1">
      <c r="B13" s="235" t="s">
        <v>244</v>
      </c>
      <c r="C13" s="22">
        <v>0</v>
      </c>
      <c r="D13" s="77">
        <v>0</v>
      </c>
      <c r="E13" s="22">
        <v>0</v>
      </c>
      <c r="F13" s="22">
        <v>2094.7961810354695</v>
      </c>
      <c r="G13" s="22">
        <v>1687.5532589445634</v>
      </c>
      <c r="H13" s="22">
        <v>1933.2644831455452</v>
      </c>
      <c r="I13" s="114">
        <v>2094.7961810354695</v>
      </c>
      <c r="J13" s="22">
        <v>1687.5532589445634</v>
      </c>
      <c r="K13" s="22">
        <v>1933.2644831455452</v>
      </c>
      <c r="L13" s="236" t="s">
        <v>245</v>
      </c>
    </row>
    <row r="14" spans="2:12" ht="53.4" customHeight="1">
      <c r="B14" s="233" t="s">
        <v>246</v>
      </c>
      <c r="C14" s="74">
        <v>12000</v>
      </c>
      <c r="D14" s="74">
        <v>9380</v>
      </c>
      <c r="E14" s="74">
        <v>11876.081081081082</v>
      </c>
      <c r="F14" s="74">
        <v>5921.0697704410622</v>
      </c>
      <c r="G14" s="74">
        <v>4704.2349726775956</v>
      </c>
      <c r="H14" s="74">
        <v>5816.1059391939662</v>
      </c>
      <c r="I14" s="113">
        <v>6427.7071757891008</v>
      </c>
      <c r="J14" s="74">
        <v>4917.6010430247716</v>
      </c>
      <c r="K14" s="74">
        <v>6302.1650769564276</v>
      </c>
      <c r="L14" s="388" t="s">
        <v>369</v>
      </c>
    </row>
    <row r="15" spans="2:12" ht="21.6" customHeight="1">
      <c r="B15" s="706" t="s">
        <v>5</v>
      </c>
      <c r="C15" s="79">
        <v>10574.811465489325</v>
      </c>
      <c r="D15" s="79">
        <v>9431.0881988673973</v>
      </c>
      <c r="E15" s="79">
        <v>10341.840750466105</v>
      </c>
      <c r="F15" s="79">
        <v>4151.9326615626524</v>
      </c>
      <c r="G15" s="79">
        <v>3103.8990835686332</v>
      </c>
      <c r="H15" s="79">
        <v>4048.0022379769071</v>
      </c>
      <c r="I15" s="115">
        <v>6413.5526285735532</v>
      </c>
      <c r="J15" s="79">
        <v>6635.0478723549804</v>
      </c>
      <c r="K15" s="79">
        <v>6444.3327767639285</v>
      </c>
      <c r="L15" s="211" t="s">
        <v>248</v>
      </c>
    </row>
    <row r="16" spans="2:12" ht="16.2">
      <c r="B16" s="153" t="s">
        <v>229</v>
      </c>
      <c r="C16" s="153"/>
      <c r="D16" s="153"/>
      <c r="E16" s="153"/>
      <c r="F16" s="153"/>
      <c r="G16" s="153"/>
      <c r="H16" s="153"/>
      <c r="I16" s="153"/>
      <c r="J16" s="153"/>
      <c r="L16" s="574" t="s">
        <v>230</v>
      </c>
    </row>
    <row r="19" spans="2:12">
      <c r="B19"/>
      <c r="C19"/>
      <c r="D19"/>
      <c r="E19"/>
      <c r="F19"/>
      <c r="G19"/>
      <c r="H19"/>
      <c r="I19"/>
      <c r="J19"/>
      <c r="K19"/>
      <c r="L19"/>
    </row>
    <row r="20" spans="2:12">
      <c r="B20"/>
      <c r="C20"/>
      <c r="D20"/>
      <c r="E20"/>
      <c r="F20"/>
      <c r="G20"/>
      <c r="H20"/>
      <c r="I20"/>
      <c r="J20"/>
      <c r="K20"/>
      <c r="L20"/>
    </row>
    <row r="21" spans="2:12">
      <c r="B21"/>
      <c r="C21"/>
      <c r="D21"/>
      <c r="E21"/>
      <c r="F21"/>
      <c r="G21"/>
      <c r="H21"/>
      <c r="I21"/>
      <c r="J21"/>
      <c r="K21"/>
      <c r="L21"/>
    </row>
    <row r="22" spans="2:12" ht="18" customHeight="1">
      <c r="B22"/>
      <c r="C22"/>
      <c r="D22"/>
      <c r="E22"/>
      <c r="F22"/>
      <c r="G22"/>
      <c r="H22"/>
      <c r="I22"/>
      <c r="J22"/>
      <c r="K22"/>
      <c r="L22"/>
    </row>
    <row r="23" spans="2:12" ht="18.75" customHeight="1">
      <c r="B23"/>
      <c r="C23"/>
      <c r="D23"/>
      <c r="E23"/>
      <c r="F23"/>
      <c r="G23"/>
      <c r="H23"/>
      <c r="I23"/>
      <c r="J23"/>
      <c r="K23"/>
      <c r="L23"/>
    </row>
    <row r="24" spans="2:12" ht="18" customHeight="1">
      <c r="B24"/>
      <c r="C24"/>
      <c r="D24"/>
      <c r="E24"/>
      <c r="F24"/>
      <c r="G24"/>
      <c r="H24"/>
      <c r="I24"/>
      <c r="J24"/>
      <c r="K24"/>
      <c r="L24"/>
    </row>
    <row r="25" spans="2:12" ht="18" customHeight="1">
      <c r="B25"/>
      <c r="C25"/>
      <c r="D25"/>
      <c r="E25"/>
      <c r="F25"/>
      <c r="G25"/>
      <c r="H25"/>
      <c r="I25"/>
      <c r="J25"/>
      <c r="K25"/>
      <c r="L25"/>
    </row>
    <row r="26" spans="2:12">
      <c r="B26"/>
      <c r="C26" s="740"/>
      <c r="D26" s="740"/>
      <c r="E26" s="740"/>
      <c r="F26" s="740"/>
      <c r="G26" s="740"/>
      <c r="H26" s="740"/>
      <c r="I26" s="740"/>
      <c r="J26" s="740"/>
      <c r="K26" s="740"/>
      <c r="L26"/>
    </row>
    <row r="27" spans="2:12">
      <c r="B27"/>
      <c r="C27" s="740"/>
      <c r="D27" s="740"/>
      <c r="E27" s="740"/>
      <c r="F27" s="740"/>
      <c r="G27" s="740"/>
      <c r="H27" s="740"/>
      <c r="I27" s="740"/>
      <c r="J27" s="740"/>
      <c r="K27" s="740"/>
      <c r="L27"/>
    </row>
    <row r="28" spans="2:12">
      <c r="B28"/>
      <c r="C28" s="740"/>
      <c r="D28" s="740"/>
      <c r="E28" s="740"/>
      <c r="F28" s="740"/>
      <c r="G28" s="740"/>
      <c r="H28" s="740"/>
      <c r="I28" s="740"/>
      <c r="J28" s="740"/>
      <c r="K28" s="740"/>
      <c r="L28"/>
    </row>
    <row r="29" spans="2:12">
      <c r="B29"/>
      <c r="C29" s="740"/>
      <c r="D29" s="740"/>
      <c r="E29" s="740"/>
      <c r="F29" s="740"/>
      <c r="G29" s="740"/>
      <c r="H29" s="740"/>
      <c r="I29" s="740"/>
      <c r="J29" s="740"/>
      <c r="K29" s="740"/>
      <c r="L29"/>
    </row>
    <row r="30" spans="2:12">
      <c r="B30"/>
      <c r="C30" s="740"/>
      <c r="D30" s="740"/>
      <c r="E30" s="740"/>
      <c r="F30" s="740"/>
      <c r="G30" s="740"/>
      <c r="H30" s="740"/>
      <c r="I30" s="740"/>
      <c r="J30" s="740"/>
      <c r="K30" s="740"/>
      <c r="L30"/>
    </row>
    <row r="31" spans="2:12">
      <c r="B31"/>
      <c r="C31" s="733"/>
      <c r="D31" s="733"/>
      <c r="E31" s="733"/>
      <c r="F31" s="733"/>
      <c r="G31" s="733"/>
      <c r="H31" s="733"/>
      <c r="I31" s="733"/>
      <c r="J31" s="733"/>
      <c r="K31" s="733"/>
      <c r="L31"/>
    </row>
    <row r="32" spans="2:12">
      <c r="B32"/>
      <c r="C32"/>
      <c r="D32"/>
      <c r="E32"/>
      <c r="F32"/>
      <c r="G32"/>
      <c r="H32"/>
      <c r="I32"/>
      <c r="J32"/>
      <c r="K32"/>
      <c r="L32"/>
    </row>
    <row r="33" spans="2:21">
      <c r="B33"/>
      <c r="C33"/>
      <c r="D33"/>
      <c r="E33"/>
      <c r="F33"/>
      <c r="G33"/>
      <c r="H33"/>
      <c r="I33"/>
      <c r="J33"/>
      <c r="K33"/>
      <c r="L33"/>
    </row>
    <row r="34" spans="2:21">
      <c r="B34"/>
      <c r="C34"/>
      <c r="D34"/>
      <c r="E34"/>
      <c r="F34"/>
      <c r="G34"/>
      <c r="H34"/>
      <c r="I34"/>
      <c r="J34"/>
      <c r="K34"/>
      <c r="L34"/>
    </row>
    <row r="35" spans="2:21">
      <c r="B35"/>
      <c r="C35"/>
      <c r="D35"/>
      <c r="E35"/>
      <c r="F35"/>
      <c r="G35"/>
      <c r="H35"/>
      <c r="I35"/>
      <c r="J35"/>
      <c r="K35"/>
      <c r="L35"/>
    </row>
    <row r="36" spans="2:21">
      <c r="B36"/>
      <c r="C36"/>
      <c r="D36"/>
      <c r="E36"/>
      <c r="F36"/>
      <c r="G36"/>
      <c r="H36"/>
      <c r="I36"/>
      <c r="J36"/>
      <c r="K36"/>
      <c r="L36"/>
    </row>
    <row r="37" spans="2:21">
      <c r="B37"/>
      <c r="C37"/>
      <c r="D37"/>
      <c r="E37"/>
      <c r="F37"/>
      <c r="G37"/>
      <c r="H37"/>
      <c r="I37"/>
      <c r="J37"/>
      <c r="K37"/>
      <c r="L37"/>
    </row>
    <row r="38" spans="2:21">
      <c r="B38"/>
      <c r="C38"/>
      <c r="D38"/>
      <c r="E38"/>
      <c r="F38"/>
      <c r="G38"/>
      <c r="H38"/>
      <c r="I38"/>
      <c r="J38"/>
      <c r="K38"/>
      <c r="L38"/>
    </row>
    <row r="39" spans="2:21">
      <c r="B39"/>
      <c r="C39"/>
      <c r="D39"/>
      <c r="E39"/>
      <c r="F39"/>
      <c r="G39"/>
      <c r="H39"/>
      <c r="I39"/>
      <c r="J39"/>
      <c r="K39"/>
      <c r="L39"/>
    </row>
    <row r="40" spans="2:21">
      <c r="B40"/>
      <c r="C40"/>
      <c r="D40"/>
      <c r="E40"/>
      <c r="F40"/>
      <c r="G40"/>
      <c r="H40"/>
      <c r="I40"/>
      <c r="J40"/>
      <c r="K40"/>
      <c r="L40"/>
    </row>
    <row r="41" spans="2:21" ht="18" customHeight="1">
      <c r="B41"/>
      <c r="C41"/>
      <c r="D41"/>
      <c r="E41"/>
      <c r="F41"/>
      <c r="G41"/>
      <c r="H41"/>
      <c r="I41"/>
      <c r="J41"/>
      <c r="K41"/>
      <c r="L41"/>
    </row>
    <row r="42" spans="2:21" ht="18.75" customHeight="1">
      <c r="B42"/>
      <c r="C42"/>
      <c r="D42"/>
      <c r="E42"/>
      <c r="F42"/>
      <c r="G42"/>
      <c r="H42"/>
      <c r="I42"/>
      <c r="J42"/>
      <c r="K42"/>
      <c r="L42"/>
      <c r="M42" s="715"/>
      <c r="N42" s="715"/>
      <c r="O42" s="715"/>
    </row>
    <row r="43" spans="2:21" ht="18" customHeight="1">
      <c r="B43"/>
      <c r="C43"/>
      <c r="D43"/>
      <c r="E43"/>
      <c r="F43"/>
      <c r="G43"/>
      <c r="H43"/>
      <c r="I43"/>
      <c r="J43"/>
      <c r="K43"/>
      <c r="L43"/>
    </row>
    <row r="45" spans="2:21">
      <c r="M45" s="584"/>
      <c r="N45" s="584"/>
      <c r="O45" s="584"/>
      <c r="P45" s="584"/>
      <c r="Q45" s="584"/>
      <c r="R45" s="584"/>
      <c r="S45" s="584"/>
      <c r="T45" s="584"/>
      <c r="U45" s="584"/>
    </row>
  </sheetData>
  <mergeCells count="12">
    <mergeCell ref="F7:H7"/>
    <mergeCell ref="I7:K7"/>
    <mergeCell ref="J1:L1"/>
    <mergeCell ref="J2:L2"/>
    <mergeCell ref="B3:L3"/>
    <mergeCell ref="B4:L4"/>
    <mergeCell ref="B6:B9"/>
    <mergeCell ref="C6:E6"/>
    <mergeCell ref="F6:H6"/>
    <mergeCell ref="I6:K6"/>
    <mergeCell ref="L6:L9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42"/>
  <sheetViews>
    <sheetView showGridLines="0" rightToLeft="1" view="pageBreakPreview" zoomScale="70" zoomScaleNormal="55" zoomScaleSheetLayoutView="70" workbookViewId="0">
      <selection activeCell="C18" sqref="C18"/>
    </sheetView>
  </sheetViews>
  <sheetFormatPr defaultRowHeight="14.4"/>
  <cols>
    <col min="1" max="1" width="27.88671875" customWidth="1"/>
    <col min="2" max="4" width="11.88671875" customWidth="1"/>
    <col min="5" max="5" width="12.33203125" customWidth="1"/>
    <col min="6" max="6" width="11.88671875" customWidth="1"/>
    <col min="7" max="7" width="16.21875" customWidth="1"/>
    <col min="8" max="8" width="15.33203125" customWidth="1"/>
    <col min="9" max="9" width="15.109375" customWidth="1"/>
    <col min="10" max="10" width="13.88671875" customWidth="1"/>
    <col min="27" max="27" width="10.109375" bestFit="1" customWidth="1"/>
    <col min="29" max="29" width="12" bestFit="1" customWidth="1"/>
    <col min="30" max="30" width="10.109375" bestFit="1" customWidth="1"/>
    <col min="31" max="32" width="12" bestFit="1" customWidth="1"/>
    <col min="33" max="33" width="10.109375" customWidth="1"/>
    <col min="34" max="34" width="12" bestFit="1" customWidth="1"/>
  </cols>
  <sheetData>
    <row r="1" spans="1:10">
      <c r="A1" t="s">
        <v>451</v>
      </c>
      <c r="H1" s="793" t="s">
        <v>631</v>
      </c>
      <c r="I1" s="793"/>
      <c r="J1" s="793"/>
    </row>
    <row r="2" spans="1:10">
      <c r="A2" s="1"/>
      <c r="B2" s="1"/>
      <c r="C2" s="1"/>
      <c r="D2" s="1"/>
      <c r="E2" s="1"/>
      <c r="F2" s="1"/>
      <c r="G2" s="794" t="s">
        <v>633</v>
      </c>
      <c r="H2" s="794"/>
      <c r="I2" s="794"/>
      <c r="J2" s="794"/>
    </row>
    <row r="3" spans="1:10" ht="15">
      <c r="A3" s="795" t="s">
        <v>399</v>
      </c>
      <c r="B3" s="795"/>
      <c r="C3" s="795"/>
      <c r="D3" s="795"/>
      <c r="E3" s="795"/>
      <c r="F3" s="795"/>
      <c r="G3" s="795"/>
      <c r="H3" s="795"/>
      <c r="I3" s="795"/>
      <c r="J3" s="795"/>
    </row>
    <row r="4" spans="1:10" ht="15">
      <c r="A4" s="795" t="s">
        <v>401</v>
      </c>
      <c r="B4" s="795"/>
      <c r="C4" s="795"/>
      <c r="D4" s="795"/>
      <c r="E4" s="795"/>
      <c r="F4" s="795"/>
      <c r="G4" s="795"/>
      <c r="H4" s="795"/>
      <c r="I4" s="795"/>
      <c r="J4" s="795"/>
    </row>
    <row r="5" spans="1:10">
      <c r="A5" s="21" t="s">
        <v>200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ht="21" customHeight="1">
      <c r="A6" s="791" t="s">
        <v>221</v>
      </c>
      <c r="B6" s="796" t="s">
        <v>12</v>
      </c>
      <c r="C6" s="797"/>
      <c r="D6" s="797"/>
      <c r="E6" s="796" t="s">
        <v>13</v>
      </c>
      <c r="F6" s="797"/>
      <c r="G6" s="797"/>
      <c r="H6" s="805" t="s">
        <v>14</v>
      </c>
      <c r="I6" s="805"/>
      <c r="J6" s="805"/>
    </row>
    <row r="7" spans="1:10" ht="21.75" customHeight="1" thickBot="1">
      <c r="A7" s="791"/>
      <c r="B7" s="800" t="s">
        <v>15</v>
      </c>
      <c r="C7" s="801"/>
      <c r="D7" s="801"/>
      <c r="E7" s="802" t="s">
        <v>16</v>
      </c>
      <c r="F7" s="803"/>
      <c r="G7" s="803"/>
      <c r="H7" s="806" t="s">
        <v>5</v>
      </c>
      <c r="I7" s="806"/>
      <c r="J7" s="806"/>
    </row>
    <row r="8" spans="1:10" ht="21" customHeight="1">
      <c r="A8" s="791" t="s">
        <v>222</v>
      </c>
      <c r="B8" s="7" t="s">
        <v>18</v>
      </c>
      <c r="C8" s="8" t="s">
        <v>19</v>
      </c>
      <c r="D8" s="8" t="s">
        <v>20</v>
      </c>
      <c r="E8" s="7" t="s">
        <v>18</v>
      </c>
      <c r="F8" s="7" t="s">
        <v>19</v>
      </c>
      <c r="G8" s="8" t="s">
        <v>20</v>
      </c>
      <c r="H8" s="11" t="s">
        <v>18</v>
      </c>
      <c r="I8" s="11" t="s">
        <v>19</v>
      </c>
      <c r="J8" s="11" t="s">
        <v>20</v>
      </c>
    </row>
    <row r="9" spans="1:10" ht="15">
      <c r="A9" s="791"/>
      <c r="B9" s="9" t="s">
        <v>21</v>
      </c>
      <c r="C9" s="9" t="s">
        <v>22</v>
      </c>
      <c r="D9" s="9" t="s">
        <v>5</v>
      </c>
      <c r="E9" s="9" t="s">
        <v>21</v>
      </c>
      <c r="F9" s="9" t="s">
        <v>22</v>
      </c>
      <c r="G9" s="9" t="s">
        <v>5</v>
      </c>
      <c r="H9" s="12" t="s">
        <v>21</v>
      </c>
      <c r="I9" s="12" t="s">
        <v>22</v>
      </c>
      <c r="J9" s="12" t="s">
        <v>5</v>
      </c>
    </row>
    <row r="10" spans="1:10" ht="30">
      <c r="A10" s="460" t="s">
        <v>404</v>
      </c>
      <c r="B10" s="198">
        <v>886718</v>
      </c>
      <c r="C10" s="199">
        <v>532630</v>
      </c>
      <c r="D10" s="5">
        <f>SUM(B10:C10)</f>
        <v>1419348</v>
      </c>
      <c r="E10" s="199">
        <v>48321</v>
      </c>
      <c r="F10" s="198">
        <v>31129</v>
      </c>
      <c r="G10" s="5">
        <f>SUM(E10:F10)</f>
        <v>79450</v>
      </c>
      <c r="H10" s="15">
        <f>B10+E10</f>
        <v>935039</v>
      </c>
      <c r="I10" s="15">
        <f>C10+F10</f>
        <v>563759</v>
      </c>
      <c r="J10" s="15">
        <f>SUM(H10:I10)</f>
        <v>1498798</v>
      </c>
    </row>
    <row r="11" spans="1:10" ht="30">
      <c r="A11" s="461" t="s">
        <v>406</v>
      </c>
      <c r="B11" s="200">
        <v>1141246</v>
      </c>
      <c r="C11" s="201">
        <v>529654</v>
      </c>
      <c r="D11" s="16">
        <f>SUM(B11:C11)</f>
        <v>1670900</v>
      </c>
      <c r="E11" s="201">
        <v>6359454</v>
      </c>
      <c r="F11" s="200">
        <v>218707</v>
      </c>
      <c r="G11" s="16">
        <f>SUM(E11:F11)</f>
        <v>6578161</v>
      </c>
      <c r="H11" s="17">
        <f>B11+E11</f>
        <v>7500700</v>
      </c>
      <c r="I11" s="17">
        <f>C11+F11</f>
        <v>748361</v>
      </c>
      <c r="J11" s="17">
        <f>SUM(H11:I11)</f>
        <v>8249061</v>
      </c>
    </row>
    <row r="12" spans="1:10" ht="15">
      <c r="A12" s="10" t="s">
        <v>23</v>
      </c>
      <c r="B12" s="5">
        <v>2027964</v>
      </c>
      <c r="C12" s="5">
        <v>1062284</v>
      </c>
      <c r="D12" s="5">
        <f t="shared" ref="D12:J12" si="0">D10+D11</f>
        <v>3090248</v>
      </c>
      <c r="E12" s="5">
        <v>6407775</v>
      </c>
      <c r="F12" s="5">
        <v>249836</v>
      </c>
      <c r="G12" s="5">
        <f t="shared" si="0"/>
        <v>6657611</v>
      </c>
      <c r="H12" s="5">
        <f t="shared" si="0"/>
        <v>8435739</v>
      </c>
      <c r="I12" s="5">
        <f t="shared" si="0"/>
        <v>1312120</v>
      </c>
      <c r="J12" s="5">
        <f t="shared" si="0"/>
        <v>9747859</v>
      </c>
    </row>
    <row r="13" spans="1:10" ht="51" customHeight="1">
      <c r="A13" s="461" t="s">
        <v>405</v>
      </c>
      <c r="B13" s="202">
        <v>0</v>
      </c>
      <c r="C13" s="203">
        <v>0</v>
      </c>
      <c r="D13" s="202">
        <f>SUM(B13+C13)</f>
        <v>0</v>
      </c>
      <c r="E13" s="18">
        <v>2121644</v>
      </c>
      <c r="F13" s="16">
        <v>987529</v>
      </c>
      <c r="G13" s="16">
        <f>SUM(E13+F13)</f>
        <v>3109173</v>
      </c>
      <c r="H13" s="17">
        <f>B13+E13</f>
        <v>2121644</v>
      </c>
      <c r="I13" s="17">
        <f>C13+F13</f>
        <v>987529</v>
      </c>
      <c r="J13" s="17">
        <f>H13+I13</f>
        <v>3109173</v>
      </c>
    </row>
    <row r="14" spans="1:10" ht="49.5" customHeight="1">
      <c r="A14" s="13" t="s">
        <v>24</v>
      </c>
      <c r="B14" s="204">
        <f>SUM(B12:B13)</f>
        <v>2027964</v>
      </c>
      <c r="C14" s="204">
        <f>SUM(C12:C13)</f>
        <v>1062284</v>
      </c>
      <c r="D14" s="204">
        <f t="shared" ref="D14:J14" si="1">SUM(D12:D13)</f>
        <v>3090248</v>
      </c>
      <c r="E14" s="204">
        <f t="shared" si="1"/>
        <v>8529419</v>
      </c>
      <c r="F14" s="204">
        <f t="shared" si="1"/>
        <v>1237365</v>
      </c>
      <c r="G14" s="204">
        <f t="shared" si="1"/>
        <v>9766784</v>
      </c>
      <c r="H14" s="204">
        <f t="shared" si="1"/>
        <v>10557383</v>
      </c>
      <c r="I14" s="204">
        <f t="shared" si="1"/>
        <v>2299649</v>
      </c>
      <c r="J14" s="204">
        <f t="shared" si="1"/>
        <v>12857032</v>
      </c>
    </row>
    <row r="15" spans="1:10">
      <c r="A15" s="788" t="s">
        <v>402</v>
      </c>
      <c r="B15" s="788"/>
      <c r="C15" s="788"/>
      <c r="D15" s="31"/>
      <c r="E15" s="31"/>
      <c r="F15" s="31"/>
      <c r="G15" s="31"/>
      <c r="H15" s="31"/>
      <c r="I15" s="31"/>
      <c r="J15" s="31" t="s">
        <v>28</v>
      </c>
    </row>
    <row r="16" spans="1:10">
      <c r="A16" s="426" t="s">
        <v>400</v>
      </c>
      <c r="B16" s="459"/>
      <c r="C16" s="459"/>
      <c r="D16" s="31"/>
      <c r="E16" s="31"/>
      <c r="F16" s="31"/>
      <c r="G16" s="31"/>
      <c r="H16" s="31"/>
      <c r="I16" s="31"/>
      <c r="J16" s="31"/>
    </row>
    <row r="17" spans="1:10">
      <c r="A17" s="459"/>
      <c r="B17" s="459"/>
      <c r="C17" s="459"/>
      <c r="D17" s="31"/>
      <c r="E17" s="31"/>
      <c r="F17" s="31"/>
      <c r="G17" s="31"/>
      <c r="H17" s="31"/>
      <c r="I17" s="31"/>
      <c r="J17" s="38" t="s">
        <v>403</v>
      </c>
    </row>
    <row r="18" spans="1:10">
      <c r="A18" s="788" t="s">
        <v>575</v>
      </c>
      <c r="B18" s="788"/>
      <c r="C18" s="188"/>
      <c r="D18" s="31"/>
      <c r="E18" s="31"/>
      <c r="F18" s="31"/>
      <c r="G18" s="31"/>
      <c r="H18" s="31"/>
      <c r="I18" s="31"/>
      <c r="J18" s="33" t="s">
        <v>576</v>
      </c>
    </row>
    <row r="19" spans="1:10">
      <c r="A19" s="446" t="s">
        <v>73</v>
      </c>
      <c r="B19" s="446"/>
      <c r="C19" s="446"/>
      <c r="D19" s="446"/>
      <c r="E19" s="446"/>
      <c r="F19" s="446"/>
      <c r="G19" s="31"/>
      <c r="H19" s="393"/>
      <c r="I19" s="393"/>
      <c r="J19" s="393"/>
    </row>
    <row r="20" spans="1:10" ht="18">
      <c r="A20" s="787" t="s">
        <v>74</v>
      </c>
      <c r="B20" s="787"/>
      <c r="C20" s="787"/>
      <c r="D20" s="787"/>
      <c r="E20" s="787"/>
      <c r="F20" s="787"/>
      <c r="G20" s="787"/>
      <c r="H20" s="787"/>
      <c r="I20" s="787"/>
      <c r="J20" s="787"/>
    </row>
    <row r="22" spans="1:10">
      <c r="A22" s="788" t="s">
        <v>446</v>
      </c>
      <c r="B22" s="788"/>
      <c r="C22" s="788"/>
      <c r="D22" s="788"/>
      <c r="E22" s="788"/>
      <c r="F22" s="474"/>
      <c r="G22" s="474"/>
      <c r="H22" s="789" t="s">
        <v>447</v>
      </c>
      <c r="I22" s="789"/>
      <c r="J22" s="789"/>
    </row>
    <row r="42" ht="21" customHeight="1"/>
  </sheetData>
  <mergeCells count="18">
    <mergeCell ref="A15:C15"/>
    <mergeCell ref="A18:B18"/>
    <mergeCell ref="A22:C22"/>
    <mergeCell ref="D22:E22"/>
    <mergeCell ref="H22:J22"/>
    <mergeCell ref="A20:J20"/>
    <mergeCell ref="H1:J1"/>
    <mergeCell ref="G2:J2"/>
    <mergeCell ref="A8:A9"/>
    <mergeCell ref="A3:J3"/>
    <mergeCell ref="A4:J4"/>
    <mergeCell ref="A6:A7"/>
    <mergeCell ref="B6:D6"/>
    <mergeCell ref="E6:G6"/>
    <mergeCell ref="H6:J6"/>
    <mergeCell ref="B7:D7"/>
    <mergeCell ref="E7:G7"/>
    <mergeCell ref="H7:J7"/>
  </mergeCells>
  <pageMargins left="0.23622047244094488" right="0.23622047244094488" top="0.74803149606299213" bottom="0.74803149606299213" header="0" footer="0"/>
  <pageSetup scale="58" orientation="portrait" horizontalDpi="4294967295" verticalDpi="4294967295" r:id="rId1"/>
  <ignoredErrors>
    <ignoredError sqref="H12:I12" formula="1"/>
    <ignoredError sqref="B14:C14 E14:F14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1:K58"/>
  <sheetViews>
    <sheetView showGridLines="0" rightToLeft="1" view="pageBreakPreview" zoomScale="70" zoomScaleNormal="70" zoomScaleSheetLayoutView="70" workbookViewId="0">
      <selection activeCell="G47" sqref="G47"/>
    </sheetView>
  </sheetViews>
  <sheetFormatPr defaultColWidth="9" defaultRowHeight="14.4"/>
  <cols>
    <col min="1" max="1" width="21.77734375" style="574" customWidth="1"/>
    <col min="2" max="10" width="9.33203125" style="574" bestFit="1" customWidth="1"/>
    <col min="11" max="11" width="25" style="574" customWidth="1"/>
    <col min="12" max="16384" width="9" style="574"/>
  </cols>
  <sheetData>
    <row r="1" spans="1:11">
      <c r="I1" s="814" t="s">
        <v>631</v>
      </c>
      <c r="J1" s="814"/>
      <c r="K1" s="814"/>
    </row>
    <row r="2" spans="1:11" ht="61.5" customHeight="1">
      <c r="A2" s="67"/>
      <c r="H2" s="1"/>
      <c r="I2" s="814" t="s">
        <v>633</v>
      </c>
      <c r="J2" s="814"/>
      <c r="K2" s="814"/>
    </row>
    <row r="3" spans="1:11" ht="15">
      <c r="A3" s="808" t="s">
        <v>249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11" ht="15">
      <c r="A4" s="809" t="s">
        <v>250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</row>
    <row r="5" spans="1:11">
      <c r="A5" s="448" t="s">
        <v>251</v>
      </c>
    </row>
    <row r="6" spans="1:11" ht="15.75" customHeight="1">
      <c r="A6" s="849" t="s">
        <v>90</v>
      </c>
      <c r="B6" s="865" t="s">
        <v>12</v>
      </c>
      <c r="C6" s="866"/>
      <c r="D6" s="867"/>
      <c r="E6" s="865" t="s">
        <v>13</v>
      </c>
      <c r="F6" s="866"/>
      <c r="G6" s="866"/>
      <c r="H6" s="891" t="s">
        <v>14</v>
      </c>
      <c r="I6" s="866"/>
      <c r="J6" s="866"/>
      <c r="K6" s="892" t="s">
        <v>252</v>
      </c>
    </row>
    <row r="7" spans="1:11" ht="18.75" customHeight="1" thickBot="1">
      <c r="A7" s="849"/>
      <c r="B7" s="860" t="s">
        <v>15</v>
      </c>
      <c r="C7" s="861"/>
      <c r="D7" s="862"/>
      <c r="E7" s="860" t="s">
        <v>16</v>
      </c>
      <c r="F7" s="861"/>
      <c r="G7" s="861"/>
      <c r="H7" s="856" t="s">
        <v>5</v>
      </c>
      <c r="I7" s="857"/>
      <c r="J7" s="857"/>
      <c r="K7" s="892"/>
    </row>
    <row r="8" spans="1:11" ht="18" customHeight="1">
      <c r="A8" s="849"/>
      <c r="B8" s="705" t="s">
        <v>0</v>
      </c>
      <c r="C8" s="89" t="s">
        <v>1</v>
      </c>
      <c r="D8" s="89" t="s">
        <v>37</v>
      </c>
      <c r="E8" s="705" t="s">
        <v>0</v>
      </c>
      <c r="F8" s="705" t="s">
        <v>1</v>
      </c>
      <c r="G8" s="705" t="s">
        <v>37</v>
      </c>
      <c r="H8" s="707" t="s">
        <v>0</v>
      </c>
      <c r="I8" s="705" t="s">
        <v>1</v>
      </c>
      <c r="J8" s="89" t="s">
        <v>37</v>
      </c>
      <c r="K8" s="892"/>
    </row>
    <row r="9" spans="1:11" ht="18" customHeight="1">
      <c r="A9" s="849"/>
      <c r="B9" s="705" t="s">
        <v>21</v>
      </c>
      <c r="C9" s="705" t="s">
        <v>22</v>
      </c>
      <c r="D9" s="72" t="s">
        <v>5</v>
      </c>
      <c r="E9" s="705" t="s">
        <v>21</v>
      </c>
      <c r="F9" s="705" t="s">
        <v>22</v>
      </c>
      <c r="G9" s="72" t="s">
        <v>5</v>
      </c>
      <c r="H9" s="707" t="s">
        <v>21</v>
      </c>
      <c r="I9" s="705" t="s">
        <v>22</v>
      </c>
      <c r="J9" s="72" t="s">
        <v>5</v>
      </c>
      <c r="K9" s="892"/>
    </row>
    <row r="10" spans="1:11" ht="21" customHeight="1">
      <c r="A10" s="233" t="s">
        <v>253</v>
      </c>
      <c r="B10" s="74">
        <v>5629.1610100461576</v>
      </c>
      <c r="C10" s="74">
        <v>3561.7760617760619</v>
      </c>
      <c r="D10" s="74">
        <v>5374.2442275648655</v>
      </c>
      <c r="E10" s="74">
        <v>1998.4692893867059</v>
      </c>
      <c r="F10" s="74">
        <v>1329.0377392237524</v>
      </c>
      <c r="G10" s="74">
        <v>1922.3328383408939</v>
      </c>
      <c r="H10" s="113">
        <v>2281.4651541766311</v>
      </c>
      <c r="I10" s="74">
        <v>1518.358160091668</v>
      </c>
      <c r="J10" s="74">
        <v>2194.099700149925</v>
      </c>
      <c r="K10" s="237" t="s">
        <v>177</v>
      </c>
    </row>
    <row r="11" spans="1:11" ht="21" customHeight="1">
      <c r="A11" s="235" t="s">
        <v>254</v>
      </c>
      <c r="B11" s="22">
        <v>4721.8547306726205</v>
      </c>
      <c r="C11" s="22">
        <v>4445.3245162870435</v>
      </c>
      <c r="D11" s="22">
        <v>4660.5420581048056</v>
      </c>
      <c r="E11" s="22">
        <v>2374.0550464283547</v>
      </c>
      <c r="F11" s="22">
        <v>1637.242643743801</v>
      </c>
      <c r="G11" s="22">
        <v>2281.1792050737076</v>
      </c>
      <c r="H11" s="114">
        <v>2511.3909309824089</v>
      </c>
      <c r="I11" s="22">
        <v>1944.1816137495316</v>
      </c>
      <c r="J11" s="22">
        <v>2436.3546769418199</v>
      </c>
      <c r="K11" s="238" t="s">
        <v>255</v>
      </c>
    </row>
    <row r="12" spans="1:11" ht="30" customHeight="1">
      <c r="A12" s="233" t="s">
        <v>409</v>
      </c>
      <c r="B12" s="74">
        <v>5708.6866033542128</v>
      </c>
      <c r="C12" s="74">
        <v>4850.415654520918</v>
      </c>
      <c r="D12" s="74">
        <v>5551.2791023842919</v>
      </c>
      <c r="E12" s="74">
        <v>2160.7670660118656</v>
      </c>
      <c r="F12" s="74">
        <v>1525.3566278208675</v>
      </c>
      <c r="G12" s="74">
        <v>2085.8020103829936</v>
      </c>
      <c r="H12" s="113">
        <v>2334.8633398112161</v>
      </c>
      <c r="I12" s="74">
        <v>1790.4788020086082</v>
      </c>
      <c r="J12" s="74">
        <v>2268.7571997282134</v>
      </c>
      <c r="K12" s="237" t="s">
        <v>429</v>
      </c>
    </row>
    <row r="13" spans="1:11" ht="21" customHeight="1">
      <c r="A13" s="235" t="s">
        <v>256</v>
      </c>
      <c r="B13" s="22">
        <v>6632.2454726944115</v>
      </c>
      <c r="C13" s="22">
        <v>4734.899241516966</v>
      </c>
      <c r="D13" s="22">
        <v>6387.7018358064579</v>
      </c>
      <c r="E13" s="22">
        <v>2349.6001531507054</v>
      </c>
      <c r="F13" s="22">
        <v>1631.9360387358827</v>
      </c>
      <c r="G13" s="22">
        <v>2249.6888031735616</v>
      </c>
      <c r="H13" s="114">
        <v>2784.5135117626983</v>
      </c>
      <c r="I13" s="22">
        <v>1922.7234817026181</v>
      </c>
      <c r="J13" s="22">
        <v>2665.4317489479099</v>
      </c>
      <c r="K13" s="238" t="s">
        <v>178</v>
      </c>
    </row>
    <row r="14" spans="1:11" ht="21" customHeight="1">
      <c r="A14" s="233" t="s">
        <v>257</v>
      </c>
      <c r="B14" s="74">
        <v>7965.6603959420863</v>
      </c>
      <c r="C14" s="74">
        <v>4736.3037604456822</v>
      </c>
      <c r="D14" s="74">
        <v>7678.6571047509415</v>
      </c>
      <c r="E14" s="74">
        <v>2472.1766961826406</v>
      </c>
      <c r="F14" s="74">
        <v>1789.4510914042689</v>
      </c>
      <c r="G14" s="74">
        <v>2401.7513553185877</v>
      </c>
      <c r="H14" s="113">
        <v>3194.7255508174371</v>
      </c>
      <c r="I14" s="74">
        <v>2124.8581902342557</v>
      </c>
      <c r="J14" s="74">
        <v>3086.3473373016241</v>
      </c>
      <c r="K14" s="237" t="s">
        <v>179</v>
      </c>
    </row>
    <row r="15" spans="1:11" ht="21" customHeight="1">
      <c r="A15" s="235" t="s">
        <v>258</v>
      </c>
      <c r="B15" s="22">
        <v>9109.0550931600592</v>
      </c>
      <c r="C15" s="22">
        <v>5647.1036301274808</v>
      </c>
      <c r="D15" s="22">
        <v>8819.4914960900642</v>
      </c>
      <c r="E15" s="22">
        <v>3053.863335515869</v>
      </c>
      <c r="F15" s="22">
        <v>2095.3641408267458</v>
      </c>
      <c r="G15" s="22">
        <v>2995.4164993349805</v>
      </c>
      <c r="H15" s="114">
        <v>6171.1430202208248</v>
      </c>
      <c r="I15" s="22">
        <v>4221.5180892097715</v>
      </c>
      <c r="J15" s="22">
        <v>6029.2424446511195</v>
      </c>
      <c r="K15" s="238" t="s">
        <v>259</v>
      </c>
    </row>
    <row r="16" spans="1:11" ht="21" customHeight="1">
      <c r="A16" s="233" t="s">
        <v>260</v>
      </c>
      <c r="B16" s="74">
        <v>10400.982766504716</v>
      </c>
      <c r="C16" s="74">
        <v>9185.3721352918819</v>
      </c>
      <c r="D16" s="74">
        <v>10145.492445026324</v>
      </c>
      <c r="E16" s="74">
        <v>5263.0324852620461</v>
      </c>
      <c r="F16" s="74">
        <v>5625.2352288865977</v>
      </c>
      <c r="G16" s="74">
        <v>5298.7711316339592</v>
      </c>
      <c r="H16" s="113">
        <v>7791.2500048679913</v>
      </c>
      <c r="I16" s="74">
        <v>8124.1832373595917</v>
      </c>
      <c r="J16" s="74">
        <v>7843.5926750172539</v>
      </c>
      <c r="K16" s="237" t="s">
        <v>261</v>
      </c>
    </row>
    <row r="17" spans="1:11" ht="21" customHeight="1">
      <c r="A17" s="235" t="s">
        <v>262</v>
      </c>
      <c r="B17" s="22">
        <v>13108.513647429745</v>
      </c>
      <c r="C17" s="22">
        <v>10467.764039498581</v>
      </c>
      <c r="D17" s="22">
        <v>12211.045458789367</v>
      </c>
      <c r="E17" s="22">
        <v>8882.8788332894455</v>
      </c>
      <c r="F17" s="22">
        <v>7511.8407779106647</v>
      </c>
      <c r="G17" s="22">
        <v>8781.4682280705001</v>
      </c>
      <c r="H17" s="114">
        <v>11042.650674692502</v>
      </c>
      <c r="I17" s="22">
        <v>10085.778302514391</v>
      </c>
      <c r="J17" s="22">
        <v>10820.602943497155</v>
      </c>
      <c r="K17" s="238" t="s">
        <v>180</v>
      </c>
    </row>
    <row r="18" spans="1:11" ht="26.4">
      <c r="A18" s="233" t="s">
        <v>263</v>
      </c>
      <c r="B18" s="74">
        <v>16373.579190133027</v>
      </c>
      <c r="C18" s="74">
        <v>11393.095992282028</v>
      </c>
      <c r="D18" s="74">
        <v>15374.027090476382</v>
      </c>
      <c r="E18" s="74">
        <v>15183.084801788687</v>
      </c>
      <c r="F18" s="74">
        <v>14024.233538122244</v>
      </c>
      <c r="G18" s="74">
        <v>15075.718140885772</v>
      </c>
      <c r="H18" s="113">
        <v>15711.034147214825</v>
      </c>
      <c r="I18" s="74">
        <v>12282.163202299524</v>
      </c>
      <c r="J18" s="74">
        <v>15217.398547059634</v>
      </c>
      <c r="K18" s="237" t="s">
        <v>181</v>
      </c>
    </row>
    <row r="19" spans="1:11" ht="22.95" customHeight="1">
      <c r="A19" s="235" t="s">
        <v>99</v>
      </c>
      <c r="B19" s="22">
        <v>24024.56178271625</v>
      </c>
      <c r="C19" s="22">
        <v>21403.059901590244</v>
      </c>
      <c r="D19" s="22">
        <v>23074.214828602449</v>
      </c>
      <c r="E19" s="22">
        <v>18762.204611639612</v>
      </c>
      <c r="F19" s="22">
        <v>13502.526781071243</v>
      </c>
      <c r="G19" s="22">
        <v>17779.571983727001</v>
      </c>
      <c r="H19" s="114">
        <v>20178.538004802445</v>
      </c>
      <c r="I19" s="22">
        <v>17269.969088992417</v>
      </c>
      <c r="J19" s="22">
        <v>19471.817305229411</v>
      </c>
      <c r="K19" s="238" t="s">
        <v>182</v>
      </c>
    </row>
    <row r="20" spans="1:11" ht="21.6">
      <c r="A20" s="78" t="s">
        <v>14</v>
      </c>
      <c r="B20" s="79">
        <v>10574.811465489325</v>
      </c>
      <c r="C20" s="79">
        <v>9431.0881988673973</v>
      </c>
      <c r="D20" s="79">
        <v>10341.840750466105</v>
      </c>
      <c r="E20" s="79">
        <v>4151.9326615626524</v>
      </c>
      <c r="F20" s="79">
        <v>3103.8990835686332</v>
      </c>
      <c r="G20" s="79">
        <v>4048.0022379769071</v>
      </c>
      <c r="H20" s="115">
        <v>6413.5526285735532</v>
      </c>
      <c r="I20" s="79">
        <v>6635.0478723549804</v>
      </c>
      <c r="J20" s="79">
        <v>6444.3327767639285</v>
      </c>
      <c r="K20" s="708" t="s">
        <v>5</v>
      </c>
    </row>
    <row r="21" spans="1:11" ht="16.2">
      <c r="A21" s="153" t="s">
        <v>229</v>
      </c>
      <c r="B21" s="153"/>
      <c r="C21" s="153"/>
      <c r="D21" s="153"/>
      <c r="E21" s="153"/>
      <c r="F21" s="153"/>
      <c r="G21" s="153"/>
      <c r="H21" s="153"/>
      <c r="I21" s="153"/>
      <c r="K21" s="574" t="s">
        <v>230</v>
      </c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 ht="18" customHeight="1">
      <c r="A26"/>
      <c r="B26"/>
      <c r="C26"/>
      <c r="D26"/>
      <c r="E26"/>
      <c r="F26"/>
      <c r="G26"/>
      <c r="H26"/>
      <c r="I26"/>
      <c r="J26"/>
      <c r="K26"/>
    </row>
    <row r="27" spans="1:11" ht="18.75" customHeight="1">
      <c r="A27"/>
      <c r="B27"/>
      <c r="C27"/>
      <c r="D27"/>
      <c r="E27"/>
      <c r="F27"/>
      <c r="G27"/>
      <c r="H27"/>
      <c r="I27"/>
      <c r="J27"/>
      <c r="K27"/>
    </row>
    <row r="28" spans="1:11" ht="18" customHeight="1">
      <c r="A28"/>
      <c r="B28"/>
      <c r="C28"/>
      <c r="D28"/>
      <c r="E28"/>
      <c r="F28"/>
      <c r="G28"/>
      <c r="H28"/>
      <c r="I28"/>
      <c r="J28"/>
      <c r="K28"/>
    </row>
    <row r="29" spans="1:11" ht="18" customHeight="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 s="734"/>
      <c r="C39" s="734"/>
      <c r="D39" s="734"/>
      <c r="E39" s="734"/>
      <c r="F39" s="734"/>
      <c r="G39" s="734"/>
      <c r="H39" s="734"/>
      <c r="I39" s="734"/>
      <c r="J39" s="734"/>
      <c r="K39"/>
    </row>
    <row r="40" spans="1:11">
      <c r="A40"/>
      <c r="B40" s="734"/>
      <c r="C40" s="734"/>
      <c r="D40" s="734"/>
      <c r="E40" s="734"/>
      <c r="F40" s="734"/>
      <c r="G40" s="734"/>
      <c r="H40" s="734"/>
      <c r="I40" s="734"/>
      <c r="J40" s="734"/>
      <c r="K40"/>
    </row>
    <row r="41" spans="1:11">
      <c r="A41"/>
      <c r="B41" s="734"/>
      <c r="C41" s="734"/>
      <c r="D41" s="734"/>
      <c r="E41" s="734"/>
      <c r="F41" s="734"/>
      <c r="G41" s="734"/>
      <c r="H41" s="734"/>
      <c r="I41" s="734"/>
      <c r="J41" s="734"/>
      <c r="K41"/>
    </row>
    <row r="42" spans="1:11">
      <c r="A42"/>
      <c r="B42" s="734"/>
      <c r="C42" s="734"/>
      <c r="D42" s="734"/>
      <c r="E42" s="734"/>
      <c r="F42" s="734"/>
      <c r="G42" s="734"/>
      <c r="H42" s="734"/>
      <c r="I42" s="734"/>
      <c r="J42" s="734"/>
      <c r="K42"/>
    </row>
    <row r="43" spans="1:11">
      <c r="A43"/>
      <c r="B43" s="734"/>
      <c r="C43" s="734"/>
      <c r="D43" s="734"/>
      <c r="E43" s="734"/>
      <c r="F43" s="734"/>
      <c r="G43" s="734"/>
      <c r="H43" s="734"/>
      <c r="I43" s="734"/>
      <c r="J43" s="734"/>
      <c r="K43"/>
    </row>
    <row r="44" spans="1:11">
      <c r="A44"/>
      <c r="B44" s="734"/>
      <c r="C44" s="734"/>
      <c r="D44" s="734"/>
      <c r="E44" s="734"/>
      <c r="F44" s="734"/>
      <c r="G44" s="734"/>
      <c r="H44" s="734"/>
      <c r="I44" s="734"/>
      <c r="J44" s="734"/>
      <c r="K44"/>
    </row>
    <row r="45" spans="1:11">
      <c r="A45"/>
      <c r="B45" s="734"/>
      <c r="C45" s="734"/>
      <c r="D45" s="734"/>
      <c r="E45" s="734"/>
      <c r="F45" s="734"/>
      <c r="G45" s="734"/>
      <c r="H45" s="734"/>
      <c r="I45" s="734"/>
      <c r="J45" s="734"/>
      <c r="K45"/>
    </row>
    <row r="46" spans="1:11">
      <c r="A46"/>
      <c r="B46" s="734"/>
      <c r="C46" s="734"/>
      <c r="D46" s="734"/>
      <c r="E46" s="734"/>
      <c r="F46" s="734"/>
      <c r="G46" s="734"/>
      <c r="H46" s="734"/>
      <c r="I46" s="734"/>
      <c r="J46" s="734"/>
      <c r="K46"/>
    </row>
    <row r="47" spans="1:11">
      <c r="A47"/>
      <c r="B47" s="734"/>
      <c r="C47" s="734"/>
      <c r="D47" s="734"/>
      <c r="E47" s="734"/>
      <c r="F47" s="734"/>
      <c r="G47" s="734"/>
      <c r="H47" s="734"/>
      <c r="I47" s="734"/>
      <c r="J47" s="734"/>
      <c r="K47"/>
    </row>
    <row r="48" spans="1:11">
      <c r="A48"/>
      <c r="B48" s="734"/>
      <c r="C48" s="734"/>
      <c r="D48" s="734"/>
      <c r="E48" s="734"/>
      <c r="F48" s="734"/>
      <c r="G48" s="734"/>
      <c r="H48" s="734"/>
      <c r="I48" s="734"/>
      <c r="J48" s="734"/>
      <c r="K48"/>
    </row>
    <row r="49" spans="1:11">
      <c r="A49"/>
      <c r="B49" s="733"/>
      <c r="C49" s="733"/>
      <c r="D49" s="733"/>
      <c r="E49" s="733"/>
      <c r="F49" s="733"/>
      <c r="G49" s="733"/>
      <c r="H49" s="733"/>
      <c r="I49" s="733"/>
      <c r="J49" s="733"/>
      <c r="K49"/>
    </row>
    <row r="50" spans="1:11">
      <c r="A50"/>
      <c r="B50" s="733"/>
      <c r="C50" s="733"/>
      <c r="D50" s="733"/>
      <c r="E50" s="733"/>
      <c r="F50" s="733"/>
      <c r="G50" s="733"/>
      <c r="H50" s="733"/>
      <c r="I50" s="733"/>
      <c r="J50" s="733"/>
      <c r="K50"/>
    </row>
    <row r="51" spans="1:11">
      <c r="A51"/>
      <c r="B51" s="733"/>
      <c r="C51" s="733"/>
      <c r="D51" s="733"/>
      <c r="E51" s="733"/>
      <c r="F51" s="733"/>
      <c r="G51" s="733"/>
      <c r="H51" s="733"/>
      <c r="I51" s="733"/>
      <c r="J51" s="733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</sheetData>
  <mergeCells count="12">
    <mergeCell ref="E7:G7"/>
    <mergeCell ref="H7:J7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conditionalFormatting sqref="B49:J51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</sheetPr>
  <dimension ref="A1:J59"/>
  <sheetViews>
    <sheetView showGridLines="0" rightToLeft="1" view="pageBreakPreview" zoomScale="90" zoomScaleNormal="70" zoomScaleSheetLayoutView="90" workbookViewId="0">
      <selection activeCell="G32" sqref="G32"/>
    </sheetView>
  </sheetViews>
  <sheetFormatPr defaultColWidth="9" defaultRowHeight="14.4"/>
  <cols>
    <col min="1" max="1" width="15" style="574" customWidth="1"/>
    <col min="2" max="16384" width="9" style="574"/>
  </cols>
  <sheetData>
    <row r="1" spans="1:10">
      <c r="G1" s="814" t="s">
        <v>631</v>
      </c>
      <c r="H1" s="814"/>
      <c r="I1" s="814"/>
      <c r="J1" s="814"/>
    </row>
    <row r="2" spans="1:10" ht="61.5" customHeight="1">
      <c r="A2" s="67"/>
      <c r="G2" s="814" t="s">
        <v>633</v>
      </c>
      <c r="H2" s="814"/>
      <c r="I2" s="814"/>
      <c r="J2" s="814"/>
    </row>
    <row r="3" spans="1:10" ht="15">
      <c r="A3" s="808" t="s">
        <v>264</v>
      </c>
      <c r="B3" s="808"/>
      <c r="C3" s="808"/>
      <c r="D3" s="808"/>
      <c r="E3" s="808"/>
      <c r="F3" s="808"/>
      <c r="G3" s="808"/>
      <c r="H3" s="808"/>
      <c r="I3" s="808"/>
      <c r="J3" s="808"/>
    </row>
    <row r="4" spans="1:10" ht="15">
      <c r="A4" s="809" t="s">
        <v>265</v>
      </c>
      <c r="B4" s="809"/>
      <c r="C4" s="809"/>
      <c r="D4" s="809"/>
      <c r="E4" s="809"/>
      <c r="F4" s="809"/>
      <c r="G4" s="809"/>
      <c r="H4" s="809"/>
      <c r="I4" s="809"/>
      <c r="J4" s="809"/>
    </row>
    <row r="5" spans="1:10">
      <c r="A5" s="788" t="s">
        <v>266</v>
      </c>
      <c r="B5" s="788"/>
    </row>
    <row r="6" spans="1:10" ht="15.75" customHeight="1">
      <c r="A6" s="849" t="s">
        <v>35</v>
      </c>
      <c r="B6" s="865" t="s">
        <v>12</v>
      </c>
      <c r="C6" s="866"/>
      <c r="D6" s="867"/>
      <c r="E6" s="865" t="s">
        <v>13</v>
      </c>
      <c r="F6" s="866"/>
      <c r="G6" s="866"/>
      <c r="H6" s="895" t="s">
        <v>14</v>
      </c>
      <c r="I6" s="866"/>
      <c r="J6" s="866"/>
    </row>
    <row r="7" spans="1:10" ht="18" customHeight="1" thickBot="1">
      <c r="A7" s="849"/>
      <c r="B7" s="860" t="s">
        <v>15</v>
      </c>
      <c r="C7" s="861"/>
      <c r="D7" s="862"/>
      <c r="E7" s="860" t="s">
        <v>16</v>
      </c>
      <c r="F7" s="861"/>
      <c r="G7" s="861"/>
      <c r="H7" s="893" t="s">
        <v>5</v>
      </c>
      <c r="I7" s="857"/>
      <c r="J7" s="857"/>
    </row>
    <row r="8" spans="1:10" ht="15.75" customHeight="1">
      <c r="A8" s="894" t="s">
        <v>267</v>
      </c>
      <c r="B8" s="705" t="s">
        <v>0</v>
      </c>
      <c r="C8" s="89" t="s">
        <v>1</v>
      </c>
      <c r="D8" s="89" t="s">
        <v>37</v>
      </c>
      <c r="E8" s="705" t="s">
        <v>0</v>
      </c>
      <c r="F8" s="705" t="s">
        <v>1</v>
      </c>
      <c r="G8" s="705" t="s">
        <v>37</v>
      </c>
      <c r="H8" s="709" t="s">
        <v>0</v>
      </c>
      <c r="I8" s="705" t="s">
        <v>1</v>
      </c>
      <c r="J8" s="89" t="s">
        <v>37</v>
      </c>
    </row>
    <row r="9" spans="1:10">
      <c r="A9" s="894"/>
      <c r="B9" s="705" t="s">
        <v>21</v>
      </c>
      <c r="C9" s="705" t="s">
        <v>22</v>
      </c>
      <c r="D9" s="72" t="s">
        <v>5</v>
      </c>
      <c r="E9" s="705" t="s">
        <v>21</v>
      </c>
      <c r="F9" s="705" t="s">
        <v>22</v>
      </c>
      <c r="G9" s="72" t="s">
        <v>5</v>
      </c>
      <c r="H9" s="709" t="s">
        <v>21</v>
      </c>
      <c r="I9" s="705" t="s">
        <v>22</v>
      </c>
      <c r="J9" s="72" t="s">
        <v>5</v>
      </c>
    </row>
    <row r="10" spans="1:10">
      <c r="A10" s="241" t="s">
        <v>38</v>
      </c>
      <c r="B10" s="430">
        <v>5118.5516810225063</v>
      </c>
      <c r="C10" s="430">
        <v>4032.6307770441849</v>
      </c>
      <c r="D10" s="430">
        <v>5027.8086406654502</v>
      </c>
      <c r="E10" s="430">
        <v>2497.5406584688617</v>
      </c>
      <c r="F10" s="430">
        <v>1627.6182136602451</v>
      </c>
      <c r="G10" s="430">
        <v>2450.9216330361332</v>
      </c>
      <c r="H10" s="431">
        <v>3852.7945261242276</v>
      </c>
      <c r="I10" s="430">
        <v>3149.7878495660561</v>
      </c>
      <c r="J10" s="430">
        <v>3804.0557796447752</v>
      </c>
    </row>
    <row r="11" spans="1:10">
      <c r="A11" s="242" t="s">
        <v>39</v>
      </c>
      <c r="B11" s="432">
        <v>6619.3924332068173</v>
      </c>
      <c r="C11" s="432">
        <v>5754.1795845350662</v>
      </c>
      <c r="D11" s="432">
        <v>6493.7580327086698</v>
      </c>
      <c r="E11" s="432">
        <v>2517.1950074204087</v>
      </c>
      <c r="F11" s="432">
        <v>1851.921012923965</v>
      </c>
      <c r="G11" s="432">
        <v>2435.4571090037844</v>
      </c>
      <c r="H11" s="433">
        <v>4966.433143070848</v>
      </c>
      <c r="I11" s="432">
        <v>4358.9990383262184</v>
      </c>
      <c r="J11" s="432">
        <v>4883.6145084977752</v>
      </c>
    </row>
    <row r="12" spans="1:10">
      <c r="A12" s="241" t="s">
        <v>40</v>
      </c>
      <c r="B12" s="430">
        <v>8388.7312832736952</v>
      </c>
      <c r="C12" s="430">
        <v>7360.3623116860063</v>
      </c>
      <c r="D12" s="430">
        <v>8188.5560781315962</v>
      </c>
      <c r="E12" s="430">
        <v>2991.4780711175986</v>
      </c>
      <c r="F12" s="430">
        <v>2325.9443320907349</v>
      </c>
      <c r="G12" s="430">
        <v>2891.4845336045323</v>
      </c>
      <c r="H12" s="431">
        <v>5683.6188260170602</v>
      </c>
      <c r="I12" s="430">
        <v>5227.5402650878195</v>
      </c>
      <c r="J12" s="430">
        <v>5604.7209856265108</v>
      </c>
    </row>
    <row r="13" spans="1:10">
      <c r="A13" s="242" t="s">
        <v>41</v>
      </c>
      <c r="B13" s="432">
        <v>9602.0344697860328</v>
      </c>
      <c r="C13" s="432">
        <v>8709.4296465951156</v>
      </c>
      <c r="D13" s="432">
        <v>9430.0760350931196</v>
      </c>
      <c r="E13" s="432">
        <v>3585.8848358262144</v>
      </c>
      <c r="F13" s="432">
        <v>2980.1560408820565</v>
      </c>
      <c r="G13" s="432">
        <v>3504.9201730937943</v>
      </c>
      <c r="H13" s="433">
        <v>6219.9956322011776</v>
      </c>
      <c r="I13" s="432">
        <v>6110.590935018975</v>
      </c>
      <c r="J13" s="432">
        <v>6202.4342357341766</v>
      </c>
    </row>
    <row r="14" spans="1:10">
      <c r="A14" s="241" t="s">
        <v>42</v>
      </c>
      <c r="B14" s="430">
        <v>10811.416375560906</v>
      </c>
      <c r="C14" s="430">
        <v>9653.8400618302476</v>
      </c>
      <c r="D14" s="430">
        <v>10532.875837696334</v>
      </c>
      <c r="E14" s="430">
        <v>3744.9736479916828</v>
      </c>
      <c r="F14" s="430">
        <v>3175.7641745994893</v>
      </c>
      <c r="G14" s="430">
        <v>3672.8882999681264</v>
      </c>
      <c r="H14" s="431">
        <v>6000.3186506335614</v>
      </c>
      <c r="I14" s="430">
        <v>6453.8381297109327</v>
      </c>
      <c r="J14" s="430">
        <v>6075.860466653472</v>
      </c>
    </row>
    <row r="15" spans="1:10">
      <c r="A15" s="242" t="s">
        <v>43</v>
      </c>
      <c r="B15" s="432">
        <v>12413.7274784563</v>
      </c>
      <c r="C15" s="432">
        <v>10741.975368866006</v>
      </c>
      <c r="D15" s="432">
        <v>11984.254403876415</v>
      </c>
      <c r="E15" s="432">
        <v>4519.3502769610932</v>
      </c>
      <c r="F15" s="432">
        <v>3316.9532922672088</v>
      </c>
      <c r="G15" s="432">
        <v>4391.4769516390515</v>
      </c>
      <c r="H15" s="433">
        <v>6819.0236732441654</v>
      </c>
      <c r="I15" s="432">
        <v>7357.8948036938909</v>
      </c>
      <c r="J15" s="432">
        <v>6903.1689763838513</v>
      </c>
    </row>
    <row r="16" spans="1:10">
      <c r="A16" s="241" t="s">
        <v>44</v>
      </c>
      <c r="B16" s="430">
        <v>13561.743803648311</v>
      </c>
      <c r="C16" s="430">
        <v>11237.578635151716</v>
      </c>
      <c r="D16" s="430">
        <v>13104.994573543623</v>
      </c>
      <c r="E16" s="430">
        <v>4560.0095918909947</v>
      </c>
      <c r="F16" s="430">
        <v>4090.673592134965</v>
      </c>
      <c r="G16" s="430">
        <v>4531.2242912339443</v>
      </c>
      <c r="H16" s="431">
        <v>7266.9275453579439</v>
      </c>
      <c r="I16" s="430">
        <v>8499.0209811698696</v>
      </c>
      <c r="J16" s="430">
        <v>7398.1921584818219</v>
      </c>
    </row>
    <row r="17" spans="1:10">
      <c r="A17" s="242" t="s">
        <v>45</v>
      </c>
      <c r="B17" s="432">
        <v>14130.370066390919</v>
      </c>
      <c r="C17" s="432">
        <v>12254.461364337894</v>
      </c>
      <c r="D17" s="432">
        <v>13821.052922673924</v>
      </c>
      <c r="E17" s="432">
        <v>4791.0153124566932</v>
      </c>
      <c r="F17" s="432">
        <v>4314.4105251783012</v>
      </c>
      <c r="G17" s="432">
        <v>4778.7376781759904</v>
      </c>
      <c r="H17" s="433">
        <v>7220.6250492827703</v>
      </c>
      <c r="I17" s="432">
        <v>10064.47789219558</v>
      </c>
      <c r="J17" s="432">
        <v>7408.974787154033</v>
      </c>
    </row>
    <row r="18" spans="1:10">
      <c r="A18" s="241" t="s">
        <v>46</v>
      </c>
      <c r="B18" s="430">
        <v>14102.211502767959</v>
      </c>
      <c r="C18" s="430">
        <v>14135.270906181473</v>
      </c>
      <c r="D18" s="430">
        <v>14106.173484100545</v>
      </c>
      <c r="E18" s="430">
        <v>5322.1572863227184</v>
      </c>
      <c r="F18" s="430">
        <v>5392.9943581114521</v>
      </c>
      <c r="G18" s="430">
        <v>5323.8477995384355</v>
      </c>
      <c r="H18" s="431">
        <v>7347.644681825459</v>
      </c>
      <c r="I18" s="430">
        <v>10861.130189798339</v>
      </c>
      <c r="J18" s="430">
        <v>7515.6540290072926</v>
      </c>
    </row>
    <row r="19" spans="1:10">
      <c r="A19" s="242" t="s">
        <v>47</v>
      </c>
      <c r="B19" s="432">
        <v>8369.1862554180534</v>
      </c>
      <c r="C19" s="432">
        <v>6651.6203703703704</v>
      </c>
      <c r="D19" s="432">
        <v>8280.764821545612</v>
      </c>
      <c r="E19" s="432">
        <v>6361.4461963101057</v>
      </c>
      <c r="F19" s="432">
        <v>2875.4834539813855</v>
      </c>
      <c r="G19" s="432">
        <v>6235.5749652268887</v>
      </c>
      <c r="H19" s="433">
        <v>6505.1379541336782</v>
      </c>
      <c r="I19" s="432">
        <v>3254.8534883720931</v>
      </c>
      <c r="J19" s="432">
        <v>6384.1468819931697</v>
      </c>
    </row>
    <row r="20" spans="1:10">
      <c r="A20" s="241" t="s">
        <v>394</v>
      </c>
      <c r="B20" s="430">
        <v>5087.8724321218215</v>
      </c>
      <c r="C20" s="430">
        <v>0</v>
      </c>
      <c r="D20" s="430">
        <v>5087.8724321218215</v>
      </c>
      <c r="E20" s="430">
        <v>5295.4912733858855</v>
      </c>
      <c r="F20" s="430">
        <v>3855.8892508143322</v>
      </c>
      <c r="G20" s="430">
        <v>5277.5258734578565</v>
      </c>
      <c r="H20" s="431">
        <v>5281.6128006914105</v>
      </c>
      <c r="I20" s="430">
        <v>3855.8892508143322</v>
      </c>
      <c r="J20" s="430">
        <v>5264.9960707269156</v>
      </c>
    </row>
    <row r="21" spans="1:10">
      <c r="A21" s="78" t="s">
        <v>24</v>
      </c>
      <c r="B21" s="434">
        <v>10574.811465489325</v>
      </c>
      <c r="C21" s="434">
        <v>9431.0881988673973</v>
      </c>
      <c r="D21" s="434">
        <v>10341.840750466105</v>
      </c>
      <c r="E21" s="434">
        <v>4151.9326615626524</v>
      </c>
      <c r="F21" s="434">
        <v>3103.8990835686332</v>
      </c>
      <c r="G21" s="434">
        <v>4048.0022379769071</v>
      </c>
      <c r="H21" s="435">
        <v>6413.5526285735532</v>
      </c>
      <c r="I21" s="434">
        <v>6635.0478723549804</v>
      </c>
      <c r="J21" s="434">
        <v>6444.3327767639285</v>
      </c>
    </row>
    <row r="22" spans="1:10" ht="16.2">
      <c r="A22" s="153" t="s">
        <v>229</v>
      </c>
      <c r="B22" s="153"/>
      <c r="C22" s="153"/>
      <c r="D22" s="153"/>
      <c r="E22" s="153"/>
      <c r="F22" s="153"/>
      <c r="G22" s="153"/>
      <c r="H22" s="153"/>
      <c r="I22" s="153"/>
      <c r="J22" s="574" t="s">
        <v>230</v>
      </c>
    </row>
    <row r="23" spans="1:10">
      <c r="A23"/>
      <c r="B23"/>
      <c r="C23"/>
      <c r="D23"/>
      <c r="E23"/>
      <c r="F23"/>
      <c r="G23"/>
      <c r="H23"/>
      <c r="I23"/>
      <c r="J23"/>
    </row>
    <row r="24" spans="1:10">
      <c r="A24"/>
      <c r="B24"/>
      <c r="C24"/>
      <c r="D24"/>
      <c r="E24"/>
      <c r="F24"/>
      <c r="G24"/>
      <c r="H24"/>
      <c r="I24"/>
      <c r="J24"/>
    </row>
    <row r="25" spans="1:10">
      <c r="A25"/>
      <c r="B25"/>
      <c r="C25"/>
      <c r="D25"/>
      <c r="E25"/>
      <c r="F25"/>
      <c r="G25"/>
      <c r="H25"/>
      <c r="I25"/>
      <c r="J25"/>
    </row>
    <row r="26" spans="1:10" ht="18" customHeight="1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 s="733"/>
      <c r="C40" s="733"/>
      <c r="D40" s="733"/>
      <c r="E40" s="733"/>
      <c r="F40" s="733"/>
      <c r="G40" s="733"/>
      <c r="H40" s="733"/>
      <c r="I40" s="733"/>
      <c r="J40" s="733"/>
    </row>
    <row r="41" spans="1:10">
      <c r="A41"/>
      <c r="B41" s="733"/>
      <c r="C41" s="733"/>
      <c r="D41" s="733"/>
      <c r="E41" s="733"/>
      <c r="F41" s="733"/>
      <c r="G41" s="733"/>
      <c r="H41" s="733"/>
      <c r="I41" s="733"/>
      <c r="J41" s="733"/>
    </row>
    <row r="42" spans="1:10">
      <c r="A42"/>
      <c r="B42" s="733"/>
      <c r="C42" s="733"/>
      <c r="D42" s="733"/>
      <c r="E42" s="733"/>
      <c r="F42" s="733"/>
      <c r="G42" s="733"/>
      <c r="H42" s="733"/>
      <c r="I42" s="733"/>
      <c r="J42" s="733"/>
    </row>
    <row r="43" spans="1:10" ht="18" customHeight="1">
      <c r="A43"/>
      <c r="B43" s="733"/>
      <c r="C43" s="733"/>
      <c r="D43" s="733"/>
      <c r="E43" s="733"/>
      <c r="F43" s="733"/>
      <c r="G43" s="733"/>
      <c r="H43" s="733"/>
      <c r="I43" s="733"/>
      <c r="J43" s="733"/>
    </row>
    <row r="44" spans="1:10">
      <c r="A44"/>
      <c r="B44" s="733"/>
      <c r="C44" s="733"/>
      <c r="D44" s="733"/>
      <c r="E44" s="733"/>
      <c r="F44" s="733"/>
      <c r="G44" s="733"/>
      <c r="H44" s="733"/>
      <c r="I44" s="733"/>
      <c r="J44" s="733"/>
    </row>
    <row r="45" spans="1:10">
      <c r="A45"/>
      <c r="B45" s="733"/>
      <c r="C45" s="733"/>
      <c r="D45" s="733"/>
      <c r="E45" s="733"/>
      <c r="F45" s="733"/>
      <c r="G45" s="733"/>
      <c r="H45" s="733"/>
      <c r="I45" s="733"/>
      <c r="J45" s="733"/>
    </row>
    <row r="46" spans="1:10">
      <c r="A46"/>
      <c r="B46" s="733"/>
      <c r="C46" s="733"/>
      <c r="D46" s="733"/>
      <c r="E46" s="733"/>
      <c r="F46" s="733"/>
      <c r="G46" s="733"/>
      <c r="H46" s="733"/>
      <c r="I46" s="733"/>
      <c r="J46" s="733"/>
    </row>
    <row r="47" spans="1:10">
      <c r="A47"/>
      <c r="B47" s="733"/>
      <c r="C47" s="733"/>
      <c r="D47" s="733"/>
      <c r="E47" s="733"/>
      <c r="F47" s="733"/>
      <c r="G47" s="733"/>
      <c r="H47" s="733"/>
      <c r="I47" s="733"/>
      <c r="J47" s="733"/>
    </row>
    <row r="48" spans="1:10">
      <c r="A48"/>
      <c r="B48" s="733"/>
      <c r="C48" s="733"/>
      <c r="D48" s="733"/>
      <c r="E48" s="733"/>
      <c r="F48" s="733"/>
      <c r="G48" s="733"/>
      <c r="H48" s="733"/>
      <c r="I48" s="733"/>
      <c r="J48" s="733"/>
    </row>
    <row r="49" spans="1:10">
      <c r="A49"/>
      <c r="B49" s="733"/>
      <c r="C49" s="733"/>
      <c r="D49" s="733"/>
      <c r="E49" s="733"/>
      <c r="F49" s="733"/>
      <c r="G49" s="733"/>
      <c r="H49" s="733"/>
      <c r="I49" s="733"/>
      <c r="J49" s="733"/>
    </row>
    <row r="50" spans="1:10">
      <c r="A50"/>
      <c r="B50" s="733"/>
      <c r="C50" s="733"/>
      <c r="D50" s="733"/>
      <c r="E50" s="733"/>
      <c r="F50" s="733"/>
      <c r="G50" s="733"/>
      <c r="H50" s="733"/>
      <c r="I50" s="733"/>
      <c r="J50" s="733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</sheetData>
  <mergeCells count="13">
    <mergeCell ref="E7:G7"/>
    <mergeCell ref="H7:J7"/>
    <mergeCell ref="A8:A9"/>
    <mergeCell ref="G1:J1"/>
    <mergeCell ref="G2:J2"/>
    <mergeCell ref="A3:J3"/>
    <mergeCell ref="A4:J4"/>
    <mergeCell ref="A5:B5"/>
    <mergeCell ref="A6:A7"/>
    <mergeCell ref="B6:D6"/>
    <mergeCell ref="E6:G6"/>
    <mergeCell ref="H6:J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</sheetPr>
  <dimension ref="A1:H27"/>
  <sheetViews>
    <sheetView showGridLines="0" rightToLeft="1" view="pageBreakPreview" zoomScaleNormal="85" zoomScaleSheetLayoutView="100" workbookViewId="0">
      <selection activeCell="A30" sqref="A30"/>
    </sheetView>
  </sheetViews>
  <sheetFormatPr defaultColWidth="9" defaultRowHeight="14.4"/>
  <cols>
    <col min="1" max="1" width="9" style="574"/>
    <col min="2" max="2" width="13.109375" style="574" customWidth="1"/>
    <col min="3" max="3" width="19.77734375" style="574" customWidth="1"/>
    <col min="4" max="4" width="18.6640625" style="574" customWidth="1"/>
    <col min="5" max="5" width="21.109375" style="574" customWidth="1"/>
    <col min="6" max="6" width="18.88671875" style="574" customWidth="1"/>
    <col min="7" max="16384" width="9" style="574"/>
  </cols>
  <sheetData>
    <row r="1" spans="1:8">
      <c r="E1" s="814" t="s">
        <v>634</v>
      </c>
      <c r="F1" s="814"/>
    </row>
    <row r="2" spans="1:8" ht="61.5" customHeight="1">
      <c r="B2" s="67"/>
      <c r="E2" s="814" t="s">
        <v>633</v>
      </c>
      <c r="F2" s="814"/>
      <c r="G2" s="1"/>
      <c r="H2" s="1"/>
    </row>
    <row r="3" spans="1:8" ht="15">
      <c r="A3" s="808" t="s">
        <v>569</v>
      </c>
      <c r="B3" s="808"/>
      <c r="C3" s="808"/>
      <c r="D3" s="808"/>
      <c r="E3" s="808"/>
      <c r="F3" s="690"/>
    </row>
    <row r="4" spans="1:8" ht="15">
      <c r="A4" s="822" t="s">
        <v>570</v>
      </c>
      <c r="B4" s="822"/>
      <c r="C4" s="822"/>
      <c r="D4" s="822"/>
      <c r="E4" s="822"/>
      <c r="F4" s="691"/>
    </row>
    <row r="5" spans="1:8">
      <c r="B5" s="441" t="s">
        <v>268</v>
      </c>
    </row>
    <row r="6" spans="1:8">
      <c r="A6" s="898" t="s">
        <v>227</v>
      </c>
      <c r="B6" s="899"/>
      <c r="C6" s="711" t="s">
        <v>12</v>
      </c>
      <c r="D6" s="711" t="s">
        <v>13</v>
      </c>
      <c r="E6" s="243" t="s">
        <v>14</v>
      </c>
    </row>
    <row r="7" spans="1:8" ht="18" customHeight="1">
      <c r="A7" s="896" t="s">
        <v>228</v>
      </c>
      <c r="B7" s="897"/>
      <c r="C7" s="710" t="s">
        <v>15</v>
      </c>
      <c r="D7" s="710" t="s">
        <v>16</v>
      </c>
      <c r="E7" s="243" t="s">
        <v>5</v>
      </c>
    </row>
    <row r="8" spans="1:8">
      <c r="A8" s="212" t="s">
        <v>0</v>
      </c>
      <c r="B8" s="213" t="s">
        <v>21</v>
      </c>
      <c r="C8" s="485">
        <v>74.723062582637141</v>
      </c>
      <c r="D8" s="485">
        <v>89.940122287479127</v>
      </c>
      <c r="E8" s="485">
        <v>83.180628081483391</v>
      </c>
    </row>
    <row r="9" spans="1:8">
      <c r="A9" s="216" t="s">
        <v>1</v>
      </c>
      <c r="B9" s="217" t="s">
        <v>22</v>
      </c>
      <c r="C9" s="486">
        <v>25.276937417362866</v>
      </c>
      <c r="D9" s="486">
        <v>10.059877712520873</v>
      </c>
      <c r="E9" s="686">
        <v>16.819371918516616</v>
      </c>
    </row>
    <row r="10" spans="1:8">
      <c r="A10" s="243" t="s">
        <v>14</v>
      </c>
      <c r="B10" s="246" t="s">
        <v>5</v>
      </c>
      <c r="C10" s="687">
        <f>SUM(C8:C9)</f>
        <v>100</v>
      </c>
      <c r="D10" s="687">
        <f>SUM(D8:D9)</f>
        <v>100</v>
      </c>
      <c r="E10" s="436">
        <f>SUM(E8:E9)</f>
        <v>100</v>
      </c>
    </row>
    <row r="11" spans="1:8" ht="16.2">
      <c r="A11" s="153" t="s">
        <v>229</v>
      </c>
      <c r="B11" s="153"/>
      <c r="C11" s="153"/>
      <c r="D11" s="153"/>
      <c r="E11" s="574" t="s">
        <v>230</v>
      </c>
    </row>
    <row r="12" spans="1:8">
      <c r="A12"/>
      <c r="B12"/>
      <c r="C12"/>
      <c r="D12"/>
      <c r="E12"/>
    </row>
    <row r="13" spans="1:8">
      <c r="A13"/>
      <c r="B13"/>
      <c r="C13"/>
      <c r="D13"/>
      <c r="E13"/>
    </row>
    <row r="14" spans="1:8" ht="18" customHeight="1">
      <c r="A14"/>
      <c r="B14"/>
      <c r="C14"/>
      <c r="D14"/>
      <c r="E14"/>
    </row>
    <row r="15" spans="1:8">
      <c r="A15"/>
      <c r="B15"/>
      <c r="C15"/>
      <c r="D15"/>
      <c r="E15"/>
    </row>
    <row r="16" spans="1:8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</row>
    <row r="21" spans="1:5" ht="13.5" customHeight="1">
      <c r="A21"/>
      <c r="B21"/>
    </row>
    <row r="22" spans="1:5" ht="18" customHeight="1">
      <c r="A22"/>
    </row>
    <row r="23" spans="1:5" ht="18" customHeight="1">
      <c r="A23"/>
      <c r="E23"/>
    </row>
    <row r="24" spans="1:5">
      <c r="A24"/>
      <c r="B24"/>
      <c r="C24"/>
      <c r="D24"/>
      <c r="E24"/>
    </row>
    <row r="25" spans="1:5">
      <c r="A25"/>
      <c r="B25" s="742"/>
      <c r="C25" s="742"/>
      <c r="D25" s="742"/>
      <c r="E25" s="734"/>
    </row>
    <row r="26" spans="1:5">
      <c r="A26"/>
      <c r="B26" s="742"/>
      <c r="C26" s="742"/>
      <c r="D26" s="742"/>
      <c r="E26" s="734"/>
    </row>
    <row r="27" spans="1:5">
      <c r="B27" s="742"/>
      <c r="C27" s="742"/>
      <c r="D27" s="742"/>
      <c r="E27" s="734"/>
    </row>
  </sheetData>
  <mergeCells count="6">
    <mergeCell ref="E2:F2"/>
    <mergeCell ref="A7:B7"/>
    <mergeCell ref="E1:F1"/>
    <mergeCell ref="A6:B6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</sheetPr>
  <dimension ref="A1:G13"/>
  <sheetViews>
    <sheetView showGridLines="0" showRowColHeaders="0" rightToLeft="1" view="pageBreakPreview" zoomScale="85" zoomScaleNormal="100" zoomScaleSheetLayoutView="85" workbookViewId="0">
      <selection activeCell="D12" sqref="D12"/>
    </sheetView>
  </sheetViews>
  <sheetFormatPr defaultColWidth="9" defaultRowHeight="14.4"/>
  <cols>
    <col min="1" max="4" width="15.77734375" style="574" customWidth="1"/>
    <col min="5" max="5" width="19.6640625" style="574" customWidth="1"/>
    <col min="6" max="16384" width="9" style="574"/>
  </cols>
  <sheetData>
    <row r="1" spans="1:7">
      <c r="D1" s="814" t="s">
        <v>631</v>
      </c>
      <c r="E1" s="814"/>
    </row>
    <row r="2" spans="1:7" ht="61.5" customHeight="1">
      <c r="A2" s="67"/>
      <c r="D2" s="902" t="s">
        <v>633</v>
      </c>
      <c r="E2" s="902"/>
      <c r="F2" s="902"/>
      <c r="G2" s="902"/>
    </row>
    <row r="3" spans="1:7">
      <c r="A3" s="868" t="s">
        <v>648</v>
      </c>
      <c r="B3" s="868"/>
      <c r="C3" s="868"/>
      <c r="D3" s="868"/>
      <c r="E3" s="868"/>
    </row>
    <row r="4" spans="1:7">
      <c r="A4" s="903" t="s">
        <v>649</v>
      </c>
      <c r="B4" s="903"/>
      <c r="C4" s="903"/>
      <c r="D4" s="903"/>
      <c r="E4" s="903"/>
    </row>
    <row r="5" spans="1:7">
      <c r="A5" s="452" t="s">
        <v>269</v>
      </c>
      <c r="B5" s="576"/>
      <c r="C5" s="576"/>
      <c r="D5" s="576"/>
      <c r="E5" s="576"/>
    </row>
    <row r="6" spans="1:7" ht="20.399999999999999" customHeight="1">
      <c r="A6" s="898" t="s">
        <v>29</v>
      </c>
      <c r="B6" s="899"/>
      <c r="C6" s="547" t="s">
        <v>0</v>
      </c>
      <c r="D6" s="547" t="s">
        <v>1</v>
      </c>
      <c r="E6" s="243" t="s">
        <v>14</v>
      </c>
    </row>
    <row r="7" spans="1:7" ht="20.399999999999999" customHeight="1">
      <c r="A7" s="900" t="s">
        <v>30</v>
      </c>
      <c r="B7" s="901"/>
      <c r="C7" s="548" t="s">
        <v>21</v>
      </c>
      <c r="D7" s="548" t="s">
        <v>22</v>
      </c>
      <c r="E7" s="243" t="s">
        <v>5</v>
      </c>
    </row>
    <row r="8" spans="1:7" ht="23.4" customHeight="1">
      <c r="A8" s="247" t="s">
        <v>630</v>
      </c>
      <c r="B8" s="247" t="s">
        <v>629</v>
      </c>
      <c r="C8" s="487">
        <v>74.723062582637141</v>
      </c>
      <c r="D8" s="487">
        <v>25.276937417362866</v>
      </c>
      <c r="E8" s="244">
        <v>100</v>
      </c>
    </row>
    <row r="9" spans="1:7" ht="33.6" customHeight="1">
      <c r="A9" s="245" t="s">
        <v>466</v>
      </c>
      <c r="B9" s="245" t="s">
        <v>467</v>
      </c>
      <c r="C9" s="488">
        <v>76.232716549791363</v>
      </c>
      <c r="D9" s="488">
        <v>23.767283450208645</v>
      </c>
      <c r="E9" s="245">
        <v>100</v>
      </c>
    </row>
    <row r="10" spans="1:7" ht="16.2">
      <c r="A10" s="153" t="s">
        <v>229</v>
      </c>
      <c r="B10" s="153"/>
      <c r="C10" s="153"/>
      <c r="D10" s="153"/>
      <c r="E10" s="574" t="s">
        <v>230</v>
      </c>
    </row>
    <row r="11" spans="1:7">
      <c r="C11"/>
      <c r="D11"/>
      <c r="E11"/>
    </row>
    <row r="12" spans="1:7">
      <c r="C12"/>
      <c r="D12"/>
      <c r="E12"/>
    </row>
    <row r="13" spans="1:7">
      <c r="A13"/>
      <c r="B13"/>
      <c r="C13"/>
      <c r="D13"/>
      <c r="E13"/>
    </row>
  </sheetData>
  <mergeCells count="6">
    <mergeCell ref="A7:B7"/>
    <mergeCell ref="D1:E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</sheetPr>
  <dimension ref="A1:AC88"/>
  <sheetViews>
    <sheetView showGridLines="0" rightToLeft="1" view="pageBreakPreview" zoomScale="70" zoomScaleNormal="60" zoomScaleSheetLayoutView="70" workbookViewId="0">
      <selection activeCell="B32" sqref="B32"/>
    </sheetView>
  </sheetViews>
  <sheetFormatPr defaultColWidth="9" defaultRowHeight="14.4"/>
  <cols>
    <col min="1" max="1" width="12.77734375" style="574" customWidth="1"/>
    <col min="2" max="3" width="10.33203125" style="574" customWidth="1"/>
    <col min="4" max="4" width="13" style="574" customWidth="1"/>
    <col min="5" max="5" width="10.6640625" style="574" customWidth="1"/>
    <col min="6" max="6" width="9.33203125" style="574" customWidth="1"/>
    <col min="7" max="7" width="11.109375" style="588" customWidth="1"/>
    <col min="8" max="8" width="11.77734375" style="574" customWidth="1"/>
    <col min="9" max="9" width="10.6640625" style="574" customWidth="1"/>
    <col min="10" max="10" width="15" style="574" customWidth="1"/>
    <col min="11" max="20" width="9" style="574"/>
    <col min="21" max="29" width="10.44140625" style="574" bestFit="1" customWidth="1"/>
    <col min="30" max="16384" width="9" style="574"/>
  </cols>
  <sheetData>
    <row r="1" spans="1:29">
      <c r="H1" s="814" t="s">
        <v>631</v>
      </c>
      <c r="I1" s="814"/>
      <c r="J1" s="814"/>
    </row>
    <row r="2" spans="1:29" ht="61.5" customHeight="1">
      <c r="A2" s="67"/>
      <c r="H2" s="902" t="s">
        <v>633</v>
      </c>
      <c r="I2" s="902"/>
      <c r="J2" s="902"/>
    </row>
    <row r="3" spans="1:29" ht="15">
      <c r="A3" s="878" t="s">
        <v>567</v>
      </c>
      <c r="B3" s="878"/>
      <c r="C3" s="878"/>
      <c r="D3" s="878"/>
      <c r="E3" s="878"/>
      <c r="F3" s="878"/>
      <c r="G3" s="878"/>
      <c r="H3" s="878"/>
      <c r="I3" s="878"/>
      <c r="J3" s="878"/>
    </row>
    <row r="4" spans="1:29" ht="15">
      <c r="A4" s="910" t="s">
        <v>568</v>
      </c>
      <c r="B4" s="910"/>
      <c r="C4" s="910"/>
      <c r="D4" s="910"/>
      <c r="E4" s="910"/>
      <c r="F4" s="910"/>
      <c r="G4" s="910"/>
      <c r="H4" s="910"/>
      <c r="I4" s="910"/>
      <c r="J4" s="910"/>
    </row>
    <row r="5" spans="1:29">
      <c r="A5" s="427" t="s">
        <v>270</v>
      </c>
      <c r="B5" s="248"/>
    </row>
    <row r="6" spans="1:29" ht="30.75" customHeight="1">
      <c r="A6" s="546" t="s">
        <v>35</v>
      </c>
      <c r="B6" s="896" t="s">
        <v>12</v>
      </c>
      <c r="C6" s="911"/>
      <c r="D6" s="897"/>
      <c r="E6" s="896" t="s">
        <v>13</v>
      </c>
      <c r="F6" s="911"/>
      <c r="G6" s="912"/>
      <c r="H6" s="913" t="s">
        <v>14</v>
      </c>
      <c r="I6" s="911"/>
      <c r="J6" s="911"/>
    </row>
    <row r="7" spans="1:29" ht="15" thickBot="1">
      <c r="A7" s="546" t="s">
        <v>36</v>
      </c>
      <c r="B7" s="904" t="s">
        <v>15</v>
      </c>
      <c r="C7" s="905"/>
      <c r="D7" s="906"/>
      <c r="E7" s="904" t="s">
        <v>16</v>
      </c>
      <c r="F7" s="905"/>
      <c r="G7" s="907"/>
      <c r="H7" s="908" t="s">
        <v>5</v>
      </c>
      <c r="I7" s="909"/>
      <c r="J7" s="909"/>
    </row>
    <row r="8" spans="1:29" ht="19.5" customHeight="1">
      <c r="A8" s="249"/>
      <c r="B8" s="546" t="s">
        <v>0</v>
      </c>
      <c r="C8" s="250" t="s">
        <v>1</v>
      </c>
      <c r="D8" s="250" t="s">
        <v>37</v>
      </c>
      <c r="E8" s="546" t="s">
        <v>0</v>
      </c>
      <c r="F8" s="546" t="s">
        <v>1</v>
      </c>
      <c r="G8" s="250" t="s">
        <v>37</v>
      </c>
      <c r="H8" s="550" t="s">
        <v>0</v>
      </c>
      <c r="I8" s="546" t="s">
        <v>1</v>
      </c>
      <c r="J8" s="250" t="s">
        <v>37</v>
      </c>
    </row>
    <row r="9" spans="1:29">
      <c r="A9" s="249"/>
      <c r="B9" s="546" t="s">
        <v>21</v>
      </c>
      <c r="C9" s="546" t="s">
        <v>22</v>
      </c>
      <c r="D9" s="552" t="s">
        <v>5</v>
      </c>
      <c r="E9" s="546" t="s">
        <v>21</v>
      </c>
      <c r="F9" s="546" t="s">
        <v>22</v>
      </c>
      <c r="G9" s="552" t="s">
        <v>5</v>
      </c>
      <c r="H9" s="550" t="s">
        <v>21</v>
      </c>
      <c r="I9" s="546" t="s">
        <v>22</v>
      </c>
      <c r="J9" s="552" t="s">
        <v>5</v>
      </c>
    </row>
    <row r="10" spans="1:29" ht="18.75" customHeight="1" thickBot="1">
      <c r="A10" s="251" t="s">
        <v>38</v>
      </c>
      <c r="B10" s="489">
        <v>1.0494829784509512</v>
      </c>
      <c r="C10" s="489">
        <v>0.83859948452394539</v>
      </c>
      <c r="D10" s="489">
        <v>0.99617808966747357</v>
      </c>
      <c r="E10" s="489">
        <v>0.33019712289533065</v>
      </c>
      <c r="F10" s="489">
        <v>0.41598114445130135</v>
      </c>
      <c r="G10" s="489">
        <v>0.33882689056074389</v>
      </c>
      <c r="H10" s="489">
        <v>0.6172206148881898</v>
      </c>
      <c r="I10" s="489">
        <v>0.69810932921692936</v>
      </c>
      <c r="J10" s="489">
        <v>0.63082558859124704</v>
      </c>
    </row>
    <row r="11" spans="1:29" ht="15" thickBot="1">
      <c r="A11" s="252" t="s">
        <v>39</v>
      </c>
      <c r="B11" s="490">
        <v>9.1211501648860764</v>
      </c>
      <c r="C11" s="490">
        <v>9.1450813332826186</v>
      </c>
      <c r="D11" s="490">
        <v>9.127199231344914</v>
      </c>
      <c r="E11" s="490">
        <v>3.0466715847943067</v>
      </c>
      <c r="F11" s="490">
        <v>4.170117010609883</v>
      </c>
      <c r="G11" s="490">
        <v>3.1596888207982627</v>
      </c>
      <c r="H11" s="490">
        <v>5.4706286814439622</v>
      </c>
      <c r="I11" s="490">
        <v>7.4912640611334345</v>
      </c>
      <c r="J11" s="490">
        <v>5.8104868610710643</v>
      </c>
      <c r="U11" s="736"/>
      <c r="V11" s="736"/>
      <c r="W11" s="736"/>
      <c r="X11" s="736"/>
      <c r="Y11" s="736"/>
      <c r="Z11" s="736"/>
      <c r="AA11" s="736"/>
      <c r="AB11" s="736"/>
      <c r="AC11" s="736"/>
    </row>
    <row r="12" spans="1:29" ht="15" thickBot="1">
      <c r="A12" s="251" t="s">
        <v>40</v>
      </c>
      <c r="B12" s="489">
        <v>18.386426302857338</v>
      </c>
      <c r="C12" s="489">
        <v>24.586782971781641</v>
      </c>
      <c r="D12" s="489">
        <v>19.95368657771462</v>
      </c>
      <c r="E12" s="489">
        <v>10.236517640166639</v>
      </c>
      <c r="F12" s="489">
        <v>16.548556796399598</v>
      </c>
      <c r="G12" s="489">
        <v>10.871501060450107</v>
      </c>
      <c r="H12" s="489">
        <v>13.488653388034757</v>
      </c>
      <c r="I12" s="489">
        <v>21.914651791723934</v>
      </c>
      <c r="J12" s="489">
        <v>14.905853397399513</v>
      </c>
      <c r="U12" s="736"/>
      <c r="V12" s="736"/>
      <c r="W12" s="736"/>
      <c r="X12" s="736"/>
      <c r="Y12" s="736"/>
      <c r="Z12" s="736"/>
      <c r="AA12" s="736"/>
      <c r="AB12" s="736"/>
      <c r="AC12" s="736"/>
    </row>
    <row r="13" spans="1:29" ht="15" thickBot="1">
      <c r="A13" s="252" t="s">
        <v>41</v>
      </c>
      <c r="B13" s="490">
        <v>17.661589274266394</v>
      </c>
      <c r="C13" s="490">
        <v>20.157359661372443</v>
      </c>
      <c r="D13" s="490">
        <v>18.292443593096266</v>
      </c>
      <c r="E13" s="490">
        <v>13.744155203089742</v>
      </c>
      <c r="F13" s="490">
        <v>19.051596938398173</v>
      </c>
      <c r="G13" s="490">
        <v>14.278077351325067</v>
      </c>
      <c r="H13" s="490">
        <v>15.30736626594649</v>
      </c>
      <c r="I13" s="490">
        <v>19.789773208175308</v>
      </c>
      <c r="J13" s="490">
        <v>16.061278960461362</v>
      </c>
      <c r="U13" s="736"/>
      <c r="V13" s="736"/>
      <c r="W13" s="736"/>
      <c r="X13" s="736"/>
      <c r="Y13" s="736"/>
      <c r="Z13" s="736"/>
      <c r="AA13" s="736"/>
      <c r="AB13" s="736"/>
      <c r="AC13" s="736"/>
    </row>
    <row r="14" spans="1:29" ht="15" thickBot="1">
      <c r="A14" s="251" t="s">
        <v>42</v>
      </c>
      <c r="B14" s="489">
        <v>15.669987670561152</v>
      </c>
      <c r="C14" s="489">
        <v>17.235604193118171</v>
      </c>
      <c r="D14" s="489">
        <v>16.065727579163784</v>
      </c>
      <c r="E14" s="489">
        <v>20.193203762367645</v>
      </c>
      <c r="F14" s="489">
        <v>26.399344323512331</v>
      </c>
      <c r="G14" s="489">
        <v>20.817533913485956</v>
      </c>
      <c r="H14" s="489">
        <v>18.388261724816065</v>
      </c>
      <c r="I14" s="489">
        <v>20.28188768827107</v>
      </c>
      <c r="J14" s="489">
        <v>18.706757718355156</v>
      </c>
      <c r="U14" s="736"/>
      <c r="V14" s="736"/>
      <c r="W14" s="736"/>
      <c r="X14" s="736"/>
      <c r="Y14" s="736"/>
      <c r="Z14" s="736"/>
      <c r="AA14" s="736"/>
      <c r="AB14" s="736"/>
      <c r="AC14" s="736"/>
    </row>
    <row r="15" spans="1:29" ht="15" thickBot="1">
      <c r="A15" s="252" t="s">
        <v>43</v>
      </c>
      <c r="B15" s="490">
        <v>12.978179323590277</v>
      </c>
      <c r="C15" s="490">
        <v>13.915378127465914</v>
      </c>
      <c r="D15" s="490">
        <v>13.215074478722197</v>
      </c>
      <c r="E15" s="490">
        <v>19.111102673147023</v>
      </c>
      <c r="F15" s="490">
        <v>20.305602469456122</v>
      </c>
      <c r="G15" s="490">
        <v>19.231267891932031</v>
      </c>
      <c r="H15" s="490">
        <v>16.663823802975774</v>
      </c>
      <c r="I15" s="490">
        <v>16.03966740960772</v>
      </c>
      <c r="J15" s="490">
        <v>16.558844617822</v>
      </c>
      <c r="U15" s="736"/>
      <c r="V15" s="736"/>
      <c r="W15" s="736"/>
      <c r="X15" s="736"/>
      <c r="Y15" s="736"/>
      <c r="Z15" s="736"/>
      <c r="AA15" s="736"/>
      <c r="AB15" s="736"/>
      <c r="AC15" s="736"/>
    </row>
    <row r="16" spans="1:29" ht="15" thickBot="1">
      <c r="A16" s="251" t="s">
        <v>44</v>
      </c>
      <c r="B16" s="489">
        <v>10.344495182287599</v>
      </c>
      <c r="C16" s="489">
        <v>7.7652863282926807</v>
      </c>
      <c r="D16" s="489">
        <v>9.6925501744002212</v>
      </c>
      <c r="E16" s="489">
        <v>14.024881747960425</v>
      </c>
      <c r="F16" s="489">
        <v>8.2502724912917955</v>
      </c>
      <c r="G16" s="489">
        <v>13.44396311836365</v>
      </c>
      <c r="H16" s="489">
        <v>12.55626201103118</v>
      </c>
      <c r="I16" s="489">
        <v>7.9265092921370499</v>
      </c>
      <c r="J16" s="489">
        <v>11.777566682332742</v>
      </c>
      <c r="U16" s="736"/>
      <c r="V16" s="736"/>
      <c r="W16" s="736"/>
      <c r="X16" s="736"/>
      <c r="Y16" s="736"/>
      <c r="Z16" s="736"/>
      <c r="AA16" s="736"/>
      <c r="AB16" s="736"/>
      <c r="AC16" s="736"/>
    </row>
    <row r="17" spans="1:29" ht="15" thickBot="1">
      <c r="A17" s="252" t="s">
        <v>45</v>
      </c>
      <c r="B17" s="490">
        <v>6.6690684258327169</v>
      </c>
      <c r="C17" s="490">
        <v>3.5984309918355786</v>
      </c>
      <c r="D17" s="490">
        <v>5.8929053233271436</v>
      </c>
      <c r="E17" s="490">
        <v>9.5248763235549383</v>
      </c>
      <c r="F17" s="490">
        <v>2.3486991344536898</v>
      </c>
      <c r="G17" s="490">
        <v>8.8029616738975349</v>
      </c>
      <c r="H17" s="490">
        <v>8.3852960733193154</v>
      </c>
      <c r="I17" s="490">
        <v>3.1829851720788511</v>
      </c>
      <c r="J17" s="490">
        <v>7.5103000544821485</v>
      </c>
      <c r="U17" s="736"/>
      <c r="V17" s="736"/>
      <c r="W17" s="736"/>
      <c r="X17" s="736"/>
      <c r="Y17" s="736"/>
      <c r="Z17" s="736"/>
      <c r="AA17" s="736"/>
      <c r="AB17" s="736"/>
      <c r="AC17" s="736"/>
    </row>
    <row r="18" spans="1:29" ht="15" thickBot="1">
      <c r="A18" s="251" t="s">
        <v>46</v>
      </c>
      <c r="B18" s="489">
        <v>4.115361230909742</v>
      </c>
      <c r="C18" s="489">
        <v>1.5979878442318061</v>
      </c>
      <c r="D18" s="489">
        <v>3.4790463353978121</v>
      </c>
      <c r="E18" s="489">
        <v>5.6216504296129139</v>
      </c>
      <c r="F18" s="489">
        <v>1.2617650161191178</v>
      </c>
      <c r="G18" s="489">
        <v>5.1830512886094038</v>
      </c>
      <c r="H18" s="489">
        <v>5.0205814909933109</v>
      </c>
      <c r="I18" s="489">
        <v>1.486217973262183</v>
      </c>
      <c r="J18" s="489">
        <v>4.4261237459937455</v>
      </c>
      <c r="U18" s="736"/>
      <c r="V18" s="736"/>
      <c r="W18" s="736"/>
      <c r="X18" s="736"/>
      <c r="Y18" s="736"/>
      <c r="Z18" s="736"/>
      <c r="AA18" s="736"/>
      <c r="AB18" s="736"/>
      <c r="AC18" s="736"/>
    </row>
    <row r="19" spans="1:29" ht="15" thickBot="1">
      <c r="A19" s="252" t="s">
        <v>47</v>
      </c>
      <c r="B19" s="490">
        <v>1.7717058474053753</v>
      </c>
      <c r="C19" s="490">
        <v>0.32058770790656227</v>
      </c>
      <c r="D19" s="490">
        <v>1.4049076234322599</v>
      </c>
      <c r="E19" s="490">
        <v>2.8186024561708036</v>
      </c>
      <c r="F19" s="490">
        <v>0.96872321310577036</v>
      </c>
      <c r="G19" s="490">
        <v>2.6325068664891544</v>
      </c>
      <c r="H19" s="490">
        <v>2.4008493221664886</v>
      </c>
      <c r="I19" s="490">
        <v>0.53604607577998731</v>
      </c>
      <c r="J19" s="490">
        <v>2.0872011286081715</v>
      </c>
      <c r="U19" s="736"/>
      <c r="V19" s="736"/>
      <c r="W19" s="736"/>
      <c r="X19" s="736"/>
      <c r="Y19" s="736"/>
      <c r="Z19" s="736"/>
      <c r="AA19" s="736"/>
      <c r="AB19" s="736"/>
      <c r="AC19" s="736"/>
    </row>
    <row r="20" spans="1:29" ht="15" thickBot="1">
      <c r="A20" s="251" t="s">
        <v>48</v>
      </c>
      <c r="B20" s="489">
        <v>2.2325535989523755</v>
      </c>
      <c r="C20" s="489">
        <v>0.83890135618864081</v>
      </c>
      <c r="D20" s="489">
        <v>1.8802809937333125</v>
      </c>
      <c r="E20" s="489">
        <v>1.3481410562402361</v>
      </c>
      <c r="F20" s="489">
        <v>0.27934146220221462</v>
      </c>
      <c r="G20" s="489">
        <v>1.2406211240880916</v>
      </c>
      <c r="H20" s="489">
        <v>1.7010566243844685</v>
      </c>
      <c r="I20" s="489">
        <v>0.65288799861353497</v>
      </c>
      <c r="J20" s="489">
        <v>1.5247612448828505</v>
      </c>
      <c r="U20" s="736"/>
      <c r="V20" s="736"/>
      <c r="W20" s="736"/>
      <c r="X20" s="736"/>
      <c r="Y20" s="736"/>
      <c r="Z20" s="736"/>
      <c r="AA20" s="736"/>
      <c r="AB20" s="736"/>
      <c r="AC20" s="736"/>
    </row>
    <row r="21" spans="1:29" ht="45.75" customHeight="1">
      <c r="A21" s="546" t="s">
        <v>271</v>
      </c>
      <c r="B21" s="253">
        <f t="shared" ref="B21:J21" si="0">SUM(B10:B20)</f>
        <v>100.00000000000001</v>
      </c>
      <c r="C21" s="253">
        <f t="shared" si="0"/>
        <v>100.00000000000001</v>
      </c>
      <c r="D21" s="253">
        <f t="shared" si="0"/>
        <v>100.00000000000001</v>
      </c>
      <c r="E21" s="253">
        <f t="shared" si="0"/>
        <v>100</v>
      </c>
      <c r="F21" s="253">
        <f t="shared" si="0"/>
        <v>99.999999999999986</v>
      </c>
      <c r="G21" s="254">
        <f t="shared" si="0"/>
        <v>100.00000000000001</v>
      </c>
      <c r="H21" s="255">
        <f t="shared" si="0"/>
        <v>99.999999999999986</v>
      </c>
      <c r="I21" s="253">
        <f t="shared" si="0"/>
        <v>100.00000000000001</v>
      </c>
      <c r="J21" s="254">
        <f t="shared" si="0"/>
        <v>100</v>
      </c>
      <c r="U21" s="736"/>
      <c r="V21" s="736"/>
      <c r="W21" s="736"/>
      <c r="X21" s="736"/>
      <c r="Y21" s="736"/>
      <c r="Z21" s="736"/>
      <c r="AA21" s="736"/>
      <c r="AB21" s="736"/>
      <c r="AC21" s="736"/>
    </row>
    <row r="22" spans="1:29" ht="16.2">
      <c r="A22" s="153" t="s">
        <v>229</v>
      </c>
      <c r="B22" s="153"/>
      <c r="C22" s="153"/>
      <c r="D22" s="153"/>
      <c r="F22" s="256"/>
      <c r="G22" s="257"/>
      <c r="H22" s="256"/>
      <c r="I22" s="256"/>
      <c r="J22" s="256"/>
      <c r="U22" s="736"/>
      <c r="V22" s="736"/>
      <c r="W22" s="736"/>
      <c r="X22" s="736"/>
      <c r="Y22" s="736"/>
      <c r="Z22" s="736"/>
      <c r="AA22" s="736"/>
      <c r="AB22" s="736"/>
      <c r="AC22" s="736"/>
    </row>
    <row r="23" spans="1:29" ht="16.2">
      <c r="A23" s="258"/>
      <c r="B23" s="584"/>
      <c r="C23" s="584"/>
      <c r="D23" s="584"/>
      <c r="E23" s="584"/>
      <c r="F23" s="584"/>
      <c r="G23" s="543"/>
      <c r="H23" s="584"/>
      <c r="I23" s="584"/>
      <c r="J23" s="543"/>
    </row>
    <row r="24" spans="1:29">
      <c r="U24" s="732"/>
      <c r="V24" s="732"/>
      <c r="W24" s="732"/>
      <c r="X24" s="732"/>
      <c r="Y24" s="732"/>
      <c r="Z24" s="732"/>
      <c r="AA24" s="732"/>
      <c r="AB24" s="732"/>
      <c r="AC24" s="732"/>
    </row>
    <row r="25" spans="1:29">
      <c r="U25" s="732"/>
      <c r="V25" s="732"/>
      <c r="W25" s="732"/>
      <c r="X25" s="732"/>
      <c r="Y25" s="732"/>
      <c r="Z25" s="732"/>
      <c r="AA25" s="732"/>
      <c r="AB25" s="732"/>
      <c r="AC25" s="732"/>
    </row>
    <row r="26" spans="1:29">
      <c r="G26" s="574"/>
      <c r="N26" s="732"/>
      <c r="O26" s="732"/>
      <c r="P26" s="732"/>
      <c r="Q26" s="732"/>
      <c r="R26" s="732"/>
      <c r="S26" s="732"/>
      <c r="T26" s="732"/>
      <c r="U26" s="732"/>
      <c r="V26" s="732"/>
    </row>
    <row r="27" spans="1:29">
      <c r="A27"/>
      <c r="B27"/>
      <c r="C27"/>
      <c r="G27" s="574"/>
      <c r="N27" s="732"/>
      <c r="O27" s="732"/>
      <c r="P27" s="732"/>
      <c r="Q27" s="732"/>
      <c r="R27" s="732"/>
      <c r="S27" s="732"/>
      <c r="T27" s="732"/>
      <c r="U27" s="732"/>
      <c r="V27" s="732"/>
    </row>
    <row r="28" spans="1:29">
      <c r="A28"/>
      <c r="B28"/>
      <c r="C28"/>
      <c r="G28" s="574"/>
      <c r="N28" s="732"/>
      <c r="O28" s="732"/>
      <c r="P28" s="732"/>
      <c r="Q28" s="732"/>
      <c r="R28" s="732"/>
      <c r="S28" s="732"/>
      <c r="T28" s="732"/>
      <c r="U28" s="732"/>
      <c r="V28" s="732"/>
    </row>
    <row r="29" spans="1:29">
      <c r="A29"/>
      <c r="B29"/>
      <c r="C29"/>
      <c r="G29" s="574"/>
      <c r="N29" s="732"/>
      <c r="O29" s="732"/>
      <c r="P29" s="732"/>
      <c r="Q29" s="732"/>
      <c r="R29" s="732"/>
      <c r="S29" s="732"/>
      <c r="T29" s="732"/>
      <c r="U29" s="732"/>
      <c r="V29" s="732"/>
    </row>
    <row r="30" spans="1:29">
      <c r="A30"/>
      <c r="B30"/>
      <c r="C30"/>
      <c r="G30" s="574"/>
      <c r="N30" s="732"/>
      <c r="O30" s="732"/>
      <c r="P30" s="732"/>
      <c r="Q30" s="732"/>
      <c r="R30" s="732"/>
      <c r="S30" s="732"/>
      <c r="T30" s="732"/>
      <c r="U30" s="732"/>
      <c r="V30" s="732"/>
    </row>
    <row r="31" spans="1:29">
      <c r="A31"/>
      <c r="B31"/>
      <c r="C31"/>
      <c r="G31" s="574"/>
      <c r="N31" s="732"/>
      <c r="O31" s="732"/>
      <c r="P31" s="732"/>
      <c r="Q31" s="732"/>
      <c r="R31" s="732"/>
      <c r="S31" s="732"/>
      <c r="T31" s="732"/>
      <c r="U31" s="732"/>
      <c r="V31" s="732"/>
    </row>
    <row r="32" spans="1:29">
      <c r="A32"/>
      <c r="B32"/>
      <c r="C32"/>
      <c r="G32" s="574"/>
      <c r="N32" s="732"/>
      <c r="O32" s="732"/>
      <c r="P32" s="732"/>
      <c r="Q32" s="732"/>
      <c r="R32" s="732"/>
      <c r="S32" s="732"/>
      <c r="T32" s="732"/>
      <c r="U32" s="732"/>
      <c r="V32" s="732"/>
    </row>
    <row r="33" spans="1:22">
      <c r="A33"/>
      <c r="B33"/>
      <c r="C33"/>
      <c r="G33" s="574"/>
      <c r="N33" s="732"/>
      <c r="O33" s="732"/>
      <c r="P33" s="732"/>
      <c r="Q33" s="732"/>
      <c r="R33" s="732"/>
      <c r="S33" s="732"/>
      <c r="T33" s="732"/>
      <c r="U33" s="732"/>
      <c r="V33" s="732"/>
    </row>
    <row r="34" spans="1:22">
      <c r="A34"/>
      <c r="B34"/>
      <c r="C34"/>
      <c r="G34" s="574"/>
      <c r="N34" s="732"/>
      <c r="O34" s="732"/>
      <c r="P34" s="732"/>
      <c r="Q34" s="732"/>
      <c r="R34" s="732"/>
      <c r="S34" s="732"/>
      <c r="T34" s="732"/>
      <c r="U34" s="732"/>
      <c r="V34" s="732"/>
    </row>
    <row r="35" spans="1:22">
      <c r="A35"/>
      <c r="B35"/>
      <c r="C35"/>
      <c r="G35" s="574"/>
    </row>
    <row r="36" spans="1:22">
      <c r="A36"/>
      <c r="B36"/>
      <c r="C36"/>
      <c r="G36" s="574"/>
    </row>
    <row r="37" spans="1:22">
      <c r="A37"/>
      <c r="B37"/>
      <c r="C37"/>
      <c r="G37" s="574"/>
    </row>
    <row r="38" spans="1:22">
      <c r="A38"/>
      <c r="B38"/>
      <c r="C38"/>
      <c r="G38" s="574"/>
    </row>
    <row r="39" spans="1:22">
      <c r="A39"/>
      <c r="B39"/>
      <c r="C39"/>
      <c r="G39" s="574"/>
    </row>
    <row r="40" spans="1:22">
      <c r="A40"/>
      <c r="B40"/>
      <c r="C40"/>
      <c r="G40" s="574"/>
    </row>
    <row r="41" spans="1:22">
      <c r="A41"/>
      <c r="B41"/>
      <c r="C41"/>
      <c r="G41" s="574"/>
    </row>
    <row r="42" spans="1:22">
      <c r="A42"/>
      <c r="B42"/>
      <c r="C42"/>
      <c r="G42" s="574"/>
    </row>
    <row r="43" spans="1:22">
      <c r="A43"/>
      <c r="B43"/>
      <c r="C43"/>
      <c r="D43"/>
      <c r="E43"/>
      <c r="F43"/>
      <c r="G43"/>
      <c r="H43"/>
      <c r="I43"/>
      <c r="J43"/>
    </row>
    <row r="44" spans="1:22">
      <c r="A44"/>
      <c r="B44"/>
      <c r="C44"/>
      <c r="D44"/>
      <c r="E44"/>
      <c r="F44"/>
      <c r="G44"/>
      <c r="H44"/>
      <c r="I44"/>
      <c r="J44"/>
    </row>
    <row r="45" spans="1:22">
      <c r="A45"/>
      <c r="B45"/>
      <c r="C45"/>
      <c r="D45"/>
      <c r="E45"/>
      <c r="F45"/>
      <c r="G45"/>
      <c r="H45"/>
      <c r="I45"/>
      <c r="J45"/>
    </row>
    <row r="46" spans="1:22">
      <c r="A46"/>
      <c r="B46"/>
      <c r="C46"/>
      <c r="D46"/>
      <c r="E46"/>
      <c r="F46"/>
      <c r="G46"/>
      <c r="H46"/>
      <c r="I46"/>
      <c r="J46"/>
    </row>
    <row r="47" spans="1:22">
      <c r="A47"/>
      <c r="B47"/>
      <c r="C47"/>
      <c r="D47"/>
      <c r="E47"/>
      <c r="F47"/>
      <c r="G47"/>
      <c r="H47"/>
      <c r="I47"/>
      <c r="J47"/>
    </row>
    <row r="48" spans="1:22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B61"/>
      <c r="C61"/>
      <c r="D61"/>
      <c r="E61"/>
      <c r="F61"/>
      <c r="G61"/>
      <c r="H61"/>
      <c r="I61"/>
      <c r="J61"/>
    </row>
    <row r="62" spans="1:10">
      <c r="G62" s="574"/>
    </row>
    <row r="63" spans="1:10">
      <c r="G63" s="574"/>
    </row>
    <row r="64" spans="1:10">
      <c r="G64" s="574"/>
    </row>
    <row r="65" spans="2:10">
      <c r="G65" s="574"/>
    </row>
    <row r="66" spans="2:10">
      <c r="G66" s="574"/>
    </row>
    <row r="67" spans="2:10">
      <c r="G67" s="574"/>
    </row>
    <row r="68" spans="2:10">
      <c r="G68" s="574"/>
    </row>
    <row r="69" spans="2:10">
      <c r="G69" s="574"/>
    </row>
    <row r="70" spans="2:10">
      <c r="G70" s="574"/>
    </row>
    <row r="71" spans="2:10">
      <c r="G71" s="574"/>
    </row>
    <row r="72" spans="2:10">
      <c r="G72" s="574"/>
    </row>
    <row r="73" spans="2:10">
      <c r="G73" s="574"/>
    </row>
    <row r="77" spans="2:10">
      <c r="B77" s="733"/>
      <c r="C77" s="733"/>
      <c r="D77" s="733"/>
      <c r="E77" s="733"/>
      <c r="F77" s="733"/>
      <c r="G77" s="733"/>
      <c r="H77" s="733"/>
      <c r="I77" s="733"/>
      <c r="J77" s="733"/>
    </row>
    <row r="78" spans="2:10">
      <c r="B78" s="733"/>
      <c r="C78" s="733"/>
      <c r="D78" s="733"/>
      <c r="E78" s="733"/>
      <c r="F78" s="733"/>
      <c r="G78" s="733"/>
      <c r="H78" s="733"/>
      <c r="I78" s="733"/>
      <c r="J78" s="733"/>
    </row>
    <row r="79" spans="2:10">
      <c r="B79" s="733"/>
      <c r="C79" s="733"/>
      <c r="D79" s="733"/>
      <c r="E79" s="733"/>
      <c r="F79" s="733"/>
      <c r="G79" s="733"/>
      <c r="H79" s="733"/>
      <c r="I79" s="733"/>
      <c r="J79" s="733"/>
    </row>
    <row r="80" spans="2:10">
      <c r="B80" s="733"/>
      <c r="C80" s="733"/>
      <c r="D80" s="733"/>
      <c r="E80" s="733"/>
      <c r="F80" s="733"/>
      <c r="G80" s="733"/>
      <c r="H80" s="733"/>
      <c r="I80" s="733"/>
      <c r="J80" s="733"/>
    </row>
    <row r="81" spans="2:10">
      <c r="B81" s="733"/>
      <c r="C81" s="733"/>
      <c r="D81" s="733"/>
      <c r="E81" s="733"/>
      <c r="F81" s="733"/>
      <c r="G81" s="733"/>
      <c r="H81" s="733"/>
      <c r="I81" s="733"/>
      <c r="J81" s="733"/>
    </row>
    <row r="82" spans="2:10">
      <c r="B82" s="733"/>
      <c r="C82" s="733"/>
      <c r="D82" s="733"/>
      <c r="E82" s="733"/>
      <c r="F82" s="733"/>
      <c r="G82" s="733"/>
      <c r="H82" s="733"/>
      <c r="I82" s="733"/>
      <c r="J82" s="733"/>
    </row>
    <row r="83" spans="2:10">
      <c r="B83" s="733"/>
      <c r="C83" s="733"/>
      <c r="D83" s="733"/>
      <c r="E83" s="733"/>
      <c r="F83" s="733"/>
      <c r="G83" s="733"/>
      <c r="H83" s="733"/>
      <c r="I83" s="733"/>
      <c r="J83" s="733"/>
    </row>
    <row r="84" spans="2:10">
      <c r="B84" s="733"/>
      <c r="C84" s="733"/>
      <c r="D84" s="733"/>
      <c r="E84" s="733"/>
      <c r="F84" s="733"/>
      <c r="G84" s="733"/>
      <c r="H84" s="733"/>
      <c r="I84" s="733"/>
      <c r="J84" s="733"/>
    </row>
    <row r="85" spans="2:10">
      <c r="B85" s="733"/>
      <c r="C85" s="733"/>
      <c r="D85" s="733"/>
      <c r="E85" s="733"/>
      <c r="F85" s="733"/>
      <c r="G85" s="733"/>
      <c r="H85" s="733"/>
      <c r="I85" s="733"/>
      <c r="J85" s="733"/>
    </row>
    <row r="86" spans="2:10">
      <c r="B86" s="733"/>
      <c r="C86" s="733"/>
      <c r="D86" s="733"/>
      <c r="E86" s="733"/>
      <c r="F86" s="733"/>
      <c r="G86" s="733"/>
      <c r="H86" s="733"/>
      <c r="I86" s="733"/>
      <c r="J86" s="733"/>
    </row>
    <row r="87" spans="2:10">
      <c r="B87" s="733"/>
      <c r="C87" s="733"/>
      <c r="D87" s="733"/>
      <c r="E87" s="733"/>
      <c r="F87" s="733"/>
      <c r="G87" s="733"/>
      <c r="H87" s="733"/>
      <c r="I87" s="733"/>
      <c r="J87" s="733"/>
    </row>
    <row r="88" spans="2:10">
      <c r="B88" s="733"/>
      <c r="C88" s="733"/>
      <c r="D88" s="733"/>
      <c r="E88" s="733"/>
      <c r="F88" s="733"/>
      <c r="G88" s="733"/>
      <c r="H88" s="733"/>
      <c r="I88" s="733"/>
      <c r="J88" s="733"/>
    </row>
  </sheetData>
  <mergeCells count="10">
    <mergeCell ref="B7:D7"/>
    <mergeCell ref="E7:G7"/>
    <mergeCell ref="H7:J7"/>
    <mergeCell ref="H1:J1"/>
    <mergeCell ref="H2:J2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B1:M77"/>
  <sheetViews>
    <sheetView showGridLines="0" rightToLeft="1" view="pageBreakPreview" topLeftCell="G2" zoomScale="55" zoomScaleNormal="70" zoomScaleSheetLayoutView="55" workbookViewId="0">
      <selection activeCell="O4" sqref="O4:W26"/>
    </sheetView>
  </sheetViews>
  <sheetFormatPr defaultColWidth="9" defaultRowHeight="14.4"/>
  <cols>
    <col min="1" max="1" width="9" style="574"/>
    <col min="2" max="2" width="22.21875" style="574" customWidth="1"/>
    <col min="3" max="3" width="14.44140625" style="574" bestFit="1" customWidth="1"/>
    <col min="4" max="4" width="13.77734375" style="574" bestFit="1" customWidth="1"/>
    <col min="5" max="5" width="14.21875" style="574" bestFit="1" customWidth="1"/>
    <col min="6" max="6" width="13.77734375" style="574" bestFit="1" customWidth="1"/>
    <col min="7" max="7" width="11.77734375" style="574" bestFit="1" customWidth="1"/>
    <col min="8" max="8" width="13.77734375" style="574" bestFit="1" customWidth="1"/>
    <col min="9" max="9" width="14.88671875" style="574" bestFit="1" customWidth="1"/>
    <col min="10" max="10" width="14.21875" style="574" bestFit="1" customWidth="1"/>
    <col min="11" max="11" width="14.44140625" style="574" bestFit="1" customWidth="1"/>
    <col min="12" max="12" width="29.6640625" style="574" customWidth="1"/>
    <col min="13" max="16384" width="9" style="574"/>
  </cols>
  <sheetData>
    <row r="1" spans="2:13">
      <c r="J1" s="814" t="s">
        <v>631</v>
      </c>
      <c r="K1" s="814"/>
      <c r="L1" s="814"/>
    </row>
    <row r="2" spans="2:13" ht="61.5" customHeight="1">
      <c r="B2" s="67"/>
      <c r="I2" s="1"/>
      <c r="K2" s="902" t="s">
        <v>633</v>
      </c>
      <c r="L2" s="902"/>
      <c r="M2" s="902"/>
    </row>
    <row r="3" spans="2:13" ht="15">
      <c r="B3" s="808" t="s">
        <v>565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2:13" ht="15">
      <c r="B4" s="822" t="s">
        <v>566</v>
      </c>
      <c r="C4" s="822"/>
      <c r="D4" s="822"/>
      <c r="E4" s="822"/>
      <c r="F4" s="822"/>
      <c r="G4" s="822"/>
      <c r="H4" s="822"/>
      <c r="I4" s="822"/>
      <c r="J4" s="822"/>
      <c r="K4" s="822"/>
      <c r="L4" s="822"/>
    </row>
    <row r="5" spans="2:13">
      <c r="B5" s="453" t="s">
        <v>272</v>
      </c>
      <c r="C5" s="32"/>
      <c r="D5" s="32"/>
      <c r="E5" s="32"/>
      <c r="F5" s="32"/>
      <c r="G5" s="32"/>
      <c r="H5" s="32"/>
      <c r="I5" s="32"/>
      <c r="J5" s="32"/>
      <c r="K5" s="32"/>
    </row>
    <row r="6" spans="2:13" ht="19.5" customHeight="1">
      <c r="B6" s="603"/>
      <c r="C6" s="915" t="s">
        <v>12</v>
      </c>
      <c r="D6" s="915"/>
      <c r="E6" s="915"/>
      <c r="F6" s="915" t="s">
        <v>13</v>
      </c>
      <c r="G6" s="915"/>
      <c r="H6" s="915"/>
      <c r="I6" s="915" t="s">
        <v>14</v>
      </c>
      <c r="J6" s="915"/>
      <c r="K6" s="915"/>
      <c r="L6" s="915" t="s">
        <v>252</v>
      </c>
    </row>
    <row r="7" spans="2:13" ht="18.75" customHeight="1">
      <c r="B7" s="603" t="s">
        <v>90</v>
      </c>
      <c r="C7" s="915" t="s">
        <v>15</v>
      </c>
      <c r="D7" s="915"/>
      <c r="E7" s="915"/>
      <c r="F7" s="915" t="s">
        <v>16</v>
      </c>
      <c r="G7" s="915"/>
      <c r="H7" s="915"/>
      <c r="I7" s="914" t="s">
        <v>5</v>
      </c>
      <c r="J7" s="914"/>
      <c r="K7" s="914"/>
      <c r="L7" s="915"/>
    </row>
    <row r="8" spans="2:13" ht="19.5" customHeight="1">
      <c r="B8" s="603"/>
      <c r="C8" s="606" t="s">
        <v>0</v>
      </c>
      <c r="D8" s="606" t="s">
        <v>1</v>
      </c>
      <c r="E8" s="606" t="s">
        <v>37</v>
      </c>
      <c r="F8" s="606" t="s">
        <v>0</v>
      </c>
      <c r="G8" s="606" t="s">
        <v>1</v>
      </c>
      <c r="H8" s="606" t="s">
        <v>37</v>
      </c>
      <c r="I8" s="606" t="s">
        <v>0</v>
      </c>
      <c r="J8" s="606" t="s">
        <v>1</v>
      </c>
      <c r="K8" s="606" t="s">
        <v>37</v>
      </c>
      <c r="L8" s="915"/>
    </row>
    <row r="9" spans="2:13" ht="18" customHeight="1">
      <c r="B9" s="604"/>
      <c r="C9" s="598" t="s">
        <v>21</v>
      </c>
      <c r="D9" s="598" t="s">
        <v>22</v>
      </c>
      <c r="E9" s="605" t="s">
        <v>5</v>
      </c>
      <c r="F9" s="598" t="s">
        <v>21</v>
      </c>
      <c r="G9" s="598" t="s">
        <v>22</v>
      </c>
      <c r="H9" s="605" t="s">
        <v>5</v>
      </c>
      <c r="I9" s="598" t="s">
        <v>21</v>
      </c>
      <c r="J9" s="598" t="s">
        <v>22</v>
      </c>
      <c r="K9" s="605" t="s">
        <v>5</v>
      </c>
      <c r="L9" s="916"/>
    </row>
    <row r="10" spans="2:13" ht="35.1" customHeight="1">
      <c r="B10" s="607" t="s">
        <v>253</v>
      </c>
      <c r="C10" s="609">
        <v>0.30465171326508333</v>
      </c>
      <c r="D10" s="609">
        <v>0.21505337392903481</v>
      </c>
      <c r="E10" s="609">
        <v>0.28200399710411395</v>
      </c>
      <c r="F10" s="609">
        <v>0.59082624544349938</v>
      </c>
      <c r="G10" s="609">
        <v>0.67786376526587755</v>
      </c>
      <c r="H10" s="609">
        <v>0.5995821135016417</v>
      </c>
      <c r="I10" s="609">
        <v>0.4766312937273659</v>
      </c>
      <c r="J10" s="609">
        <v>0.36890449109881385</v>
      </c>
      <c r="K10" s="609">
        <v>0.45851232213734344</v>
      </c>
      <c r="L10" s="600" t="s">
        <v>177</v>
      </c>
    </row>
    <row r="11" spans="2:13" ht="35.1" customHeight="1">
      <c r="B11" s="608" t="s">
        <v>254</v>
      </c>
      <c r="C11" s="610">
        <v>1.4549840689435589</v>
      </c>
      <c r="D11" s="610">
        <v>1.8963577976167836</v>
      </c>
      <c r="E11" s="610">
        <v>1.5665498301169707</v>
      </c>
      <c r="F11" s="610">
        <v>3.1692360267314701</v>
      </c>
      <c r="G11" s="610">
        <v>4.1992150795892806</v>
      </c>
      <c r="H11" s="610">
        <v>3.272850659913547</v>
      </c>
      <c r="I11" s="610">
        <v>2.4851817258168398</v>
      </c>
      <c r="J11" s="610">
        <v>2.6618919605179898</v>
      </c>
      <c r="K11" s="610">
        <v>2.5149032774093096</v>
      </c>
      <c r="L11" s="601" t="s">
        <v>255</v>
      </c>
    </row>
    <row r="12" spans="2:13" ht="35.1" customHeight="1">
      <c r="B12" s="607" t="s">
        <v>409</v>
      </c>
      <c r="C12" s="609">
        <v>0.49434167188988015</v>
      </c>
      <c r="D12" s="609">
        <v>0.67764151290833419</v>
      </c>
      <c r="E12" s="609">
        <v>0.54067425799024038</v>
      </c>
      <c r="F12" s="609">
        <v>2.6317723702482207</v>
      </c>
      <c r="G12" s="609">
        <v>3.2546190153455936</v>
      </c>
      <c r="H12" s="609">
        <v>2.6944299810815555</v>
      </c>
      <c r="I12" s="609">
        <v>1.7788530222629231</v>
      </c>
      <c r="J12" s="609">
        <v>1.5343009032174857</v>
      </c>
      <c r="K12" s="609">
        <v>1.7377208918260576</v>
      </c>
      <c r="L12" s="600" t="s">
        <v>429</v>
      </c>
    </row>
    <row r="13" spans="2:13" ht="35.1" customHeight="1">
      <c r="B13" s="608" t="s">
        <v>256</v>
      </c>
      <c r="C13" s="610">
        <v>6.5838018908134952</v>
      </c>
      <c r="D13" s="610">
        <v>3.5977668741732494</v>
      </c>
      <c r="E13" s="610">
        <v>5.8290236883967994</v>
      </c>
      <c r="F13" s="610">
        <v>20.399222682693978</v>
      </c>
      <c r="G13" s="610">
        <v>29.621106769302024</v>
      </c>
      <c r="H13" s="610">
        <v>21.326932944597168</v>
      </c>
      <c r="I13" s="610">
        <v>14.886323619812769</v>
      </c>
      <c r="J13" s="610">
        <v>12.248652831572711</v>
      </c>
      <c r="K13" s="610">
        <v>14.442683959952603</v>
      </c>
      <c r="L13" s="601" t="s">
        <v>178</v>
      </c>
    </row>
    <row r="14" spans="2:13" ht="35.1" customHeight="1">
      <c r="B14" s="607" t="s">
        <v>257</v>
      </c>
      <c r="C14" s="609">
        <v>8.9681809799054868</v>
      </c>
      <c r="D14" s="609">
        <v>3.6882679992489433</v>
      </c>
      <c r="E14" s="609">
        <v>7.6335806800937132</v>
      </c>
      <c r="F14" s="609">
        <v>26.459083709425446</v>
      </c>
      <c r="G14" s="609">
        <v>27.557811194754589</v>
      </c>
      <c r="H14" s="609">
        <v>26.569614350843413</v>
      </c>
      <c r="I14" s="609">
        <v>19.479522050095632</v>
      </c>
      <c r="J14" s="609">
        <v>11.623171699991536</v>
      </c>
      <c r="K14" s="609">
        <v>18.158133265489944</v>
      </c>
      <c r="L14" s="600" t="s">
        <v>179</v>
      </c>
    </row>
    <row r="15" spans="2:13" ht="35.1" customHeight="1">
      <c r="B15" s="608" t="s">
        <v>258</v>
      </c>
      <c r="C15" s="610">
        <v>40.150122201751451</v>
      </c>
      <c r="D15" s="610">
        <v>17.518518317270743</v>
      </c>
      <c r="E15" s="610">
        <v>34.429545851325791</v>
      </c>
      <c r="F15" s="610">
        <v>21.356576006769661</v>
      </c>
      <c r="G15" s="610">
        <v>12.921967465934042</v>
      </c>
      <c r="H15" s="610">
        <v>20.508064702031753</v>
      </c>
      <c r="I15" s="610">
        <v>28.855943906401137</v>
      </c>
      <c r="J15" s="610">
        <v>15.990496265814366</v>
      </c>
      <c r="K15" s="610">
        <v>26.692056418748827</v>
      </c>
      <c r="L15" s="601" t="s">
        <v>259</v>
      </c>
    </row>
    <row r="16" spans="2:13" ht="35.1" customHeight="1">
      <c r="B16" s="607" t="s">
        <v>260</v>
      </c>
      <c r="C16" s="609">
        <v>10.569088256684335</v>
      </c>
      <c r="D16" s="609">
        <v>8.4043486424529377</v>
      </c>
      <c r="E16" s="609">
        <v>10.021908379146202</v>
      </c>
      <c r="F16" s="609">
        <v>6.3843760848810964</v>
      </c>
      <c r="G16" s="609">
        <v>6.353684603605493</v>
      </c>
      <c r="H16" s="609">
        <v>6.3812885593966095</v>
      </c>
      <c r="I16" s="609">
        <v>8.0542416762295819</v>
      </c>
      <c r="J16" s="609">
        <v>7.7226505664757594</v>
      </c>
      <c r="K16" s="609">
        <v>7.9984701342313507</v>
      </c>
      <c r="L16" s="600" t="s">
        <v>261</v>
      </c>
    </row>
    <row r="17" spans="2:12" ht="35.1" customHeight="1">
      <c r="B17" s="608" t="s">
        <v>262</v>
      </c>
      <c r="C17" s="610">
        <v>28.817944408669945</v>
      </c>
      <c r="D17" s="610">
        <v>61.30723713166374</v>
      </c>
      <c r="E17" s="610">
        <v>37.030242597604911</v>
      </c>
      <c r="F17" s="610">
        <v>16.393272109876758</v>
      </c>
      <c r="G17" s="610">
        <v>12.009258035613611</v>
      </c>
      <c r="H17" s="610">
        <v>15.952245655106182</v>
      </c>
      <c r="I17" s="610">
        <v>21.351207543365625</v>
      </c>
      <c r="J17" s="610">
        <v>44.919210198578874</v>
      </c>
      <c r="K17" s="610">
        <v>25.315197563711813</v>
      </c>
      <c r="L17" s="601" t="s">
        <v>180</v>
      </c>
    </row>
    <row r="18" spans="2:12" ht="54" customHeight="1">
      <c r="B18" s="607" t="s">
        <v>263</v>
      </c>
      <c r="C18" s="609">
        <v>2.1199813496048434</v>
      </c>
      <c r="D18" s="609">
        <v>1.7509160295665183</v>
      </c>
      <c r="E18" s="609">
        <v>2.0266929396295659</v>
      </c>
      <c r="F18" s="609">
        <v>1.7075757247005729</v>
      </c>
      <c r="G18" s="609">
        <v>1.5392878490101201</v>
      </c>
      <c r="H18" s="609">
        <v>1.6906461702011142</v>
      </c>
      <c r="I18" s="609">
        <v>1.8721418727253865</v>
      </c>
      <c r="J18" s="609">
        <v>1.6805649038945965</v>
      </c>
      <c r="K18" s="609">
        <v>1.8399198298275152</v>
      </c>
      <c r="L18" s="600" t="s">
        <v>181</v>
      </c>
    </row>
    <row r="19" spans="2:12" ht="35.1" customHeight="1">
      <c r="B19" s="608" t="s">
        <v>99</v>
      </c>
      <c r="C19" s="610">
        <v>0.53690345847192977</v>
      </c>
      <c r="D19" s="610">
        <v>0.94389232116971655</v>
      </c>
      <c r="E19" s="610">
        <v>0.63977777859168616</v>
      </c>
      <c r="F19" s="610">
        <v>0.90805903922930054</v>
      </c>
      <c r="G19" s="610">
        <v>1.8651862215793704</v>
      </c>
      <c r="H19" s="610">
        <v>1.004344863327014</v>
      </c>
      <c r="I19" s="610">
        <v>0.75995328956274033</v>
      </c>
      <c r="J19" s="610">
        <v>1.2501561788378683</v>
      </c>
      <c r="K19" s="610">
        <v>0.84240233666523834</v>
      </c>
      <c r="L19" s="601" t="s">
        <v>182</v>
      </c>
    </row>
    <row r="20" spans="2:12" ht="35.1" customHeight="1">
      <c r="B20" s="602" t="s">
        <v>174</v>
      </c>
      <c r="C20" s="611">
        <f>SUM(C10:C19)</f>
        <v>100</v>
      </c>
      <c r="D20" s="611">
        <f>SUM(D10:D19)</f>
        <v>100.00000000000001</v>
      </c>
      <c r="E20" s="611">
        <f t="shared" ref="E20:K20" si="0">SUM(E10:E19)</f>
        <v>100</v>
      </c>
      <c r="F20" s="611">
        <f>SUM(F10:F19)</f>
        <v>100</v>
      </c>
      <c r="G20" s="611">
        <f>SUM(G10:G19)</f>
        <v>100</v>
      </c>
      <c r="H20" s="611">
        <f t="shared" si="0"/>
        <v>100.00000000000001</v>
      </c>
      <c r="I20" s="611">
        <f t="shared" si="0"/>
        <v>100.00000000000001</v>
      </c>
      <c r="J20" s="611">
        <f t="shared" si="0"/>
        <v>99.999999999999986</v>
      </c>
      <c r="K20" s="611">
        <f t="shared" si="0"/>
        <v>100.00000000000001</v>
      </c>
      <c r="L20" s="599" t="s">
        <v>5</v>
      </c>
    </row>
    <row r="21" spans="2:12" ht="16.2">
      <c r="B21" s="153" t="s">
        <v>229</v>
      </c>
      <c r="C21" s="153"/>
      <c r="D21" s="153"/>
      <c r="E21" s="153"/>
      <c r="G21" s="256"/>
      <c r="H21" s="256"/>
      <c r="I21" s="256"/>
      <c r="J21" s="256"/>
      <c r="K21" s="256"/>
      <c r="L21" s="574" t="s">
        <v>230</v>
      </c>
    </row>
    <row r="22" spans="2:12">
      <c r="B22" s="32"/>
      <c r="C22" s="259"/>
      <c r="D22" s="259"/>
      <c r="E22" s="259"/>
      <c r="F22" s="259"/>
      <c r="G22" s="259"/>
      <c r="H22" s="259"/>
      <c r="I22" s="259"/>
      <c r="J22" s="259"/>
      <c r="K22" s="259"/>
    </row>
    <row r="27" spans="2:12">
      <c r="B27" s="591"/>
      <c r="C27" s="591"/>
      <c r="D27"/>
      <c r="E27"/>
      <c r="F27"/>
      <c r="G27"/>
      <c r="H27"/>
      <c r="I27"/>
      <c r="J27"/>
      <c r="K27"/>
      <c r="L27"/>
    </row>
    <row r="28" spans="2:12">
      <c r="B28" s="591"/>
      <c r="C28" s="591"/>
      <c r="D28"/>
      <c r="E28"/>
      <c r="F28"/>
      <c r="G28"/>
      <c r="H28"/>
      <c r="I28"/>
      <c r="J28"/>
      <c r="K28"/>
      <c r="L28"/>
    </row>
    <row r="29" spans="2:12">
      <c r="B29" s="591"/>
      <c r="C29" s="591"/>
      <c r="D29"/>
      <c r="E29"/>
      <c r="F29"/>
      <c r="G29"/>
      <c r="H29"/>
      <c r="I29"/>
      <c r="J29"/>
      <c r="K29"/>
      <c r="L29"/>
    </row>
    <row r="30" spans="2:12">
      <c r="B30" s="591"/>
      <c r="C30" s="591"/>
      <c r="D30"/>
      <c r="E30"/>
      <c r="F30"/>
      <c r="G30"/>
      <c r="H30"/>
      <c r="I30"/>
      <c r="J30"/>
      <c r="K30"/>
      <c r="L30"/>
    </row>
    <row r="31" spans="2:12">
      <c r="B31" s="591"/>
      <c r="C31" s="591"/>
      <c r="D31"/>
      <c r="E31"/>
      <c r="F31"/>
      <c r="G31"/>
      <c r="H31"/>
      <c r="I31"/>
      <c r="J31"/>
      <c r="K31"/>
      <c r="L31"/>
    </row>
    <row r="32" spans="2:12">
      <c r="B32" s="591"/>
      <c r="C32" s="591"/>
      <c r="D32"/>
      <c r="E32"/>
      <c r="F32"/>
      <c r="G32"/>
      <c r="H32"/>
      <c r="I32"/>
      <c r="J32"/>
      <c r="K32"/>
      <c r="L32"/>
    </row>
    <row r="33" spans="2:12">
      <c r="B33" s="591"/>
      <c r="C33" s="591"/>
      <c r="D33"/>
      <c r="E33"/>
      <c r="F33"/>
      <c r="G33"/>
      <c r="H33"/>
      <c r="I33"/>
      <c r="J33"/>
      <c r="K33"/>
      <c r="L33"/>
    </row>
    <row r="34" spans="2:12">
      <c r="B34" s="591"/>
      <c r="C34" s="591"/>
      <c r="D34"/>
      <c r="E34"/>
      <c r="F34"/>
      <c r="G34"/>
      <c r="H34"/>
      <c r="I34"/>
      <c r="J34"/>
      <c r="K34"/>
      <c r="L34"/>
    </row>
    <row r="35" spans="2:12">
      <c r="B35" s="591"/>
      <c r="C35" s="591"/>
      <c r="D35"/>
      <c r="E35"/>
      <c r="F35"/>
      <c r="G35"/>
      <c r="H35"/>
      <c r="I35"/>
      <c r="J35"/>
      <c r="K35"/>
      <c r="L35"/>
    </row>
    <row r="36" spans="2:12">
      <c r="B36" s="591"/>
      <c r="C36" s="591"/>
      <c r="D36"/>
      <c r="E36"/>
      <c r="F36"/>
      <c r="G36"/>
      <c r="H36"/>
      <c r="I36"/>
      <c r="J36"/>
      <c r="K36"/>
      <c r="L36"/>
    </row>
    <row r="37" spans="2:12">
      <c r="B37"/>
      <c r="C37"/>
      <c r="D37"/>
      <c r="E37"/>
      <c r="F37"/>
      <c r="G37"/>
      <c r="H37"/>
      <c r="I37"/>
      <c r="J37"/>
      <c r="K37"/>
      <c r="L37"/>
    </row>
    <row r="38" spans="2:12">
      <c r="B38"/>
      <c r="C38"/>
      <c r="L38"/>
    </row>
    <row r="39" spans="2:12">
      <c r="B39"/>
      <c r="C39"/>
      <c r="D39"/>
      <c r="E39"/>
      <c r="F39"/>
      <c r="G39"/>
      <c r="H39"/>
      <c r="I39"/>
      <c r="J39"/>
      <c r="K39"/>
      <c r="L39"/>
    </row>
    <row r="40" spans="2:12">
      <c r="B40"/>
      <c r="C40"/>
      <c r="D40"/>
      <c r="E40"/>
      <c r="F40"/>
      <c r="G40"/>
      <c r="H40"/>
      <c r="I40"/>
      <c r="J40"/>
      <c r="K40"/>
      <c r="L40"/>
    </row>
    <row r="41" spans="2:12">
      <c r="B41"/>
      <c r="C41"/>
      <c r="D41"/>
      <c r="E41"/>
      <c r="F41"/>
      <c r="G41"/>
      <c r="H41"/>
      <c r="I41"/>
      <c r="J41"/>
      <c r="K41"/>
      <c r="L41"/>
    </row>
    <row r="42" spans="2:12">
      <c r="B42"/>
      <c r="C42"/>
      <c r="D42"/>
      <c r="E42"/>
      <c r="F42"/>
      <c r="G42"/>
      <c r="H42"/>
      <c r="I42"/>
      <c r="J42"/>
      <c r="K42"/>
      <c r="L42"/>
    </row>
    <row r="43" spans="2:12">
      <c r="B43"/>
      <c r="C43"/>
      <c r="D43"/>
      <c r="E43"/>
      <c r="F43"/>
      <c r="G43"/>
      <c r="H43"/>
      <c r="I43"/>
      <c r="J43"/>
      <c r="K43"/>
      <c r="L43"/>
    </row>
    <row r="44" spans="2:12">
      <c r="B44"/>
      <c r="C44"/>
      <c r="D44"/>
      <c r="E44"/>
      <c r="F44"/>
      <c r="G44"/>
      <c r="H44"/>
      <c r="I44"/>
      <c r="J44"/>
      <c r="K44"/>
      <c r="L44"/>
    </row>
    <row r="45" spans="2:12">
      <c r="B45"/>
      <c r="C45"/>
      <c r="D45"/>
      <c r="E45"/>
      <c r="F45"/>
      <c r="G45"/>
      <c r="H45"/>
      <c r="I45"/>
      <c r="J45"/>
      <c r="K45"/>
      <c r="L45"/>
    </row>
    <row r="46" spans="2:12">
      <c r="B46"/>
      <c r="C46"/>
      <c r="D46"/>
      <c r="E46"/>
      <c r="F46"/>
      <c r="G46"/>
      <c r="H46"/>
      <c r="I46"/>
      <c r="J46"/>
      <c r="K46"/>
      <c r="L46"/>
    </row>
    <row r="47" spans="2:12">
      <c r="B47"/>
      <c r="C47"/>
      <c r="D47"/>
      <c r="E47"/>
      <c r="F47"/>
      <c r="G47"/>
      <c r="H47"/>
      <c r="I47"/>
      <c r="J47"/>
      <c r="K47"/>
      <c r="L47"/>
    </row>
    <row r="48" spans="2:12">
      <c r="B48"/>
      <c r="C48"/>
      <c r="D48"/>
      <c r="E48"/>
      <c r="F48"/>
      <c r="G48"/>
      <c r="H48"/>
      <c r="I48"/>
      <c r="J48"/>
      <c r="K48"/>
      <c r="L48"/>
    </row>
    <row r="49" spans="2:12">
      <c r="B49"/>
      <c r="C49"/>
      <c r="D49"/>
      <c r="E49"/>
      <c r="F49"/>
      <c r="G49"/>
      <c r="H49"/>
      <c r="I49"/>
      <c r="J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C52"/>
      <c r="K52"/>
      <c r="L52"/>
    </row>
    <row r="53" spans="2:12">
      <c r="L53"/>
    </row>
    <row r="54" spans="2:12">
      <c r="L54"/>
    </row>
    <row r="55" spans="2:12">
      <c r="L55"/>
    </row>
    <row r="56" spans="2:12">
      <c r="L56"/>
    </row>
    <row r="57" spans="2:12">
      <c r="L57"/>
    </row>
    <row r="58" spans="2:12">
      <c r="L58"/>
    </row>
    <row r="59" spans="2:12">
      <c r="L59"/>
    </row>
    <row r="66" spans="2:11">
      <c r="C66" s="483"/>
      <c r="D66" s="483"/>
      <c r="E66" s="483"/>
      <c r="F66" s="483"/>
      <c r="G66" s="483"/>
      <c r="H66" s="483"/>
      <c r="I66" s="483"/>
      <c r="J66" s="483"/>
    </row>
    <row r="67" spans="2:11">
      <c r="B67" s="741"/>
      <c r="C67" s="741"/>
      <c r="D67" s="741"/>
      <c r="E67" s="741"/>
      <c r="F67" s="741"/>
      <c r="G67" s="741"/>
      <c r="H67" s="741"/>
      <c r="I67" s="741"/>
      <c r="J67" s="741"/>
      <c r="K67" s="483"/>
    </row>
    <row r="68" spans="2:11">
      <c r="B68" s="741"/>
      <c r="C68" s="741"/>
      <c r="D68" s="741"/>
      <c r="E68" s="741"/>
      <c r="F68" s="741"/>
      <c r="G68" s="741"/>
      <c r="H68" s="741"/>
      <c r="I68" s="741"/>
      <c r="J68" s="741"/>
      <c r="K68" s="483"/>
    </row>
    <row r="69" spans="2:11">
      <c r="B69" s="741"/>
      <c r="C69" s="741"/>
      <c r="D69" s="741"/>
      <c r="E69" s="741"/>
      <c r="F69" s="741"/>
      <c r="G69" s="741"/>
      <c r="H69" s="741"/>
      <c r="I69" s="741"/>
      <c r="J69" s="741"/>
      <c r="K69" s="483"/>
    </row>
    <row r="70" spans="2:11">
      <c r="B70" s="741"/>
      <c r="C70" s="741"/>
      <c r="D70" s="741"/>
      <c r="E70" s="741"/>
      <c r="F70" s="741"/>
      <c r="G70" s="741"/>
      <c r="H70" s="741"/>
      <c r="I70" s="741"/>
      <c r="J70" s="741"/>
      <c r="K70" s="483"/>
    </row>
    <row r="71" spans="2:11">
      <c r="B71" s="741"/>
      <c r="C71" s="741"/>
      <c r="D71" s="741"/>
      <c r="E71" s="741"/>
      <c r="F71" s="741"/>
      <c r="G71" s="741"/>
      <c r="H71" s="741"/>
      <c r="I71" s="741"/>
      <c r="J71" s="741"/>
      <c r="K71" s="483"/>
    </row>
    <row r="72" spans="2:11">
      <c r="B72" s="741"/>
      <c r="C72" s="741"/>
      <c r="D72" s="741"/>
      <c r="E72" s="741"/>
      <c r="F72" s="741"/>
      <c r="G72" s="741"/>
      <c r="H72" s="741"/>
      <c r="I72" s="741"/>
      <c r="J72" s="741"/>
      <c r="K72" s="483"/>
    </row>
    <row r="73" spans="2:11">
      <c r="B73" s="741"/>
      <c r="C73" s="741"/>
      <c r="D73" s="741"/>
      <c r="E73" s="741"/>
      <c r="F73" s="741"/>
      <c r="G73" s="741"/>
      <c r="H73" s="741"/>
      <c r="I73" s="741"/>
      <c r="J73" s="741"/>
      <c r="K73" s="483"/>
    </row>
    <row r="74" spans="2:11">
      <c r="B74" s="741"/>
      <c r="C74" s="741"/>
      <c r="D74" s="741"/>
      <c r="E74" s="741"/>
      <c r="F74" s="741"/>
      <c r="G74" s="741"/>
      <c r="H74" s="741"/>
      <c r="I74" s="741"/>
      <c r="J74" s="741"/>
      <c r="K74" s="483"/>
    </row>
    <row r="75" spans="2:11">
      <c r="B75" s="741"/>
      <c r="C75" s="741"/>
      <c r="D75" s="741"/>
      <c r="E75" s="741"/>
      <c r="F75" s="741"/>
      <c r="G75" s="741"/>
      <c r="H75" s="741"/>
      <c r="I75" s="741"/>
      <c r="J75" s="741"/>
      <c r="K75" s="483"/>
    </row>
    <row r="76" spans="2:11">
      <c r="B76" s="741"/>
      <c r="C76" s="741"/>
      <c r="D76" s="741"/>
      <c r="E76" s="741"/>
      <c r="F76" s="741"/>
      <c r="G76" s="741"/>
      <c r="H76" s="741"/>
      <c r="I76" s="741"/>
      <c r="J76" s="741"/>
      <c r="K76" s="483"/>
    </row>
    <row r="77" spans="2:11">
      <c r="B77" s="741"/>
      <c r="C77" s="741"/>
      <c r="D77" s="741"/>
      <c r="E77" s="741"/>
      <c r="F77" s="741"/>
      <c r="G77" s="741"/>
      <c r="H77" s="741"/>
      <c r="I77" s="741"/>
      <c r="J77" s="741"/>
      <c r="K77" s="483"/>
    </row>
  </sheetData>
  <sortState ref="B27:C36">
    <sortCondition descending="1" ref="C36"/>
  </sortState>
  <mergeCells count="11">
    <mergeCell ref="I7:K7"/>
    <mergeCell ref="J1:L1"/>
    <mergeCell ref="K2:M2"/>
    <mergeCell ref="B3:L3"/>
    <mergeCell ref="B4:L4"/>
    <mergeCell ref="C6:E6"/>
    <mergeCell ref="F6:H6"/>
    <mergeCell ref="I6:K6"/>
    <mergeCell ref="L6:L9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</sheetPr>
  <dimension ref="A1:H27"/>
  <sheetViews>
    <sheetView showGridLines="0" rightToLeft="1" view="pageBreakPreview" zoomScale="70" zoomScaleNormal="80" zoomScaleSheetLayoutView="70" workbookViewId="0">
      <selection activeCell="D28" sqref="D28"/>
    </sheetView>
  </sheetViews>
  <sheetFormatPr defaultColWidth="9" defaultRowHeight="14.4"/>
  <cols>
    <col min="1" max="5" width="19.6640625" style="574" customWidth="1"/>
    <col min="6" max="8" width="10.6640625" style="574" bestFit="1" customWidth="1"/>
    <col min="9" max="16384" width="9" style="574"/>
  </cols>
  <sheetData>
    <row r="1" spans="1:8">
      <c r="D1" s="814" t="s">
        <v>631</v>
      </c>
      <c r="E1" s="814"/>
      <c r="F1" s="814"/>
    </row>
    <row r="2" spans="1:8" ht="61.5" customHeight="1">
      <c r="A2" s="67"/>
      <c r="D2" s="917" t="s">
        <v>633</v>
      </c>
      <c r="E2" s="917"/>
      <c r="F2" s="917"/>
      <c r="G2" s="917"/>
    </row>
    <row r="3" spans="1:8" ht="15">
      <c r="A3" s="808" t="s">
        <v>273</v>
      </c>
      <c r="B3" s="808"/>
      <c r="C3" s="808"/>
      <c r="D3" s="808"/>
      <c r="E3" s="808"/>
    </row>
    <row r="4" spans="1:8" ht="15">
      <c r="A4" s="822" t="s">
        <v>274</v>
      </c>
      <c r="B4" s="822"/>
      <c r="C4" s="822"/>
      <c r="D4" s="822"/>
      <c r="E4" s="822"/>
    </row>
    <row r="5" spans="1:8">
      <c r="A5" s="452" t="s">
        <v>275</v>
      </c>
      <c r="B5" s="576"/>
      <c r="C5" s="576"/>
      <c r="D5" s="576"/>
      <c r="E5" s="576"/>
    </row>
    <row r="6" spans="1:8" ht="15.75" customHeight="1">
      <c r="A6" s="898" t="s">
        <v>227</v>
      </c>
      <c r="B6" s="899"/>
      <c r="C6" s="547" t="s">
        <v>0</v>
      </c>
      <c r="D6" s="547" t="s">
        <v>1</v>
      </c>
      <c r="E6" s="243" t="s">
        <v>14</v>
      </c>
    </row>
    <row r="7" spans="1:8" ht="15.75" customHeight="1">
      <c r="A7" s="896" t="s">
        <v>228</v>
      </c>
      <c r="B7" s="897"/>
      <c r="C7" s="546" t="s">
        <v>21</v>
      </c>
      <c r="D7" s="546" t="s">
        <v>22</v>
      </c>
      <c r="E7" s="243" t="s">
        <v>5</v>
      </c>
    </row>
    <row r="8" spans="1:8" ht="30.6" customHeight="1">
      <c r="A8" s="212" t="s">
        <v>12</v>
      </c>
      <c r="B8" s="213" t="s">
        <v>15</v>
      </c>
      <c r="C8" s="260">
        <v>65.990949648118246</v>
      </c>
      <c r="D8" s="261">
        <v>23.175440874489922</v>
      </c>
      <c r="E8" s="262">
        <v>44.984242886232586</v>
      </c>
    </row>
    <row r="9" spans="1:8" ht="30.6" customHeight="1">
      <c r="A9" s="216" t="s">
        <v>13</v>
      </c>
      <c r="B9" s="217" t="s">
        <v>16</v>
      </c>
      <c r="C9" s="263">
        <v>94.136222086564047</v>
      </c>
      <c r="D9" s="264">
        <v>26.862475545059784</v>
      </c>
      <c r="E9" s="265">
        <v>75.192447956718439</v>
      </c>
    </row>
    <row r="10" spans="1:8" ht="30.6" customHeight="1">
      <c r="A10" s="243" t="s">
        <v>14</v>
      </c>
      <c r="B10" s="246" t="s">
        <v>5</v>
      </c>
      <c r="C10" s="266">
        <v>80.445165865131827</v>
      </c>
      <c r="D10" s="266">
        <v>24.283438750168219</v>
      </c>
      <c r="E10" s="267">
        <v>57.916243155690296</v>
      </c>
    </row>
    <row r="11" spans="1:8" ht="16.2">
      <c r="A11" s="153" t="s">
        <v>229</v>
      </c>
      <c r="B11" s="153"/>
      <c r="C11" s="153"/>
      <c r="D11" s="153"/>
      <c r="E11" s="574" t="s">
        <v>230</v>
      </c>
    </row>
    <row r="13" spans="1:8">
      <c r="C13" s="591"/>
      <c r="D13" s="591"/>
      <c r="E13" s="591"/>
      <c r="F13" s="591"/>
      <c r="G13" s="591"/>
      <c r="H13" s="591"/>
    </row>
    <row r="14" spans="1:8">
      <c r="C14"/>
      <c r="D14"/>
      <c r="E14"/>
    </row>
    <row r="15" spans="1:8">
      <c r="A15"/>
      <c r="B15"/>
      <c r="C15"/>
      <c r="D15"/>
      <c r="E15"/>
    </row>
    <row r="16" spans="1:8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 s="730"/>
      <c r="D21" s="730"/>
      <c r="E21" s="730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</sheetData>
  <mergeCells count="6">
    <mergeCell ref="A7:B7"/>
    <mergeCell ref="D1:F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</sheetPr>
  <dimension ref="A1:F13"/>
  <sheetViews>
    <sheetView showGridLines="0" rightToLeft="1" view="pageBreakPreview" topLeftCell="A4" zoomScale="115" zoomScaleNormal="100" zoomScaleSheetLayoutView="115" workbookViewId="0">
      <selection activeCell="C16" sqref="C16"/>
    </sheetView>
  </sheetViews>
  <sheetFormatPr defaultColWidth="9" defaultRowHeight="14.4"/>
  <cols>
    <col min="1" max="2" width="22.109375" style="574" customWidth="1"/>
    <col min="3" max="5" width="13.6640625" style="574" customWidth="1"/>
    <col min="6" max="16384" width="9" style="574"/>
  </cols>
  <sheetData>
    <row r="1" spans="1:6">
      <c r="C1" s="814" t="s">
        <v>631</v>
      </c>
      <c r="D1" s="814"/>
      <c r="E1" s="814"/>
    </row>
    <row r="2" spans="1:6" ht="61.5" customHeight="1">
      <c r="A2" s="67"/>
      <c r="C2" s="917" t="s">
        <v>633</v>
      </c>
      <c r="D2" s="917"/>
      <c r="E2" s="917"/>
      <c r="F2" s="917"/>
    </row>
    <row r="3" spans="1:6">
      <c r="A3" s="815" t="s">
        <v>650</v>
      </c>
      <c r="B3" s="815"/>
      <c r="C3" s="815"/>
      <c r="D3" s="815"/>
      <c r="E3" s="815"/>
    </row>
    <row r="4" spans="1:6">
      <c r="A4" s="920" t="s">
        <v>651</v>
      </c>
      <c r="B4" s="920"/>
      <c r="C4" s="920"/>
      <c r="D4" s="920"/>
      <c r="E4" s="920"/>
    </row>
    <row r="5" spans="1:6">
      <c r="A5" s="441" t="s">
        <v>276</v>
      </c>
    </row>
    <row r="6" spans="1:6" ht="20.399999999999999" customHeight="1">
      <c r="A6" s="918" t="s">
        <v>29</v>
      </c>
      <c r="B6" s="919"/>
      <c r="C6" s="551" t="s">
        <v>0</v>
      </c>
      <c r="D6" s="551" t="s">
        <v>1</v>
      </c>
      <c r="E6" s="268" t="s">
        <v>14</v>
      </c>
    </row>
    <row r="7" spans="1:6" ht="20.399999999999999" customHeight="1">
      <c r="A7" s="918" t="s">
        <v>30</v>
      </c>
      <c r="B7" s="919"/>
      <c r="C7" s="551" t="s">
        <v>21</v>
      </c>
      <c r="D7" s="551" t="s">
        <v>22</v>
      </c>
      <c r="E7" s="268" t="s">
        <v>5</v>
      </c>
    </row>
    <row r="8" spans="1:6" ht="33" customHeight="1">
      <c r="A8" s="269" t="s">
        <v>630</v>
      </c>
      <c r="B8" s="270" t="s">
        <v>629</v>
      </c>
      <c r="C8" s="271">
        <v>65.990949648118246</v>
      </c>
      <c r="D8" s="272">
        <v>23.175440874489922</v>
      </c>
      <c r="E8" s="273">
        <v>44.984242886232586</v>
      </c>
    </row>
    <row r="9" spans="1:6" ht="45.75" customHeight="1">
      <c r="A9" s="274" t="s">
        <v>466</v>
      </c>
      <c r="B9" s="274" t="s">
        <v>467</v>
      </c>
      <c r="C9" s="274">
        <v>63.330444895877179</v>
      </c>
      <c r="D9" s="274">
        <v>20.488995431166977</v>
      </c>
      <c r="E9" s="274">
        <v>42.305985025335481</v>
      </c>
    </row>
    <row r="10" spans="1:6" ht="16.2">
      <c r="A10" s="153" t="s">
        <v>229</v>
      </c>
      <c r="B10" s="153"/>
      <c r="C10" s="153"/>
      <c r="D10" s="153"/>
      <c r="E10" s="574" t="s">
        <v>230</v>
      </c>
    </row>
    <row r="12" spans="1:6">
      <c r="A12"/>
      <c r="B12" s="731"/>
      <c r="C12" s="731"/>
      <c r="D12" s="731"/>
      <c r="E12" s="731"/>
    </row>
    <row r="13" spans="1:6">
      <c r="A13"/>
      <c r="B13"/>
      <c r="C13"/>
      <c r="D13"/>
      <c r="E13"/>
    </row>
  </sheetData>
  <mergeCells count="6">
    <mergeCell ref="A7:B7"/>
    <mergeCell ref="C1:E1"/>
    <mergeCell ref="C2:F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F0"/>
  </sheetPr>
  <dimension ref="A1:F67"/>
  <sheetViews>
    <sheetView showGridLines="0" rightToLeft="1" view="pageBreakPreview" topLeftCell="B1" zoomScale="80" zoomScaleNormal="70" zoomScaleSheetLayoutView="80" workbookViewId="0">
      <selection activeCell="E27" sqref="E27"/>
    </sheetView>
  </sheetViews>
  <sheetFormatPr defaultColWidth="9" defaultRowHeight="14.4"/>
  <cols>
    <col min="1" max="1" width="25.88671875" style="574" customWidth="1"/>
    <col min="2" max="4" width="20.6640625" style="574" customWidth="1"/>
    <col min="5" max="16384" width="9" style="574"/>
  </cols>
  <sheetData>
    <row r="1" spans="1:6">
      <c r="C1" s="814" t="s">
        <v>631</v>
      </c>
      <c r="D1" s="814"/>
      <c r="E1" s="814"/>
    </row>
    <row r="2" spans="1:6" ht="61.5" customHeight="1">
      <c r="A2" s="67"/>
      <c r="C2" s="917" t="s">
        <v>633</v>
      </c>
      <c r="D2" s="917"/>
      <c r="E2" s="917"/>
      <c r="F2" s="917"/>
    </row>
    <row r="3" spans="1:6" ht="15">
      <c r="A3" s="878" t="s">
        <v>277</v>
      </c>
      <c r="B3" s="878"/>
      <c r="C3" s="878"/>
      <c r="D3" s="878"/>
    </row>
    <row r="4" spans="1:6" ht="15">
      <c r="A4" s="910" t="s">
        <v>278</v>
      </c>
      <c r="B4" s="910"/>
      <c r="C4" s="910"/>
      <c r="D4" s="910"/>
    </row>
    <row r="5" spans="1:6" ht="15" thickBot="1">
      <c r="A5" s="427" t="s">
        <v>279</v>
      </c>
    </row>
    <row r="6" spans="1:6">
      <c r="A6" s="546" t="s">
        <v>35</v>
      </c>
      <c r="B6" s="250" t="s">
        <v>0</v>
      </c>
      <c r="C6" s="250" t="s">
        <v>1</v>
      </c>
      <c r="D6" s="250" t="s">
        <v>14</v>
      </c>
    </row>
    <row r="7" spans="1:6">
      <c r="A7" s="546" t="s">
        <v>280</v>
      </c>
      <c r="B7" s="546" t="s">
        <v>21</v>
      </c>
      <c r="C7" s="546" t="s">
        <v>22</v>
      </c>
      <c r="D7" s="552" t="s">
        <v>5</v>
      </c>
    </row>
    <row r="8" spans="1:6" ht="22.95" customHeight="1">
      <c r="A8" s="275" t="s">
        <v>38</v>
      </c>
      <c r="B8" s="276">
        <v>5.515656513072944</v>
      </c>
      <c r="C8" s="276">
        <v>1.5408320493066257</v>
      </c>
      <c r="D8" s="277">
        <v>3.5609818898728838</v>
      </c>
    </row>
    <row r="9" spans="1:6" ht="22.95" customHeight="1">
      <c r="A9" s="278" t="s">
        <v>39</v>
      </c>
      <c r="B9" s="279">
        <v>41.387327911511122</v>
      </c>
      <c r="C9" s="279">
        <v>15.35321735111313</v>
      </c>
      <c r="D9" s="280">
        <v>28.953218401265634</v>
      </c>
    </row>
    <row r="10" spans="1:6" ht="22.95" customHeight="1">
      <c r="A10" s="275" t="s">
        <v>40</v>
      </c>
      <c r="B10" s="276">
        <v>89.841169414634052</v>
      </c>
      <c r="C10" s="276">
        <v>41.446351350388625</v>
      </c>
      <c r="D10" s="277">
        <v>65.881571647898383</v>
      </c>
    </row>
    <row r="11" spans="1:6" ht="22.95" customHeight="1">
      <c r="A11" s="278" t="s">
        <v>41</v>
      </c>
      <c r="B11" s="279">
        <v>95.889259605458506</v>
      </c>
      <c r="C11" s="279">
        <v>37.577152504220592</v>
      </c>
      <c r="D11" s="280">
        <v>66.950725469836456</v>
      </c>
    </row>
    <row r="12" spans="1:6" ht="22.95" customHeight="1">
      <c r="A12" s="275" t="s">
        <v>42</v>
      </c>
      <c r="B12" s="276">
        <v>96.921691282357045</v>
      </c>
      <c r="C12" s="276">
        <v>36.851834401103957</v>
      </c>
      <c r="D12" s="277">
        <v>67.212154991722556</v>
      </c>
    </row>
    <row r="13" spans="1:6" ht="22.95" customHeight="1">
      <c r="A13" s="278" t="s">
        <v>43</v>
      </c>
      <c r="B13" s="279">
        <v>94.991270187690972</v>
      </c>
      <c r="C13" s="279">
        <v>35.693102962333192</v>
      </c>
      <c r="D13" s="280">
        <v>65.866086362574947</v>
      </c>
    </row>
    <row r="14" spans="1:6" ht="22.95" customHeight="1">
      <c r="A14" s="275" t="s">
        <v>44</v>
      </c>
      <c r="B14" s="276">
        <v>90.102749107883</v>
      </c>
      <c r="C14" s="276">
        <v>24.114992397212372</v>
      </c>
      <c r="D14" s="277">
        <v>57.975925214262304</v>
      </c>
    </row>
    <row r="15" spans="1:6" ht="22.95" customHeight="1">
      <c r="A15" s="278" t="s">
        <v>45</v>
      </c>
      <c r="B15" s="279">
        <v>72.711139414694756</v>
      </c>
      <c r="C15" s="279">
        <v>14.024263986145622</v>
      </c>
      <c r="D15" s="280">
        <v>44.176979284765544</v>
      </c>
    </row>
    <row r="16" spans="1:6" ht="22.95" customHeight="1">
      <c r="A16" s="275" t="s">
        <v>46</v>
      </c>
      <c r="B16" s="276">
        <v>57.478264342111274</v>
      </c>
      <c r="C16" s="276">
        <v>8.2191100208055143</v>
      </c>
      <c r="D16" s="277">
        <v>33.893988456838031</v>
      </c>
    </row>
    <row r="17" spans="1:4" ht="22.95" customHeight="1">
      <c r="A17" s="278" t="s">
        <v>47</v>
      </c>
      <c r="B17" s="279">
        <v>33.710659563140936</v>
      </c>
      <c r="C17" s="279">
        <v>2.2342842716485736</v>
      </c>
      <c r="D17" s="280">
        <v>18.598092513692002</v>
      </c>
    </row>
    <row r="18" spans="1:4" ht="22.95" customHeight="1">
      <c r="A18" s="275" t="s">
        <v>48</v>
      </c>
      <c r="B18" s="276">
        <v>25.698682564907894</v>
      </c>
      <c r="C18" s="276">
        <v>3.0921273702786363</v>
      </c>
      <c r="D18" s="277">
        <v>14.085344314132559</v>
      </c>
    </row>
    <row r="19" spans="1:4" ht="22.95" customHeight="1">
      <c r="A19" s="246" t="s">
        <v>24</v>
      </c>
      <c r="B19" s="281">
        <v>65.990949648118246</v>
      </c>
      <c r="C19" s="281">
        <v>23.175440874489922</v>
      </c>
      <c r="D19" s="281">
        <v>44.984242886232586</v>
      </c>
    </row>
    <row r="20" spans="1:4" ht="16.2">
      <c r="A20" s="153" t="s">
        <v>229</v>
      </c>
      <c r="B20" s="153"/>
      <c r="C20" s="153"/>
      <c r="D20" s="574" t="s">
        <v>230</v>
      </c>
    </row>
    <row r="22" spans="1:4">
      <c r="B22" s="737"/>
      <c r="C22" s="737"/>
      <c r="D22" s="737"/>
    </row>
    <row r="23" spans="1:4">
      <c r="A23" s="726"/>
      <c r="B23"/>
    </row>
    <row r="24" spans="1:4">
      <c r="A24" s="727"/>
      <c r="B24"/>
      <c r="C24"/>
      <c r="D24"/>
    </row>
    <row r="25" spans="1:4">
      <c r="A25" s="278"/>
      <c r="B25"/>
      <c r="C25"/>
      <c r="D25"/>
    </row>
    <row r="26" spans="1:4">
      <c r="A26" s="275"/>
      <c r="B26"/>
      <c r="C26"/>
      <c r="D26"/>
    </row>
    <row r="27" spans="1:4">
      <c r="A27" s="278"/>
      <c r="B27" s="280"/>
      <c r="C27"/>
      <c r="D27"/>
    </row>
    <row r="28" spans="1:4">
      <c r="A28" s="275"/>
      <c r="B28" s="277"/>
      <c r="C28"/>
      <c r="D28"/>
    </row>
    <row r="29" spans="1:4">
      <c r="A29" s="278"/>
      <c r="B29" s="280"/>
      <c r="C29"/>
      <c r="D29"/>
    </row>
    <row r="30" spans="1:4">
      <c r="A30" s="275"/>
      <c r="B30" s="277"/>
      <c r="C30"/>
      <c r="D30"/>
    </row>
    <row r="31" spans="1:4">
      <c r="A31" s="278"/>
      <c r="B31" s="280"/>
      <c r="C31"/>
      <c r="D31"/>
    </row>
    <row r="32" spans="1:4">
      <c r="A32" s="278"/>
      <c r="B32" s="280"/>
      <c r="C32"/>
      <c r="D32"/>
    </row>
    <row r="33" spans="1:4">
      <c r="A33" s="275"/>
      <c r="B33" s="277"/>
      <c r="C33"/>
      <c r="D33"/>
    </row>
    <row r="34" spans="1:4">
      <c r="A34" s="275"/>
      <c r="B34" s="277"/>
      <c r="C34"/>
      <c r="D34"/>
    </row>
    <row r="35" spans="1:4">
      <c r="A35" s="728"/>
      <c r="B35" s="729"/>
      <c r="C35"/>
      <c r="D35"/>
    </row>
    <row r="36" spans="1:4">
      <c r="A36" s="275"/>
      <c r="B36"/>
      <c r="C36"/>
      <c r="D36"/>
    </row>
    <row r="37" spans="1:4">
      <c r="A37" s="278"/>
      <c r="B37"/>
      <c r="C37"/>
      <c r="D37"/>
    </row>
    <row r="38" spans="1:4">
      <c r="A38" s="275"/>
      <c r="B38"/>
      <c r="C38"/>
      <c r="D38"/>
    </row>
    <row r="39" spans="1:4">
      <c r="A39" s="278"/>
      <c r="B39"/>
      <c r="C39"/>
      <c r="D39"/>
    </row>
    <row r="40" spans="1:4">
      <c r="A40" s="275"/>
      <c r="B40"/>
      <c r="C40"/>
      <c r="D40"/>
    </row>
    <row r="41" spans="1:4">
      <c r="A41" s="278"/>
      <c r="B41"/>
      <c r="C41"/>
      <c r="D41"/>
    </row>
    <row r="42" spans="1:4">
      <c r="A42" s="275"/>
      <c r="B42"/>
      <c r="C42"/>
      <c r="D42"/>
    </row>
    <row r="43" spans="1:4">
      <c r="A43" s="278"/>
      <c r="B43"/>
      <c r="C43"/>
      <c r="D43"/>
    </row>
    <row r="44" spans="1:4">
      <c r="A44" s="275"/>
      <c r="B44"/>
      <c r="C44"/>
      <c r="D44"/>
    </row>
    <row r="45" spans="1:4">
      <c r="A45" s="278"/>
      <c r="B45"/>
      <c r="C45"/>
      <c r="D45"/>
    </row>
    <row r="46" spans="1:4">
      <c r="A46" s="275"/>
      <c r="B46"/>
      <c r="C46"/>
      <c r="D46"/>
    </row>
    <row r="47" spans="1:4">
      <c r="A47" s="246"/>
      <c r="B47"/>
      <c r="C47"/>
      <c r="D47"/>
    </row>
    <row r="48" spans="1:4">
      <c r="A48"/>
      <c r="B48"/>
      <c r="C48"/>
      <c r="D48"/>
    </row>
    <row r="49" spans="1:4">
      <c r="A49" s="275"/>
      <c r="B49" s="745"/>
      <c r="C49" s="745"/>
      <c r="D49" s="745"/>
    </row>
    <row r="50" spans="1:4">
      <c r="A50" s="278"/>
      <c r="B50" s="745"/>
      <c r="C50" s="745"/>
      <c r="D50" s="745"/>
    </row>
    <row r="51" spans="1:4">
      <c r="A51" s="275"/>
      <c r="B51" s="745"/>
      <c r="C51" s="745"/>
      <c r="D51" s="745"/>
    </row>
    <row r="52" spans="1:4">
      <c r="A52" s="278"/>
      <c r="B52" s="745"/>
      <c r="C52" s="745"/>
      <c r="D52" s="745"/>
    </row>
    <row r="53" spans="1:4">
      <c r="A53" s="275"/>
      <c r="B53" s="745"/>
      <c r="C53" s="745"/>
      <c r="D53" s="745"/>
    </row>
    <row r="54" spans="1:4">
      <c r="A54" s="278"/>
      <c r="B54" s="745"/>
      <c r="C54" s="745"/>
      <c r="D54" s="745"/>
    </row>
    <row r="55" spans="1:4">
      <c r="A55" s="275"/>
      <c r="B55" s="745"/>
      <c r="C55" s="745"/>
      <c r="D55" s="745"/>
    </row>
    <row r="56" spans="1:4">
      <c r="A56" s="278"/>
      <c r="B56" s="745"/>
      <c r="C56" s="745"/>
      <c r="D56" s="745"/>
    </row>
    <row r="57" spans="1:4">
      <c r="A57" s="275"/>
      <c r="B57" s="745"/>
      <c r="C57" s="745"/>
      <c r="D57" s="745"/>
    </row>
    <row r="58" spans="1:4">
      <c r="A58" s="278"/>
      <c r="B58" s="745"/>
      <c r="C58" s="745"/>
      <c r="D58" s="745"/>
    </row>
    <row r="59" spans="1:4">
      <c r="A59" s="275"/>
      <c r="B59" s="745"/>
      <c r="C59" s="745"/>
      <c r="D59" s="745"/>
    </row>
    <row r="60" spans="1:4">
      <c r="A60" s="246"/>
      <c r="B60" s="745"/>
      <c r="C60" s="745"/>
      <c r="D60" s="745"/>
    </row>
    <row r="61" spans="1:4">
      <c r="A61"/>
      <c r="B61" s="732"/>
      <c r="C61" s="732"/>
      <c r="D61" s="732"/>
    </row>
    <row r="62" spans="1:4">
      <c r="A62"/>
      <c r="B62" s="732"/>
      <c r="C62" s="732"/>
      <c r="D62" s="732"/>
    </row>
    <row r="63" spans="1:4">
      <c r="A63"/>
      <c r="B63"/>
    </row>
    <row r="64" spans="1:4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</sheetData>
  <sortState ref="A55:B66">
    <sortCondition descending="1" ref="B66"/>
  </sortState>
  <mergeCells count="4">
    <mergeCell ref="C1:E1"/>
    <mergeCell ref="C2:F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F0"/>
  </sheetPr>
  <dimension ref="B1:P63"/>
  <sheetViews>
    <sheetView showGridLines="0" rightToLeft="1" view="pageBreakPreview" zoomScale="70" zoomScaleNormal="70" zoomScaleSheetLayoutView="70" workbookViewId="0">
      <selection activeCell="B39" sqref="B39"/>
    </sheetView>
  </sheetViews>
  <sheetFormatPr defaultColWidth="9" defaultRowHeight="14.4"/>
  <cols>
    <col min="1" max="1" width="9" style="574"/>
    <col min="2" max="2" width="26" style="574" customWidth="1"/>
    <col min="3" max="5" width="15.109375" style="574" customWidth="1"/>
    <col min="6" max="6" width="36.109375" style="574" customWidth="1"/>
    <col min="7" max="16384" width="9" style="574"/>
  </cols>
  <sheetData>
    <row r="1" spans="2:16">
      <c r="E1" s="814" t="s">
        <v>631</v>
      </c>
      <c r="F1" s="814"/>
      <c r="G1" s="814"/>
    </row>
    <row r="2" spans="2:16" ht="61.5" customHeight="1">
      <c r="B2" s="67"/>
      <c r="E2" s="814" t="s">
        <v>633</v>
      </c>
      <c r="F2" s="814"/>
      <c r="G2" s="814"/>
      <c r="H2" s="814"/>
    </row>
    <row r="3" spans="2:16" ht="15">
      <c r="B3" s="808" t="s">
        <v>281</v>
      </c>
      <c r="C3" s="808"/>
      <c r="D3" s="808"/>
      <c r="E3" s="808"/>
      <c r="F3" s="808"/>
    </row>
    <row r="4" spans="2:16" ht="15">
      <c r="B4" s="822" t="s">
        <v>282</v>
      </c>
      <c r="C4" s="822"/>
      <c r="D4" s="822"/>
      <c r="E4" s="822"/>
      <c r="F4" s="822"/>
    </row>
    <row r="5" spans="2:16">
      <c r="B5" s="451" t="s">
        <v>283</v>
      </c>
      <c r="C5" s="32"/>
      <c r="D5" s="32"/>
      <c r="E5" s="32"/>
    </row>
    <row r="6" spans="2:16" ht="18" customHeight="1">
      <c r="B6" s="546" t="s">
        <v>90</v>
      </c>
      <c r="C6" s="546" t="s">
        <v>0</v>
      </c>
      <c r="D6" s="546" t="s">
        <v>1</v>
      </c>
      <c r="E6" s="282" t="s">
        <v>14</v>
      </c>
      <c r="F6" s="921" t="s">
        <v>252</v>
      </c>
    </row>
    <row r="7" spans="2:16">
      <c r="B7" s="546" t="s">
        <v>284</v>
      </c>
      <c r="C7" s="546" t="s">
        <v>21</v>
      </c>
      <c r="D7" s="546" t="s">
        <v>22</v>
      </c>
      <c r="E7" s="283" t="s">
        <v>5</v>
      </c>
      <c r="F7" s="921"/>
    </row>
    <row r="8" spans="2:16" ht="21" customHeight="1">
      <c r="B8" s="612" t="s">
        <v>253</v>
      </c>
      <c r="C8" s="284">
        <v>19.114801573572187</v>
      </c>
      <c r="D8" s="284">
        <v>1.2142988634271727</v>
      </c>
      <c r="E8" s="285">
        <v>4.9758062561763383</v>
      </c>
      <c r="F8" s="286" t="s">
        <v>177</v>
      </c>
      <c r="K8" s="591"/>
      <c r="L8" s="591"/>
      <c r="M8" s="591"/>
      <c r="N8" s="591"/>
      <c r="O8" s="591"/>
      <c r="P8" s="591"/>
    </row>
    <row r="9" spans="2:16" ht="21" customHeight="1">
      <c r="B9" s="613" t="s">
        <v>254</v>
      </c>
      <c r="C9" s="287">
        <v>42.683905911111644</v>
      </c>
      <c r="D9" s="287">
        <v>5.706769089333374</v>
      </c>
      <c r="E9" s="288">
        <v>14.310788297864924</v>
      </c>
      <c r="F9" s="289" t="s">
        <v>255</v>
      </c>
      <c r="K9" s="591"/>
      <c r="L9" s="591"/>
      <c r="M9" s="591"/>
      <c r="N9" s="591"/>
      <c r="O9" s="591"/>
      <c r="P9" s="591"/>
    </row>
    <row r="10" spans="2:16" ht="21" customHeight="1">
      <c r="B10" s="612" t="s">
        <v>409</v>
      </c>
      <c r="C10" s="284">
        <v>41.434147009483382</v>
      </c>
      <c r="D10" s="284">
        <v>7.7077324543331969</v>
      </c>
      <c r="E10" s="285">
        <v>17.363922406610534</v>
      </c>
      <c r="F10" s="286" t="s">
        <v>429</v>
      </c>
      <c r="K10" s="591"/>
      <c r="L10" s="591"/>
      <c r="M10" s="591"/>
      <c r="N10" s="591"/>
      <c r="O10" s="591"/>
      <c r="P10" s="591"/>
    </row>
    <row r="11" spans="2:16" ht="21" customHeight="1">
      <c r="B11" s="613" t="s">
        <v>256</v>
      </c>
      <c r="C11" s="287">
        <v>48.743498246038463</v>
      </c>
      <c r="D11" s="287">
        <v>7.1191004685457875</v>
      </c>
      <c r="E11" s="288">
        <v>25.490951123117849</v>
      </c>
      <c r="F11" s="289" t="s">
        <v>178</v>
      </c>
      <c r="K11" s="591"/>
      <c r="L11" s="591"/>
      <c r="M11" s="591"/>
      <c r="N11" s="591"/>
      <c r="O11" s="591"/>
      <c r="P11" s="591"/>
    </row>
    <row r="12" spans="2:16" ht="21" customHeight="1">
      <c r="B12" s="612" t="s">
        <v>257</v>
      </c>
      <c r="C12" s="284">
        <v>35.817093582076403</v>
      </c>
      <c r="D12" s="284">
        <v>5.2023987750645935</v>
      </c>
      <c r="E12" s="285">
        <v>20.839697200731585</v>
      </c>
      <c r="F12" s="286" t="s">
        <v>179</v>
      </c>
      <c r="K12" s="591"/>
      <c r="L12" s="591"/>
      <c r="M12" s="591"/>
      <c r="N12" s="591"/>
      <c r="O12" s="591"/>
      <c r="P12" s="591"/>
    </row>
    <row r="13" spans="2:16" ht="21" customHeight="1">
      <c r="B13" s="613" t="s">
        <v>258</v>
      </c>
      <c r="C13" s="287">
        <v>66.816631059045207</v>
      </c>
      <c r="D13" s="287">
        <v>12.983773247874108</v>
      </c>
      <c r="E13" s="288">
        <v>43.578216454751924</v>
      </c>
      <c r="F13" s="289" t="s">
        <v>259</v>
      </c>
      <c r="K13" s="591"/>
      <c r="L13" s="591"/>
      <c r="M13" s="591"/>
      <c r="N13" s="591"/>
      <c r="O13" s="591"/>
      <c r="P13" s="591"/>
    </row>
    <row r="14" spans="2:16" ht="21" customHeight="1">
      <c r="B14" s="612" t="s">
        <v>260</v>
      </c>
      <c r="C14" s="284">
        <v>88.076083238166873</v>
      </c>
      <c r="D14" s="284">
        <v>67.752690317776299</v>
      </c>
      <c r="E14" s="285">
        <v>82.810651857568345</v>
      </c>
      <c r="F14" s="286" t="s">
        <v>261</v>
      </c>
      <c r="K14" s="591"/>
      <c r="L14" s="591"/>
      <c r="M14" s="591"/>
      <c r="N14" s="591"/>
      <c r="O14" s="591"/>
      <c r="P14" s="591"/>
    </row>
    <row r="15" spans="2:16" ht="21" customHeight="1">
      <c r="B15" s="613" t="s">
        <v>262</v>
      </c>
      <c r="C15" s="287">
        <v>91.065242196131877</v>
      </c>
      <c r="D15" s="287">
        <v>61.644015239630811</v>
      </c>
      <c r="E15" s="288">
        <v>75.904600015265402</v>
      </c>
      <c r="F15" s="289" t="s">
        <v>180</v>
      </c>
      <c r="K15" s="591"/>
      <c r="L15" s="591"/>
      <c r="M15" s="591"/>
      <c r="N15" s="591"/>
      <c r="O15" s="591"/>
      <c r="P15" s="591"/>
    </row>
    <row r="16" spans="2:16" ht="21" customHeight="1">
      <c r="B16" s="612" t="s">
        <v>263</v>
      </c>
      <c r="C16" s="284">
        <v>88.890696718503804</v>
      </c>
      <c r="D16" s="284">
        <v>67.372113552943361</v>
      </c>
      <c r="E16" s="285">
        <v>83.094943124225708</v>
      </c>
      <c r="F16" s="286" t="s">
        <v>181</v>
      </c>
    </row>
    <row r="17" spans="2:13" ht="21" customHeight="1">
      <c r="B17" s="613" t="s">
        <v>99</v>
      </c>
      <c r="C17" s="287">
        <v>79.639503180854291</v>
      </c>
      <c r="D17" s="287">
        <v>100</v>
      </c>
      <c r="E17" s="288">
        <v>86.183290847792122</v>
      </c>
      <c r="F17" s="289" t="s">
        <v>182</v>
      </c>
    </row>
    <row r="18" spans="2:13">
      <c r="B18" s="246" t="s">
        <v>174</v>
      </c>
      <c r="C18" s="281">
        <v>65.990949648118246</v>
      </c>
      <c r="D18" s="281">
        <v>23.175440874489922</v>
      </c>
      <c r="E18" s="290">
        <v>44.984242886232586</v>
      </c>
      <c r="F18" s="552" t="s">
        <v>5</v>
      </c>
      <c r="K18" s="591"/>
      <c r="L18" s="591"/>
      <c r="M18" s="591"/>
    </row>
    <row r="19" spans="2:13" ht="16.8">
      <c r="B19" s="291" t="s">
        <v>229</v>
      </c>
      <c r="C19" s="153"/>
      <c r="D19" s="153"/>
      <c r="E19" s="153"/>
      <c r="F19" s="574" t="s">
        <v>230</v>
      </c>
    </row>
    <row r="20" spans="2:13">
      <c r="G20" s="591"/>
      <c r="H20" s="591"/>
      <c r="I20" s="591"/>
    </row>
    <row r="24" spans="2:13">
      <c r="C24" s="746"/>
      <c r="D24" s="746"/>
      <c r="E24" s="746"/>
    </row>
    <row r="25" spans="2:13">
      <c r="B25"/>
      <c r="C25"/>
      <c r="D25"/>
      <c r="E25"/>
      <c r="F25"/>
    </row>
    <row r="26" spans="2:13">
      <c r="B26"/>
      <c r="C26"/>
      <c r="D26"/>
      <c r="E26"/>
      <c r="F26"/>
    </row>
    <row r="27" spans="2:13">
      <c r="B27"/>
      <c r="C27"/>
      <c r="D27"/>
      <c r="E27"/>
      <c r="F27"/>
    </row>
    <row r="28" spans="2:13">
      <c r="B28"/>
      <c r="C28"/>
      <c r="D28"/>
      <c r="E28"/>
      <c r="F28"/>
    </row>
    <row r="29" spans="2:13">
      <c r="B29"/>
      <c r="C29"/>
      <c r="D29"/>
      <c r="E29"/>
      <c r="F29"/>
    </row>
    <row r="30" spans="2:13">
      <c r="B30"/>
      <c r="C30"/>
      <c r="D30"/>
      <c r="E30"/>
      <c r="F30"/>
    </row>
    <row r="31" spans="2:13">
      <c r="B31"/>
      <c r="C31"/>
      <c r="D31"/>
      <c r="E31"/>
      <c r="F31"/>
    </row>
    <row r="32" spans="2:13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36" spans="2:6">
      <c r="B36"/>
      <c r="C36"/>
      <c r="D36"/>
      <c r="E36"/>
      <c r="F36"/>
    </row>
    <row r="37" spans="2:6">
      <c r="B37"/>
      <c r="C37"/>
      <c r="D37"/>
      <c r="E37"/>
      <c r="F37"/>
    </row>
    <row r="38" spans="2:6">
      <c r="B38"/>
      <c r="C38"/>
      <c r="D38"/>
      <c r="E38"/>
      <c r="F38"/>
    </row>
    <row r="39" spans="2:6">
      <c r="B39"/>
      <c r="C39"/>
      <c r="D39"/>
      <c r="E39"/>
      <c r="F39"/>
    </row>
    <row r="40" spans="2:6">
      <c r="B40"/>
      <c r="C40"/>
      <c r="D40"/>
      <c r="E40"/>
      <c r="F40"/>
    </row>
    <row r="41" spans="2:6">
      <c r="B41"/>
      <c r="C41"/>
      <c r="D41"/>
      <c r="E41"/>
      <c r="F41"/>
    </row>
    <row r="42" spans="2:6">
      <c r="B42"/>
      <c r="C42"/>
      <c r="D42"/>
      <c r="E42"/>
      <c r="F42"/>
    </row>
    <row r="43" spans="2:6">
      <c r="B43"/>
      <c r="C43"/>
      <c r="D43"/>
      <c r="E43"/>
      <c r="F43"/>
    </row>
    <row r="44" spans="2:6">
      <c r="B44"/>
      <c r="C44"/>
      <c r="D44"/>
      <c r="E44"/>
      <c r="F44"/>
    </row>
    <row r="45" spans="2:6">
      <c r="B45"/>
      <c r="C45"/>
      <c r="D45"/>
      <c r="E45"/>
      <c r="F45"/>
    </row>
    <row r="46" spans="2:6">
      <c r="B46"/>
      <c r="C46"/>
      <c r="D46"/>
      <c r="E46"/>
      <c r="F46"/>
    </row>
    <row r="47" spans="2:6">
      <c r="B47"/>
      <c r="C47"/>
      <c r="D47"/>
      <c r="E47"/>
      <c r="F47"/>
    </row>
    <row r="48" spans="2:6"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>
      <c r="C51" s="730"/>
      <c r="D51" s="730"/>
      <c r="E51" s="730"/>
      <c r="F51"/>
    </row>
    <row r="52" spans="2:6">
      <c r="C52" s="730"/>
      <c r="D52" s="730"/>
      <c r="E52" s="730"/>
      <c r="F52"/>
    </row>
    <row r="53" spans="2:6">
      <c r="C53" s="730"/>
      <c r="D53" s="730"/>
      <c r="E53" s="730"/>
      <c r="F53"/>
    </row>
    <row r="54" spans="2:6">
      <c r="C54" s="730"/>
      <c r="D54" s="730"/>
      <c r="E54" s="730"/>
    </row>
    <row r="55" spans="2:6">
      <c r="C55" s="730"/>
      <c r="D55" s="730"/>
      <c r="E55" s="730"/>
    </row>
    <row r="56" spans="2:6">
      <c r="C56" s="730"/>
      <c r="D56" s="730"/>
      <c r="E56" s="730"/>
    </row>
    <row r="57" spans="2:6">
      <c r="C57" s="730"/>
      <c r="D57" s="730"/>
      <c r="E57" s="730"/>
    </row>
    <row r="58" spans="2:6">
      <c r="C58" s="730"/>
      <c r="D58" s="730"/>
      <c r="E58" s="730"/>
    </row>
    <row r="59" spans="2:6">
      <c r="C59" s="730"/>
      <c r="D59" s="730"/>
      <c r="E59" s="730"/>
    </row>
    <row r="60" spans="2:6">
      <c r="C60" s="730"/>
      <c r="D60" s="730"/>
      <c r="E60" s="730"/>
    </row>
    <row r="61" spans="2:6">
      <c r="C61" s="730"/>
      <c r="D61" s="730"/>
      <c r="E61" s="730"/>
    </row>
    <row r="62" spans="2:6">
      <c r="C62" s="731"/>
      <c r="D62" s="731"/>
      <c r="E62" s="731"/>
    </row>
    <row r="63" spans="2:6">
      <c r="C63" s="731"/>
      <c r="D63" s="731"/>
      <c r="E63" s="731"/>
    </row>
  </sheetData>
  <sortState ref="B28:C38">
    <sortCondition descending="1" ref="C38"/>
  </sortState>
  <mergeCells count="5">
    <mergeCell ref="E1:G1"/>
    <mergeCell ref="E2:H2"/>
    <mergeCell ref="B3:F3"/>
    <mergeCell ref="B4:F4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M14"/>
  <sheetViews>
    <sheetView showGridLines="0" rightToLeft="1" view="pageBreakPreview" topLeftCell="B1" zoomScale="80" zoomScaleNormal="40" zoomScaleSheetLayoutView="80" workbookViewId="0">
      <selection activeCell="F15" sqref="F15:G15"/>
    </sheetView>
  </sheetViews>
  <sheetFormatPr defaultRowHeight="14.4"/>
  <cols>
    <col min="2" max="3" width="17" customWidth="1"/>
    <col min="4" max="5" width="10.109375" customWidth="1"/>
    <col min="6" max="6" width="11" customWidth="1"/>
    <col min="7" max="11" width="10.109375" customWidth="1"/>
    <col min="12" max="12" width="13.109375" customWidth="1"/>
  </cols>
  <sheetData>
    <row r="2" spans="2:13" ht="24.75" customHeight="1">
      <c r="I2" s="540"/>
      <c r="J2" s="540"/>
      <c r="K2" t="s">
        <v>631</v>
      </c>
    </row>
    <row r="3" spans="2:13" s="1" customFormat="1" ht="42" customHeight="1">
      <c r="I3" s="541"/>
      <c r="J3" s="541"/>
      <c r="K3" s="541"/>
      <c r="L3" s="541" t="s">
        <v>633</v>
      </c>
    </row>
    <row r="4" spans="2:13" ht="17.25" customHeight="1">
      <c r="B4" s="808" t="s">
        <v>636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</row>
    <row r="5" spans="2:13" ht="17.25" customHeight="1">
      <c r="B5" s="809" t="s">
        <v>637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</row>
    <row r="6" spans="2:13" ht="17.25" customHeight="1">
      <c r="B6" s="426" t="s">
        <v>407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2:13" ht="19.2" customHeight="1">
      <c r="B7" s="796" t="s">
        <v>29</v>
      </c>
      <c r="C7" s="807"/>
      <c r="D7" s="796" t="s">
        <v>12</v>
      </c>
      <c r="E7" s="797"/>
      <c r="F7" s="807"/>
      <c r="G7" s="796" t="s">
        <v>13</v>
      </c>
      <c r="H7" s="797"/>
      <c r="I7" s="797"/>
      <c r="J7" s="805" t="s">
        <v>14</v>
      </c>
      <c r="K7" s="805"/>
      <c r="L7" s="805"/>
    </row>
    <row r="8" spans="2:13" ht="19.2" customHeight="1" thickBot="1">
      <c r="B8" s="796"/>
      <c r="C8" s="807"/>
      <c r="D8" s="800" t="s">
        <v>15</v>
      </c>
      <c r="E8" s="801"/>
      <c r="F8" s="810"/>
      <c r="G8" s="802" t="s">
        <v>16</v>
      </c>
      <c r="H8" s="803"/>
      <c r="I8" s="803"/>
      <c r="J8" s="811" t="s">
        <v>5</v>
      </c>
      <c r="K8" s="811"/>
      <c r="L8" s="811"/>
    </row>
    <row r="9" spans="2:13" ht="19.2" customHeight="1">
      <c r="B9" s="796" t="s">
        <v>30</v>
      </c>
      <c r="C9" s="807"/>
      <c r="D9" s="7" t="s">
        <v>18</v>
      </c>
      <c r="E9" s="8" t="s">
        <v>19</v>
      </c>
      <c r="F9" s="8" t="s">
        <v>20</v>
      </c>
      <c r="G9" s="7" t="s">
        <v>18</v>
      </c>
      <c r="H9" s="7" t="s">
        <v>19</v>
      </c>
      <c r="I9" s="7" t="s">
        <v>20</v>
      </c>
      <c r="J9" s="7" t="s">
        <v>18</v>
      </c>
      <c r="K9" s="11" t="s">
        <v>19</v>
      </c>
      <c r="L9" s="11" t="s">
        <v>20</v>
      </c>
    </row>
    <row r="10" spans="2:13" ht="19.2" customHeight="1">
      <c r="B10" s="796"/>
      <c r="C10" s="807"/>
      <c r="D10" s="9" t="s">
        <v>21</v>
      </c>
      <c r="E10" s="9" t="s">
        <v>22</v>
      </c>
      <c r="F10" s="9" t="s">
        <v>5</v>
      </c>
      <c r="G10" s="9" t="s">
        <v>21</v>
      </c>
      <c r="H10" s="9" t="s">
        <v>22</v>
      </c>
      <c r="I10" s="9" t="s">
        <v>5</v>
      </c>
      <c r="J10" s="9" t="s">
        <v>21</v>
      </c>
      <c r="K10" s="12" t="s">
        <v>22</v>
      </c>
      <c r="L10" s="12" t="s">
        <v>5</v>
      </c>
    </row>
    <row r="11" spans="2:13" ht="36.6" customHeight="1">
      <c r="B11" s="16" t="s">
        <v>630</v>
      </c>
      <c r="C11" s="16" t="s">
        <v>629</v>
      </c>
      <c r="D11" s="16">
        <v>703756</v>
      </c>
      <c r="E11" s="16">
        <v>478669</v>
      </c>
      <c r="F11" s="16">
        <f>SUM(D11:E11)</f>
        <v>1182425</v>
      </c>
      <c r="G11" s="16">
        <v>26100</v>
      </c>
      <c r="H11" s="16">
        <v>22843</v>
      </c>
      <c r="I11" s="16">
        <f>SUM(G11:H11)</f>
        <v>48943</v>
      </c>
      <c r="J11" s="18">
        <f>D11+G11</f>
        <v>729856</v>
      </c>
      <c r="K11" s="18">
        <f>E11+H11</f>
        <v>501512</v>
      </c>
      <c r="L11" s="17">
        <f>SUM(J11:K11)</f>
        <v>1231368</v>
      </c>
      <c r="M11" s="172"/>
    </row>
    <row r="12" spans="2:13" ht="36.6" customHeight="1">
      <c r="B12" s="6" t="s">
        <v>466</v>
      </c>
      <c r="C12" s="176" t="s">
        <v>467</v>
      </c>
      <c r="D12" s="5">
        <v>699742</v>
      </c>
      <c r="E12" s="6">
        <v>479175</v>
      </c>
      <c r="F12" s="5">
        <f>SUM(D12:E12)</f>
        <v>1178917</v>
      </c>
      <c r="G12" s="6">
        <v>26168</v>
      </c>
      <c r="H12" s="5">
        <v>22952</v>
      </c>
      <c r="I12" s="5">
        <f>SUM(G12:H12)</f>
        <v>49120</v>
      </c>
      <c r="J12" s="6">
        <f>SUM(D12+G12)</f>
        <v>725910</v>
      </c>
      <c r="K12" s="6">
        <f>SUM(E12+H12)</f>
        <v>502127</v>
      </c>
      <c r="L12" s="6">
        <f>SUM(J12:K12)</f>
        <v>1228037</v>
      </c>
      <c r="M12" s="172"/>
    </row>
    <row r="13" spans="2:13">
      <c r="B13" s="31" t="s">
        <v>31</v>
      </c>
      <c r="C13" s="31"/>
      <c r="F13" s="172"/>
      <c r="I13" s="172"/>
      <c r="K13" s="172"/>
      <c r="L13" s="32" t="s">
        <v>32</v>
      </c>
    </row>
    <row r="14" spans="2:13">
      <c r="B14" s="473" t="s">
        <v>448</v>
      </c>
      <c r="D14" s="172"/>
      <c r="E14" s="172"/>
      <c r="L14" s="407" t="s">
        <v>449</v>
      </c>
    </row>
  </sheetData>
  <mergeCells count="10">
    <mergeCell ref="B9:C10"/>
    <mergeCell ref="B4:L4"/>
    <mergeCell ref="B5:L5"/>
    <mergeCell ref="D7:F7"/>
    <mergeCell ref="G7:I7"/>
    <mergeCell ref="J7:L7"/>
    <mergeCell ref="D8:F8"/>
    <mergeCell ref="G8:I8"/>
    <mergeCell ref="J8:L8"/>
    <mergeCell ref="B7:C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J21"/>
  <sheetViews>
    <sheetView showGridLines="0" rightToLeft="1" view="pageBreakPreview" zoomScale="70" zoomScaleNormal="100" zoomScaleSheetLayoutView="70" workbookViewId="0">
      <selection activeCell="B25" sqref="B25"/>
    </sheetView>
  </sheetViews>
  <sheetFormatPr defaultRowHeight="14.4"/>
  <cols>
    <col min="1" max="1" width="49.77734375" customWidth="1"/>
    <col min="2" max="2" width="40.88671875" customWidth="1"/>
    <col min="4" max="4" width="13.44140625" bestFit="1" customWidth="1"/>
  </cols>
  <sheetData>
    <row r="1" spans="1:10">
      <c r="B1" s="714" t="s">
        <v>631</v>
      </c>
      <c r="D1" s="539"/>
      <c r="E1" s="539"/>
      <c r="H1" s="191"/>
    </row>
    <row r="2" spans="1:10" ht="36" customHeight="1">
      <c r="A2" s="67"/>
      <c r="B2" s="1" t="s">
        <v>633</v>
      </c>
      <c r="C2" s="1"/>
      <c r="D2" s="1"/>
      <c r="E2" s="1"/>
      <c r="G2" s="1"/>
      <c r="H2" s="191"/>
      <c r="I2" s="1"/>
      <c r="J2" s="1"/>
    </row>
    <row r="3" spans="1:10" ht="15">
      <c r="A3" s="808" t="s">
        <v>285</v>
      </c>
      <c r="B3" s="808"/>
    </row>
    <row r="4" spans="1:10" ht="15">
      <c r="A4" s="822" t="s">
        <v>286</v>
      </c>
      <c r="B4" s="822"/>
    </row>
    <row r="5" spans="1:10">
      <c r="A5" s="452" t="s">
        <v>287</v>
      </c>
      <c r="B5" s="69"/>
    </row>
    <row r="6" spans="1:10" ht="15">
      <c r="A6" s="292" t="s">
        <v>288</v>
      </c>
      <c r="B6" s="293" t="s">
        <v>289</v>
      </c>
    </row>
    <row r="7" spans="1:10" ht="15">
      <c r="A7" s="292" t="s">
        <v>290</v>
      </c>
      <c r="B7" s="293" t="s">
        <v>291</v>
      </c>
    </row>
    <row r="8" spans="1:10" ht="35.4" customHeight="1">
      <c r="A8" s="294" t="s">
        <v>292</v>
      </c>
      <c r="B8" s="467">
        <v>177719</v>
      </c>
      <c r="C8" s="483"/>
    </row>
    <row r="9" spans="1:10" ht="35.4" customHeight="1">
      <c r="A9" s="295" t="s">
        <v>293</v>
      </c>
      <c r="B9" s="466">
        <v>825136</v>
      </c>
      <c r="C9" s="483"/>
      <c r="D9" s="685"/>
    </row>
    <row r="10" spans="1:10" ht="27.6" customHeight="1">
      <c r="A10" s="292" t="s">
        <v>294</v>
      </c>
      <c r="B10" s="296">
        <f>SUM(B8:B9)</f>
        <v>1002855</v>
      </c>
      <c r="C10" s="483"/>
      <c r="D10" s="685"/>
    </row>
    <row r="11" spans="1:10">
      <c r="A11" s="636" t="s">
        <v>550</v>
      </c>
      <c r="B11" s="3" t="s">
        <v>551</v>
      </c>
    </row>
    <row r="12" spans="1:10">
      <c r="B12" s="189"/>
    </row>
    <row r="13" spans="1:10">
      <c r="B13" s="484"/>
    </row>
    <row r="14" spans="1:10">
      <c r="B14" s="484"/>
    </row>
    <row r="21" spans="2:2">
      <c r="B21" s="192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I15"/>
  <sheetViews>
    <sheetView showGridLines="0" rightToLeft="1" view="pageBreakPreview" zoomScale="110" zoomScaleNormal="100" zoomScaleSheetLayoutView="110" workbookViewId="0">
      <selection activeCell="H8" sqref="H8"/>
    </sheetView>
  </sheetViews>
  <sheetFormatPr defaultColWidth="9" defaultRowHeight="14.4"/>
  <cols>
    <col min="1" max="1" width="17" style="574" customWidth="1"/>
    <col min="2" max="2" width="16.21875" style="574" customWidth="1"/>
    <col min="3" max="5" width="13.33203125" style="574" customWidth="1"/>
    <col min="6" max="16384" width="9" style="574"/>
  </cols>
  <sheetData>
    <row r="1" spans="1:9">
      <c r="D1" s="724" t="s">
        <v>631</v>
      </c>
    </row>
    <row r="2" spans="1:9" ht="61.5" customHeight="1">
      <c r="A2" s="67"/>
      <c r="C2" s="922" t="s">
        <v>633</v>
      </c>
      <c r="D2" s="922"/>
      <c r="E2" s="922"/>
      <c r="F2" s="1"/>
    </row>
    <row r="3" spans="1:9" ht="15">
      <c r="A3" s="808" t="s">
        <v>652</v>
      </c>
      <c r="B3" s="808"/>
      <c r="C3" s="808"/>
      <c r="D3" s="808"/>
      <c r="E3" s="808"/>
    </row>
    <row r="4" spans="1:9" ht="15">
      <c r="A4" s="809" t="s">
        <v>653</v>
      </c>
      <c r="B4" s="809"/>
      <c r="C4" s="809"/>
      <c r="D4" s="809"/>
      <c r="E4" s="809"/>
    </row>
    <row r="5" spans="1:9">
      <c r="A5" s="417" t="s">
        <v>385</v>
      </c>
    </row>
    <row r="6" spans="1:9" ht="15.75" customHeight="1">
      <c r="A6" s="923" t="s">
        <v>29</v>
      </c>
      <c r="B6" s="924"/>
      <c r="C6" s="722" t="s">
        <v>0</v>
      </c>
      <c r="D6" s="722" t="s">
        <v>1</v>
      </c>
      <c r="E6" s="721" t="s">
        <v>14</v>
      </c>
    </row>
    <row r="7" spans="1:9" ht="15.75" customHeight="1">
      <c r="A7" s="925" t="s">
        <v>30</v>
      </c>
      <c r="B7" s="926"/>
      <c r="C7" s="723" t="s">
        <v>21</v>
      </c>
      <c r="D7" s="723" t="s">
        <v>22</v>
      </c>
      <c r="E7" s="721" t="s">
        <v>5</v>
      </c>
    </row>
    <row r="8" spans="1:9" ht="30.6" customHeight="1">
      <c r="A8" s="468" t="s">
        <v>630</v>
      </c>
      <c r="B8" s="468" t="s">
        <v>629</v>
      </c>
      <c r="C8" s="469">
        <v>177719</v>
      </c>
      <c r="D8" s="469">
        <v>825136</v>
      </c>
      <c r="E8" s="468">
        <f>SUM(C8:D8)</f>
        <v>1002855</v>
      </c>
      <c r="F8" s="584"/>
      <c r="G8" s="584"/>
      <c r="H8" s="584"/>
      <c r="I8" s="584"/>
    </row>
    <row r="9" spans="1:9" ht="30.6" customHeight="1">
      <c r="A9" s="470" t="s">
        <v>466</v>
      </c>
      <c r="B9" s="470" t="s">
        <v>467</v>
      </c>
      <c r="C9" s="470">
        <v>167811</v>
      </c>
      <c r="D9" s="761">
        <v>777512</v>
      </c>
      <c r="E9" s="760">
        <f>SUM(C9:D9)</f>
        <v>945323</v>
      </c>
      <c r="F9" s="584"/>
      <c r="G9" s="584"/>
      <c r="H9" s="584"/>
      <c r="I9" s="584"/>
    </row>
    <row r="10" spans="1:9" ht="16.2">
      <c r="A10" s="418" t="s">
        <v>550</v>
      </c>
      <c r="C10" s="419"/>
      <c r="D10" s="419"/>
      <c r="E10" s="419" t="s">
        <v>551</v>
      </c>
    </row>
    <row r="13" spans="1:9">
      <c r="C13" s="584"/>
      <c r="D13" s="584"/>
      <c r="E13" s="584"/>
    </row>
    <row r="14" spans="1:9">
      <c r="C14" s="584"/>
      <c r="D14" s="584"/>
      <c r="E14" s="584"/>
    </row>
    <row r="15" spans="1:9">
      <c r="C15" s="584"/>
      <c r="D15" s="584"/>
      <c r="E15" s="584"/>
    </row>
  </sheetData>
  <mergeCells count="5"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H21"/>
  <sheetViews>
    <sheetView showGridLines="0" rightToLeft="1" view="pageBreakPreview" zoomScale="50" zoomScaleNormal="100" zoomScaleSheetLayoutView="50" workbookViewId="0">
      <selection activeCell="C27" sqref="C27"/>
    </sheetView>
  </sheetViews>
  <sheetFormatPr defaultRowHeight="14.4"/>
  <cols>
    <col min="1" max="1" width="13.44140625" customWidth="1"/>
    <col min="2" max="2" width="19" customWidth="1"/>
    <col min="3" max="3" width="23.6640625" customWidth="1"/>
    <col min="4" max="4" width="14.88671875" customWidth="1"/>
    <col min="5" max="5" width="9.44140625" bestFit="1" customWidth="1"/>
    <col min="6" max="7" width="9.33203125" bestFit="1" customWidth="1"/>
  </cols>
  <sheetData>
    <row r="1" spans="1:8">
      <c r="D1" s="518" t="s">
        <v>631</v>
      </c>
    </row>
    <row r="2" spans="1:8" ht="61.5" customHeight="1">
      <c r="A2" s="67"/>
      <c r="D2" s="1" t="s">
        <v>633</v>
      </c>
      <c r="E2" s="1"/>
      <c r="F2" s="1"/>
      <c r="G2" s="1"/>
    </row>
    <row r="3" spans="1:8" ht="15">
      <c r="A3" s="809" t="s">
        <v>295</v>
      </c>
      <c r="B3" s="809"/>
      <c r="C3" s="809"/>
      <c r="D3" s="809"/>
    </row>
    <row r="4" spans="1:8" ht="15">
      <c r="A4" s="809" t="s">
        <v>296</v>
      </c>
      <c r="B4" s="809"/>
      <c r="C4" s="809"/>
      <c r="D4" s="809"/>
    </row>
    <row r="5" spans="1:8" s="69" customFormat="1" ht="14.4" customHeight="1">
      <c r="A5" s="454" t="s">
        <v>408</v>
      </c>
      <c r="B5" s="344"/>
      <c r="C5" s="344"/>
      <c r="D5" s="344"/>
    </row>
    <row r="6" spans="1:8">
      <c r="A6" s="297" t="s">
        <v>35</v>
      </c>
      <c r="B6" s="297" t="s">
        <v>0</v>
      </c>
      <c r="C6" s="297" t="s">
        <v>1</v>
      </c>
      <c r="D6" s="298" t="s">
        <v>14</v>
      </c>
    </row>
    <row r="7" spans="1:8">
      <c r="A7" s="299"/>
      <c r="B7" s="297" t="s">
        <v>21</v>
      </c>
      <c r="C7" s="297" t="s">
        <v>22</v>
      </c>
      <c r="D7" s="300" t="s">
        <v>5</v>
      </c>
    </row>
    <row r="8" spans="1:8" ht="20.399999999999999" customHeight="1" thickBot="1">
      <c r="A8" s="301" t="s">
        <v>38</v>
      </c>
      <c r="B8" s="302">
        <v>3267</v>
      </c>
      <c r="C8" s="302">
        <v>2385</v>
      </c>
      <c r="D8" s="303">
        <f t="shared" ref="D8:D18" si="0">SUM(B8:C8)</f>
        <v>5652</v>
      </c>
      <c r="E8" s="591"/>
      <c r="F8" s="591"/>
      <c r="G8" s="591"/>
      <c r="H8" s="215"/>
    </row>
    <row r="9" spans="1:8" ht="20.399999999999999" customHeight="1" thickBot="1">
      <c r="A9" s="304" t="s">
        <v>39</v>
      </c>
      <c r="B9" s="305">
        <v>55616</v>
      </c>
      <c r="C9" s="305">
        <v>143148</v>
      </c>
      <c r="D9" s="306">
        <f t="shared" si="0"/>
        <v>198764</v>
      </c>
      <c r="E9" s="591"/>
      <c r="F9" s="591"/>
      <c r="G9" s="591"/>
      <c r="H9" s="591"/>
    </row>
    <row r="10" spans="1:8" ht="20.399999999999999" customHeight="1" thickBot="1">
      <c r="A10" s="301" t="s">
        <v>40</v>
      </c>
      <c r="B10" s="302">
        <v>62689</v>
      </c>
      <c r="C10" s="302">
        <v>269247</v>
      </c>
      <c r="D10" s="303">
        <f t="shared" si="0"/>
        <v>331936</v>
      </c>
      <c r="E10" s="591"/>
      <c r="F10" s="591"/>
      <c r="G10" s="591"/>
      <c r="H10" s="591"/>
    </row>
    <row r="11" spans="1:8" ht="20.399999999999999" customHeight="1" thickBot="1">
      <c r="A11" s="304" t="s">
        <v>41</v>
      </c>
      <c r="B11" s="305">
        <v>27631</v>
      </c>
      <c r="C11" s="305">
        <v>177162</v>
      </c>
      <c r="D11" s="306">
        <f t="shared" si="0"/>
        <v>204793</v>
      </c>
      <c r="E11" s="591"/>
      <c r="F11" s="591"/>
      <c r="G11" s="591"/>
      <c r="H11" s="591"/>
    </row>
    <row r="12" spans="1:8" ht="20.399999999999999" customHeight="1" thickBot="1">
      <c r="A12" s="301" t="s">
        <v>42</v>
      </c>
      <c r="B12" s="302">
        <v>16574</v>
      </c>
      <c r="C12" s="302">
        <v>116368</v>
      </c>
      <c r="D12" s="303">
        <f t="shared" si="0"/>
        <v>132942</v>
      </c>
      <c r="E12" s="591"/>
      <c r="F12" s="591"/>
      <c r="G12" s="591"/>
      <c r="H12" s="591"/>
    </row>
    <row r="13" spans="1:8" ht="20.399999999999999" customHeight="1" thickBot="1">
      <c r="A13" s="304" t="s">
        <v>43</v>
      </c>
      <c r="B13" s="305">
        <v>7371</v>
      </c>
      <c r="C13" s="305">
        <v>53674</v>
      </c>
      <c r="D13" s="306">
        <f t="shared" si="0"/>
        <v>61045</v>
      </c>
      <c r="E13" s="591"/>
      <c r="F13" s="591"/>
      <c r="G13" s="591"/>
      <c r="H13" s="591"/>
    </row>
    <row r="14" spans="1:8" ht="20.399999999999999" customHeight="1" thickBot="1">
      <c r="A14" s="301" t="s">
        <v>44</v>
      </c>
      <c r="B14" s="302">
        <v>2933</v>
      </c>
      <c r="C14" s="302">
        <v>31835</v>
      </c>
      <c r="D14" s="303">
        <f t="shared" si="0"/>
        <v>34768</v>
      </c>
      <c r="E14" s="591"/>
      <c r="F14" s="591"/>
      <c r="G14" s="591"/>
      <c r="H14" s="591"/>
    </row>
    <row r="15" spans="1:8" ht="20.399999999999999" customHeight="1" thickBot="1">
      <c r="A15" s="304" t="s">
        <v>45</v>
      </c>
      <c r="B15" s="305">
        <v>1185</v>
      </c>
      <c r="C15" s="305">
        <v>19976</v>
      </c>
      <c r="D15" s="306">
        <f t="shared" si="0"/>
        <v>21161</v>
      </c>
      <c r="E15" s="591"/>
      <c r="F15" s="591"/>
      <c r="G15" s="591"/>
      <c r="H15" s="591"/>
    </row>
    <row r="16" spans="1:8" ht="20.399999999999999" customHeight="1" thickBot="1">
      <c r="A16" s="301" t="s">
        <v>46</v>
      </c>
      <c r="B16" s="302">
        <v>453</v>
      </c>
      <c r="C16" s="302">
        <v>11341</v>
      </c>
      <c r="D16" s="303">
        <f t="shared" si="0"/>
        <v>11794</v>
      </c>
      <c r="E16" s="591"/>
      <c r="F16" s="591"/>
      <c r="G16" s="591"/>
      <c r="H16" s="591"/>
    </row>
    <row r="17" spans="1:8" ht="20.399999999999999" customHeight="1" thickBot="1">
      <c r="A17" s="304" t="s">
        <v>47</v>
      </c>
      <c r="B17" s="305">
        <v>0</v>
      </c>
      <c r="C17" s="305">
        <v>0</v>
      </c>
      <c r="D17" s="306">
        <f t="shared" si="0"/>
        <v>0</v>
      </c>
      <c r="E17" s="591"/>
      <c r="F17" s="591"/>
      <c r="G17" s="591"/>
      <c r="H17" s="591"/>
    </row>
    <row r="18" spans="1:8" ht="20.399999999999999" customHeight="1" thickBot="1">
      <c r="A18" s="301" t="s">
        <v>48</v>
      </c>
      <c r="B18" s="302">
        <v>0</v>
      </c>
      <c r="C18" s="302">
        <v>0</v>
      </c>
      <c r="D18" s="303">
        <f t="shared" si="0"/>
        <v>0</v>
      </c>
      <c r="E18" s="591"/>
      <c r="F18" s="591"/>
      <c r="G18" s="591"/>
      <c r="H18" s="591"/>
    </row>
    <row r="19" spans="1:8" ht="20.399999999999999" customHeight="1">
      <c r="A19" s="297" t="s">
        <v>24</v>
      </c>
      <c r="B19" s="307">
        <f>SUM(B8:B18)</f>
        <v>177719</v>
      </c>
      <c r="C19" s="307">
        <f>SUM(C8:C18)</f>
        <v>825136</v>
      </c>
      <c r="D19" s="308">
        <f>SUM(D8:D18)</f>
        <v>1002855</v>
      </c>
      <c r="E19" s="591"/>
      <c r="F19" s="591"/>
      <c r="G19" s="591"/>
      <c r="H19" s="591"/>
    </row>
    <row r="20" spans="1:8" ht="16.2">
      <c r="A20" s="418" t="s">
        <v>550</v>
      </c>
      <c r="B20" s="419"/>
      <c r="C20" s="419"/>
      <c r="D20" s="420"/>
      <c r="E20" t="s">
        <v>551</v>
      </c>
    </row>
    <row r="21" spans="1:8">
      <c r="B21" s="172"/>
      <c r="C21" s="172"/>
      <c r="D21" s="172"/>
    </row>
  </sheetData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L19"/>
  <sheetViews>
    <sheetView showGridLines="0" rightToLeft="1" view="pageBreakPreview" zoomScale="70" zoomScaleNormal="100" zoomScaleSheetLayoutView="70" workbookViewId="0">
      <selection activeCell="J8" sqref="J8"/>
    </sheetView>
  </sheetViews>
  <sheetFormatPr defaultRowHeight="14.4"/>
  <cols>
    <col min="1" max="1" width="9" style="574"/>
    <col min="2" max="2" width="25.33203125" customWidth="1"/>
    <col min="3" max="5" width="14.77734375" customWidth="1"/>
    <col min="6" max="6" width="14.77734375" style="196" customWidth="1"/>
    <col min="7" max="8" width="9.33203125" bestFit="1" customWidth="1"/>
    <col min="9" max="9" width="10.44140625" customWidth="1"/>
  </cols>
  <sheetData>
    <row r="1" spans="2:12" ht="25.5" customHeight="1">
      <c r="E1" s="887" t="s">
        <v>631</v>
      </c>
      <c r="F1" s="887"/>
      <c r="G1" s="887"/>
    </row>
    <row r="2" spans="2:12" ht="61.5" customHeight="1">
      <c r="B2" s="67"/>
      <c r="D2" s="1"/>
      <c r="E2" s="1"/>
      <c r="F2" s="1" t="s">
        <v>633</v>
      </c>
      <c r="G2" s="1"/>
    </row>
    <row r="3" spans="2:12" ht="15">
      <c r="B3" s="809" t="s">
        <v>297</v>
      </c>
      <c r="C3" s="809"/>
      <c r="D3" s="809"/>
      <c r="E3" s="809"/>
      <c r="F3" s="809"/>
    </row>
    <row r="4" spans="2:12" ht="15">
      <c r="B4" s="809" t="s">
        <v>298</v>
      </c>
      <c r="C4" s="809"/>
      <c r="D4" s="809"/>
      <c r="E4" s="809"/>
      <c r="F4" s="809"/>
    </row>
    <row r="5" spans="2:12" ht="15" thickBot="1">
      <c r="B5" s="422" t="s">
        <v>536</v>
      </c>
      <c r="C5" s="221"/>
      <c r="D5" s="221"/>
      <c r="E5" s="221"/>
    </row>
    <row r="6" spans="2:12" ht="17.399999999999999" customHeight="1">
      <c r="B6" s="927" t="s">
        <v>90</v>
      </c>
      <c r="C6" s="309" t="s">
        <v>0</v>
      </c>
      <c r="D6" s="309" t="s">
        <v>1</v>
      </c>
      <c r="E6" s="310" t="s">
        <v>14</v>
      </c>
      <c r="F6" s="928" t="s">
        <v>252</v>
      </c>
    </row>
    <row r="7" spans="2:12">
      <c r="B7" s="927"/>
      <c r="C7" s="297" t="s">
        <v>21</v>
      </c>
      <c r="D7" s="297" t="s">
        <v>22</v>
      </c>
      <c r="E7" s="300" t="s">
        <v>5</v>
      </c>
      <c r="F7" s="929"/>
      <c r="L7" s="574"/>
    </row>
    <row r="8" spans="2:12" ht="27.75" customHeight="1" thickBot="1">
      <c r="B8" s="614" t="s">
        <v>253</v>
      </c>
      <c r="C8" s="302">
        <v>1864</v>
      </c>
      <c r="D8" s="302">
        <v>23801</v>
      </c>
      <c r="E8" s="302">
        <v>25665</v>
      </c>
      <c r="F8" s="311" t="s">
        <v>177</v>
      </c>
      <c r="G8" s="591"/>
      <c r="H8" s="215"/>
      <c r="I8" s="392"/>
    </row>
    <row r="9" spans="2:12" ht="24.75" customHeight="1" thickBot="1">
      <c r="B9" s="615" t="s">
        <v>254</v>
      </c>
      <c r="C9" s="305">
        <v>2308</v>
      </c>
      <c r="D9" s="305">
        <v>17524</v>
      </c>
      <c r="E9" s="305">
        <v>19832</v>
      </c>
      <c r="F9" s="312" t="s">
        <v>255</v>
      </c>
      <c r="G9" s="591"/>
      <c r="H9" s="215"/>
      <c r="I9" s="392"/>
    </row>
    <row r="10" spans="2:12" ht="30" customHeight="1" thickBot="1">
      <c r="B10" s="614" t="s">
        <v>256</v>
      </c>
      <c r="C10" s="302">
        <v>10052</v>
      </c>
      <c r="D10" s="302">
        <v>47036</v>
      </c>
      <c r="E10" s="302">
        <v>57088</v>
      </c>
      <c r="F10" s="311" t="s">
        <v>178</v>
      </c>
      <c r="G10" s="591"/>
      <c r="H10" s="215"/>
      <c r="I10" s="392"/>
    </row>
    <row r="11" spans="2:12" ht="28.5" customHeight="1" thickBot="1">
      <c r="B11" s="615" t="s">
        <v>257</v>
      </c>
      <c r="C11" s="305">
        <v>15909</v>
      </c>
      <c r="D11" s="305">
        <v>48242</v>
      </c>
      <c r="E11" s="305">
        <v>64151</v>
      </c>
      <c r="F11" s="312" t="s">
        <v>179</v>
      </c>
      <c r="G11" s="591"/>
      <c r="H11" s="215"/>
      <c r="I11" s="392"/>
    </row>
    <row r="12" spans="2:12" ht="30" customHeight="1" thickBot="1">
      <c r="B12" s="614" t="s">
        <v>258</v>
      </c>
      <c r="C12" s="302">
        <v>88874</v>
      </c>
      <c r="D12" s="302">
        <v>193780</v>
      </c>
      <c r="E12" s="302">
        <v>282654</v>
      </c>
      <c r="F12" s="311" t="s">
        <v>259</v>
      </c>
      <c r="G12" s="591"/>
      <c r="H12" s="215"/>
      <c r="I12" s="392"/>
    </row>
    <row r="13" spans="2:12" ht="24.75" customHeight="1" thickBot="1">
      <c r="B13" s="615" t="s">
        <v>260</v>
      </c>
      <c r="C13" s="305">
        <v>3031</v>
      </c>
      <c r="D13" s="305">
        <v>5906</v>
      </c>
      <c r="E13" s="305">
        <v>8937</v>
      </c>
      <c r="F13" s="312" t="s">
        <v>261</v>
      </c>
      <c r="G13" s="591"/>
      <c r="H13" s="215"/>
    </row>
    <row r="14" spans="2:12" ht="35.25" customHeight="1" thickBot="1">
      <c r="B14" s="614" t="s">
        <v>262</v>
      </c>
      <c r="C14" s="302">
        <v>54858</v>
      </c>
      <c r="D14" s="302">
        <v>485888</v>
      </c>
      <c r="E14" s="302">
        <v>540746</v>
      </c>
      <c r="F14" s="311" t="s">
        <v>180</v>
      </c>
      <c r="G14" s="591"/>
      <c r="H14" s="215"/>
    </row>
    <row r="15" spans="2:12" ht="32.25" customHeight="1" thickBot="1">
      <c r="B15" s="615" t="s">
        <v>263</v>
      </c>
      <c r="C15" s="305">
        <v>775</v>
      </c>
      <c r="D15" s="305">
        <v>2846</v>
      </c>
      <c r="E15" s="305">
        <v>3621</v>
      </c>
      <c r="F15" s="312" t="s">
        <v>181</v>
      </c>
      <c r="G15" s="591"/>
      <c r="H15" s="215"/>
    </row>
    <row r="16" spans="2:12" ht="30" customHeight="1" thickBot="1">
      <c r="B16" s="614" t="s">
        <v>99</v>
      </c>
      <c r="C16" s="302">
        <v>48</v>
      </c>
      <c r="D16" s="302">
        <v>113</v>
      </c>
      <c r="E16" s="302">
        <v>161</v>
      </c>
      <c r="F16" s="311" t="s">
        <v>182</v>
      </c>
      <c r="G16" s="712"/>
      <c r="H16" s="215"/>
    </row>
    <row r="17" spans="2:8">
      <c r="B17" s="297" t="s">
        <v>24</v>
      </c>
      <c r="C17" s="307">
        <f>SUM(C8:C16)</f>
        <v>177719</v>
      </c>
      <c r="D17" s="307">
        <f>SUM(D8:D16)</f>
        <v>825136</v>
      </c>
      <c r="E17" s="307">
        <f>SUM(E8:E16)</f>
        <v>1002855</v>
      </c>
      <c r="F17" s="313" t="s">
        <v>5</v>
      </c>
      <c r="G17" s="591"/>
      <c r="H17" s="215"/>
    </row>
    <row r="18" spans="2:8" ht="16.2">
      <c r="B18" s="418" t="s">
        <v>550</v>
      </c>
      <c r="C18" s="419"/>
      <c r="D18" s="419"/>
      <c r="E18" s="419"/>
      <c r="F18" s="421" t="s">
        <v>551</v>
      </c>
    </row>
    <row r="19" spans="2:8">
      <c r="C19" s="189"/>
      <c r="D19" s="189"/>
      <c r="E19" s="189"/>
    </row>
  </sheetData>
  <mergeCells count="5">
    <mergeCell ref="B3:F3"/>
    <mergeCell ref="B4:F4"/>
    <mergeCell ref="B6:B7"/>
    <mergeCell ref="F6:F7"/>
    <mergeCell ref="E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G26"/>
  <sheetViews>
    <sheetView showGridLines="0" rightToLeft="1" view="pageBreakPreview" zoomScaleNormal="70" zoomScaleSheetLayoutView="100" workbookViewId="0">
      <selection activeCell="A34" sqref="A34:A36"/>
    </sheetView>
  </sheetViews>
  <sheetFormatPr defaultColWidth="9" defaultRowHeight="14.4"/>
  <cols>
    <col min="1" max="2" width="16.109375" style="574" customWidth="1"/>
    <col min="3" max="3" width="19.109375" style="574" customWidth="1"/>
    <col min="4" max="4" width="17.109375" style="574" customWidth="1"/>
    <col min="5" max="5" width="23.33203125" style="574" customWidth="1"/>
    <col min="6" max="16384" width="9" style="574"/>
  </cols>
  <sheetData>
    <row r="1" spans="1:7">
      <c r="D1" s="814" t="s">
        <v>631</v>
      </c>
      <c r="E1" s="814"/>
    </row>
    <row r="2" spans="1:7" ht="61.5" customHeight="1">
      <c r="A2" s="67"/>
      <c r="D2" s="917" t="s">
        <v>633</v>
      </c>
      <c r="E2" s="917"/>
      <c r="F2" s="917"/>
      <c r="G2" s="917"/>
    </row>
    <row r="3" spans="1:7" ht="15">
      <c r="A3" s="808" t="s">
        <v>563</v>
      </c>
      <c r="B3" s="808"/>
      <c r="C3" s="808"/>
      <c r="D3" s="808"/>
      <c r="E3" s="808"/>
    </row>
    <row r="4" spans="1:7" ht="15">
      <c r="A4" s="822" t="s">
        <v>564</v>
      </c>
      <c r="B4" s="822"/>
      <c r="C4" s="822"/>
      <c r="D4" s="822"/>
      <c r="E4" s="822"/>
    </row>
    <row r="5" spans="1:7">
      <c r="A5" s="560" t="s">
        <v>537</v>
      </c>
    </row>
    <row r="6" spans="1:7" ht="19.2" customHeight="1">
      <c r="A6" s="923" t="s">
        <v>227</v>
      </c>
      <c r="B6" s="924"/>
      <c r="C6" s="554" t="s">
        <v>12</v>
      </c>
      <c r="D6" s="554" t="s">
        <v>13</v>
      </c>
      <c r="E6" s="553" t="s">
        <v>14</v>
      </c>
    </row>
    <row r="7" spans="1:7" ht="19.2" customHeight="1">
      <c r="A7" s="925" t="s">
        <v>228</v>
      </c>
      <c r="B7" s="926"/>
      <c r="C7" s="556" t="s">
        <v>15</v>
      </c>
      <c r="D7" s="556" t="s">
        <v>16</v>
      </c>
      <c r="E7" s="553" t="s">
        <v>5</v>
      </c>
    </row>
    <row r="8" spans="1:7" ht="45.6" customHeight="1">
      <c r="A8" s="314" t="s">
        <v>0</v>
      </c>
      <c r="B8" s="315" t="s">
        <v>21</v>
      </c>
      <c r="C8" s="491">
        <v>36.182384951926593</v>
      </c>
      <c r="D8" s="491">
        <v>67.621827186698496</v>
      </c>
      <c r="E8" s="491">
        <v>37.040241222910389</v>
      </c>
    </row>
    <row r="9" spans="1:7" ht="45.6" customHeight="1">
      <c r="A9" s="316" t="s">
        <v>1</v>
      </c>
      <c r="B9" s="317" t="s">
        <v>22</v>
      </c>
      <c r="C9" s="492">
        <v>63.817615048073407</v>
      </c>
      <c r="D9" s="493">
        <v>32.378172813301489</v>
      </c>
      <c r="E9" s="494">
        <v>62.959758777089611</v>
      </c>
    </row>
    <row r="10" spans="1:7" ht="45.6" customHeight="1">
      <c r="A10" s="318" t="s">
        <v>14</v>
      </c>
      <c r="B10" s="319" t="s">
        <v>5</v>
      </c>
      <c r="C10" s="320">
        <f>SUM(C8:C9)</f>
        <v>100</v>
      </c>
      <c r="D10" s="320">
        <f>SUM(D8:D9)</f>
        <v>99.999999999999986</v>
      </c>
      <c r="E10" s="321">
        <f>SUM(E8:E9)</f>
        <v>100</v>
      </c>
    </row>
    <row r="11" spans="1:7" ht="16.8">
      <c r="A11" s="291" t="s">
        <v>229</v>
      </c>
      <c r="B11" s="153"/>
      <c r="C11" s="153"/>
      <c r="D11" s="153"/>
      <c r="E11" s="574" t="s">
        <v>230</v>
      </c>
    </row>
    <row r="13" spans="1:7">
      <c r="A13"/>
      <c r="B13"/>
      <c r="C13"/>
      <c r="D13"/>
      <c r="E13"/>
    </row>
    <row r="14" spans="1:7">
      <c r="A14"/>
      <c r="B14"/>
      <c r="C14"/>
      <c r="D14"/>
      <c r="E14"/>
    </row>
    <row r="15" spans="1:7">
      <c r="A15"/>
      <c r="B15"/>
      <c r="C15"/>
      <c r="D15"/>
      <c r="E15"/>
    </row>
    <row r="16" spans="1:7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E20"/>
    </row>
    <row r="21" spans="1:5">
      <c r="A21"/>
      <c r="E21"/>
    </row>
    <row r="22" spans="1:5">
      <c r="A22"/>
      <c r="E22"/>
    </row>
    <row r="23" spans="1:5">
      <c r="A23"/>
      <c r="B23"/>
      <c r="C23"/>
      <c r="D23"/>
      <c r="E23"/>
    </row>
    <row r="24" spans="1:5">
      <c r="A24"/>
      <c r="B24" s="743"/>
      <c r="C24" s="743"/>
      <c r="D24" s="743"/>
      <c r="E24"/>
    </row>
    <row r="25" spans="1:5">
      <c r="B25" s="743"/>
      <c r="C25" s="743"/>
      <c r="D25" s="743"/>
    </row>
    <row r="26" spans="1:5">
      <c r="B26" s="743"/>
      <c r="C26" s="743"/>
      <c r="D26" s="743"/>
    </row>
  </sheetData>
  <mergeCells count="6">
    <mergeCell ref="A7:B7"/>
    <mergeCell ref="D1:E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A1:P29"/>
  <sheetViews>
    <sheetView showGridLines="0" rightToLeft="1" view="pageBreakPreview" zoomScale="90" zoomScaleNormal="100" zoomScaleSheetLayoutView="90" workbookViewId="0">
      <selection activeCell="H37" sqref="H37"/>
    </sheetView>
  </sheetViews>
  <sheetFormatPr defaultColWidth="9" defaultRowHeight="14.4"/>
  <cols>
    <col min="1" max="1" width="16.6640625" style="574" customWidth="1"/>
    <col min="2" max="10" width="9.88671875" style="574" customWidth="1"/>
    <col min="11" max="11" width="11.88671875" style="574" customWidth="1"/>
    <col min="12" max="12" width="9" style="574"/>
    <col min="13" max="13" width="11.109375" style="574" bestFit="1" customWidth="1"/>
    <col min="14" max="16384" width="9" style="574"/>
  </cols>
  <sheetData>
    <row r="1" spans="1:16">
      <c r="J1" s="589" t="s">
        <v>631</v>
      </c>
    </row>
    <row r="2" spans="1:16" ht="61.5" customHeight="1">
      <c r="A2" s="67"/>
      <c r="B2" s="67"/>
      <c r="I2" s="932" t="s">
        <v>633</v>
      </c>
      <c r="J2" s="932"/>
      <c r="K2" s="932"/>
    </row>
    <row r="3" spans="1:16" ht="15">
      <c r="A3" s="808" t="s">
        <v>654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16" ht="15">
      <c r="A4" s="822" t="s">
        <v>655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</row>
    <row r="5" spans="1:16" ht="18" customHeight="1">
      <c r="A5" s="815" t="s">
        <v>299</v>
      </c>
      <c r="B5" s="815"/>
    </row>
    <row r="6" spans="1:16" ht="18.600000000000001" customHeight="1">
      <c r="A6" s="923" t="s">
        <v>29</v>
      </c>
      <c r="B6" s="924"/>
      <c r="C6" s="933" t="s">
        <v>12</v>
      </c>
      <c r="D6" s="923"/>
      <c r="E6" s="924"/>
      <c r="F6" s="933" t="s">
        <v>13</v>
      </c>
      <c r="G6" s="923"/>
      <c r="H6" s="924"/>
      <c r="I6" s="934" t="s">
        <v>14</v>
      </c>
      <c r="J6" s="925"/>
      <c r="K6" s="925"/>
      <c r="M6" s="192"/>
    </row>
    <row r="7" spans="1:16" ht="19.2" customHeight="1" thickBot="1">
      <c r="A7" s="923"/>
      <c r="B7" s="924"/>
      <c r="C7" s="935" t="s">
        <v>15</v>
      </c>
      <c r="D7" s="936"/>
      <c r="E7" s="937"/>
      <c r="F7" s="930" t="s">
        <v>16</v>
      </c>
      <c r="G7" s="931"/>
      <c r="H7" s="938"/>
      <c r="I7" s="930" t="s">
        <v>5</v>
      </c>
      <c r="J7" s="931"/>
      <c r="K7" s="931"/>
    </row>
    <row r="8" spans="1:16">
      <c r="A8" s="923" t="s">
        <v>30</v>
      </c>
      <c r="B8" s="924"/>
      <c r="C8" s="554" t="s">
        <v>18</v>
      </c>
      <c r="D8" s="322" t="s">
        <v>19</v>
      </c>
      <c r="E8" s="322" t="s">
        <v>20</v>
      </c>
      <c r="F8" s="554" t="s">
        <v>18</v>
      </c>
      <c r="G8" s="554" t="s">
        <v>19</v>
      </c>
      <c r="H8" s="554" t="s">
        <v>20</v>
      </c>
      <c r="I8" s="554" t="s">
        <v>18</v>
      </c>
      <c r="J8" s="554" t="s">
        <v>19</v>
      </c>
      <c r="K8" s="553" t="s">
        <v>20</v>
      </c>
    </row>
    <row r="9" spans="1:16">
      <c r="A9" s="923"/>
      <c r="B9" s="924"/>
      <c r="C9" s="556" t="s">
        <v>21</v>
      </c>
      <c r="D9" s="556" t="s">
        <v>22</v>
      </c>
      <c r="E9" s="556" t="s">
        <v>5</v>
      </c>
      <c r="F9" s="556" t="s">
        <v>21</v>
      </c>
      <c r="G9" s="556" t="s">
        <v>22</v>
      </c>
      <c r="H9" s="556" t="s">
        <v>5</v>
      </c>
      <c r="I9" s="556" t="s">
        <v>21</v>
      </c>
      <c r="J9" s="556" t="s">
        <v>22</v>
      </c>
      <c r="K9" s="555" t="s">
        <v>5</v>
      </c>
    </row>
    <row r="10" spans="1:16" ht="34.200000000000003" customHeight="1">
      <c r="A10" s="323" t="s">
        <v>630</v>
      </c>
      <c r="B10" s="323" t="s">
        <v>629</v>
      </c>
      <c r="C10" s="495">
        <v>36.182384951926593</v>
      </c>
      <c r="D10" s="495">
        <v>63.817615048073407</v>
      </c>
      <c r="E10" s="324">
        <v>100</v>
      </c>
      <c r="F10" s="495">
        <v>67.621827186698496</v>
      </c>
      <c r="G10" s="495">
        <v>32.378172813301489</v>
      </c>
      <c r="H10" s="324">
        <v>100</v>
      </c>
      <c r="I10" s="495">
        <v>37.040241222910389</v>
      </c>
      <c r="J10" s="495">
        <v>62.959758777089611</v>
      </c>
      <c r="K10" s="324">
        <v>100</v>
      </c>
      <c r="L10" s="584"/>
      <c r="M10" s="584"/>
      <c r="N10" s="584"/>
      <c r="O10" s="584"/>
      <c r="P10" s="584"/>
    </row>
    <row r="11" spans="1:16" ht="37.950000000000003" customHeight="1">
      <c r="A11" s="325" t="s">
        <v>466</v>
      </c>
      <c r="B11" s="325" t="s">
        <v>467</v>
      </c>
      <c r="C11" s="496">
        <v>39.88878389183688</v>
      </c>
      <c r="D11" s="496">
        <v>60.111216108163113</v>
      </c>
      <c r="E11" s="325">
        <v>100</v>
      </c>
      <c r="F11" s="496">
        <v>58.72882205513784</v>
      </c>
      <c r="G11" s="496">
        <v>41.271177944862153</v>
      </c>
      <c r="H11" s="325">
        <v>100</v>
      </c>
      <c r="I11" s="496">
        <v>41.034321751332186</v>
      </c>
      <c r="J11" s="496">
        <v>58.965678248667807</v>
      </c>
      <c r="K11" s="325">
        <v>100</v>
      </c>
      <c r="L11" s="584"/>
      <c r="M11" s="584"/>
      <c r="N11" s="584"/>
      <c r="O11" s="584"/>
      <c r="P11" s="584"/>
    </row>
    <row r="12" spans="1:16" ht="16.8">
      <c r="A12" s="291" t="s">
        <v>229</v>
      </c>
      <c r="B12" s="291"/>
      <c r="C12" s="153"/>
      <c r="D12" s="153"/>
      <c r="E12" s="153"/>
      <c r="H12" s="419"/>
      <c r="I12" s="419"/>
      <c r="J12" s="419"/>
      <c r="K12" s="419" t="s">
        <v>230</v>
      </c>
    </row>
    <row r="13" spans="1:16">
      <c r="C13" s="543"/>
      <c r="D13" s="543"/>
      <c r="E13" s="543"/>
      <c r="F13" s="543"/>
      <c r="G13" s="543"/>
      <c r="H13" s="543"/>
      <c r="I13" s="543"/>
      <c r="J13" s="543"/>
      <c r="K13" s="543"/>
    </row>
    <row r="16" spans="1:16">
      <c r="A16"/>
      <c r="B16"/>
      <c r="C16"/>
      <c r="D16"/>
      <c r="E16"/>
      <c r="F16"/>
      <c r="G16"/>
      <c r="H16"/>
      <c r="I16"/>
      <c r="J16"/>
      <c r="K16"/>
    </row>
    <row r="17" spans="1:11" ht="20.25" customHeight="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</row>
    <row r="22" spans="1:11">
      <c r="A22"/>
      <c r="B22"/>
      <c r="I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 s="734"/>
      <c r="D25" s="734"/>
      <c r="E25" s="734"/>
      <c r="F25" s="734"/>
      <c r="G25" s="734"/>
      <c r="H25" s="734"/>
      <c r="I25" s="734"/>
      <c r="J25" s="734"/>
      <c r="K25" s="734"/>
    </row>
    <row r="26" spans="1:11">
      <c r="A26"/>
      <c r="B26"/>
      <c r="C26" s="734"/>
      <c r="D26" s="734"/>
      <c r="E26" s="734"/>
      <c r="F26" s="734"/>
      <c r="G26" s="734"/>
      <c r="H26" s="734"/>
      <c r="I26" s="734"/>
      <c r="J26" s="734"/>
      <c r="K26" s="734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</sheetData>
  <mergeCells count="12">
    <mergeCell ref="I7:K7"/>
    <mergeCell ref="A8:B9"/>
    <mergeCell ref="I2:K2"/>
    <mergeCell ref="A3:K3"/>
    <mergeCell ref="A4:K4"/>
    <mergeCell ref="A5:B5"/>
    <mergeCell ref="A6:B7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F0"/>
  </sheetPr>
  <dimension ref="A1:M71"/>
  <sheetViews>
    <sheetView showGridLines="0" rightToLeft="1" view="pageBreakPreview" zoomScale="55" zoomScaleNormal="70" zoomScaleSheetLayoutView="55" workbookViewId="0">
      <selection activeCell="AE41" sqref="AE41:AE42"/>
    </sheetView>
  </sheetViews>
  <sheetFormatPr defaultColWidth="9" defaultRowHeight="14.4"/>
  <cols>
    <col min="1" max="1" width="17" style="574" customWidth="1"/>
    <col min="2" max="10" width="12.77734375" style="574" customWidth="1"/>
    <col min="11" max="13" width="10.33203125" style="574" bestFit="1" customWidth="1"/>
    <col min="14" max="16384" width="9" style="574"/>
  </cols>
  <sheetData>
    <row r="1" spans="1:11">
      <c r="I1" s="589" t="s">
        <v>631</v>
      </c>
    </row>
    <row r="2" spans="1:11" ht="61.5" customHeight="1">
      <c r="A2" s="67"/>
      <c r="H2" s="944" t="s">
        <v>633</v>
      </c>
      <c r="I2" s="944"/>
      <c r="J2" s="944"/>
    </row>
    <row r="3" spans="1:11" ht="15">
      <c r="A3" s="809" t="s">
        <v>561</v>
      </c>
      <c r="B3" s="809"/>
      <c r="C3" s="809"/>
      <c r="D3" s="809"/>
      <c r="E3" s="809"/>
      <c r="F3" s="809"/>
      <c r="G3" s="809"/>
      <c r="H3" s="809"/>
      <c r="I3" s="809"/>
      <c r="J3" s="809"/>
    </row>
    <row r="4" spans="1:11" ht="15">
      <c r="A4" s="822" t="s">
        <v>562</v>
      </c>
      <c r="B4" s="822"/>
      <c r="C4" s="822"/>
      <c r="D4" s="822"/>
      <c r="E4" s="822"/>
      <c r="F4" s="822"/>
      <c r="G4" s="822"/>
      <c r="H4" s="822"/>
      <c r="I4" s="822"/>
      <c r="J4" s="822"/>
    </row>
    <row r="5" spans="1:11">
      <c r="A5" s="331" t="s">
        <v>300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11" ht="19.5" customHeight="1">
      <c r="A6" s="557" t="s">
        <v>35</v>
      </c>
      <c r="B6" s="945" t="s">
        <v>12</v>
      </c>
      <c r="C6" s="946"/>
      <c r="D6" s="927"/>
      <c r="E6" s="945" t="s">
        <v>13</v>
      </c>
      <c r="F6" s="946"/>
      <c r="G6" s="946"/>
      <c r="H6" s="947" t="s">
        <v>14</v>
      </c>
      <c r="I6" s="946"/>
      <c r="J6" s="946"/>
    </row>
    <row r="7" spans="1:11" ht="15" thickBot="1">
      <c r="A7" s="557" t="s">
        <v>36</v>
      </c>
      <c r="B7" s="939" t="s">
        <v>15</v>
      </c>
      <c r="C7" s="940"/>
      <c r="D7" s="941"/>
      <c r="E7" s="939" t="s">
        <v>16</v>
      </c>
      <c r="F7" s="940"/>
      <c r="G7" s="940"/>
      <c r="H7" s="942" t="s">
        <v>5</v>
      </c>
      <c r="I7" s="943"/>
      <c r="J7" s="943"/>
    </row>
    <row r="8" spans="1:11">
      <c r="A8" s="327"/>
      <c r="B8" s="557" t="s">
        <v>0</v>
      </c>
      <c r="C8" s="328" t="s">
        <v>1</v>
      </c>
      <c r="D8" s="328" t="s">
        <v>37</v>
      </c>
      <c r="E8" s="557" t="s">
        <v>0</v>
      </c>
      <c r="F8" s="557" t="s">
        <v>1</v>
      </c>
      <c r="G8" s="557" t="s">
        <v>37</v>
      </c>
      <c r="H8" s="558" t="s">
        <v>0</v>
      </c>
      <c r="I8" s="557" t="s">
        <v>1</v>
      </c>
      <c r="J8" s="328" t="s">
        <v>37</v>
      </c>
    </row>
    <row r="9" spans="1:11">
      <c r="A9" s="327"/>
      <c r="B9" s="557" t="s">
        <v>21</v>
      </c>
      <c r="C9" s="557" t="s">
        <v>22</v>
      </c>
      <c r="D9" s="559" t="s">
        <v>5</v>
      </c>
      <c r="E9" s="557" t="s">
        <v>21</v>
      </c>
      <c r="F9" s="557" t="s">
        <v>22</v>
      </c>
      <c r="G9" s="559" t="s">
        <v>5</v>
      </c>
      <c r="H9" s="558" t="s">
        <v>21</v>
      </c>
      <c r="I9" s="557" t="s">
        <v>22</v>
      </c>
      <c r="J9" s="559" t="s">
        <v>5</v>
      </c>
    </row>
    <row r="10" spans="1:11" ht="19.95" customHeight="1">
      <c r="A10" s="241" t="s">
        <v>38</v>
      </c>
      <c r="B10" s="497">
        <v>8.0078439708045206</v>
      </c>
      <c r="C10" s="497">
        <v>1.9353747711254601</v>
      </c>
      <c r="D10" s="497">
        <v>4.1325389530405143</v>
      </c>
      <c r="E10" s="497">
        <v>22.482343709128958</v>
      </c>
      <c r="F10" s="497">
        <v>21.428571428571427</v>
      </c>
      <c r="G10" s="497">
        <v>22.14115149907137</v>
      </c>
      <c r="H10" s="497">
        <v>8.7288789859958769</v>
      </c>
      <c r="I10" s="497">
        <v>2.2089092288940506</v>
      </c>
      <c r="J10" s="497">
        <v>4.6239217545853712</v>
      </c>
      <c r="K10" s="584"/>
    </row>
    <row r="11" spans="1:11" ht="19.95" customHeight="1">
      <c r="A11" s="242" t="s">
        <v>39</v>
      </c>
      <c r="B11" s="498">
        <v>32.723894284666208</v>
      </c>
      <c r="C11" s="498">
        <v>17.210782274711647</v>
      </c>
      <c r="D11" s="498">
        <v>22.823796180176963</v>
      </c>
      <c r="E11" s="498">
        <v>39.693957624901913</v>
      </c>
      <c r="F11" s="498">
        <v>45.110625512155153</v>
      </c>
      <c r="G11" s="498">
        <v>41.44777571415937</v>
      </c>
      <c r="H11" s="499">
        <v>33.071102120326671</v>
      </c>
      <c r="I11" s="498">
        <v>17.602281351332707</v>
      </c>
      <c r="J11" s="498">
        <v>23.331969878507731</v>
      </c>
    </row>
    <row r="12" spans="1:11" ht="19.95" customHeight="1">
      <c r="A12" s="241" t="s">
        <v>40</v>
      </c>
      <c r="B12" s="497">
        <v>39.338130680279335</v>
      </c>
      <c r="C12" s="497">
        <v>41.245038621971183</v>
      </c>
      <c r="D12" s="497">
        <v>40.555073849829377</v>
      </c>
      <c r="E12" s="497">
        <v>17.492806696311796</v>
      </c>
      <c r="F12" s="497">
        <v>16.115815350996996</v>
      </c>
      <c r="G12" s="497">
        <v>17.046962058901567</v>
      </c>
      <c r="H12" s="500">
        <v>38.249924262413636</v>
      </c>
      <c r="I12" s="497">
        <v>40.892417726467819</v>
      </c>
      <c r="J12" s="497">
        <v>39.913631773082507</v>
      </c>
    </row>
    <row r="13" spans="1:11" ht="19.95" customHeight="1">
      <c r="A13" s="242" t="s">
        <v>41</v>
      </c>
      <c r="B13" s="498">
        <v>11.303820164627394</v>
      </c>
      <c r="C13" s="498">
        <v>25.448516348736767</v>
      </c>
      <c r="D13" s="498">
        <v>20.330627925121842</v>
      </c>
      <c r="E13" s="498">
        <v>6.1012294009939838</v>
      </c>
      <c r="F13" s="498">
        <v>3.5509423654739143</v>
      </c>
      <c r="G13" s="498">
        <v>5.2754930573980721</v>
      </c>
      <c r="H13" s="499">
        <v>11.044657486945447</v>
      </c>
      <c r="I13" s="498">
        <v>25.141242937853107</v>
      </c>
      <c r="J13" s="498">
        <v>19.919833682643219</v>
      </c>
    </row>
    <row r="14" spans="1:11" ht="19.95" customHeight="1">
      <c r="A14" s="241" t="s">
        <v>42</v>
      </c>
      <c r="B14" s="497">
        <v>5.0577841468139013</v>
      </c>
      <c r="C14" s="497">
        <v>9.2966797155930134</v>
      </c>
      <c r="D14" s="497">
        <v>7.7629462031871963</v>
      </c>
      <c r="E14" s="497">
        <v>14.229662568663354</v>
      </c>
      <c r="F14" s="497">
        <v>11.089866156787762</v>
      </c>
      <c r="G14" s="497">
        <v>13.213053860440436</v>
      </c>
      <c r="H14" s="500">
        <v>5.5146735465712862</v>
      </c>
      <c r="I14" s="497">
        <v>9.3218422525278086</v>
      </c>
      <c r="J14" s="497">
        <v>7.9116577800783556</v>
      </c>
    </row>
    <row r="15" spans="1:11" ht="19.95" customHeight="1">
      <c r="A15" s="242" t="s">
        <v>43</v>
      </c>
      <c r="B15" s="498">
        <v>1.7264963711350101</v>
      </c>
      <c r="C15" s="498">
        <v>3.5393430960553882</v>
      </c>
      <c r="D15" s="498">
        <v>2.8834119154563034</v>
      </c>
      <c r="E15" s="498">
        <v>0</v>
      </c>
      <c r="F15" s="498">
        <v>2.7041791860147502</v>
      </c>
      <c r="G15" s="498">
        <v>0.87556381002918537</v>
      </c>
      <c r="H15" s="499">
        <v>1.640492408324945</v>
      </c>
      <c r="I15" s="498">
        <v>3.5276238223366985</v>
      </c>
      <c r="J15" s="498">
        <v>2.8286257943934254</v>
      </c>
    </row>
    <row r="16" spans="1:11" ht="19.95" customHeight="1">
      <c r="A16" s="241" t="s">
        <v>44</v>
      </c>
      <c r="B16" s="497">
        <v>1.3925790825159674</v>
      </c>
      <c r="C16" s="497">
        <v>1.176152730750242</v>
      </c>
      <c r="D16" s="497">
        <v>1.2544609464835275</v>
      </c>
      <c r="E16" s="497">
        <v>0</v>
      </c>
      <c r="F16" s="497">
        <v>0</v>
      </c>
      <c r="G16" s="497">
        <v>0</v>
      </c>
      <c r="H16" s="500">
        <v>1.3232089282398585</v>
      </c>
      <c r="I16" s="497">
        <v>1.1596485983027851</v>
      </c>
      <c r="J16" s="497">
        <v>1.220231739056465</v>
      </c>
    </row>
    <row r="17" spans="1:10" ht="19.95" customHeight="1">
      <c r="A17" s="242" t="s">
        <v>45</v>
      </c>
      <c r="B17" s="498">
        <v>0.21941177075583929</v>
      </c>
      <c r="C17" s="498">
        <v>0.13236820519598658</v>
      </c>
      <c r="D17" s="498">
        <v>0.16386264316273508</v>
      </c>
      <c r="E17" s="498">
        <v>0</v>
      </c>
      <c r="F17" s="498">
        <v>0</v>
      </c>
      <c r="G17" s="498">
        <v>0</v>
      </c>
      <c r="H17" s="499">
        <v>0.20848195816679208</v>
      </c>
      <c r="I17" s="498">
        <v>0.13051077432559852</v>
      </c>
      <c r="J17" s="498">
        <v>0.15939148890473553</v>
      </c>
    </row>
    <row r="18" spans="1:10" ht="19.95" customHeight="1">
      <c r="A18" s="241" t="s">
        <v>46</v>
      </c>
      <c r="B18" s="497">
        <v>0.23003952840182523</v>
      </c>
      <c r="C18" s="497">
        <v>1.5744235860315585E-2</v>
      </c>
      <c r="D18" s="497">
        <v>9.3281383541541849E-2</v>
      </c>
      <c r="E18" s="497">
        <v>0</v>
      </c>
      <c r="F18" s="497">
        <v>0</v>
      </c>
      <c r="G18" s="497">
        <v>0</v>
      </c>
      <c r="H18" s="500">
        <v>0.21858030301549605</v>
      </c>
      <c r="I18" s="497">
        <v>1.5523307959432422E-2</v>
      </c>
      <c r="J18" s="497">
        <v>9.0736108748191616E-2</v>
      </c>
    </row>
    <row r="19" spans="1:10" ht="19.95" customHeight="1">
      <c r="A19" s="242" t="s">
        <v>47</v>
      </c>
      <c r="B19" s="498">
        <v>0</v>
      </c>
      <c r="C19" s="498">
        <v>0</v>
      </c>
      <c r="D19" s="498">
        <v>0</v>
      </c>
      <c r="E19" s="498">
        <v>0</v>
      </c>
      <c r="F19" s="498">
        <v>0</v>
      </c>
      <c r="G19" s="498">
        <v>0</v>
      </c>
      <c r="H19" s="499">
        <v>0</v>
      </c>
      <c r="I19" s="498">
        <v>0</v>
      </c>
      <c r="J19" s="498">
        <v>0</v>
      </c>
    </row>
    <row r="20" spans="1:10" ht="19.95" customHeight="1" thickBot="1">
      <c r="A20" s="329" t="s">
        <v>48</v>
      </c>
      <c r="B20" s="501">
        <v>0</v>
      </c>
      <c r="C20" s="501">
        <v>0</v>
      </c>
      <c r="D20" s="501">
        <v>0</v>
      </c>
      <c r="E20" s="501">
        <v>0</v>
      </c>
      <c r="F20" s="501">
        <v>0</v>
      </c>
      <c r="G20" s="501">
        <v>0</v>
      </c>
      <c r="H20" s="502">
        <v>0</v>
      </c>
      <c r="I20" s="501">
        <v>0</v>
      </c>
      <c r="J20" s="501">
        <v>0</v>
      </c>
    </row>
    <row r="21" spans="1:10">
      <c r="A21" s="566" t="s">
        <v>24</v>
      </c>
      <c r="B21" s="330">
        <f t="shared" ref="B21:J21" si="0">SUM(B10:B20)</f>
        <v>100.00000000000001</v>
      </c>
      <c r="C21" s="330">
        <f t="shared" si="0"/>
        <v>100.00000000000001</v>
      </c>
      <c r="D21" s="330">
        <f t="shared" si="0"/>
        <v>100.00000000000001</v>
      </c>
      <c r="E21" s="330">
        <f t="shared" si="0"/>
        <v>100.00000000000001</v>
      </c>
      <c r="F21" s="330">
        <f t="shared" si="0"/>
        <v>100.00000000000001</v>
      </c>
      <c r="G21" s="330">
        <f t="shared" si="0"/>
        <v>100</v>
      </c>
      <c r="H21" s="330">
        <f t="shared" si="0"/>
        <v>100.00000000000001</v>
      </c>
      <c r="I21" s="330">
        <f t="shared" si="0"/>
        <v>100</v>
      </c>
      <c r="J21" s="330">
        <f t="shared" si="0"/>
        <v>99.999999999999986</v>
      </c>
    </row>
    <row r="22" spans="1:10" ht="16.8">
      <c r="A22" s="291" t="s">
        <v>229</v>
      </c>
      <c r="B22" s="153"/>
      <c r="C22" s="153"/>
      <c r="D22" s="153"/>
      <c r="J22" s="574" t="s">
        <v>230</v>
      </c>
    </row>
    <row r="23" spans="1:10">
      <c r="A23"/>
      <c r="B23"/>
      <c r="C23"/>
      <c r="D23" s="543"/>
      <c r="E23" s="543"/>
      <c r="F23" s="543"/>
      <c r="G23" s="543"/>
      <c r="H23" s="543"/>
      <c r="I23" s="543"/>
      <c r="J23" s="543"/>
    </row>
    <row r="24" spans="1:10">
      <c r="A24"/>
      <c r="B24"/>
      <c r="C24"/>
    </row>
    <row r="25" spans="1:10">
      <c r="A25"/>
      <c r="B25"/>
      <c r="C25"/>
      <c r="D25"/>
      <c r="E25"/>
      <c r="F25"/>
      <c r="G25"/>
      <c r="H25"/>
      <c r="I25"/>
      <c r="J25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E40"/>
    </row>
    <row r="41" spans="1:10">
      <c r="A41"/>
      <c r="B41"/>
      <c r="C41"/>
    </row>
    <row r="42" spans="1:10">
      <c r="A42"/>
      <c r="B42"/>
      <c r="C42"/>
    </row>
    <row r="43" spans="1:10">
      <c r="A43"/>
      <c r="B43"/>
      <c r="C43"/>
    </row>
    <row r="44" spans="1:10">
      <c r="A44"/>
      <c r="B44"/>
      <c r="C44"/>
    </row>
    <row r="45" spans="1:10">
      <c r="A45"/>
      <c r="B45"/>
      <c r="C45"/>
    </row>
    <row r="46" spans="1:10">
      <c r="A46"/>
      <c r="B46"/>
      <c r="C46"/>
    </row>
    <row r="47" spans="1:10">
      <c r="A47"/>
      <c r="B47"/>
      <c r="C47"/>
    </row>
    <row r="48" spans="1:10">
      <c r="A48"/>
      <c r="B48"/>
      <c r="C48"/>
    </row>
    <row r="49" spans="1:13">
      <c r="A49"/>
      <c r="B49"/>
      <c r="C49"/>
      <c r="E49"/>
      <c r="F49"/>
      <c r="G49"/>
      <c r="H49"/>
      <c r="I49"/>
      <c r="J49"/>
    </row>
    <row r="50" spans="1:13">
      <c r="A50"/>
      <c r="B50"/>
      <c r="C50"/>
      <c r="D50"/>
      <c r="E50"/>
      <c r="F50"/>
      <c r="G50"/>
      <c r="H50"/>
      <c r="I50"/>
      <c r="J50"/>
    </row>
    <row r="51" spans="1:13">
      <c r="A51"/>
      <c r="B51"/>
      <c r="C51"/>
      <c r="E51" s="740"/>
      <c r="F51" s="740"/>
      <c r="G51" s="740"/>
      <c r="H51" s="740"/>
      <c r="I51" s="740"/>
      <c r="J51" s="740"/>
      <c r="K51" s="740"/>
      <c r="L51" s="740"/>
      <c r="M51" s="740"/>
    </row>
    <row r="52" spans="1:13">
      <c r="A52"/>
      <c r="B52"/>
      <c r="C52"/>
      <c r="E52" s="740"/>
      <c r="F52" s="740"/>
      <c r="G52" s="740"/>
      <c r="H52" s="740"/>
      <c r="I52" s="740"/>
      <c r="J52" s="740"/>
      <c r="K52" s="740"/>
      <c r="L52" s="740"/>
      <c r="M52" s="740"/>
    </row>
    <row r="53" spans="1:13">
      <c r="A53"/>
      <c r="B53"/>
      <c r="C53"/>
      <c r="E53" s="740"/>
      <c r="F53" s="740"/>
      <c r="G53" s="740"/>
      <c r="H53" s="740"/>
      <c r="I53" s="740"/>
      <c r="J53" s="740"/>
      <c r="K53" s="740"/>
      <c r="L53" s="740"/>
      <c r="M53" s="740"/>
    </row>
    <row r="54" spans="1:13">
      <c r="A54"/>
      <c r="B54"/>
      <c r="C54"/>
      <c r="E54" s="740"/>
      <c r="F54" s="740"/>
      <c r="G54" s="740"/>
      <c r="H54" s="740"/>
      <c r="I54" s="740"/>
      <c r="J54" s="740"/>
      <c r="K54" s="740"/>
      <c r="L54" s="740"/>
      <c r="M54" s="740"/>
    </row>
    <row r="55" spans="1:13">
      <c r="A55"/>
      <c r="B55"/>
      <c r="C55"/>
      <c r="E55" s="740"/>
      <c r="F55" s="740"/>
      <c r="G55" s="740"/>
      <c r="H55" s="740"/>
      <c r="I55" s="740"/>
      <c r="J55" s="740"/>
      <c r="K55" s="740"/>
      <c r="L55" s="740"/>
      <c r="M55" s="740"/>
    </row>
    <row r="56" spans="1:13">
      <c r="A56"/>
      <c r="B56"/>
      <c r="C56"/>
      <c r="E56" s="740"/>
      <c r="F56" s="740"/>
      <c r="G56" s="740"/>
      <c r="H56" s="740"/>
      <c r="I56" s="740"/>
      <c r="J56" s="740"/>
      <c r="K56" s="740"/>
      <c r="L56" s="740"/>
      <c r="M56" s="740"/>
    </row>
    <row r="57" spans="1:13">
      <c r="A57"/>
      <c r="B57"/>
      <c r="C57"/>
      <c r="E57" s="740"/>
      <c r="F57" s="740"/>
      <c r="G57" s="740"/>
      <c r="H57" s="740"/>
      <c r="I57" s="740"/>
      <c r="J57" s="740"/>
      <c r="K57" s="740"/>
      <c r="L57" s="740"/>
      <c r="M57" s="740"/>
    </row>
    <row r="58" spans="1:13">
      <c r="A58"/>
      <c r="B58"/>
      <c r="C58"/>
      <c r="E58" s="740"/>
      <c r="F58" s="740"/>
      <c r="G58" s="740"/>
      <c r="H58" s="740"/>
      <c r="I58" s="740"/>
      <c r="J58" s="740"/>
      <c r="K58" s="740"/>
      <c r="L58" s="740"/>
      <c r="M58" s="740"/>
    </row>
    <row r="59" spans="1:13">
      <c r="A59"/>
      <c r="B59"/>
      <c r="C59"/>
      <c r="E59" s="740"/>
      <c r="F59" s="740"/>
      <c r="G59" s="740"/>
      <c r="H59" s="740"/>
      <c r="I59" s="740"/>
      <c r="J59" s="740"/>
      <c r="K59" s="740"/>
      <c r="L59" s="740"/>
      <c r="M59" s="740"/>
    </row>
    <row r="60" spans="1:13">
      <c r="A60"/>
      <c r="B60"/>
      <c r="C60"/>
      <c r="E60" s="740"/>
      <c r="F60" s="740"/>
      <c r="G60" s="740"/>
      <c r="H60" s="740"/>
      <c r="I60" s="740"/>
      <c r="J60" s="740"/>
      <c r="K60" s="740"/>
      <c r="L60" s="740"/>
      <c r="M60" s="740"/>
    </row>
    <row r="61" spans="1:13">
      <c r="A61"/>
      <c r="B61"/>
      <c r="C61"/>
    </row>
    <row r="62" spans="1:13">
      <c r="A62"/>
      <c r="B62"/>
      <c r="C62"/>
    </row>
    <row r="63" spans="1:13">
      <c r="A63"/>
      <c r="B63"/>
      <c r="C63"/>
    </row>
    <row r="64" spans="1:1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</sheetData>
  <sortState ref="A25:B36">
    <sortCondition descending="1" ref="B36"/>
  </sortState>
  <mergeCells count="9">
    <mergeCell ref="B7:D7"/>
    <mergeCell ref="E7:G7"/>
    <mergeCell ref="H7:J7"/>
    <mergeCell ref="H2:J2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headerFooter>
    <oddFooter>&amp;Lstats.gov.sa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B1:L63"/>
  <sheetViews>
    <sheetView showGridLines="0" rightToLeft="1" view="pageBreakPreview" topLeftCell="A3" zoomScale="55" zoomScaleNormal="70" zoomScaleSheetLayoutView="55" workbookViewId="0">
      <selection activeCell="B6" sqref="B6:L20"/>
    </sheetView>
  </sheetViews>
  <sheetFormatPr defaultColWidth="9" defaultRowHeight="14.4"/>
  <cols>
    <col min="1" max="1" width="9" style="574"/>
    <col min="2" max="2" width="20.109375" style="574" customWidth="1"/>
    <col min="3" max="10" width="9" style="574"/>
    <col min="11" max="11" width="14.33203125" style="574" customWidth="1"/>
    <col min="12" max="12" width="26" style="574" customWidth="1"/>
    <col min="13" max="16384" width="9" style="574"/>
  </cols>
  <sheetData>
    <row r="1" spans="2:12">
      <c r="K1" s="814" t="s">
        <v>631</v>
      </c>
      <c r="L1" s="814"/>
    </row>
    <row r="2" spans="2:12" ht="61.5" customHeight="1">
      <c r="B2" s="67"/>
      <c r="I2" s="1"/>
      <c r="K2" s="917" t="s">
        <v>633</v>
      </c>
      <c r="L2" s="917"/>
    </row>
    <row r="3" spans="2:12" ht="15">
      <c r="B3" s="808" t="s">
        <v>559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2:12" ht="15">
      <c r="B4" s="822" t="s">
        <v>560</v>
      </c>
      <c r="C4" s="822"/>
      <c r="D4" s="822"/>
      <c r="E4" s="822"/>
      <c r="F4" s="822"/>
      <c r="G4" s="822"/>
      <c r="H4" s="822"/>
      <c r="I4" s="822"/>
      <c r="J4" s="822"/>
      <c r="K4" s="822"/>
      <c r="L4" s="822"/>
    </row>
    <row r="5" spans="2:12" ht="15" thickBot="1">
      <c r="B5" s="455" t="s">
        <v>301</v>
      </c>
    </row>
    <row r="6" spans="2:12" ht="19.5" customHeight="1">
      <c r="B6" s="929" t="s">
        <v>90</v>
      </c>
      <c r="C6" s="945" t="s">
        <v>12</v>
      </c>
      <c r="D6" s="946"/>
      <c r="E6" s="927"/>
      <c r="F6" s="945" t="s">
        <v>13</v>
      </c>
      <c r="G6" s="946"/>
      <c r="H6" s="946"/>
      <c r="I6" s="947" t="s">
        <v>14</v>
      </c>
      <c r="J6" s="946"/>
      <c r="K6" s="946"/>
      <c r="L6" s="948" t="s">
        <v>252</v>
      </c>
    </row>
    <row r="7" spans="2:12" ht="18" customHeight="1" thickBot="1">
      <c r="B7" s="929"/>
      <c r="C7" s="939" t="s">
        <v>15</v>
      </c>
      <c r="D7" s="940"/>
      <c r="E7" s="941"/>
      <c r="F7" s="939" t="s">
        <v>16</v>
      </c>
      <c r="G7" s="940"/>
      <c r="H7" s="940"/>
      <c r="I7" s="942" t="s">
        <v>5</v>
      </c>
      <c r="J7" s="943"/>
      <c r="K7" s="943"/>
      <c r="L7" s="949"/>
    </row>
    <row r="8" spans="2:12" ht="19.5" customHeight="1">
      <c r="B8" s="929"/>
      <c r="C8" s="557" t="s">
        <v>0</v>
      </c>
      <c r="D8" s="328" t="s">
        <v>1</v>
      </c>
      <c r="E8" s="328" t="s">
        <v>37</v>
      </c>
      <c r="F8" s="557" t="s">
        <v>0</v>
      </c>
      <c r="G8" s="557" t="s">
        <v>1</v>
      </c>
      <c r="H8" s="557" t="s">
        <v>37</v>
      </c>
      <c r="I8" s="558" t="s">
        <v>0</v>
      </c>
      <c r="J8" s="557" t="s">
        <v>1</v>
      </c>
      <c r="K8" s="328" t="s">
        <v>37</v>
      </c>
      <c r="L8" s="949"/>
    </row>
    <row r="9" spans="2:12">
      <c r="B9" s="929"/>
      <c r="C9" s="557" t="s">
        <v>21</v>
      </c>
      <c r="D9" s="557" t="s">
        <v>22</v>
      </c>
      <c r="E9" s="559" t="s">
        <v>5</v>
      </c>
      <c r="F9" s="557" t="s">
        <v>21</v>
      </c>
      <c r="G9" s="557" t="s">
        <v>22</v>
      </c>
      <c r="H9" s="559" t="s">
        <v>5</v>
      </c>
      <c r="I9" s="558" t="s">
        <v>21</v>
      </c>
      <c r="J9" s="557" t="s">
        <v>22</v>
      </c>
      <c r="K9" s="559" t="s">
        <v>5</v>
      </c>
      <c r="L9" s="949"/>
    </row>
    <row r="10" spans="2:12" ht="21" customHeight="1">
      <c r="B10" s="233" t="s">
        <v>253</v>
      </c>
      <c r="C10" s="487">
        <v>0.28866361090065107</v>
      </c>
      <c r="D10" s="487">
        <v>6.5698169392427994E-2</v>
      </c>
      <c r="E10" s="487">
        <v>0.14637238374869599</v>
      </c>
      <c r="F10" s="487">
        <v>0</v>
      </c>
      <c r="G10" s="487">
        <v>0</v>
      </c>
      <c r="H10" s="487">
        <v>0</v>
      </c>
      <c r="I10" s="487">
        <v>0.27428407621318585</v>
      </c>
      <c r="J10" s="487">
        <v>6.4776272719606898E-2</v>
      </c>
      <c r="K10" s="487">
        <v>0.1423784685144496</v>
      </c>
      <c r="L10" s="765" t="s">
        <v>177</v>
      </c>
    </row>
    <row r="11" spans="2:12" ht="21" customHeight="1">
      <c r="B11" s="235" t="s">
        <v>254</v>
      </c>
      <c r="C11" s="488">
        <v>0.12479044461738359</v>
      </c>
      <c r="D11" s="488">
        <v>0.17415846087460202</v>
      </c>
      <c r="E11" s="488">
        <v>0.15629593518928553</v>
      </c>
      <c r="F11" s="488">
        <v>0</v>
      </c>
      <c r="G11" s="488">
        <v>0</v>
      </c>
      <c r="H11" s="488">
        <v>0</v>
      </c>
      <c r="I11" s="503">
        <v>0.118574113707363</v>
      </c>
      <c r="J11" s="488">
        <v>0.17171461644014135</v>
      </c>
      <c r="K11" s="766">
        <v>0.15203124604085297</v>
      </c>
      <c r="L11" s="763" t="s">
        <v>255</v>
      </c>
    </row>
    <row r="12" spans="2:12" ht="21" customHeight="1">
      <c r="B12" s="233" t="s">
        <v>409</v>
      </c>
      <c r="C12" s="487">
        <v>0.48921968260716042</v>
      </c>
      <c r="D12" s="487">
        <v>0.30477730653055357</v>
      </c>
      <c r="E12" s="487">
        <v>0.3715129570570716</v>
      </c>
      <c r="F12" s="487">
        <v>3.6555061470049699</v>
      </c>
      <c r="G12" s="487">
        <v>3.8514067194755528</v>
      </c>
      <c r="H12" s="487">
        <v>3.7189351729017424</v>
      </c>
      <c r="I12" s="504">
        <v>0.64694557643632666</v>
      </c>
      <c r="J12" s="504">
        <v>0.3545446879623454</v>
      </c>
      <c r="K12" s="504">
        <v>0.46285068239104121</v>
      </c>
      <c r="L12" s="765" t="s">
        <v>429</v>
      </c>
    </row>
    <row r="13" spans="2:12" ht="21" customHeight="1">
      <c r="B13" s="235" t="s">
        <v>256</v>
      </c>
      <c r="C13" s="488">
        <v>4.6529008635910163</v>
      </c>
      <c r="D13" s="488">
        <v>2.6178193650213619</v>
      </c>
      <c r="E13" s="488">
        <v>3.3541603869192707</v>
      </c>
      <c r="F13" s="488">
        <v>14.229662568663354</v>
      </c>
      <c r="G13" s="488">
        <v>13.985249931712646</v>
      </c>
      <c r="H13" s="488">
        <v>14.150526222693907</v>
      </c>
      <c r="I13" s="503">
        <v>5.1299591831416276</v>
      </c>
      <c r="J13" s="488">
        <v>2.777330604297465</v>
      </c>
      <c r="K13" s="488">
        <v>3.6487499049804715</v>
      </c>
      <c r="L13" s="767" t="s">
        <v>178</v>
      </c>
    </row>
    <row r="14" spans="2:12" ht="21" customHeight="1">
      <c r="B14" s="233" t="s">
        <v>257</v>
      </c>
      <c r="C14" s="487">
        <v>6.6015516526163136</v>
      </c>
      <c r="D14" s="487">
        <v>3.5286525655329517</v>
      </c>
      <c r="E14" s="487">
        <v>4.6405007424056919</v>
      </c>
      <c r="F14" s="487">
        <v>19.892754381375884</v>
      </c>
      <c r="G14" s="487">
        <v>2.1032504780114722</v>
      </c>
      <c r="H14" s="487">
        <v>14.132838064915539</v>
      </c>
      <c r="I14" s="504">
        <v>7.2636417237548905</v>
      </c>
      <c r="J14" s="504">
        <v>3.5086508903862814</v>
      </c>
      <c r="K14" s="504">
        <v>4.8995085529641873</v>
      </c>
      <c r="L14" s="765" t="s">
        <v>179</v>
      </c>
    </row>
    <row r="15" spans="2:12" ht="21" customHeight="1">
      <c r="B15" s="235" t="s">
        <v>258</v>
      </c>
      <c r="C15" s="488">
        <v>48.190024306710228</v>
      </c>
      <c r="D15" s="488">
        <v>21.186299016082447</v>
      </c>
      <c r="E15" s="488">
        <v>30.956890852098152</v>
      </c>
      <c r="F15" s="488">
        <v>44.860057546429502</v>
      </c>
      <c r="G15" s="488">
        <v>36.629336246927068</v>
      </c>
      <c r="H15" s="488">
        <v>42.195100380295393</v>
      </c>
      <c r="I15" s="503">
        <v>48.024144816780193</v>
      </c>
      <c r="J15" s="488">
        <v>21.403000406289046</v>
      </c>
      <c r="K15" s="488">
        <v>31.263536512234293</v>
      </c>
      <c r="L15" s="767" t="s">
        <v>259</v>
      </c>
    </row>
    <row r="16" spans="2:12" ht="21" customHeight="1">
      <c r="B16" s="233" t="s">
        <v>260</v>
      </c>
      <c r="C16" s="487">
        <v>12.473559167469462</v>
      </c>
      <c r="D16" s="487">
        <v>3.2907396680881837</v>
      </c>
      <c r="E16" s="487">
        <v>6.6133027687948962</v>
      </c>
      <c r="F16" s="487">
        <v>2.2887784462464031</v>
      </c>
      <c r="G16" s="487">
        <v>8.4812892652280798</v>
      </c>
      <c r="H16" s="487">
        <v>4.293800300698682</v>
      </c>
      <c r="I16" s="504">
        <v>11.966212892654594</v>
      </c>
      <c r="J16" s="504">
        <v>3.3635750369876352</v>
      </c>
      <c r="K16" s="504">
        <v>6.5500128502600825</v>
      </c>
      <c r="L16" s="765" t="s">
        <v>261</v>
      </c>
    </row>
    <row r="17" spans="2:12" ht="21" customHeight="1">
      <c r="B17" s="235" t="s">
        <v>262</v>
      </c>
      <c r="C17" s="488">
        <v>26.700355515634804</v>
      </c>
      <c r="D17" s="488">
        <v>67.828500565626243</v>
      </c>
      <c r="E17" s="488">
        <v>52.947356800051601</v>
      </c>
      <c r="F17" s="488">
        <v>11.385037928328538</v>
      </c>
      <c r="G17" s="488">
        <v>34.94946735864518</v>
      </c>
      <c r="H17" s="488">
        <v>19.014769611744935</v>
      </c>
      <c r="I17" s="503">
        <v>25.937435867366382</v>
      </c>
      <c r="J17" s="488">
        <v>67.367131982613898</v>
      </c>
      <c r="K17" s="766">
        <v>52.021472603607485</v>
      </c>
      <c r="L17" s="763" t="s">
        <v>180</v>
      </c>
    </row>
    <row r="18" spans="2:12" ht="21" customHeight="1">
      <c r="B18" s="233" t="s">
        <v>263</v>
      </c>
      <c r="C18" s="487">
        <v>0.4789347558529804</v>
      </c>
      <c r="D18" s="487">
        <v>0.78351870065348306</v>
      </c>
      <c r="E18" s="487">
        <v>0.67331296524400153</v>
      </c>
      <c r="F18" s="487">
        <v>3.6882029819513469</v>
      </c>
      <c r="G18" s="487">
        <v>0</v>
      </c>
      <c r="H18" s="487">
        <v>2.494030246749801</v>
      </c>
      <c r="I18" s="504">
        <v>0.63880174994543637</v>
      </c>
      <c r="J18" s="504">
        <v>0.77252412820335914</v>
      </c>
      <c r="K18" s="768">
        <v>0.72299303672761195</v>
      </c>
      <c r="L18" s="762" t="s">
        <v>181</v>
      </c>
    </row>
    <row r="19" spans="2:12" ht="21" customHeight="1">
      <c r="B19" s="235" t="s">
        <v>99</v>
      </c>
      <c r="C19" s="488">
        <v>0</v>
      </c>
      <c r="D19" s="488">
        <v>0.21983618219773982</v>
      </c>
      <c r="E19" s="488">
        <v>0.14029420849133489</v>
      </c>
      <c r="F19" s="488">
        <v>0</v>
      </c>
      <c r="G19" s="488">
        <v>0</v>
      </c>
      <c r="H19" s="488">
        <v>0</v>
      </c>
      <c r="I19" s="503">
        <v>0</v>
      </c>
      <c r="J19" s="488">
        <v>0.21675137410022308</v>
      </c>
      <c r="K19" s="488">
        <v>0.13646614227952755</v>
      </c>
      <c r="L19" s="767" t="s">
        <v>182</v>
      </c>
    </row>
    <row r="20" spans="2:12">
      <c r="B20" s="566" t="s">
        <v>24</v>
      </c>
      <c r="C20" s="330">
        <f t="shared" ref="C20:K20" si="0">SUM(C10:C19)</f>
        <v>100</v>
      </c>
      <c r="D20" s="330">
        <f t="shared" si="0"/>
        <v>100</v>
      </c>
      <c r="E20" s="330">
        <f t="shared" si="0"/>
        <v>100.00000000000001</v>
      </c>
      <c r="F20" s="330">
        <f t="shared" si="0"/>
        <v>100</v>
      </c>
      <c r="G20" s="330">
        <f t="shared" si="0"/>
        <v>100</v>
      </c>
      <c r="H20" s="330">
        <f t="shared" si="0"/>
        <v>100</v>
      </c>
      <c r="I20" s="332">
        <f t="shared" si="0"/>
        <v>100</v>
      </c>
      <c r="J20" s="330">
        <f t="shared" si="0"/>
        <v>100</v>
      </c>
      <c r="K20" s="769">
        <f t="shared" si="0"/>
        <v>100.00000000000001</v>
      </c>
      <c r="L20" s="764" t="s">
        <v>5</v>
      </c>
    </row>
    <row r="21" spans="2:12" ht="16.8">
      <c r="B21" s="291" t="s">
        <v>229</v>
      </c>
      <c r="C21" s="153"/>
      <c r="D21" s="153"/>
      <c r="E21" s="153"/>
      <c r="L21" s="574" t="s">
        <v>230</v>
      </c>
    </row>
    <row r="22" spans="2:12">
      <c r="C22" s="543"/>
      <c r="D22" s="543"/>
      <c r="E22" s="543"/>
      <c r="F22" s="543"/>
      <c r="G22" s="543"/>
      <c r="H22" s="543"/>
      <c r="I22" s="543"/>
      <c r="J22" s="543"/>
      <c r="K22" s="543"/>
    </row>
    <row r="24" spans="2:12">
      <c r="B24"/>
      <c r="C24"/>
      <c r="D24"/>
      <c r="E24"/>
      <c r="F24"/>
      <c r="G24"/>
      <c r="H24"/>
      <c r="I24"/>
      <c r="J24"/>
      <c r="K24"/>
      <c r="L24"/>
    </row>
    <row r="25" spans="2:12">
      <c r="B25"/>
      <c r="C25"/>
      <c r="D25"/>
      <c r="E25"/>
      <c r="F25"/>
      <c r="G25"/>
      <c r="H25"/>
      <c r="I25"/>
      <c r="J25"/>
      <c r="K25"/>
      <c r="L25"/>
    </row>
    <row r="26" spans="2:12">
      <c r="B26"/>
      <c r="C26"/>
      <c r="D26"/>
      <c r="E26"/>
      <c r="F26"/>
      <c r="G26"/>
      <c r="H26"/>
      <c r="I26"/>
      <c r="J26"/>
      <c r="K26"/>
      <c r="L26"/>
    </row>
    <row r="27" spans="2:12">
      <c r="B27"/>
      <c r="C27"/>
      <c r="D27"/>
      <c r="E27"/>
      <c r="F27"/>
      <c r="G27"/>
      <c r="H27"/>
      <c r="I27"/>
      <c r="J27"/>
      <c r="K27"/>
      <c r="L27"/>
    </row>
    <row r="28" spans="2:12">
      <c r="B28"/>
      <c r="C28"/>
      <c r="D28"/>
      <c r="E28"/>
      <c r="F28"/>
      <c r="G28"/>
      <c r="H28"/>
      <c r="I28"/>
      <c r="J28"/>
      <c r="K28"/>
      <c r="L28"/>
    </row>
    <row r="29" spans="2:12">
      <c r="B29"/>
      <c r="C29"/>
      <c r="D29"/>
      <c r="E29"/>
      <c r="F29"/>
      <c r="G29"/>
      <c r="H29"/>
      <c r="I29"/>
      <c r="J29"/>
      <c r="K29"/>
      <c r="L29"/>
    </row>
    <row r="30" spans="2:12">
      <c r="B30"/>
      <c r="C30"/>
      <c r="D30"/>
      <c r="E30"/>
      <c r="F30"/>
      <c r="G30"/>
      <c r="H30"/>
      <c r="I30"/>
      <c r="J30"/>
      <c r="K30"/>
      <c r="L30"/>
    </row>
    <row r="31" spans="2:12">
      <c r="B31"/>
      <c r="C31"/>
      <c r="D31"/>
      <c r="E31"/>
      <c r="F31"/>
      <c r="G31"/>
      <c r="H31"/>
      <c r="I31"/>
      <c r="J31"/>
      <c r="K31"/>
      <c r="L31"/>
    </row>
    <row r="32" spans="2:12">
      <c r="B32"/>
      <c r="C32"/>
      <c r="D32"/>
      <c r="E32"/>
      <c r="F32"/>
      <c r="G32"/>
      <c r="H32"/>
      <c r="I32"/>
      <c r="J32"/>
      <c r="K32"/>
      <c r="L32"/>
    </row>
    <row r="33" spans="2:12">
      <c r="B33"/>
      <c r="C33"/>
      <c r="D33"/>
      <c r="E33"/>
      <c r="F33"/>
      <c r="G33"/>
      <c r="H33"/>
      <c r="I33"/>
      <c r="J33"/>
      <c r="K33"/>
      <c r="L33"/>
    </row>
    <row r="34" spans="2:12">
      <c r="B34"/>
      <c r="C34"/>
      <c r="D34"/>
      <c r="E34"/>
      <c r="F34"/>
      <c r="H34"/>
      <c r="I34"/>
      <c r="J34"/>
      <c r="K34"/>
      <c r="L34"/>
    </row>
    <row r="35" spans="2:12">
      <c r="B35"/>
      <c r="C35"/>
      <c r="D35"/>
      <c r="E35"/>
      <c r="F35"/>
      <c r="G35"/>
      <c r="H35"/>
      <c r="I35"/>
      <c r="J35"/>
      <c r="K35"/>
      <c r="L35"/>
    </row>
    <row r="36" spans="2:12">
      <c r="B36"/>
      <c r="C36"/>
      <c r="D36"/>
      <c r="E36"/>
      <c r="F36"/>
      <c r="G36"/>
      <c r="H36"/>
      <c r="I36"/>
      <c r="J36"/>
      <c r="K36"/>
      <c r="L36"/>
    </row>
    <row r="37" spans="2:12">
      <c r="B37"/>
      <c r="C37"/>
      <c r="D37"/>
      <c r="E37"/>
      <c r="F37"/>
      <c r="G37"/>
      <c r="H37"/>
      <c r="I37"/>
      <c r="J37"/>
      <c r="K37"/>
      <c r="L37"/>
    </row>
    <row r="38" spans="2:12">
      <c r="B38"/>
      <c r="C38"/>
      <c r="D38"/>
      <c r="E38"/>
      <c r="F38"/>
      <c r="G38"/>
      <c r="H38"/>
      <c r="I38"/>
      <c r="J38"/>
      <c r="K38"/>
      <c r="L38"/>
    </row>
    <row r="39" spans="2:12">
      <c r="B39"/>
      <c r="C39"/>
      <c r="D39"/>
      <c r="E39"/>
      <c r="F39"/>
      <c r="G39"/>
      <c r="H39"/>
      <c r="I39"/>
      <c r="J39"/>
      <c r="K39"/>
      <c r="L39"/>
    </row>
    <row r="40" spans="2:12">
      <c r="B40"/>
      <c r="C40"/>
      <c r="D40"/>
      <c r="E40"/>
      <c r="F40"/>
      <c r="G40"/>
      <c r="H40"/>
      <c r="I40"/>
      <c r="J40"/>
      <c r="K40"/>
      <c r="L40"/>
    </row>
    <row r="41" spans="2:12">
      <c r="C41"/>
      <c r="L41"/>
    </row>
    <row r="42" spans="2:12">
      <c r="L42"/>
    </row>
    <row r="43" spans="2:12">
      <c r="L43"/>
    </row>
    <row r="44" spans="2:12">
      <c r="L44"/>
    </row>
    <row r="45" spans="2:12">
      <c r="L45"/>
    </row>
    <row r="46" spans="2:12">
      <c r="L46"/>
    </row>
    <row r="47" spans="2:12">
      <c r="L47"/>
    </row>
    <row r="48" spans="2:12">
      <c r="L48"/>
    </row>
    <row r="49" spans="2:12">
      <c r="L49"/>
    </row>
    <row r="50" spans="2:12">
      <c r="L50"/>
    </row>
    <row r="51" spans="2:12"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C53" s="739"/>
      <c r="D53" s="739"/>
      <c r="E53" s="739"/>
      <c r="F53" s="739"/>
      <c r="G53" s="739"/>
      <c r="H53" s="739"/>
      <c r="I53" s="739"/>
      <c r="J53" s="739"/>
      <c r="K53" s="739"/>
      <c r="L53"/>
    </row>
    <row r="54" spans="2:12">
      <c r="C54" s="739"/>
      <c r="D54" s="739"/>
      <c r="E54" s="739"/>
      <c r="F54" s="739"/>
      <c r="G54" s="739"/>
      <c r="H54" s="739"/>
      <c r="I54" s="739"/>
      <c r="J54" s="739"/>
      <c r="K54" s="739"/>
      <c r="L54"/>
    </row>
    <row r="55" spans="2:12">
      <c r="C55" s="739"/>
      <c r="D55" s="739"/>
      <c r="E55" s="739"/>
      <c r="F55" s="739"/>
      <c r="G55" s="739"/>
      <c r="H55" s="739"/>
      <c r="I55" s="739"/>
      <c r="J55" s="739"/>
      <c r="K55" s="739"/>
      <c r="L55"/>
    </row>
    <row r="56" spans="2:12">
      <c r="C56" s="739"/>
      <c r="D56" s="739"/>
      <c r="E56" s="739"/>
      <c r="F56" s="739"/>
      <c r="G56" s="739"/>
      <c r="H56" s="739"/>
      <c r="I56" s="739"/>
      <c r="J56" s="739"/>
      <c r="K56" s="739"/>
      <c r="L56"/>
    </row>
    <row r="57" spans="2:12">
      <c r="C57" s="739"/>
      <c r="D57" s="739"/>
      <c r="E57" s="739"/>
      <c r="F57" s="739"/>
      <c r="G57" s="739"/>
      <c r="H57" s="739"/>
      <c r="I57" s="739"/>
      <c r="J57" s="739"/>
      <c r="K57" s="739"/>
      <c r="L57"/>
    </row>
    <row r="58" spans="2:12">
      <c r="C58" s="739"/>
      <c r="D58" s="739"/>
      <c r="E58" s="739"/>
      <c r="F58" s="739"/>
      <c r="G58" s="739"/>
      <c r="H58" s="739"/>
      <c r="I58" s="739"/>
      <c r="J58" s="739"/>
      <c r="K58" s="739"/>
    </row>
    <row r="59" spans="2:12">
      <c r="C59" s="739"/>
      <c r="D59" s="739"/>
      <c r="E59" s="739"/>
      <c r="F59" s="739"/>
      <c r="G59" s="739"/>
      <c r="H59" s="739"/>
      <c r="I59" s="739"/>
      <c r="J59" s="739"/>
      <c r="K59" s="739"/>
    </row>
    <row r="60" spans="2:12">
      <c r="C60" s="739"/>
      <c r="D60" s="739"/>
      <c r="E60" s="739"/>
      <c r="F60" s="739"/>
      <c r="G60" s="739"/>
      <c r="H60" s="739"/>
      <c r="I60" s="739"/>
      <c r="J60" s="739"/>
      <c r="K60" s="739"/>
    </row>
    <row r="61" spans="2:12">
      <c r="C61" s="739"/>
      <c r="D61" s="739"/>
      <c r="E61" s="739"/>
      <c r="F61" s="739"/>
      <c r="G61" s="739"/>
      <c r="H61" s="739"/>
      <c r="I61" s="739"/>
      <c r="J61" s="739"/>
      <c r="K61" s="739"/>
    </row>
    <row r="62" spans="2:12">
      <c r="C62" s="739"/>
      <c r="D62" s="739"/>
      <c r="E62" s="739"/>
      <c r="F62" s="739"/>
      <c r="G62" s="739"/>
      <c r="H62" s="739"/>
      <c r="I62" s="739"/>
      <c r="J62" s="739"/>
      <c r="K62" s="739"/>
    </row>
    <row r="63" spans="2:12">
      <c r="C63" s="739"/>
      <c r="D63" s="739"/>
      <c r="E63" s="739"/>
      <c r="F63" s="739"/>
      <c r="G63" s="739"/>
      <c r="H63" s="739"/>
      <c r="I63" s="739"/>
      <c r="J63" s="739"/>
      <c r="K63" s="739"/>
    </row>
  </sheetData>
  <mergeCells count="12">
    <mergeCell ref="F7:H7"/>
    <mergeCell ref="I7:K7"/>
    <mergeCell ref="K1:L1"/>
    <mergeCell ref="K2:L2"/>
    <mergeCell ref="B3:L3"/>
    <mergeCell ref="B4:L4"/>
    <mergeCell ref="B6:B9"/>
    <mergeCell ref="C6:E6"/>
    <mergeCell ref="F6:H6"/>
    <mergeCell ref="I6:K6"/>
    <mergeCell ref="L6:L9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</sheetPr>
  <dimension ref="A1:P97"/>
  <sheetViews>
    <sheetView showGridLines="0" rightToLeft="1" view="pageBreakPreview" zoomScale="50" zoomScaleNormal="90" zoomScaleSheetLayoutView="50" workbookViewId="0">
      <selection activeCell="AB56" sqref="AB56"/>
    </sheetView>
  </sheetViews>
  <sheetFormatPr defaultColWidth="9" defaultRowHeight="14.4"/>
  <cols>
    <col min="1" max="1" width="45.44140625" style="574" customWidth="1"/>
    <col min="2" max="4" width="15.6640625" style="574" customWidth="1"/>
    <col min="5" max="16384" width="9" style="574"/>
  </cols>
  <sheetData>
    <row r="1" spans="1:16">
      <c r="B1" s="814" t="s">
        <v>631</v>
      </c>
      <c r="C1" s="814"/>
      <c r="D1" s="814"/>
    </row>
    <row r="2" spans="1:16" ht="61.5" customHeight="1">
      <c r="B2" s="951" t="s">
        <v>633</v>
      </c>
      <c r="C2" s="951"/>
      <c r="D2" s="951"/>
      <c r="E2" s="951"/>
    </row>
    <row r="3" spans="1:16">
      <c r="A3" s="835" t="s">
        <v>558</v>
      </c>
      <c r="B3" s="835"/>
      <c r="C3" s="835"/>
      <c r="D3" s="835"/>
    </row>
    <row r="4" spans="1:16">
      <c r="A4" s="952" t="s">
        <v>628</v>
      </c>
      <c r="B4" s="952"/>
      <c r="C4" s="952"/>
      <c r="D4" s="952"/>
    </row>
    <row r="5" spans="1:16">
      <c r="A5" s="456" t="s">
        <v>302</v>
      </c>
    </row>
    <row r="6" spans="1:16" ht="15.75" customHeight="1">
      <c r="A6" s="950" t="s">
        <v>90</v>
      </c>
      <c r="B6" s="953" t="s">
        <v>12</v>
      </c>
      <c r="C6" s="954"/>
      <c r="D6" s="955"/>
    </row>
    <row r="7" spans="1:16" ht="16.5" customHeight="1" thickBot="1">
      <c r="A7" s="950"/>
      <c r="B7" s="956" t="s">
        <v>15</v>
      </c>
      <c r="C7" s="957"/>
      <c r="D7" s="958"/>
    </row>
    <row r="8" spans="1:16" ht="15.75" customHeight="1">
      <c r="A8" s="950" t="s">
        <v>303</v>
      </c>
      <c r="B8" s="562" t="s">
        <v>0</v>
      </c>
      <c r="C8" s="561" t="s">
        <v>1</v>
      </c>
      <c r="D8" s="561" t="s">
        <v>37</v>
      </c>
    </row>
    <row r="9" spans="1:16">
      <c r="A9" s="950"/>
      <c r="B9" s="562" t="s">
        <v>21</v>
      </c>
      <c r="C9" s="561" t="s">
        <v>22</v>
      </c>
      <c r="D9" s="334" t="s">
        <v>5</v>
      </c>
    </row>
    <row r="10" spans="1:16" ht="20.399999999999999">
      <c r="A10" s="335" t="s">
        <v>586</v>
      </c>
      <c r="B10" s="442">
        <v>8.4806722979691003</v>
      </c>
      <c r="C10" s="442">
        <v>22.876038937938617</v>
      </c>
      <c r="D10" s="442">
        <v>19.455122607686224</v>
      </c>
      <c r="H10" s="591"/>
      <c r="I10" s="591"/>
      <c r="J10" s="591"/>
      <c r="N10" s="737"/>
      <c r="O10" s="737"/>
      <c r="P10" s="737"/>
    </row>
    <row r="11" spans="1:16" ht="20.399999999999999">
      <c r="A11" s="336" t="s">
        <v>587</v>
      </c>
      <c r="B11" s="443">
        <v>0.10029136370317214</v>
      </c>
      <c r="C11" s="443">
        <v>0.74598708536808855</v>
      </c>
      <c r="D11" s="443">
        <v>0.59254389118888884</v>
      </c>
      <c r="H11" s="591"/>
      <c r="I11" s="591"/>
      <c r="J11" s="591"/>
      <c r="N11" s="737"/>
      <c r="O11" s="737"/>
      <c r="P11" s="737"/>
    </row>
    <row r="12" spans="1:16" ht="20.399999999999999">
      <c r="A12" s="335" t="s">
        <v>588</v>
      </c>
      <c r="B12" s="442">
        <v>16.184086527238616</v>
      </c>
      <c r="C12" s="442">
        <v>30.248859998059569</v>
      </c>
      <c r="D12" s="442">
        <v>26.90650586071931</v>
      </c>
      <c r="H12" s="591"/>
      <c r="I12" s="591"/>
      <c r="J12" s="591"/>
      <c r="N12" s="737"/>
      <c r="O12" s="737"/>
      <c r="P12" s="737"/>
    </row>
    <row r="13" spans="1:16" ht="20.399999999999999">
      <c r="A13" s="336" t="s">
        <v>589</v>
      </c>
      <c r="B13" s="443">
        <v>4.0635293914216302</v>
      </c>
      <c r="C13" s="443">
        <v>6.5923374621346866</v>
      </c>
      <c r="D13" s="443">
        <v>5.991391265935917</v>
      </c>
      <c r="H13" s="591"/>
      <c r="I13" s="591"/>
      <c r="J13" s="591"/>
      <c r="N13" s="737"/>
      <c r="O13" s="737"/>
      <c r="P13" s="737"/>
    </row>
    <row r="14" spans="1:16" ht="20.399999999999999">
      <c r="A14" s="335" t="s">
        <v>590</v>
      </c>
      <c r="B14" s="442">
        <v>1.0253927357927775</v>
      </c>
      <c r="C14" s="442">
        <v>0.6996323965374126</v>
      </c>
      <c r="D14" s="442">
        <v>0.77704611528307121</v>
      </c>
      <c r="H14" s="591"/>
      <c r="I14" s="591"/>
      <c r="J14" s="591"/>
      <c r="N14" s="737"/>
      <c r="O14" s="737"/>
      <c r="P14" s="737"/>
    </row>
    <row r="15" spans="1:16" ht="20.399999999999999">
      <c r="A15" s="336" t="s">
        <v>591</v>
      </c>
      <c r="B15" s="443">
        <v>18.119882762854154</v>
      </c>
      <c r="C15" s="443">
        <v>10.793096385412287</v>
      </c>
      <c r="D15" s="443">
        <v>12.534234613685626</v>
      </c>
      <c r="H15" s="591"/>
      <c r="I15" s="591"/>
      <c r="J15" s="591"/>
      <c r="N15" s="737"/>
      <c r="O15" s="737"/>
      <c r="P15" s="737"/>
    </row>
    <row r="16" spans="1:16" ht="20.399999999999999">
      <c r="A16" s="335" t="s">
        <v>592</v>
      </c>
      <c r="B16" s="442">
        <v>1.3876520581344076</v>
      </c>
      <c r="C16" s="442">
        <v>1.0941862596078178</v>
      </c>
      <c r="D16" s="442">
        <v>1.163925500549603</v>
      </c>
      <c r="H16" s="591"/>
      <c r="I16" s="591"/>
      <c r="J16" s="591"/>
      <c r="N16" s="737"/>
      <c r="O16" s="737"/>
      <c r="P16" s="737"/>
    </row>
    <row r="17" spans="1:16" ht="20.399999999999999">
      <c r="A17" s="336" t="s">
        <v>593</v>
      </c>
      <c r="B17" s="443">
        <v>3.0346783327425366</v>
      </c>
      <c r="C17" s="443">
        <v>3.4469562217694554</v>
      </c>
      <c r="D17" s="443">
        <v>3.3489824640703492</v>
      </c>
      <c r="H17" s="591"/>
      <c r="I17" s="591"/>
      <c r="J17" s="591"/>
      <c r="N17" s="737"/>
      <c r="O17" s="737"/>
      <c r="P17" s="737"/>
    </row>
    <row r="18" spans="1:16" ht="20.399999999999999">
      <c r="A18" s="335" t="s">
        <v>594</v>
      </c>
      <c r="B18" s="442">
        <v>1.749911380476038</v>
      </c>
      <c r="C18" s="442">
        <v>5.3192005433200737</v>
      </c>
      <c r="D18" s="442">
        <v>4.470994319057354</v>
      </c>
      <c r="H18" s="591"/>
      <c r="I18" s="591"/>
      <c r="J18" s="591"/>
      <c r="N18" s="737"/>
      <c r="O18" s="737"/>
      <c r="P18" s="737"/>
    </row>
    <row r="19" spans="1:16" ht="20.399999999999999">
      <c r="A19" s="336" t="s">
        <v>595</v>
      </c>
      <c r="B19" s="443">
        <v>1.6522137589376034</v>
      </c>
      <c r="C19" s="443">
        <v>4.6575682114636221</v>
      </c>
      <c r="D19" s="443">
        <v>3.9433754866811173</v>
      </c>
      <c r="N19" s="737"/>
      <c r="O19" s="737"/>
      <c r="P19" s="737"/>
    </row>
    <row r="20" spans="1:16" ht="20.399999999999999">
      <c r="A20" s="335" t="s">
        <v>596</v>
      </c>
      <c r="B20" s="442">
        <v>12.101536359942246</v>
      </c>
      <c r="C20" s="442">
        <v>4.8702068712741067</v>
      </c>
      <c r="D20" s="442">
        <v>6.5886607152029413</v>
      </c>
      <c r="N20" s="737"/>
      <c r="O20" s="737"/>
      <c r="P20" s="737"/>
    </row>
    <row r="21" spans="1:16" ht="20.399999999999999">
      <c r="A21" s="336" t="s">
        <v>597</v>
      </c>
      <c r="B21" s="443">
        <v>17.362510050750888</v>
      </c>
      <c r="C21" s="443">
        <v>0.16439744294600217</v>
      </c>
      <c r="D21" s="443">
        <v>4.2513585979474637</v>
      </c>
      <c r="N21" s="737"/>
      <c r="O21" s="737"/>
      <c r="P21" s="737"/>
    </row>
    <row r="22" spans="1:16" ht="20.399999999999999">
      <c r="A22" s="335" t="s">
        <v>598</v>
      </c>
      <c r="B22" s="442">
        <v>1.3011939859765007</v>
      </c>
      <c r="C22" s="442">
        <v>6.5489473173571358E-2</v>
      </c>
      <c r="D22" s="442">
        <v>0.35914241393834173</v>
      </c>
      <c r="N22" s="737"/>
      <c r="O22" s="737"/>
      <c r="P22" s="737"/>
    </row>
    <row r="23" spans="1:16" ht="20.399999999999999">
      <c r="A23" s="336" t="s">
        <v>599</v>
      </c>
      <c r="B23" s="443">
        <v>1.6833386649144497</v>
      </c>
      <c r="C23" s="443">
        <v>0.18029817923094338</v>
      </c>
      <c r="D23" s="443">
        <v>0.53748086662625971</v>
      </c>
      <c r="N23" s="737"/>
      <c r="O23" s="737"/>
      <c r="P23" s="737"/>
    </row>
    <row r="24" spans="1:16" ht="20.399999999999999">
      <c r="A24" s="335" t="s">
        <v>600</v>
      </c>
      <c r="B24" s="442">
        <v>0</v>
      </c>
      <c r="C24" s="442">
        <v>0</v>
      </c>
      <c r="D24" s="442">
        <v>0</v>
      </c>
      <c r="N24" s="737"/>
      <c r="O24" s="737"/>
      <c r="P24" s="737"/>
    </row>
    <row r="25" spans="1:16" ht="20.399999999999999">
      <c r="A25" s="336" t="s">
        <v>601</v>
      </c>
      <c r="B25" s="443">
        <v>8.4469536498275151</v>
      </c>
      <c r="C25" s="443">
        <v>4.4298373273826854</v>
      </c>
      <c r="D25" s="443">
        <v>5.3844652414657448</v>
      </c>
      <c r="N25" s="737"/>
      <c r="O25" s="737"/>
      <c r="P25" s="737"/>
    </row>
    <row r="26" spans="1:16" ht="20.399999999999999">
      <c r="A26" s="335" t="s">
        <v>602</v>
      </c>
      <c r="B26" s="442">
        <v>0.7409456783932632</v>
      </c>
      <c r="C26" s="442">
        <v>2.4244580274462879</v>
      </c>
      <c r="D26" s="442">
        <v>2.0243879888641199</v>
      </c>
      <c r="N26" s="737"/>
      <c r="O26" s="737"/>
      <c r="P26" s="737"/>
    </row>
    <row r="27" spans="1:16" ht="20.399999999999999">
      <c r="A27" s="336" t="s">
        <v>603</v>
      </c>
      <c r="B27" s="443">
        <v>4.9281101130007006E-2</v>
      </c>
      <c r="C27" s="443">
        <v>0</v>
      </c>
      <c r="D27" s="443">
        <v>1.1711165671902448E-2</v>
      </c>
      <c r="N27" s="737"/>
      <c r="O27" s="737"/>
      <c r="P27" s="737"/>
    </row>
    <row r="28" spans="1:16" ht="20.399999999999999">
      <c r="A28" s="335" t="s">
        <v>604</v>
      </c>
      <c r="B28" s="442">
        <v>0.19539524307686987</v>
      </c>
      <c r="C28" s="442">
        <v>0.27758912497439714</v>
      </c>
      <c r="D28" s="442">
        <v>0.2580565628756048</v>
      </c>
      <c r="N28" s="737"/>
      <c r="O28" s="737"/>
      <c r="P28" s="737"/>
    </row>
    <row r="29" spans="1:16" ht="20.399999999999999">
      <c r="A29" s="336" t="s">
        <v>605</v>
      </c>
      <c r="B29" s="443">
        <v>0.750456066330633</v>
      </c>
      <c r="C29" s="443">
        <v>0</v>
      </c>
      <c r="D29" s="443">
        <v>0.17833845268791798</v>
      </c>
      <c r="N29" s="737"/>
      <c r="O29" s="737"/>
      <c r="P29" s="737"/>
    </row>
    <row r="30" spans="1:16" ht="20.399999999999999">
      <c r="A30" s="335" t="s">
        <v>606</v>
      </c>
      <c r="B30" s="442">
        <v>0.74267483983642135</v>
      </c>
      <c r="C30" s="442">
        <v>0.21183014779599624</v>
      </c>
      <c r="D30" s="442">
        <v>0.33798013211016714</v>
      </c>
      <c r="N30" s="737"/>
      <c r="O30" s="737"/>
      <c r="P30" s="737"/>
    </row>
    <row r="31" spans="1:16" ht="20.399999999999999">
      <c r="A31" s="336" t="s">
        <v>607</v>
      </c>
      <c r="B31" s="443">
        <v>0.82740375055117021</v>
      </c>
      <c r="C31" s="443">
        <v>0.9020299041643759</v>
      </c>
      <c r="D31" s="443">
        <v>0.88429573775207249</v>
      </c>
      <c r="N31" s="737"/>
      <c r="O31" s="737"/>
      <c r="P31" s="737"/>
    </row>
    <row r="32" spans="1:16">
      <c r="A32" s="337" t="s">
        <v>304</v>
      </c>
      <c r="B32" s="425">
        <f>SUM(B10:B31)</f>
        <v>100</v>
      </c>
      <c r="C32" s="425">
        <f>SUM(C10:C31)</f>
        <v>100.00000000000001</v>
      </c>
      <c r="D32" s="425">
        <f>SUM(D10:D31)</f>
        <v>100</v>
      </c>
      <c r="N32" s="737"/>
      <c r="O32" s="737"/>
      <c r="P32" s="737"/>
    </row>
    <row r="33" spans="1:4" ht="16.8">
      <c r="A33" s="291" t="s">
        <v>229</v>
      </c>
      <c r="B33" s="153"/>
      <c r="C33" s="153"/>
      <c r="D33" s="574" t="s">
        <v>230</v>
      </c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  <row r="76" spans="1:4">
      <c r="A76"/>
      <c r="B76"/>
      <c r="C76"/>
      <c r="D76"/>
    </row>
    <row r="77" spans="1:4">
      <c r="A77"/>
      <c r="B77"/>
      <c r="C77"/>
      <c r="D77"/>
    </row>
    <row r="78" spans="1:4">
      <c r="A78"/>
      <c r="B78"/>
      <c r="C78"/>
      <c r="D78"/>
    </row>
    <row r="79" spans="1:4">
      <c r="A79"/>
      <c r="B79"/>
      <c r="C79"/>
      <c r="D79"/>
    </row>
    <row r="80" spans="1:4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</sheetData>
  <sortState ref="A47:B70">
    <sortCondition descending="1" ref="B70"/>
  </sortState>
  <mergeCells count="8">
    <mergeCell ref="A8:A9"/>
    <mergeCell ref="B1:D1"/>
    <mergeCell ref="B2:E2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52" orientation="landscape" horizontalDpi="4294967295" verticalDpi="4294967295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</sheetPr>
  <dimension ref="A1:E48"/>
  <sheetViews>
    <sheetView showGridLines="0" rightToLeft="1" view="pageBreakPreview" zoomScale="80" zoomScaleNormal="100" zoomScaleSheetLayoutView="80" workbookViewId="0">
      <selection activeCell="C37" sqref="C37"/>
    </sheetView>
  </sheetViews>
  <sheetFormatPr defaultColWidth="9" defaultRowHeight="14.4"/>
  <cols>
    <col min="1" max="1" width="40.33203125" style="574" customWidth="1"/>
    <col min="2" max="3" width="16.109375" style="574" customWidth="1"/>
    <col min="4" max="4" width="21.88671875" style="574" customWidth="1"/>
    <col min="5" max="16384" width="9" style="574"/>
  </cols>
  <sheetData>
    <row r="1" spans="1:5">
      <c r="A1" s="106"/>
      <c r="B1" s="959" t="s">
        <v>631</v>
      </c>
      <c r="C1" s="959"/>
      <c r="D1" s="959"/>
    </row>
    <row r="2" spans="1:5" ht="61.5" customHeight="1">
      <c r="A2" s="338"/>
      <c r="B2" s="814" t="s">
        <v>633</v>
      </c>
      <c r="C2" s="814"/>
      <c r="D2" s="814"/>
      <c r="E2" s="814"/>
    </row>
    <row r="3" spans="1:5" ht="29.4" customHeight="1">
      <c r="A3" s="835" t="s">
        <v>556</v>
      </c>
      <c r="B3" s="835"/>
      <c r="C3" s="835"/>
      <c r="D3" s="835"/>
    </row>
    <row r="4" spans="1:5" ht="29.4" customHeight="1">
      <c r="A4" s="960" t="s">
        <v>557</v>
      </c>
      <c r="B4" s="960"/>
      <c r="C4" s="960"/>
      <c r="D4" s="960"/>
    </row>
    <row r="5" spans="1:5">
      <c r="A5" s="419" t="s">
        <v>305</v>
      </c>
      <c r="B5" s="568"/>
      <c r="C5" s="568"/>
      <c r="D5" s="568"/>
    </row>
    <row r="6" spans="1:5" ht="15.75" customHeight="1">
      <c r="A6" s="950" t="s">
        <v>306</v>
      </c>
      <c r="B6" s="953" t="s">
        <v>12</v>
      </c>
      <c r="C6" s="954"/>
      <c r="D6" s="955"/>
    </row>
    <row r="7" spans="1:5" ht="15" thickBot="1">
      <c r="A7" s="950"/>
      <c r="B7" s="956" t="s">
        <v>15</v>
      </c>
      <c r="C7" s="957"/>
      <c r="D7" s="958"/>
    </row>
    <row r="8" spans="1:5" ht="15.75" customHeight="1">
      <c r="A8" s="950" t="s">
        <v>303</v>
      </c>
      <c r="B8" s="562" t="s">
        <v>0</v>
      </c>
      <c r="C8" s="561" t="s">
        <v>1</v>
      </c>
      <c r="D8" s="561" t="s">
        <v>37</v>
      </c>
    </row>
    <row r="9" spans="1:5">
      <c r="A9" s="950"/>
      <c r="B9" s="562" t="s">
        <v>21</v>
      </c>
      <c r="C9" s="561" t="s">
        <v>22</v>
      </c>
      <c r="D9" s="334" t="s">
        <v>5</v>
      </c>
    </row>
    <row r="10" spans="1:5" ht="30" customHeight="1">
      <c r="A10" s="336" t="s">
        <v>387</v>
      </c>
      <c r="B10" s="408">
        <v>64.388716963682285</v>
      </c>
      <c r="C10" s="408">
        <v>53.910163489238336</v>
      </c>
      <c r="D10" s="408">
        <v>59.812151641068589</v>
      </c>
    </row>
    <row r="11" spans="1:5" ht="30" customHeight="1">
      <c r="A11" s="335" t="s">
        <v>388</v>
      </c>
      <c r="B11" s="414">
        <v>32.614804538825453</v>
      </c>
      <c r="C11" s="414">
        <v>45.098075194040263</v>
      </c>
      <c r="D11" s="218">
        <v>38.066941012890531</v>
      </c>
    </row>
    <row r="12" spans="1:5" ht="30" customHeight="1">
      <c r="A12" s="336" t="s">
        <v>389</v>
      </c>
      <c r="B12" s="411">
        <v>2.2025397502934583</v>
      </c>
      <c r="C12" s="411">
        <v>0</v>
      </c>
      <c r="D12" s="412">
        <v>1.2405685137620561</v>
      </c>
    </row>
    <row r="13" spans="1:5" ht="30" customHeight="1">
      <c r="A13" s="335" t="s">
        <v>390</v>
      </c>
      <c r="B13" s="410">
        <v>0</v>
      </c>
      <c r="C13" s="410">
        <v>0</v>
      </c>
      <c r="D13" s="413">
        <v>0</v>
      </c>
    </row>
    <row r="14" spans="1:5" ht="30" customHeight="1">
      <c r="A14" s="336" t="s">
        <v>393</v>
      </c>
      <c r="B14" s="408">
        <v>0.59972254828726923</v>
      </c>
      <c r="C14" s="408">
        <v>0</v>
      </c>
      <c r="D14" s="409">
        <v>0.33779045772009475</v>
      </c>
    </row>
    <row r="15" spans="1:5" ht="30" customHeight="1">
      <c r="A15" s="335" t="s">
        <v>392</v>
      </c>
      <c r="B15" s="410">
        <v>0.19421619891153558</v>
      </c>
      <c r="C15" s="410">
        <v>0.99176131672140777</v>
      </c>
      <c r="D15" s="413">
        <v>0.54254837455872862</v>
      </c>
    </row>
    <row r="16" spans="1:5" ht="30" customHeight="1">
      <c r="A16" s="336" t="s">
        <v>391</v>
      </c>
      <c r="B16" s="408">
        <v>0</v>
      </c>
      <c r="C16" s="408">
        <v>0</v>
      </c>
      <c r="D16" s="409">
        <v>0</v>
      </c>
    </row>
    <row r="17" spans="1:4">
      <c r="A17" s="337" t="s">
        <v>14</v>
      </c>
      <c r="B17" s="425">
        <f>SUM(B10:B16)</f>
        <v>100</v>
      </c>
      <c r="C17" s="425">
        <f>SUM(C10:C16)</f>
        <v>100</v>
      </c>
      <c r="D17" s="425">
        <f>SUM(D10:D16)</f>
        <v>100</v>
      </c>
    </row>
    <row r="18" spans="1:4" ht="16.8">
      <c r="A18" s="291" t="s">
        <v>229</v>
      </c>
      <c r="B18" s="153"/>
      <c r="C18" s="153"/>
      <c r="D18" s="153" t="s">
        <v>445</v>
      </c>
    </row>
    <row r="21" spans="1:4">
      <c r="A21"/>
      <c r="B21"/>
      <c r="C21"/>
      <c r="D21"/>
    </row>
    <row r="22" spans="1:4">
      <c r="A22"/>
      <c r="B22"/>
      <c r="C22"/>
      <c r="D22"/>
    </row>
    <row r="23" spans="1:4">
      <c r="A23"/>
      <c r="B23"/>
      <c r="C23"/>
      <c r="D23"/>
    </row>
    <row r="25" spans="1:4">
      <c r="A25"/>
      <c r="B25"/>
      <c r="C25"/>
      <c r="D25"/>
    </row>
    <row r="26" spans="1:4">
      <c r="A26"/>
      <c r="B26"/>
      <c r="C26"/>
      <c r="D26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B30"/>
    </row>
    <row r="38" spans="1:4">
      <c r="A38"/>
      <c r="B38" s="730"/>
      <c r="C38" s="730"/>
      <c r="D38" s="730"/>
    </row>
    <row r="39" spans="1:4">
      <c r="A39"/>
      <c r="B39" s="730"/>
      <c r="C39" s="730"/>
      <c r="D39" s="730"/>
    </row>
    <row r="40" spans="1:4">
      <c r="A40"/>
      <c r="B40" s="730"/>
      <c r="C40" s="730"/>
      <c r="D40" s="730"/>
    </row>
    <row r="41" spans="1:4">
      <c r="A41"/>
      <c r="B41" s="730"/>
      <c r="C41" s="730"/>
      <c r="D41" s="730"/>
    </row>
    <row r="42" spans="1:4">
      <c r="A42"/>
      <c r="B42" s="730"/>
      <c r="C42" s="730"/>
      <c r="D42" s="730"/>
    </row>
    <row r="43" spans="1:4">
      <c r="A43"/>
      <c r="B43" s="730"/>
      <c r="C43" s="730"/>
      <c r="D43" s="730"/>
    </row>
    <row r="44" spans="1:4">
      <c r="A44"/>
      <c r="B44" s="730"/>
      <c r="C44" s="730"/>
      <c r="D44" s="730"/>
    </row>
    <row r="45" spans="1:4">
      <c r="A45"/>
      <c r="B45" s="730"/>
      <c r="C45" s="730"/>
      <c r="D45" s="730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</sheetData>
  <mergeCells count="8">
    <mergeCell ref="A8:A9"/>
    <mergeCell ref="B1:D1"/>
    <mergeCell ref="B2:E2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L15"/>
  <sheetViews>
    <sheetView showGridLines="0" rightToLeft="1" view="pageBreakPreview" zoomScale="70" zoomScaleNormal="70" zoomScaleSheetLayoutView="70" workbookViewId="0">
      <selection activeCell="K11" sqref="K11"/>
    </sheetView>
  </sheetViews>
  <sheetFormatPr defaultRowHeight="14.4"/>
  <cols>
    <col min="2" max="2" width="22.6640625" customWidth="1"/>
    <col min="3" max="3" width="11.33203125" customWidth="1"/>
    <col min="4" max="9" width="10.6640625" customWidth="1"/>
    <col min="10" max="10" width="12.77734375" customWidth="1"/>
    <col min="11" max="11" width="10.6640625" customWidth="1"/>
    <col min="12" max="12" width="18.21875" customWidth="1"/>
    <col min="13" max="13" width="9.88671875" customWidth="1"/>
    <col min="15" max="16" width="9.109375" customWidth="1"/>
    <col min="18" max="20" width="9.109375" customWidth="1"/>
    <col min="21" max="21" width="10.88671875" customWidth="1"/>
    <col min="32" max="32" width="8" bestFit="1" customWidth="1"/>
    <col min="33" max="33" width="9.77734375" bestFit="1" customWidth="1"/>
    <col min="35" max="36" width="9.6640625" bestFit="1" customWidth="1"/>
    <col min="38" max="38" width="9.6640625" bestFit="1" customWidth="1"/>
  </cols>
  <sheetData>
    <row r="1" spans="2:38" ht="24.75" customHeight="1">
      <c r="I1" s="541"/>
      <c r="J1" s="541"/>
      <c r="K1" s="541"/>
      <c r="L1" s="541" t="s">
        <v>631</v>
      </c>
      <c r="M1" s="1"/>
      <c r="N1" s="1"/>
    </row>
    <row r="2" spans="2:38" s="1" customFormat="1" ht="42" customHeight="1">
      <c r="I2" s="541"/>
      <c r="J2" s="541"/>
      <c r="K2" s="541"/>
      <c r="L2" s="1" t="s">
        <v>633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2:38" ht="15">
      <c r="B3" s="808" t="s">
        <v>638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</row>
    <row r="4" spans="2:38" ht="15.6">
      <c r="B4" s="812" t="s">
        <v>639</v>
      </c>
      <c r="C4" s="812"/>
      <c r="D4" s="812"/>
      <c r="E4" s="812"/>
      <c r="F4" s="812"/>
      <c r="G4" s="812"/>
      <c r="H4" s="812"/>
      <c r="I4" s="812"/>
      <c r="J4" s="812"/>
      <c r="K4" s="812"/>
      <c r="L4" s="812"/>
    </row>
    <row r="5" spans="2:38">
      <c r="B5" s="86" t="s">
        <v>201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2:38" ht="19.2" customHeight="1">
      <c r="B6" s="796" t="s">
        <v>29</v>
      </c>
      <c r="C6" s="807"/>
      <c r="D6" s="796" t="s">
        <v>12</v>
      </c>
      <c r="E6" s="797"/>
      <c r="F6" s="807"/>
      <c r="G6" s="796" t="s">
        <v>13</v>
      </c>
      <c r="H6" s="797"/>
      <c r="I6" s="797"/>
      <c r="J6" s="805" t="s">
        <v>14</v>
      </c>
      <c r="K6" s="805"/>
      <c r="L6" s="798"/>
    </row>
    <row r="7" spans="2:38" ht="19.2" customHeight="1" thickBot="1">
      <c r="B7" s="796"/>
      <c r="C7" s="807"/>
      <c r="D7" s="800" t="s">
        <v>15</v>
      </c>
      <c r="E7" s="801"/>
      <c r="F7" s="810"/>
      <c r="G7" s="802" t="s">
        <v>16</v>
      </c>
      <c r="H7" s="803"/>
      <c r="I7" s="803"/>
      <c r="J7" s="811" t="s">
        <v>5</v>
      </c>
      <c r="K7" s="811"/>
      <c r="L7" s="813"/>
    </row>
    <row r="8" spans="2:38" ht="19.2" customHeight="1">
      <c r="B8" s="796" t="s">
        <v>30</v>
      </c>
      <c r="C8" s="807"/>
      <c r="D8" s="7" t="s">
        <v>18</v>
      </c>
      <c r="E8" s="8" t="s">
        <v>19</v>
      </c>
      <c r="F8" s="8" t="s">
        <v>20</v>
      </c>
      <c r="G8" s="7" t="s">
        <v>18</v>
      </c>
      <c r="H8" s="7" t="s">
        <v>19</v>
      </c>
      <c r="I8" s="7" t="s">
        <v>20</v>
      </c>
      <c r="J8" s="11" t="s">
        <v>18</v>
      </c>
      <c r="K8" s="11" t="s">
        <v>19</v>
      </c>
      <c r="L8" s="26" t="s">
        <v>20</v>
      </c>
    </row>
    <row r="9" spans="2:38" ht="19.2" customHeight="1">
      <c r="B9" s="796"/>
      <c r="C9" s="807"/>
      <c r="D9" s="9" t="s">
        <v>21</v>
      </c>
      <c r="E9" s="9" t="s">
        <v>22</v>
      </c>
      <c r="F9" s="9" t="s">
        <v>5</v>
      </c>
      <c r="G9" s="9" t="s">
        <v>21</v>
      </c>
      <c r="H9" s="9" t="s">
        <v>22</v>
      </c>
      <c r="I9" s="9" t="s">
        <v>5</v>
      </c>
      <c r="J9" s="12" t="s">
        <v>21</v>
      </c>
      <c r="K9" s="12" t="s">
        <v>22</v>
      </c>
      <c r="L9" s="27" t="s">
        <v>5</v>
      </c>
    </row>
    <row r="10" spans="2:38" ht="29.4" customHeight="1">
      <c r="B10" s="16" t="s">
        <v>630</v>
      </c>
      <c r="C10" s="16" t="s">
        <v>629</v>
      </c>
      <c r="D10" s="16">
        <v>1324208</v>
      </c>
      <c r="E10" s="16">
        <v>583615</v>
      </c>
      <c r="F10" s="16">
        <f>E10+D10</f>
        <v>1907823</v>
      </c>
      <c r="G10" s="16">
        <v>6381675</v>
      </c>
      <c r="H10" s="16">
        <v>226993</v>
      </c>
      <c r="I10" s="16">
        <f>H10+G10</f>
        <v>6608668</v>
      </c>
      <c r="J10" s="16">
        <f>D10+G10</f>
        <v>7705883</v>
      </c>
      <c r="K10" s="16">
        <f>E10+H10</f>
        <v>810608</v>
      </c>
      <c r="L10" s="16">
        <f>J10+K10</f>
        <v>8516491</v>
      </c>
      <c r="M10" s="172"/>
    </row>
    <row r="11" spans="2:38" ht="29.4" customHeight="1">
      <c r="B11" s="6" t="s">
        <v>466</v>
      </c>
      <c r="C11" s="176" t="s">
        <v>467</v>
      </c>
      <c r="D11" s="5">
        <v>1336400</v>
      </c>
      <c r="E11" s="6">
        <v>596712</v>
      </c>
      <c r="F11" s="5">
        <f>SUM(D11:E11)</f>
        <v>1933112</v>
      </c>
      <c r="G11" s="6">
        <v>6513607</v>
      </c>
      <c r="H11" s="5">
        <v>226788</v>
      </c>
      <c r="I11" s="5">
        <f>SUM(G11:H11)</f>
        <v>6740395</v>
      </c>
      <c r="J11" s="15">
        <f>SUM(G11,D11)</f>
        <v>7850007</v>
      </c>
      <c r="K11" s="15">
        <f>SUM(H11,E11)</f>
        <v>823500</v>
      </c>
      <c r="L11" s="753">
        <f>SUM(J11:K11)</f>
        <v>8673507</v>
      </c>
      <c r="M11" s="172"/>
    </row>
    <row r="12" spans="2:38">
      <c r="B12" s="36" t="s">
        <v>34</v>
      </c>
      <c r="C12" s="36"/>
      <c r="D12" s="31"/>
      <c r="E12" s="31"/>
      <c r="F12" s="209"/>
      <c r="G12" s="31"/>
      <c r="H12" s="31"/>
      <c r="I12" s="209"/>
      <c r="J12" s="31"/>
      <c r="K12" s="31"/>
      <c r="L12" s="31" t="s">
        <v>33</v>
      </c>
    </row>
    <row r="13" spans="2:38">
      <c r="B13" s="473" t="s">
        <v>448</v>
      </c>
      <c r="D13" s="172"/>
      <c r="E13" s="172"/>
      <c r="L13" s="407" t="s">
        <v>449</v>
      </c>
    </row>
    <row r="14" spans="2:38"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38">
      <c r="F15" s="172"/>
    </row>
  </sheetData>
  <mergeCells count="10">
    <mergeCell ref="B6:C7"/>
    <mergeCell ref="B8:C9"/>
    <mergeCell ref="B3:L3"/>
    <mergeCell ref="B4:L4"/>
    <mergeCell ref="D6:F6"/>
    <mergeCell ref="G6:I6"/>
    <mergeCell ref="J6:L6"/>
    <mergeCell ref="D7:F7"/>
    <mergeCell ref="G7:I7"/>
    <mergeCell ref="J7:L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E25"/>
  <sheetViews>
    <sheetView showGridLines="0" rightToLeft="1" view="pageBreakPreview" zoomScaleNormal="80" zoomScaleSheetLayoutView="100" workbookViewId="0">
      <selection activeCell="B22" sqref="B22"/>
    </sheetView>
  </sheetViews>
  <sheetFormatPr defaultColWidth="9" defaultRowHeight="14.4"/>
  <cols>
    <col min="1" max="1" width="25.77734375" style="574" customWidth="1"/>
    <col min="2" max="2" width="34.77734375" style="574" customWidth="1"/>
    <col min="3" max="4" width="15.88671875" style="574" customWidth="1"/>
    <col min="5" max="5" width="17.109375" style="574" customWidth="1"/>
    <col min="6" max="16384" width="9" style="574"/>
  </cols>
  <sheetData>
    <row r="1" spans="1:5">
      <c r="D1" s="814" t="s">
        <v>631</v>
      </c>
      <c r="E1" s="814"/>
    </row>
    <row r="2" spans="1:5" ht="61.5" customHeight="1">
      <c r="A2" s="67"/>
      <c r="D2" s="963" t="s">
        <v>633</v>
      </c>
      <c r="E2" s="963"/>
    </row>
    <row r="3" spans="1:5" ht="15">
      <c r="A3" s="809" t="s">
        <v>554</v>
      </c>
      <c r="B3" s="809"/>
      <c r="C3" s="809"/>
      <c r="D3" s="809"/>
      <c r="E3" s="809"/>
    </row>
    <row r="4" spans="1:5" ht="15">
      <c r="A4" s="822" t="s">
        <v>555</v>
      </c>
      <c r="B4" s="822"/>
      <c r="C4" s="822"/>
      <c r="D4" s="822"/>
      <c r="E4" s="822"/>
    </row>
    <row r="5" spans="1:5">
      <c r="A5" s="422" t="s">
        <v>307</v>
      </c>
      <c r="B5" s="326"/>
      <c r="C5" s="326"/>
      <c r="D5" s="326"/>
      <c r="E5" s="326"/>
    </row>
    <row r="6" spans="1:5" ht="19.5" customHeight="1">
      <c r="A6" s="964" t="s">
        <v>308</v>
      </c>
      <c r="B6" s="965"/>
      <c r="C6" s="563" t="s">
        <v>0</v>
      </c>
      <c r="D6" s="563" t="s">
        <v>1</v>
      </c>
      <c r="E6" s="339" t="s">
        <v>14</v>
      </c>
    </row>
    <row r="7" spans="1:5" ht="31.5" customHeight="1" thickBot="1">
      <c r="A7" s="964" t="s">
        <v>309</v>
      </c>
      <c r="B7" s="965"/>
      <c r="C7" s="563" t="s">
        <v>21</v>
      </c>
      <c r="D7" s="563" t="s">
        <v>22</v>
      </c>
      <c r="E7" s="340" t="s">
        <v>5</v>
      </c>
    </row>
    <row r="8" spans="1:5" ht="23.4" customHeight="1">
      <c r="A8" s="438" t="s">
        <v>310</v>
      </c>
      <c r="B8" s="439" t="s">
        <v>311</v>
      </c>
      <c r="C8" s="505">
        <v>12.771136381557069</v>
      </c>
      <c r="D8" s="505">
        <v>2.4634869789338238</v>
      </c>
      <c r="E8" s="505">
        <v>6.1930403652859285</v>
      </c>
    </row>
    <row r="9" spans="1:5" ht="23.4" customHeight="1">
      <c r="A9" s="341" t="s">
        <v>312</v>
      </c>
      <c r="B9" s="440" t="s">
        <v>313</v>
      </c>
      <c r="C9" s="508">
        <v>87.228863618442929</v>
      </c>
      <c r="D9" s="508">
        <v>97.53651302106617</v>
      </c>
      <c r="E9" s="508">
        <v>93.806959634714076</v>
      </c>
    </row>
    <row r="10" spans="1:5" ht="25.5" customHeight="1">
      <c r="A10" s="961" t="s">
        <v>314</v>
      </c>
      <c r="B10" s="962"/>
      <c r="C10" s="342">
        <f>SUM(C8:C9)</f>
        <v>100</v>
      </c>
      <c r="D10" s="342">
        <f>SUM(D8:D9)</f>
        <v>100</v>
      </c>
      <c r="E10" s="343">
        <f>SUM(E8:E9)</f>
        <v>100</v>
      </c>
    </row>
    <row r="11" spans="1:5" ht="16.8">
      <c r="A11" s="291" t="s">
        <v>229</v>
      </c>
      <c r="B11" s="153"/>
      <c r="C11" s="153"/>
      <c r="D11" s="153"/>
      <c r="E11" s="574" t="s">
        <v>230</v>
      </c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>
      <c r="A17"/>
      <c r="B17"/>
      <c r="C17"/>
    </row>
    <row r="18" spans="1:5">
      <c r="A18"/>
      <c r="B18"/>
    </row>
    <row r="19" spans="1:5">
      <c r="A19"/>
      <c r="B19"/>
    </row>
    <row r="20" spans="1:5">
      <c r="A20"/>
      <c r="B20"/>
      <c r="C20"/>
      <c r="D20"/>
      <c r="E20"/>
    </row>
    <row r="21" spans="1:5">
      <c r="A21"/>
      <c r="B21"/>
      <c r="C21" s="748"/>
      <c r="D21" s="748"/>
      <c r="E21" s="748"/>
    </row>
    <row r="22" spans="1:5">
      <c r="A22"/>
      <c r="B22"/>
      <c r="C22" s="748"/>
      <c r="D22" s="748"/>
      <c r="E22" s="748"/>
    </row>
    <row r="23" spans="1:5">
      <c r="A23"/>
      <c r="B23"/>
      <c r="C23" s="748"/>
      <c r="D23" s="748"/>
      <c r="E23" s="748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</sheetPr>
  <dimension ref="A1:J84"/>
  <sheetViews>
    <sheetView showGridLines="0" rightToLeft="1" view="pageBreakPreview" zoomScale="60" zoomScaleNormal="70" workbookViewId="0">
      <selection activeCell="A58" sqref="A58"/>
    </sheetView>
  </sheetViews>
  <sheetFormatPr defaultColWidth="9" defaultRowHeight="14.4"/>
  <cols>
    <col min="1" max="1" width="59.6640625" style="574" customWidth="1"/>
    <col min="2" max="4" width="12.77734375" style="574" customWidth="1"/>
    <col min="5" max="5" width="11.33203125" style="574" bestFit="1" customWidth="1"/>
    <col min="6" max="6" width="11.21875" style="574" bestFit="1" customWidth="1"/>
    <col min="7" max="7" width="34.6640625" style="574" bestFit="1" customWidth="1"/>
    <col min="8" max="16384" width="9" style="574"/>
  </cols>
  <sheetData>
    <row r="1" spans="1:4">
      <c r="B1" s="966" t="s">
        <v>631</v>
      </c>
      <c r="C1" s="966"/>
      <c r="D1" s="966"/>
    </row>
    <row r="2" spans="1:4" ht="61.5" customHeight="1">
      <c r="A2" s="67"/>
      <c r="B2" s="917" t="s">
        <v>633</v>
      </c>
      <c r="C2" s="917"/>
      <c r="D2" s="917"/>
    </row>
    <row r="3" spans="1:4">
      <c r="A3" s="815" t="s">
        <v>316</v>
      </c>
      <c r="B3" s="815"/>
      <c r="C3" s="815"/>
      <c r="D3" s="815"/>
    </row>
    <row r="4" spans="1:4">
      <c r="A4" s="920" t="s">
        <v>317</v>
      </c>
      <c r="B4" s="920"/>
      <c r="C4" s="920"/>
      <c r="D4" s="920"/>
    </row>
    <row r="5" spans="1:4">
      <c r="A5" s="422" t="s">
        <v>315</v>
      </c>
      <c r="B5" s="32"/>
      <c r="C5" s="32"/>
      <c r="D5" s="32"/>
    </row>
    <row r="6" spans="1:4" ht="30.75" customHeight="1">
      <c r="A6" s="688" t="s">
        <v>319</v>
      </c>
      <c r="B6" s="967" t="s">
        <v>0</v>
      </c>
      <c r="C6" s="968" t="s">
        <v>1</v>
      </c>
      <c r="D6" s="969" t="s">
        <v>14</v>
      </c>
    </row>
    <row r="7" spans="1:4" ht="31.5" customHeight="1">
      <c r="A7" s="970" t="s">
        <v>428</v>
      </c>
      <c r="B7" s="967"/>
      <c r="C7" s="968"/>
      <c r="D7" s="969"/>
    </row>
    <row r="8" spans="1:4" ht="31.5" customHeight="1">
      <c r="A8" s="970"/>
      <c r="B8" s="564" t="s">
        <v>21</v>
      </c>
      <c r="C8" s="564" t="s">
        <v>22</v>
      </c>
      <c r="D8" s="565" t="s">
        <v>5</v>
      </c>
    </row>
    <row r="9" spans="1:4" ht="45.75" customHeight="1">
      <c r="A9" s="693" t="s">
        <v>608</v>
      </c>
      <c r="B9" s="348">
        <v>7.2989369698271229</v>
      </c>
      <c r="C9" s="348">
        <v>9.4129714375887641</v>
      </c>
      <c r="D9" s="348">
        <v>7.8355966830909747</v>
      </c>
    </row>
    <row r="10" spans="1:4" ht="27.6">
      <c r="A10" s="694" t="s">
        <v>609</v>
      </c>
      <c r="B10" s="350">
        <v>9.3015140126704594</v>
      </c>
      <c r="C10" s="350">
        <v>13.200252485403189</v>
      </c>
      <c r="D10" s="351">
        <v>10.291231021912431</v>
      </c>
    </row>
    <row r="11" spans="1:4" ht="27.6">
      <c r="A11" s="693" t="s">
        <v>610</v>
      </c>
      <c r="B11" s="348">
        <v>41.664877053581016</v>
      </c>
      <c r="C11" s="348">
        <v>22.384409026353165</v>
      </c>
      <c r="D11" s="348">
        <v>36.770420221928454</v>
      </c>
    </row>
    <row r="12" spans="1:4" ht="27.6">
      <c r="A12" s="694" t="s">
        <v>611</v>
      </c>
      <c r="B12" s="350">
        <v>3.0172876624073872</v>
      </c>
      <c r="C12" s="350">
        <v>14.825627268423544</v>
      </c>
      <c r="D12" s="351">
        <v>6.0149020550414614</v>
      </c>
    </row>
    <row r="13" spans="1:4" ht="27.6">
      <c r="A13" s="693" t="s">
        <v>612</v>
      </c>
      <c r="B13" s="348">
        <v>0.49124879201116717</v>
      </c>
      <c r="C13" s="348">
        <v>0</v>
      </c>
      <c r="D13" s="348">
        <v>0.36654248287465452</v>
      </c>
    </row>
    <row r="14" spans="1:4" ht="27.6">
      <c r="A14" s="694" t="s">
        <v>613</v>
      </c>
      <c r="B14" s="350">
        <v>0.55835928272307522</v>
      </c>
      <c r="C14" s="350">
        <v>0</v>
      </c>
      <c r="D14" s="351">
        <v>0.41661659255698436</v>
      </c>
    </row>
    <row r="15" spans="1:4" ht="27.6">
      <c r="A15" s="693" t="s">
        <v>614</v>
      </c>
      <c r="B15" s="348">
        <v>0.96102222699452378</v>
      </c>
      <c r="C15" s="348">
        <v>5.602019883225501</v>
      </c>
      <c r="D15" s="348">
        <v>2.1391659656291311</v>
      </c>
    </row>
    <row r="16" spans="1:4" ht="27.6">
      <c r="A16" s="694" t="s">
        <v>615</v>
      </c>
      <c r="B16" s="350">
        <v>26.846880704391712</v>
      </c>
      <c r="C16" s="350">
        <v>15.251696386302665</v>
      </c>
      <c r="D16" s="351">
        <v>23.903376997956975</v>
      </c>
    </row>
    <row r="17" spans="1:4" ht="27.6">
      <c r="A17" s="693" t="s">
        <v>616</v>
      </c>
      <c r="B17" s="348">
        <v>1.4066358853215934</v>
      </c>
      <c r="C17" s="348">
        <v>0</v>
      </c>
      <c r="D17" s="348">
        <v>1.0495533389416336</v>
      </c>
    </row>
    <row r="18" spans="1:4" ht="27.6">
      <c r="A18" s="694" t="s">
        <v>617</v>
      </c>
      <c r="B18" s="350">
        <v>3.3045205626543539</v>
      </c>
      <c r="C18" s="350">
        <v>7.0853716269528171</v>
      </c>
      <c r="D18" s="351">
        <v>4.2643111805472094</v>
      </c>
    </row>
    <row r="19" spans="1:4" ht="27.6">
      <c r="A19" s="693" t="s">
        <v>618</v>
      </c>
      <c r="B19" s="348">
        <v>0</v>
      </c>
      <c r="C19" s="348">
        <v>0</v>
      </c>
      <c r="D19" s="348">
        <v>0</v>
      </c>
    </row>
    <row r="20" spans="1:4" ht="27.6">
      <c r="A20" s="694" t="s">
        <v>627</v>
      </c>
      <c r="B20" s="350">
        <v>0.68452700526146248</v>
      </c>
      <c r="C20" s="350">
        <v>0</v>
      </c>
      <c r="D20" s="351">
        <v>0.51075591875976445</v>
      </c>
    </row>
    <row r="21" spans="1:4" ht="27.6">
      <c r="A21" s="693" t="s">
        <v>619</v>
      </c>
      <c r="B21" s="348">
        <v>1.8012455707076129</v>
      </c>
      <c r="C21" s="348">
        <v>0.60754300142023043</v>
      </c>
      <c r="D21" s="348">
        <v>1.4982173616953092</v>
      </c>
    </row>
    <row r="22" spans="1:4" ht="27.6">
      <c r="A22" s="694" t="s">
        <v>620</v>
      </c>
      <c r="B22" s="350">
        <v>2.6629442714485125</v>
      </c>
      <c r="C22" s="350">
        <v>11.630108884330124</v>
      </c>
      <c r="D22" s="351">
        <v>4.9393101790650169</v>
      </c>
    </row>
    <row r="23" spans="1:4" ht="27.6">
      <c r="A23" s="693" t="s">
        <v>621</v>
      </c>
      <c r="B23" s="348">
        <v>0</v>
      </c>
      <c r="C23" s="348">
        <v>0</v>
      </c>
      <c r="D23" s="348">
        <v>0</v>
      </c>
    </row>
    <row r="24" spans="1:4">
      <c r="A24" s="692" t="s">
        <v>314</v>
      </c>
      <c r="B24" s="400">
        <f>SUM(B9:B23)</f>
        <v>99.999999999999986</v>
      </c>
      <c r="C24" s="400">
        <f>SUM(C9:C23)</f>
        <v>100</v>
      </c>
      <c r="D24" s="401">
        <f>SUM(D9:D23)</f>
        <v>100.00000000000001</v>
      </c>
    </row>
    <row r="25" spans="1:4" ht="16.8">
      <c r="A25" s="291" t="s">
        <v>229</v>
      </c>
      <c r="B25" s="153"/>
      <c r="C25" s="153"/>
      <c r="D25" s="574" t="s">
        <v>230</v>
      </c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7">
      <c r="A33"/>
      <c r="B33"/>
      <c r="C33"/>
      <c r="D33"/>
    </row>
    <row r="34" spans="1:7">
      <c r="A34"/>
      <c r="B34"/>
      <c r="C34"/>
      <c r="D34"/>
    </row>
    <row r="35" spans="1:7">
      <c r="A35"/>
      <c r="B35"/>
      <c r="C35"/>
      <c r="D35"/>
    </row>
    <row r="36" spans="1:7">
      <c r="A36"/>
      <c r="B36"/>
      <c r="C36"/>
      <c r="D36"/>
    </row>
    <row r="37" spans="1:7">
      <c r="A37"/>
      <c r="B37"/>
      <c r="C37"/>
      <c r="D37"/>
    </row>
    <row r="38" spans="1:7">
      <c r="A38"/>
      <c r="B38"/>
      <c r="C38"/>
      <c r="D38"/>
    </row>
    <row r="39" spans="1:7">
      <c r="A39"/>
      <c r="B39"/>
      <c r="C39"/>
      <c r="D39"/>
    </row>
    <row r="40" spans="1:7">
      <c r="A40"/>
      <c r="B40"/>
      <c r="C40"/>
      <c r="D40"/>
    </row>
    <row r="41" spans="1:7">
      <c r="A41"/>
      <c r="B41"/>
      <c r="E41" s="716"/>
      <c r="F41" s="716"/>
      <c r="G41" s="716"/>
    </row>
    <row r="42" spans="1:7">
      <c r="A42"/>
      <c r="E42" s="716"/>
      <c r="F42" s="716"/>
      <c r="G42" s="716"/>
    </row>
    <row r="43" spans="1:7">
      <c r="A43"/>
      <c r="E43" s="716"/>
      <c r="F43" s="716"/>
      <c r="G43" s="716"/>
    </row>
    <row r="44" spans="1:7">
      <c r="A44"/>
      <c r="E44" s="716"/>
      <c r="F44" s="716"/>
      <c r="G44" s="716"/>
    </row>
    <row r="45" spans="1:7">
      <c r="A45"/>
      <c r="E45" s="716"/>
      <c r="F45" s="716"/>
      <c r="G45" s="716"/>
    </row>
    <row r="46" spans="1:7">
      <c r="A46"/>
      <c r="E46" s="716"/>
      <c r="F46" s="716"/>
      <c r="G46" s="716"/>
    </row>
    <row r="47" spans="1:7">
      <c r="A47"/>
      <c r="E47" s="716"/>
      <c r="F47" s="716"/>
      <c r="G47" s="716"/>
    </row>
    <row r="48" spans="1:7">
      <c r="A48"/>
      <c r="E48" s="716"/>
      <c r="F48" s="716"/>
      <c r="G48" s="716"/>
    </row>
    <row r="49" spans="1:10">
      <c r="A49"/>
      <c r="E49" s="716"/>
      <c r="F49" s="716"/>
      <c r="G49" s="716"/>
    </row>
    <row r="50" spans="1:10">
      <c r="A50"/>
      <c r="E50" s="716"/>
      <c r="F50" s="716"/>
      <c r="G50" s="716"/>
    </row>
    <row r="51" spans="1:10" ht="14.25" customHeight="1">
      <c r="A51"/>
      <c r="E51" s="716"/>
      <c r="F51" s="716"/>
      <c r="G51" s="716"/>
      <c r="H51" s="591"/>
      <c r="I51" s="591"/>
      <c r="J51" s="591"/>
    </row>
    <row r="52" spans="1:10">
      <c r="A52"/>
      <c r="E52" s="716"/>
      <c r="F52" s="716"/>
      <c r="G52" s="716"/>
      <c r="H52" s="591"/>
      <c r="I52" s="591"/>
      <c r="J52" s="591"/>
    </row>
    <row r="53" spans="1:10">
      <c r="A53"/>
      <c r="E53" s="716"/>
      <c r="F53" s="716"/>
      <c r="G53" s="716"/>
      <c r="H53" s="591"/>
      <c r="I53" s="591"/>
      <c r="J53" s="591"/>
    </row>
    <row r="54" spans="1:10">
      <c r="A54"/>
      <c r="E54" s="716"/>
      <c r="F54" s="716"/>
      <c r="G54" s="716"/>
      <c r="H54" s="591"/>
      <c r="I54" s="591"/>
      <c r="J54" s="591"/>
    </row>
    <row r="55" spans="1:10">
      <c r="A55"/>
      <c r="H55" s="591"/>
      <c r="I55" s="591"/>
      <c r="J55" s="591"/>
    </row>
    <row r="56" spans="1:10">
      <c r="A56"/>
      <c r="H56" s="591"/>
      <c r="I56" s="591"/>
      <c r="J56" s="591"/>
    </row>
    <row r="57" spans="1:10">
      <c r="A57"/>
      <c r="H57" s="591"/>
      <c r="I57" s="591"/>
      <c r="J57" s="591"/>
    </row>
    <row r="58" spans="1:10">
      <c r="A58"/>
      <c r="H58" s="591"/>
      <c r="I58" s="591"/>
      <c r="J58" s="591"/>
    </row>
    <row r="59" spans="1:10">
      <c r="A59"/>
      <c r="H59" s="591"/>
      <c r="I59" s="591"/>
      <c r="J59" s="591"/>
    </row>
    <row r="60" spans="1:10">
      <c r="A60"/>
      <c r="H60" s="591"/>
      <c r="I60" s="591"/>
      <c r="J60" s="591"/>
    </row>
    <row r="61" spans="1:10">
      <c r="A61"/>
      <c r="H61" s="591"/>
      <c r="I61" s="591"/>
      <c r="J61" s="591"/>
    </row>
    <row r="62" spans="1:10">
      <c r="A62"/>
      <c r="H62" s="591"/>
      <c r="I62" s="591"/>
      <c r="J62" s="591"/>
    </row>
    <row r="63" spans="1:10">
      <c r="A63"/>
      <c r="H63" s="591"/>
      <c r="I63" s="591"/>
      <c r="J63" s="591"/>
    </row>
    <row r="64" spans="1:10">
      <c r="A64"/>
      <c r="H64" s="591"/>
      <c r="I64" s="591"/>
      <c r="J64" s="591"/>
    </row>
    <row r="65" spans="1:10">
      <c r="A65"/>
      <c r="H65" s="591"/>
      <c r="I65" s="591"/>
      <c r="J65" s="591"/>
    </row>
    <row r="66" spans="1:10">
      <c r="A66"/>
      <c r="B66"/>
      <c r="C66"/>
      <c r="D66"/>
      <c r="H66" s="591"/>
      <c r="I66" s="591"/>
      <c r="J66" s="591"/>
    </row>
    <row r="67" spans="1:10">
      <c r="A67"/>
      <c r="B67"/>
      <c r="C67"/>
      <c r="D67"/>
    </row>
    <row r="68" spans="1:10">
      <c r="A68"/>
      <c r="B68"/>
      <c r="C68"/>
      <c r="D68"/>
    </row>
    <row r="69" spans="1:10">
      <c r="A69"/>
      <c r="B69" s="737"/>
      <c r="C69" s="737"/>
      <c r="D69" s="737"/>
    </row>
    <row r="70" spans="1:10">
      <c r="A70"/>
      <c r="B70" s="737"/>
      <c r="C70" s="737"/>
      <c r="D70" s="737"/>
    </row>
    <row r="71" spans="1:10">
      <c r="B71" s="737"/>
      <c r="C71" s="737"/>
      <c r="D71" s="737"/>
    </row>
    <row r="72" spans="1:10">
      <c r="B72" s="737"/>
      <c r="C72" s="737"/>
      <c r="D72" s="737"/>
    </row>
    <row r="73" spans="1:10">
      <c r="B73" s="737"/>
      <c r="C73" s="737"/>
      <c r="D73" s="737"/>
    </row>
    <row r="74" spans="1:10">
      <c r="B74" s="737"/>
      <c r="C74" s="737"/>
      <c r="D74" s="737"/>
    </row>
    <row r="75" spans="1:10">
      <c r="B75" s="737"/>
      <c r="C75" s="737"/>
      <c r="D75" s="737"/>
    </row>
    <row r="76" spans="1:10">
      <c r="B76" s="737"/>
      <c r="C76" s="737"/>
      <c r="D76" s="737"/>
    </row>
    <row r="77" spans="1:10">
      <c r="B77" s="737"/>
      <c r="C77" s="737"/>
      <c r="D77" s="737"/>
    </row>
    <row r="78" spans="1:10">
      <c r="B78" s="737"/>
      <c r="C78" s="737"/>
      <c r="D78" s="737"/>
    </row>
    <row r="79" spans="1:10">
      <c r="B79" s="737"/>
      <c r="C79" s="737"/>
      <c r="D79" s="737"/>
    </row>
    <row r="80" spans="1:10">
      <c r="B80" s="737"/>
      <c r="C80" s="737"/>
      <c r="D80" s="737"/>
    </row>
    <row r="81" spans="2:4">
      <c r="B81" s="737"/>
      <c r="C81" s="737"/>
      <c r="D81" s="737"/>
    </row>
    <row r="82" spans="2:4">
      <c r="B82" s="737"/>
      <c r="C82" s="737"/>
      <c r="D82" s="737"/>
    </row>
    <row r="83" spans="2:4">
      <c r="B83" s="737"/>
      <c r="C83" s="737"/>
      <c r="D83" s="737"/>
    </row>
    <row r="84" spans="2:4">
      <c r="B84" s="737"/>
      <c r="C84" s="737"/>
      <c r="D84" s="737"/>
    </row>
  </sheetData>
  <mergeCells count="8">
    <mergeCell ref="B1:D1"/>
    <mergeCell ref="B2:D2"/>
    <mergeCell ref="A3:D3"/>
    <mergeCell ref="A4:D4"/>
    <mergeCell ref="B6:B7"/>
    <mergeCell ref="C6:C7"/>
    <mergeCell ref="D6:D7"/>
    <mergeCell ref="A7:A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F0"/>
  </sheetPr>
  <dimension ref="A1:G51"/>
  <sheetViews>
    <sheetView showGridLines="0" rightToLeft="1" view="pageBreakPreview" topLeftCell="A5" zoomScale="70" zoomScaleNormal="40" zoomScaleSheetLayoutView="70" workbookViewId="0">
      <selection activeCell="E12" sqref="E12"/>
    </sheetView>
  </sheetViews>
  <sheetFormatPr defaultColWidth="9" defaultRowHeight="14.4"/>
  <cols>
    <col min="1" max="1" width="43.33203125" style="574" customWidth="1"/>
    <col min="2" max="2" width="50.109375" style="574" customWidth="1"/>
    <col min="3" max="5" width="12.33203125" style="574" customWidth="1"/>
    <col min="6" max="6" width="9" style="574"/>
    <col min="7" max="7" width="11.77734375" style="574" customWidth="1"/>
    <col min="8" max="16384" width="9" style="574"/>
  </cols>
  <sheetData>
    <row r="1" spans="1:5">
      <c r="C1" s="814" t="s">
        <v>631</v>
      </c>
      <c r="D1" s="814"/>
      <c r="E1" s="814"/>
    </row>
    <row r="2" spans="1:5" ht="61.5" customHeight="1">
      <c r="A2" s="67"/>
      <c r="C2" s="917" t="s">
        <v>633</v>
      </c>
      <c r="D2" s="917"/>
      <c r="E2" s="917"/>
    </row>
    <row r="3" spans="1:5" ht="15">
      <c r="A3" s="808" t="s">
        <v>320</v>
      </c>
      <c r="B3" s="808"/>
      <c r="C3" s="808"/>
      <c r="D3" s="808"/>
    </row>
    <row r="4" spans="1:5" ht="15">
      <c r="A4" s="822" t="s">
        <v>321</v>
      </c>
      <c r="B4" s="822"/>
      <c r="C4" s="822"/>
      <c r="D4" s="822"/>
    </row>
    <row r="5" spans="1:5" ht="15.75" customHeight="1">
      <c r="A5" s="422" t="s">
        <v>318</v>
      </c>
      <c r="B5" s="549"/>
      <c r="C5" s="549"/>
      <c r="D5" s="549"/>
    </row>
    <row r="6" spans="1:5">
      <c r="A6" s="973" t="s">
        <v>323</v>
      </c>
      <c r="B6" s="973" t="s">
        <v>324</v>
      </c>
      <c r="C6" s="559" t="s">
        <v>0</v>
      </c>
      <c r="D6" s="559" t="s">
        <v>1</v>
      </c>
      <c r="E6" s="345" t="s">
        <v>14</v>
      </c>
    </row>
    <row r="7" spans="1:5">
      <c r="A7" s="973"/>
      <c r="B7" s="973"/>
      <c r="C7" s="559" t="s">
        <v>21</v>
      </c>
      <c r="D7" s="559" t="s">
        <v>22</v>
      </c>
      <c r="E7" s="345" t="s">
        <v>5</v>
      </c>
    </row>
    <row r="8" spans="1:5" ht="22.95" customHeight="1">
      <c r="A8" s="695" t="s">
        <v>325</v>
      </c>
      <c r="B8" s="444" t="s">
        <v>430</v>
      </c>
      <c r="C8" s="350">
        <v>28.150530187974176</v>
      </c>
      <c r="D8" s="350">
        <v>58.687319475814135</v>
      </c>
      <c r="E8" s="351">
        <v>47.6383808237292</v>
      </c>
    </row>
    <row r="9" spans="1:5" ht="30.75" customHeight="1">
      <c r="A9" s="696" t="s">
        <v>410</v>
      </c>
      <c r="B9" s="445" t="s">
        <v>431</v>
      </c>
      <c r="C9" s="348">
        <v>12.148555482037375</v>
      </c>
      <c r="D9" s="348">
        <v>9.5330376267799739</v>
      </c>
      <c r="E9" s="349">
        <v>10.479394365655581</v>
      </c>
    </row>
    <row r="10" spans="1:5" ht="22.95" customHeight="1">
      <c r="A10" s="695" t="s">
        <v>411</v>
      </c>
      <c r="B10" s="444" t="s">
        <v>432</v>
      </c>
      <c r="C10" s="350">
        <v>7.2063053457620958</v>
      </c>
      <c r="D10" s="350">
        <v>2.3488067424204138</v>
      </c>
      <c r="E10" s="351">
        <v>4.1063655861159596</v>
      </c>
    </row>
    <row r="11" spans="1:5">
      <c r="A11" s="696" t="s">
        <v>412</v>
      </c>
      <c r="B11" s="445" t="s">
        <v>433</v>
      </c>
      <c r="C11" s="348">
        <v>33.71364706931012</v>
      </c>
      <c r="D11" s="348">
        <v>14.434548684675999</v>
      </c>
      <c r="E11" s="349">
        <v>21.41018627746498</v>
      </c>
    </row>
    <row r="12" spans="1:5" ht="22.95" customHeight="1">
      <c r="A12" s="695" t="s">
        <v>413</v>
      </c>
      <c r="B12" s="444" t="s">
        <v>434</v>
      </c>
      <c r="C12" s="350">
        <v>12.947694290837159</v>
      </c>
      <c r="D12" s="350">
        <v>9.7699786578136116</v>
      </c>
      <c r="E12" s="351">
        <v>10.919751960831743</v>
      </c>
    </row>
    <row r="13" spans="1:5">
      <c r="A13" s="696" t="s">
        <v>414</v>
      </c>
      <c r="B13" s="445" t="s">
        <v>435</v>
      </c>
      <c r="C13" s="348">
        <v>4.3683512233920379</v>
      </c>
      <c r="D13" s="348">
        <v>4.2886520990370744</v>
      </c>
      <c r="E13" s="349">
        <v>4.3174891430145026</v>
      </c>
    </row>
    <row r="14" spans="1:5" ht="22.95" customHeight="1">
      <c r="A14" s="695" t="s">
        <v>415</v>
      </c>
      <c r="B14" s="444" t="s">
        <v>436</v>
      </c>
      <c r="C14" s="350">
        <v>1.0802601400807024</v>
      </c>
      <c r="D14" s="350">
        <v>0.66611723818890745</v>
      </c>
      <c r="E14" s="351">
        <v>0.81596401720247635</v>
      </c>
    </row>
    <row r="15" spans="1:5" ht="26.4">
      <c r="A15" s="696" t="s">
        <v>416</v>
      </c>
      <c r="B15" s="445" t="s">
        <v>437</v>
      </c>
      <c r="C15" s="348">
        <v>0</v>
      </c>
      <c r="D15" s="348">
        <v>0</v>
      </c>
      <c r="E15" s="349">
        <v>0</v>
      </c>
    </row>
    <row r="16" spans="1:5" ht="36.75" customHeight="1">
      <c r="A16" s="695" t="s">
        <v>516</v>
      </c>
      <c r="B16" s="444" t="s">
        <v>622</v>
      </c>
      <c r="C16" s="350">
        <v>2.1598346183777928E-2</v>
      </c>
      <c r="D16" s="350">
        <v>0.14927868074965889</v>
      </c>
      <c r="E16" s="351">
        <v>0.10308089058912404</v>
      </c>
    </row>
    <row r="17" spans="1:5" ht="22.95" customHeight="1">
      <c r="A17" s="696" t="s">
        <v>417</v>
      </c>
      <c r="B17" s="445" t="s">
        <v>438</v>
      </c>
      <c r="C17" s="348">
        <v>0</v>
      </c>
      <c r="D17" s="348">
        <v>0</v>
      </c>
      <c r="E17" s="349">
        <v>0</v>
      </c>
    </row>
    <row r="18" spans="1:5" ht="22.95" customHeight="1">
      <c r="A18" s="695" t="s">
        <v>355</v>
      </c>
      <c r="B18" s="444" t="s">
        <v>247</v>
      </c>
      <c r="C18" s="350">
        <v>0.36305791442255281</v>
      </c>
      <c r="D18" s="350">
        <v>0.12226079452022842</v>
      </c>
      <c r="E18" s="351">
        <v>0.20938693539643968</v>
      </c>
    </row>
    <row r="19" spans="1:5" ht="22.95" customHeight="1">
      <c r="A19" s="971" t="s">
        <v>314</v>
      </c>
      <c r="B19" s="972"/>
      <c r="C19" s="342">
        <v>100</v>
      </c>
      <c r="D19" s="342">
        <v>100</v>
      </c>
      <c r="E19" s="352">
        <v>100</v>
      </c>
    </row>
    <row r="20" spans="1:5" ht="16.8">
      <c r="A20" s="291" t="s">
        <v>229</v>
      </c>
      <c r="B20" s="153"/>
      <c r="C20" s="153"/>
      <c r="D20" s="574" t="s">
        <v>230</v>
      </c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7">
      <c r="A33"/>
      <c r="B33"/>
      <c r="C33"/>
      <c r="D33"/>
      <c r="E33"/>
    </row>
    <row r="34" spans="1:7">
      <c r="A34"/>
      <c r="B34"/>
      <c r="C34"/>
      <c r="D34"/>
      <c r="E34"/>
    </row>
    <row r="35" spans="1:7">
      <c r="A35"/>
      <c r="B35"/>
      <c r="C35"/>
      <c r="D35"/>
      <c r="E35"/>
    </row>
    <row r="36" spans="1:7">
      <c r="A36"/>
      <c r="B36"/>
      <c r="C36"/>
      <c r="D36"/>
      <c r="E36"/>
    </row>
    <row r="37" spans="1:7">
      <c r="A37"/>
      <c r="B37"/>
      <c r="C37"/>
      <c r="D37"/>
      <c r="E37"/>
    </row>
    <row r="38" spans="1:7">
      <c r="B38"/>
      <c r="E38"/>
    </row>
    <row r="39" spans="1:7">
      <c r="B39"/>
      <c r="C39"/>
      <c r="D39"/>
      <c r="E39"/>
    </row>
    <row r="40" spans="1:7">
      <c r="B40"/>
      <c r="E40" s="591"/>
      <c r="F40" s="591"/>
      <c r="G40" s="591"/>
    </row>
    <row r="41" spans="1:7">
      <c r="E41"/>
    </row>
    <row r="42" spans="1:7">
      <c r="E42"/>
    </row>
    <row r="43" spans="1:7">
      <c r="E43"/>
    </row>
    <row r="44" spans="1:7">
      <c r="E44"/>
    </row>
    <row r="45" spans="1:7">
      <c r="E45"/>
    </row>
    <row r="46" spans="1:7">
      <c r="E46"/>
    </row>
    <row r="47" spans="1:7">
      <c r="E47"/>
    </row>
    <row r="48" spans="1:7">
      <c r="E48"/>
    </row>
    <row r="49" spans="5:5">
      <c r="E49"/>
    </row>
    <row r="50" spans="5:5">
      <c r="E50"/>
    </row>
    <row r="51" spans="5:5">
      <c r="E51"/>
    </row>
  </sheetData>
  <mergeCells count="7">
    <mergeCell ref="A19:B19"/>
    <mergeCell ref="C1:E1"/>
    <mergeCell ref="C2:E2"/>
    <mergeCell ref="A3:D3"/>
    <mergeCell ref="A4:D4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B0F0"/>
  </sheetPr>
  <dimension ref="A1:E35"/>
  <sheetViews>
    <sheetView showGridLines="0" rightToLeft="1" view="pageBreakPreview" zoomScale="80" zoomScaleNormal="60" zoomScaleSheetLayoutView="80" workbookViewId="0">
      <selection activeCell="A27" sqref="A26:A27"/>
    </sheetView>
  </sheetViews>
  <sheetFormatPr defaultColWidth="8.88671875" defaultRowHeight="13.8"/>
  <cols>
    <col min="1" max="1" width="27.109375" style="31" customWidth="1"/>
    <col min="2" max="4" width="17.88671875" style="31" customWidth="1"/>
    <col min="5" max="16384" width="8.88671875" style="31"/>
  </cols>
  <sheetData>
    <row r="1" spans="1:5">
      <c r="C1" s="966" t="s">
        <v>631</v>
      </c>
      <c r="D1" s="966"/>
    </row>
    <row r="2" spans="1:5" ht="61.5" customHeight="1">
      <c r="A2" s="67"/>
      <c r="C2" s="917" t="s">
        <v>633</v>
      </c>
      <c r="D2" s="917"/>
    </row>
    <row r="3" spans="1:5">
      <c r="A3" s="815" t="s">
        <v>326</v>
      </c>
      <c r="B3" s="815"/>
      <c r="C3" s="815"/>
      <c r="D3" s="815"/>
    </row>
    <row r="4" spans="1:5">
      <c r="A4" s="920" t="s">
        <v>327</v>
      </c>
      <c r="B4" s="920"/>
      <c r="C4" s="920"/>
      <c r="D4" s="920"/>
    </row>
    <row r="5" spans="1:5">
      <c r="A5" s="422" t="s">
        <v>322</v>
      </c>
      <c r="B5" s="353"/>
      <c r="C5" s="353"/>
      <c r="D5" s="353"/>
    </row>
    <row r="6" spans="1:5" ht="43.2" customHeight="1">
      <c r="A6" s="354" t="s">
        <v>329</v>
      </c>
      <c r="B6" s="355" t="s">
        <v>0</v>
      </c>
      <c r="C6" s="356" t="s">
        <v>1</v>
      </c>
      <c r="D6" s="357" t="s">
        <v>14</v>
      </c>
    </row>
    <row r="7" spans="1:5" ht="43.2" customHeight="1">
      <c r="A7" s="354" t="s">
        <v>330</v>
      </c>
      <c r="B7" s="355" t="s">
        <v>21</v>
      </c>
      <c r="C7" s="356" t="s">
        <v>22</v>
      </c>
      <c r="D7" s="358" t="s">
        <v>5</v>
      </c>
    </row>
    <row r="8" spans="1:5" ht="21.6" customHeight="1">
      <c r="A8" s="359" t="s">
        <v>423</v>
      </c>
      <c r="B8" s="360">
        <v>15.741423228164244</v>
      </c>
      <c r="C8" s="360">
        <v>9.2552782064788506</v>
      </c>
      <c r="D8" s="361">
        <v>11.602120166765282</v>
      </c>
      <c r="E8" s="509"/>
    </row>
    <row r="9" spans="1:5" ht="21.6" customHeight="1">
      <c r="A9" s="362" t="s">
        <v>424</v>
      </c>
      <c r="B9" s="363">
        <v>19.093623688243298</v>
      </c>
      <c r="C9" s="363">
        <v>13.216605698247141</v>
      </c>
      <c r="D9" s="364">
        <v>15.343050971081531</v>
      </c>
    </row>
    <row r="10" spans="1:5" ht="21.6" customHeight="1">
      <c r="A10" s="365" t="s">
        <v>425</v>
      </c>
      <c r="B10" s="360">
        <v>17.076749551748609</v>
      </c>
      <c r="C10" s="360">
        <v>19.303405031158039</v>
      </c>
      <c r="D10" s="361">
        <v>18.497747974044952</v>
      </c>
      <c r="E10" s="509"/>
    </row>
    <row r="11" spans="1:5" ht="21.6" customHeight="1">
      <c r="A11" s="362" t="s">
        <v>426</v>
      </c>
      <c r="B11" s="363">
        <v>8.9074322309034635</v>
      </c>
      <c r="C11" s="363">
        <v>11.296003296570866</v>
      </c>
      <c r="D11" s="364">
        <v>10.431761318740751</v>
      </c>
    </row>
    <row r="12" spans="1:5" ht="21.6" customHeight="1">
      <c r="A12" s="516" t="s">
        <v>427</v>
      </c>
      <c r="B12" s="360">
        <v>39.180771300940386</v>
      </c>
      <c r="C12" s="360">
        <v>46.928707767545106</v>
      </c>
      <c r="D12" s="361">
        <v>44.125319569367484</v>
      </c>
    </row>
    <row r="13" spans="1:5" ht="21.6" customHeight="1">
      <c r="A13" s="366" t="s">
        <v>24</v>
      </c>
      <c r="B13" s="416">
        <f>SUM(B8:B12)</f>
        <v>100</v>
      </c>
      <c r="C13" s="416">
        <f>SUM(C8:C12)</f>
        <v>100</v>
      </c>
      <c r="D13" s="402">
        <f>SUM(D8:D12)</f>
        <v>100</v>
      </c>
    </row>
    <row r="14" spans="1:5" ht="21.6" customHeight="1">
      <c r="A14" s="441" t="s">
        <v>229</v>
      </c>
      <c r="B14" s="441"/>
      <c r="C14" s="441"/>
      <c r="D14" s="38" t="s">
        <v>230</v>
      </c>
    </row>
    <row r="15" spans="1:5" ht="21.6" customHeight="1"/>
    <row r="16" spans="1:5" ht="14.4">
      <c r="A16"/>
      <c r="B16"/>
      <c r="C16"/>
      <c r="D16"/>
    </row>
    <row r="17" spans="1:4" ht="14.4">
      <c r="A17"/>
      <c r="B17"/>
      <c r="C17"/>
      <c r="D17"/>
    </row>
    <row r="18" spans="1:4" ht="14.4">
      <c r="A18"/>
      <c r="B18"/>
      <c r="C18"/>
      <c r="D18"/>
    </row>
    <row r="19" spans="1:4" ht="14.4">
      <c r="A19"/>
      <c r="B19"/>
      <c r="C19"/>
      <c r="D19"/>
    </row>
    <row r="20" spans="1:4" ht="14.4">
      <c r="A20"/>
      <c r="B20"/>
      <c r="C20"/>
      <c r="D20"/>
    </row>
    <row r="21" spans="1:4" ht="14.4">
      <c r="A21"/>
      <c r="B21"/>
      <c r="C21"/>
      <c r="D21"/>
    </row>
    <row r="22" spans="1:4" ht="14.4">
      <c r="A22"/>
      <c r="B22"/>
      <c r="C22" s="574"/>
      <c r="D22" s="574"/>
    </row>
    <row r="23" spans="1:4" ht="14.4">
      <c r="A23" s="574"/>
      <c r="B23" s="574"/>
      <c r="C23" s="574"/>
      <c r="D23" s="574"/>
    </row>
    <row r="24" spans="1:4" ht="14.4">
      <c r="A24" s="574"/>
      <c r="B24" s="574"/>
      <c r="C24" s="574"/>
      <c r="D24" s="574"/>
    </row>
    <row r="25" spans="1:4" ht="14.4">
      <c r="A25" s="574"/>
      <c r="B25" s="574"/>
      <c r="C25" s="574"/>
      <c r="D25" s="574"/>
    </row>
    <row r="26" spans="1:4" ht="14.4">
      <c r="A26" s="574"/>
      <c r="B26" s="574"/>
      <c r="C26" s="574"/>
      <c r="D26" s="574"/>
    </row>
    <row r="27" spans="1:4" ht="14.4">
      <c r="A27" s="574"/>
      <c r="B27" s="574"/>
      <c r="C27" s="574"/>
      <c r="D27" s="574"/>
    </row>
    <row r="28" spans="1:4" ht="14.4">
      <c r="A28" s="574"/>
      <c r="B28" s="574"/>
      <c r="C28" s="574"/>
      <c r="D28" s="574"/>
    </row>
    <row r="29" spans="1:4" ht="14.4">
      <c r="A29"/>
      <c r="B29"/>
      <c r="C29"/>
      <c r="D29"/>
    </row>
    <row r="30" spans="1:4" ht="14.4">
      <c r="A30"/>
      <c r="B30" s="730"/>
      <c r="C30" s="730"/>
      <c r="D30" s="730"/>
    </row>
    <row r="31" spans="1:4" ht="14.4">
      <c r="A31"/>
      <c r="B31" s="730"/>
      <c r="C31" s="730"/>
      <c r="D31" s="730"/>
    </row>
    <row r="32" spans="1:4" ht="14.4">
      <c r="A32"/>
      <c r="B32" s="730"/>
      <c r="C32" s="730"/>
      <c r="D32" s="730"/>
    </row>
    <row r="33" spans="1:4" ht="14.4">
      <c r="A33"/>
      <c r="B33" s="730"/>
      <c r="C33" s="730"/>
      <c r="D33" s="730"/>
    </row>
    <row r="34" spans="1:4" ht="14.4">
      <c r="B34" s="730"/>
      <c r="C34" s="730"/>
      <c r="D34" s="730"/>
    </row>
    <row r="35" spans="1:4" ht="14.4">
      <c r="B35" s="730"/>
      <c r="C35" s="730"/>
      <c r="D35" s="730"/>
    </row>
  </sheetData>
  <mergeCells count="4">
    <mergeCell ref="C1:D1"/>
    <mergeCell ref="C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B0F0"/>
  </sheetPr>
  <dimension ref="A1:E29"/>
  <sheetViews>
    <sheetView showGridLines="0" rightToLeft="1" view="pageBreakPreview" zoomScaleNormal="100" zoomScaleSheetLayoutView="100" workbookViewId="0">
      <selection activeCell="D33" sqref="D33"/>
    </sheetView>
  </sheetViews>
  <sheetFormatPr defaultColWidth="9" defaultRowHeight="14.4"/>
  <cols>
    <col min="1" max="1" width="24.109375" style="574" customWidth="1"/>
    <col min="2" max="2" width="33.109375" style="574" customWidth="1"/>
    <col min="3" max="3" width="17" style="574" customWidth="1"/>
    <col min="4" max="4" width="16.6640625" style="574" customWidth="1"/>
    <col min="5" max="5" width="20.6640625" style="574" customWidth="1"/>
    <col min="6" max="16384" width="9" style="574"/>
  </cols>
  <sheetData>
    <row r="1" spans="1:5">
      <c r="D1" s="814" t="s">
        <v>631</v>
      </c>
      <c r="E1" s="814"/>
    </row>
    <row r="2" spans="1:5" ht="61.5" customHeight="1">
      <c r="A2" s="67"/>
      <c r="D2" s="917" t="s">
        <v>633</v>
      </c>
      <c r="E2" s="917"/>
    </row>
    <row r="3" spans="1:5" ht="15">
      <c r="A3" s="808" t="s">
        <v>331</v>
      </c>
      <c r="B3" s="808"/>
      <c r="C3" s="808"/>
      <c r="D3" s="808"/>
      <c r="E3" s="808"/>
    </row>
    <row r="4" spans="1:5" ht="15">
      <c r="A4" s="822" t="s">
        <v>332</v>
      </c>
      <c r="B4" s="822"/>
      <c r="C4" s="822"/>
      <c r="D4" s="822"/>
      <c r="E4" s="822"/>
    </row>
    <row r="5" spans="1:5">
      <c r="A5" s="560" t="s">
        <v>328</v>
      </c>
    </row>
    <row r="6" spans="1:5">
      <c r="A6" s="945" t="s">
        <v>334</v>
      </c>
      <c r="B6" s="927"/>
      <c r="C6" s="557" t="s">
        <v>0</v>
      </c>
      <c r="D6" s="557" t="s">
        <v>1</v>
      </c>
      <c r="E6" s="558" t="s">
        <v>14</v>
      </c>
    </row>
    <row r="7" spans="1:5">
      <c r="A7" s="945" t="s">
        <v>335</v>
      </c>
      <c r="B7" s="927"/>
      <c r="C7" s="557" t="s">
        <v>21</v>
      </c>
      <c r="D7" s="557" t="s">
        <v>22</v>
      </c>
      <c r="E7" s="345" t="s">
        <v>5</v>
      </c>
    </row>
    <row r="8" spans="1:5" ht="27.6" customHeight="1">
      <c r="A8" s="367" t="s">
        <v>336</v>
      </c>
      <c r="B8" s="247" t="s">
        <v>337</v>
      </c>
      <c r="C8" s="368">
        <v>3.950440366280525</v>
      </c>
      <c r="D8" s="260">
        <v>3.891353110166889</v>
      </c>
      <c r="E8" s="346">
        <v>3.9127322886314557</v>
      </c>
    </row>
    <row r="9" spans="1:5" ht="27.6" customHeight="1">
      <c r="A9" s="369" t="s">
        <v>338</v>
      </c>
      <c r="B9" s="415" t="s">
        <v>339</v>
      </c>
      <c r="C9" s="370">
        <v>96.049559633719468</v>
      </c>
      <c r="D9" s="263">
        <v>96.108646889833111</v>
      </c>
      <c r="E9" s="347">
        <v>96.08726771136854</v>
      </c>
    </row>
    <row r="10" spans="1:5" ht="24.6" customHeight="1">
      <c r="A10" s="971" t="s">
        <v>314</v>
      </c>
      <c r="B10" s="972"/>
      <c r="C10" s="403">
        <f>SUM(C8:C9)</f>
        <v>100</v>
      </c>
      <c r="D10" s="398">
        <f>SUM(D8:D9)</f>
        <v>100</v>
      </c>
      <c r="E10" s="399">
        <f>SUM(E8:E9)</f>
        <v>100</v>
      </c>
    </row>
    <row r="11" spans="1:5" ht="16.8">
      <c r="A11" s="291" t="s">
        <v>229</v>
      </c>
      <c r="B11" s="153"/>
      <c r="C11" s="153"/>
      <c r="D11" s="153"/>
      <c r="E11" s="574" t="s">
        <v>230</v>
      </c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</row>
    <row r="22" spans="1:5">
      <c r="A22"/>
      <c r="B22"/>
    </row>
    <row r="23" spans="1:5">
      <c r="A23"/>
      <c r="B23"/>
    </row>
    <row r="24" spans="1:5">
      <c r="A24"/>
      <c r="B24"/>
      <c r="C24"/>
      <c r="D24"/>
      <c r="E24"/>
    </row>
    <row r="27" spans="1:5">
      <c r="C27" s="747"/>
      <c r="D27" s="747"/>
      <c r="E27" s="747"/>
    </row>
    <row r="28" spans="1:5">
      <c r="C28" s="747"/>
      <c r="D28" s="747"/>
      <c r="E28" s="747"/>
    </row>
    <row r="29" spans="1:5">
      <c r="C29" s="747"/>
      <c r="D29" s="747"/>
      <c r="E29" s="747"/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B0F0"/>
  </sheetPr>
  <dimension ref="A1:E42"/>
  <sheetViews>
    <sheetView showGridLines="0" rightToLeft="1" view="pageBreakPreview" zoomScale="85" zoomScaleNormal="70" zoomScaleSheetLayoutView="85" workbookViewId="0">
      <selection activeCell="C35" sqref="C35"/>
    </sheetView>
  </sheetViews>
  <sheetFormatPr defaultColWidth="9" defaultRowHeight="14.4"/>
  <cols>
    <col min="1" max="1" width="22.109375" style="574" customWidth="1"/>
    <col min="2" max="2" width="24.77734375" style="574" customWidth="1"/>
    <col min="3" max="5" width="15.109375" style="574" customWidth="1"/>
    <col min="6" max="16384" width="9" style="574"/>
  </cols>
  <sheetData>
    <row r="1" spans="1:5">
      <c r="C1" s="974" t="s">
        <v>631</v>
      </c>
      <c r="D1" s="974"/>
      <c r="E1" s="974"/>
    </row>
    <row r="2" spans="1:5" ht="61.5" customHeight="1">
      <c r="A2" s="67"/>
      <c r="C2" s="814" t="s">
        <v>633</v>
      </c>
      <c r="D2" s="814"/>
      <c r="E2" s="814"/>
    </row>
    <row r="3" spans="1:5">
      <c r="A3" s="815" t="s">
        <v>340</v>
      </c>
      <c r="B3" s="815"/>
      <c r="C3" s="815"/>
      <c r="D3" s="815"/>
      <c r="E3" s="815"/>
    </row>
    <row r="4" spans="1:5">
      <c r="A4" s="920" t="s">
        <v>341</v>
      </c>
      <c r="B4" s="920"/>
      <c r="C4" s="920"/>
      <c r="D4" s="920"/>
      <c r="E4" s="920"/>
    </row>
    <row r="5" spans="1:5">
      <c r="A5" s="422" t="s">
        <v>333</v>
      </c>
    </row>
    <row r="6" spans="1:5" ht="19.5" customHeight="1">
      <c r="A6" s="975" t="s">
        <v>343</v>
      </c>
      <c r="B6" s="976"/>
      <c r="C6" s="567" t="s">
        <v>0</v>
      </c>
      <c r="D6" s="567" t="s">
        <v>1</v>
      </c>
      <c r="E6" s="371" t="s">
        <v>14</v>
      </c>
    </row>
    <row r="7" spans="1:5" ht="17.25" customHeight="1">
      <c r="A7" s="975" t="s">
        <v>344</v>
      </c>
      <c r="B7" s="976"/>
      <c r="C7" s="567" t="s">
        <v>21</v>
      </c>
      <c r="D7" s="567" t="s">
        <v>22</v>
      </c>
      <c r="E7" s="372" t="s">
        <v>5</v>
      </c>
    </row>
    <row r="8" spans="1:5" ht="21.6" customHeight="1">
      <c r="A8" s="373" t="s">
        <v>345</v>
      </c>
      <c r="B8" s="247" t="s">
        <v>346</v>
      </c>
      <c r="C8" s="260">
        <v>5.7276750846133817</v>
      </c>
      <c r="D8" s="260">
        <v>20.219780219780219</v>
      </c>
      <c r="E8" s="346">
        <v>14.925657039596739</v>
      </c>
    </row>
    <row r="9" spans="1:5" ht="21.6" customHeight="1">
      <c r="A9" s="374" t="s">
        <v>347</v>
      </c>
      <c r="B9" s="415" t="s">
        <v>348</v>
      </c>
      <c r="C9" s="263">
        <v>0</v>
      </c>
      <c r="D9" s="263">
        <v>0</v>
      </c>
      <c r="E9" s="347">
        <v>0</v>
      </c>
    </row>
    <row r="10" spans="1:5" ht="21.6" customHeight="1">
      <c r="A10" s="373" t="s">
        <v>349</v>
      </c>
      <c r="B10" s="247" t="s">
        <v>350</v>
      </c>
      <c r="C10" s="260">
        <v>31.571639330035584</v>
      </c>
      <c r="D10" s="260">
        <v>35.929070929070924</v>
      </c>
      <c r="E10" s="346">
        <v>34.337253907364548</v>
      </c>
    </row>
    <row r="11" spans="1:5" ht="21.6" customHeight="1">
      <c r="A11" s="374" t="s">
        <v>351</v>
      </c>
      <c r="B11" s="415" t="s">
        <v>352</v>
      </c>
      <c r="C11" s="263">
        <v>32.647747982296274</v>
      </c>
      <c r="D11" s="263">
        <v>17.472527472527471</v>
      </c>
      <c r="E11" s="347">
        <v>23.016200107789366</v>
      </c>
    </row>
    <row r="12" spans="1:5" ht="21.6" customHeight="1">
      <c r="A12" s="373" t="s">
        <v>353</v>
      </c>
      <c r="B12" s="247" t="s">
        <v>354</v>
      </c>
      <c r="C12" s="260">
        <v>26.46880152738002</v>
      </c>
      <c r="D12" s="260">
        <v>25.709290709290713</v>
      </c>
      <c r="E12" s="346">
        <v>25.986748248422785</v>
      </c>
    </row>
    <row r="13" spans="1:5" ht="21.6" customHeight="1">
      <c r="A13" s="374" t="s">
        <v>355</v>
      </c>
      <c r="B13" s="415" t="s">
        <v>247</v>
      </c>
      <c r="C13" s="263">
        <v>3.5841360756747376</v>
      </c>
      <c r="D13" s="263">
        <v>0.66933066933066943</v>
      </c>
      <c r="E13" s="347">
        <v>1.734140696826554</v>
      </c>
    </row>
    <row r="14" spans="1:5" ht="21.6" customHeight="1">
      <c r="A14" s="971" t="s">
        <v>314</v>
      </c>
      <c r="B14" s="972"/>
      <c r="C14" s="398">
        <f>SUM(C8:C13)</f>
        <v>100</v>
      </c>
      <c r="D14" s="399">
        <f>SUM(D8:D13)</f>
        <v>99.999999999999986</v>
      </c>
      <c r="E14" s="399">
        <f>SUM(E8:E13)</f>
        <v>99.999999999999986</v>
      </c>
    </row>
    <row r="15" spans="1:5" ht="16.8">
      <c r="A15" s="291" t="s">
        <v>229</v>
      </c>
      <c r="B15" s="153"/>
      <c r="C15" s="845" t="s">
        <v>230</v>
      </c>
      <c r="D15" s="845"/>
      <c r="E15" s="845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</row>
    <row r="28" spans="1:5">
      <c r="A28"/>
      <c r="B28"/>
    </row>
    <row r="29" spans="1:5">
      <c r="A29"/>
      <c r="B29"/>
    </row>
    <row r="30" spans="1:5">
      <c r="A30"/>
      <c r="B30"/>
    </row>
    <row r="31" spans="1:5">
      <c r="A31"/>
      <c r="B31"/>
    </row>
    <row r="32" spans="1:5">
      <c r="A32"/>
      <c r="B32"/>
    </row>
    <row r="33" spans="1:5">
      <c r="A33"/>
      <c r="B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 s="732"/>
      <c r="D36" s="732"/>
      <c r="E36" s="732"/>
    </row>
    <row r="37" spans="1:5">
      <c r="A37"/>
      <c r="B37"/>
      <c r="C37" s="732"/>
      <c r="D37" s="732"/>
      <c r="E37" s="732"/>
    </row>
    <row r="38" spans="1:5">
      <c r="C38" s="732"/>
      <c r="D38" s="732"/>
      <c r="E38" s="732"/>
    </row>
    <row r="39" spans="1:5">
      <c r="C39" s="732"/>
      <c r="D39" s="732"/>
      <c r="E39" s="732"/>
    </row>
    <row r="40" spans="1:5">
      <c r="C40" s="732"/>
      <c r="D40" s="732"/>
      <c r="E40" s="732"/>
    </row>
    <row r="41" spans="1:5">
      <c r="C41" s="732"/>
      <c r="D41" s="732"/>
      <c r="E41" s="732"/>
    </row>
    <row r="42" spans="1:5">
      <c r="C42" s="732"/>
      <c r="D42" s="732"/>
      <c r="E42" s="732"/>
    </row>
  </sheetData>
  <mergeCells count="8">
    <mergeCell ref="A14:B14"/>
    <mergeCell ref="C15:E15"/>
    <mergeCell ref="C1:E1"/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B0F0"/>
  </sheetPr>
  <dimension ref="A1:E54"/>
  <sheetViews>
    <sheetView showGridLines="0" rightToLeft="1" view="pageBreakPreview" zoomScale="60" zoomScaleNormal="70" workbookViewId="0">
      <selection activeCell="B42" sqref="B42"/>
    </sheetView>
  </sheetViews>
  <sheetFormatPr defaultColWidth="9" defaultRowHeight="14.4"/>
  <cols>
    <col min="1" max="1" width="36.88671875" style="574" customWidth="1"/>
    <col min="2" max="2" width="46" style="574" customWidth="1"/>
    <col min="3" max="5" width="8.6640625" style="574" customWidth="1"/>
    <col min="6" max="16384" width="9" style="574"/>
  </cols>
  <sheetData>
    <row r="1" spans="1:5">
      <c r="C1" s="814" t="s">
        <v>631</v>
      </c>
      <c r="D1" s="814"/>
      <c r="E1" s="814"/>
    </row>
    <row r="2" spans="1:5" ht="61.5" customHeight="1">
      <c r="A2" s="67"/>
      <c r="C2" s="886" t="s">
        <v>633</v>
      </c>
      <c r="D2" s="886"/>
      <c r="E2" s="886"/>
    </row>
    <row r="3" spans="1:5">
      <c r="A3" s="977" t="s">
        <v>356</v>
      </c>
      <c r="B3" s="977"/>
      <c r="C3" s="977"/>
      <c r="D3" s="977"/>
      <c r="E3" s="977"/>
    </row>
    <row r="4" spans="1:5">
      <c r="A4" s="978" t="s">
        <v>357</v>
      </c>
      <c r="B4" s="978"/>
      <c r="C4" s="978"/>
      <c r="D4" s="978"/>
      <c r="E4" s="978"/>
    </row>
    <row r="5" spans="1:5">
      <c r="A5" s="422" t="s">
        <v>342</v>
      </c>
      <c r="B5" s="326"/>
      <c r="C5" s="326"/>
      <c r="D5" s="326"/>
      <c r="E5" s="326"/>
    </row>
    <row r="6" spans="1:5" ht="19.5" customHeight="1">
      <c r="A6" s="945" t="s">
        <v>359</v>
      </c>
      <c r="B6" s="927"/>
      <c r="C6" s="689" t="s">
        <v>0</v>
      </c>
      <c r="D6" s="689" t="s">
        <v>1</v>
      </c>
      <c r="E6" s="345" t="s">
        <v>14</v>
      </c>
    </row>
    <row r="7" spans="1:5" ht="31.5" customHeight="1">
      <c r="A7" s="945" t="s">
        <v>360</v>
      </c>
      <c r="B7" s="927"/>
      <c r="C7" s="689" t="s">
        <v>21</v>
      </c>
      <c r="D7" s="689" t="s">
        <v>22</v>
      </c>
      <c r="E7" s="345" t="s">
        <v>5</v>
      </c>
    </row>
    <row r="8" spans="1:5" ht="21.6" customHeight="1">
      <c r="A8" s="506" t="s">
        <v>418</v>
      </c>
      <c r="B8" s="237" t="s">
        <v>439</v>
      </c>
      <c r="C8" s="260">
        <v>31.81463160635251</v>
      </c>
      <c r="D8" s="260">
        <v>47.817182817182818</v>
      </c>
      <c r="E8" s="346">
        <v>41.971277303997717</v>
      </c>
    </row>
    <row r="9" spans="1:5">
      <c r="A9" s="507" t="s">
        <v>419</v>
      </c>
      <c r="B9" s="238" t="s">
        <v>440</v>
      </c>
      <c r="C9" s="263">
        <v>32.448147183893084</v>
      </c>
      <c r="D9" s="263">
        <v>43.826173826173829</v>
      </c>
      <c r="E9" s="347">
        <v>39.669657293218776</v>
      </c>
    </row>
    <row r="10" spans="1:5">
      <c r="A10" s="506" t="s">
        <v>420</v>
      </c>
      <c r="B10" s="237" t="s">
        <v>441</v>
      </c>
      <c r="C10" s="260">
        <v>12.592206890566693</v>
      </c>
      <c r="D10" s="260">
        <v>2.982017982017982</v>
      </c>
      <c r="E10" s="346">
        <v>6.4927242177345219</v>
      </c>
    </row>
    <row r="11" spans="1:5">
      <c r="A11" s="507" t="s">
        <v>421</v>
      </c>
      <c r="B11" s="238" t="s">
        <v>442</v>
      </c>
      <c r="C11" s="263">
        <v>0</v>
      </c>
      <c r="D11" s="263">
        <v>0.17982017982017981</v>
      </c>
      <c r="E11" s="347">
        <v>0.11412991788986462</v>
      </c>
    </row>
    <row r="12" spans="1:5">
      <c r="A12" s="506" t="s">
        <v>361</v>
      </c>
      <c r="B12" s="237" t="s">
        <v>443</v>
      </c>
      <c r="C12" s="260">
        <v>0</v>
      </c>
      <c r="D12" s="260">
        <v>2.197802197802198</v>
      </c>
      <c r="E12" s="346">
        <v>1.3949212186539011</v>
      </c>
    </row>
    <row r="13" spans="1:5" ht="26.4">
      <c r="A13" s="507" t="s">
        <v>422</v>
      </c>
      <c r="B13" s="238" t="s">
        <v>444</v>
      </c>
      <c r="C13" s="263">
        <v>4.3565043825392689</v>
      </c>
      <c r="D13" s="263">
        <v>2.9970029970029972</v>
      </c>
      <c r="E13" s="347">
        <v>3.4936435976286337</v>
      </c>
    </row>
    <row r="14" spans="1:5" ht="26.4">
      <c r="A14" s="506" t="s">
        <v>584</v>
      </c>
      <c r="B14" s="237" t="s">
        <v>582</v>
      </c>
      <c r="C14" s="260">
        <v>2.9679770892996613</v>
      </c>
      <c r="D14" s="260">
        <v>0</v>
      </c>
      <c r="E14" s="346">
        <v>1.0842342199537141</v>
      </c>
    </row>
    <row r="15" spans="1:5" ht="26.4">
      <c r="A15" s="507" t="s">
        <v>585</v>
      </c>
      <c r="B15" s="238" t="s">
        <v>583</v>
      </c>
      <c r="C15" s="263">
        <v>15.820532847348781</v>
      </c>
      <c r="D15" s="263">
        <v>0</v>
      </c>
      <c r="E15" s="347">
        <v>5.7794122309228673</v>
      </c>
    </row>
    <row r="16" spans="1:5">
      <c r="A16" s="506" t="s">
        <v>355</v>
      </c>
      <c r="B16" s="241" t="s">
        <v>247</v>
      </c>
      <c r="C16" s="260">
        <v>0</v>
      </c>
      <c r="D16" s="260">
        <v>0</v>
      </c>
      <c r="E16" s="346">
        <v>0</v>
      </c>
    </row>
    <row r="17" spans="1:5" ht="18" customHeight="1">
      <c r="A17" s="971" t="s">
        <v>314</v>
      </c>
      <c r="B17" s="972"/>
      <c r="C17" s="398">
        <v>100.00000000000001</v>
      </c>
      <c r="D17" s="399">
        <v>100</v>
      </c>
      <c r="E17" s="399">
        <v>100.00000000000001</v>
      </c>
    </row>
    <row r="18" spans="1:5" ht="16.8">
      <c r="A18" s="291" t="s">
        <v>229</v>
      </c>
      <c r="B18" s="153"/>
      <c r="C18" s="845" t="s">
        <v>230</v>
      </c>
      <c r="D18" s="845"/>
      <c r="E18" s="845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</row>
    <row r="35" spans="1:5">
      <c r="A35"/>
      <c r="B35"/>
    </row>
    <row r="36" spans="1:5">
      <c r="A36"/>
      <c r="B36"/>
    </row>
    <row r="37" spans="1:5">
      <c r="A37"/>
      <c r="B37"/>
    </row>
    <row r="38" spans="1:5">
      <c r="A38"/>
      <c r="B38"/>
    </row>
    <row r="39" spans="1:5">
      <c r="A39"/>
      <c r="B39"/>
    </row>
    <row r="40" spans="1:5">
      <c r="A40"/>
      <c r="B40"/>
    </row>
    <row r="41" spans="1:5">
      <c r="A41"/>
      <c r="B41"/>
    </row>
    <row r="42" spans="1:5">
      <c r="A42"/>
      <c r="B42"/>
    </row>
    <row r="43" spans="1:5">
      <c r="A43"/>
      <c r="B43"/>
    </row>
    <row r="44" spans="1:5">
      <c r="A44"/>
      <c r="B44"/>
      <c r="C44"/>
      <c r="D44"/>
      <c r="E44"/>
    </row>
    <row r="45" spans="1:5">
      <c r="A45"/>
      <c r="B45"/>
      <c r="C45" s="737"/>
      <c r="D45" s="737"/>
      <c r="E45" s="737"/>
    </row>
    <row r="46" spans="1:5">
      <c r="A46"/>
      <c r="B46"/>
      <c r="C46" s="737"/>
      <c r="D46" s="737"/>
      <c r="E46" s="737"/>
    </row>
    <row r="47" spans="1:5">
      <c r="A47"/>
      <c r="B47"/>
      <c r="C47" s="737"/>
      <c r="D47" s="737"/>
      <c r="E47" s="737"/>
    </row>
    <row r="48" spans="1:5">
      <c r="A48"/>
      <c r="B48"/>
      <c r="C48" s="737"/>
      <c r="D48" s="737"/>
      <c r="E48" s="737"/>
    </row>
    <row r="49" spans="1:5">
      <c r="A49"/>
      <c r="B49"/>
      <c r="C49" s="737"/>
      <c r="D49" s="737"/>
      <c r="E49" s="737"/>
    </row>
    <row r="50" spans="1:5">
      <c r="C50" s="737"/>
      <c r="D50" s="737"/>
      <c r="E50" s="737"/>
    </row>
    <row r="51" spans="1:5">
      <c r="C51" s="737"/>
      <c r="D51" s="737"/>
      <c r="E51" s="737"/>
    </row>
    <row r="52" spans="1:5">
      <c r="C52" s="737"/>
      <c r="D52" s="737"/>
      <c r="E52" s="737"/>
    </row>
    <row r="53" spans="1:5">
      <c r="C53" s="737"/>
      <c r="D53" s="737"/>
      <c r="E53" s="737"/>
    </row>
    <row r="54" spans="1:5">
      <c r="C54" s="737"/>
      <c r="D54" s="737"/>
      <c r="E54" s="737"/>
    </row>
  </sheetData>
  <mergeCells count="8">
    <mergeCell ref="C1:E1"/>
    <mergeCell ref="C2:E2"/>
    <mergeCell ref="A17:B17"/>
    <mergeCell ref="C18:E18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F0"/>
  </sheetPr>
  <dimension ref="A1:I25"/>
  <sheetViews>
    <sheetView showGridLines="0" showRowColHeaders="0" rightToLeft="1" view="pageBreakPreview" zoomScale="85" zoomScaleNormal="60" zoomScaleSheetLayoutView="85" workbookViewId="0">
      <selection activeCell="E22" sqref="E22"/>
    </sheetView>
  </sheetViews>
  <sheetFormatPr defaultColWidth="9" defaultRowHeight="14.4"/>
  <cols>
    <col min="1" max="2" width="27.109375" style="574" customWidth="1"/>
    <col min="3" max="3" width="19.33203125" style="574" customWidth="1"/>
    <col min="4" max="4" width="16.88671875" style="574" customWidth="1"/>
    <col min="5" max="5" width="17.33203125" style="574" customWidth="1"/>
    <col min="6" max="6" width="9.33203125" style="574" bestFit="1" customWidth="1"/>
    <col min="7" max="9" width="9.6640625" style="574" bestFit="1" customWidth="1"/>
    <col min="10" max="16384" width="9" style="574"/>
  </cols>
  <sheetData>
    <row r="1" spans="1:7">
      <c r="D1" s="814" t="s">
        <v>631</v>
      </c>
      <c r="E1" s="814"/>
    </row>
    <row r="2" spans="1:7" ht="61.5" customHeight="1">
      <c r="A2" s="67"/>
      <c r="D2" s="902" t="s">
        <v>633</v>
      </c>
      <c r="E2" s="902"/>
      <c r="F2" s="902"/>
      <c r="G2" s="902"/>
    </row>
    <row r="3" spans="1:7" ht="15">
      <c r="A3" s="808" t="s">
        <v>362</v>
      </c>
      <c r="B3" s="808"/>
      <c r="C3" s="808"/>
      <c r="D3" s="808"/>
      <c r="E3" s="808"/>
    </row>
    <row r="4" spans="1:7" ht="15">
      <c r="A4" s="822" t="s">
        <v>363</v>
      </c>
      <c r="B4" s="822"/>
      <c r="C4" s="822"/>
      <c r="D4" s="822"/>
      <c r="E4" s="822"/>
    </row>
    <row r="5" spans="1:7">
      <c r="A5" s="422" t="s">
        <v>358</v>
      </c>
      <c r="B5" s="32"/>
      <c r="C5" s="32"/>
      <c r="D5" s="32"/>
      <c r="E5" s="32"/>
    </row>
    <row r="6" spans="1:7" ht="17.399999999999999" customHeight="1">
      <c r="A6" s="975" t="s">
        <v>227</v>
      </c>
      <c r="B6" s="976"/>
      <c r="C6" s="567" t="s">
        <v>0</v>
      </c>
      <c r="D6" s="567" t="s">
        <v>1</v>
      </c>
      <c r="E6" s="371" t="s">
        <v>14</v>
      </c>
    </row>
    <row r="7" spans="1:7" ht="17.399999999999999" customHeight="1">
      <c r="A7" s="979" t="s">
        <v>228</v>
      </c>
      <c r="B7" s="980"/>
      <c r="C7" s="569" t="s">
        <v>21</v>
      </c>
      <c r="D7" s="569" t="s">
        <v>22</v>
      </c>
      <c r="E7" s="371" t="s">
        <v>5</v>
      </c>
    </row>
    <row r="8" spans="1:7" ht="30.6" customHeight="1">
      <c r="A8" s="212" t="s">
        <v>12</v>
      </c>
      <c r="B8" s="213" t="s">
        <v>15</v>
      </c>
      <c r="C8" s="409">
        <v>5.9572000798135614</v>
      </c>
      <c r="D8" s="412">
        <v>31.061024564504841</v>
      </c>
      <c r="E8" s="214">
        <v>12.302678084173593</v>
      </c>
    </row>
    <row r="9" spans="1:7" ht="30.6" customHeight="1">
      <c r="A9" s="216" t="s">
        <v>13</v>
      </c>
      <c r="B9" s="217" t="s">
        <v>16</v>
      </c>
      <c r="C9" s="413">
        <v>0.20737502169762195</v>
      </c>
      <c r="D9" s="218">
        <v>0.88773358777978106</v>
      </c>
      <c r="E9" s="219">
        <v>0.27581826145214766</v>
      </c>
    </row>
    <row r="10" spans="1:7" ht="30.6" customHeight="1">
      <c r="A10" s="371" t="s">
        <v>14</v>
      </c>
      <c r="B10" s="375" t="s">
        <v>5</v>
      </c>
      <c r="C10" s="428">
        <v>2.5017825285068058</v>
      </c>
      <c r="D10" s="428">
        <v>21.030578808849192</v>
      </c>
      <c r="E10" s="429">
        <v>5.6182096869218645</v>
      </c>
    </row>
    <row r="11" spans="1:7" ht="16.8">
      <c r="A11" s="291" t="s">
        <v>229</v>
      </c>
      <c r="B11" s="153"/>
      <c r="C11" s="845" t="s">
        <v>230</v>
      </c>
      <c r="D11" s="845"/>
      <c r="E11" s="845"/>
    </row>
    <row r="13" spans="1:7">
      <c r="A13"/>
      <c r="B13"/>
      <c r="C13"/>
      <c r="D13"/>
      <c r="E13"/>
    </row>
    <row r="14" spans="1:7">
      <c r="A14"/>
      <c r="B14"/>
      <c r="C14"/>
      <c r="D14"/>
      <c r="E14"/>
    </row>
    <row r="15" spans="1:7">
      <c r="A15"/>
      <c r="B15"/>
      <c r="C15"/>
      <c r="D15"/>
      <c r="E15"/>
    </row>
    <row r="16" spans="1:7">
      <c r="A16"/>
      <c r="B16"/>
      <c r="C16" s="745"/>
      <c r="D16" s="745"/>
      <c r="E16" s="745"/>
    </row>
    <row r="17" spans="1:9">
      <c r="A17"/>
      <c r="B17"/>
      <c r="C17" s="745"/>
      <c r="D17" s="745"/>
      <c r="E17" s="745"/>
    </row>
    <row r="18" spans="1:9">
      <c r="A18"/>
      <c r="B18"/>
      <c r="C18" s="738"/>
      <c r="D18" s="738"/>
      <c r="E18" s="738"/>
      <c r="F18" s="591"/>
      <c r="G18" s="591"/>
      <c r="H18" s="591"/>
      <c r="I18" s="591"/>
    </row>
    <row r="19" spans="1:9">
      <c r="A19"/>
      <c r="B19"/>
      <c r="C19" s="738"/>
      <c r="D19" s="738"/>
      <c r="E19" s="738"/>
    </row>
    <row r="20" spans="1:9">
      <c r="A20"/>
      <c r="B20"/>
      <c r="C20" s="738"/>
      <c r="D20" s="738"/>
      <c r="E20" s="738"/>
    </row>
    <row r="21" spans="1:9">
      <c r="A21"/>
      <c r="B21"/>
      <c r="C21" s="591"/>
      <c r="D21" s="591"/>
      <c r="E21" s="591"/>
    </row>
    <row r="22" spans="1:9">
      <c r="A22"/>
      <c r="B22"/>
      <c r="C22"/>
      <c r="D22"/>
      <c r="E22"/>
    </row>
    <row r="23" spans="1:9">
      <c r="A23"/>
      <c r="B23"/>
      <c r="C23"/>
      <c r="D23"/>
      <c r="E23"/>
    </row>
    <row r="24" spans="1:9">
      <c r="A24"/>
      <c r="B24"/>
      <c r="C24"/>
      <c r="D24"/>
      <c r="E24"/>
    </row>
    <row r="25" spans="1:9">
      <c r="A25"/>
      <c r="B25"/>
      <c r="C25"/>
      <c r="D25"/>
      <c r="E25"/>
    </row>
  </sheetData>
  <mergeCells count="7">
    <mergeCell ref="C11:E11"/>
    <mergeCell ref="D1:E1"/>
    <mergeCell ref="D2:G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B0F0"/>
  </sheetPr>
  <dimension ref="A1:U29"/>
  <sheetViews>
    <sheetView showGridLines="0" rightToLeft="1" view="pageBreakPreview" zoomScale="85" zoomScaleNormal="70" zoomScaleSheetLayoutView="85" workbookViewId="0">
      <selection activeCell="D22" sqref="D22"/>
    </sheetView>
  </sheetViews>
  <sheetFormatPr defaultColWidth="9" defaultRowHeight="14.4"/>
  <cols>
    <col min="1" max="1" width="20.6640625" style="574" customWidth="1"/>
    <col min="2" max="2" width="17.6640625" style="574" customWidth="1"/>
    <col min="3" max="16384" width="9" style="574"/>
  </cols>
  <sheetData>
    <row r="1" spans="1:21">
      <c r="H1" s="951" t="s">
        <v>631</v>
      </c>
      <c r="I1" s="951"/>
      <c r="J1" s="951"/>
      <c r="K1" s="951"/>
    </row>
    <row r="2" spans="1:21" ht="61.5" customHeight="1">
      <c r="A2" s="67"/>
      <c r="B2" s="67"/>
      <c r="H2" s="917" t="s">
        <v>633</v>
      </c>
      <c r="I2" s="917"/>
      <c r="J2" s="917"/>
      <c r="K2" s="917"/>
    </row>
    <row r="3" spans="1:21" ht="15">
      <c r="A3" s="808" t="s">
        <v>656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21" ht="15">
      <c r="A4" s="822" t="s">
        <v>657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</row>
    <row r="5" spans="1:21">
      <c r="A5" s="422" t="s">
        <v>364</v>
      </c>
      <c r="B5" s="376"/>
      <c r="C5" s="576"/>
      <c r="D5" s="576"/>
      <c r="E5" s="576"/>
      <c r="F5" s="576"/>
      <c r="G5" s="576"/>
      <c r="H5" s="576"/>
      <c r="I5" s="576"/>
      <c r="J5" s="576"/>
      <c r="K5" s="576"/>
    </row>
    <row r="6" spans="1:21" ht="17.399999999999999" customHeight="1">
      <c r="A6" s="975" t="s">
        <v>29</v>
      </c>
      <c r="B6" s="976"/>
      <c r="C6" s="975" t="s">
        <v>12</v>
      </c>
      <c r="D6" s="983"/>
      <c r="E6" s="976"/>
      <c r="F6" s="975" t="s">
        <v>13</v>
      </c>
      <c r="G6" s="983"/>
      <c r="H6" s="983"/>
      <c r="I6" s="984" t="s">
        <v>14</v>
      </c>
      <c r="J6" s="985"/>
      <c r="K6" s="985"/>
    </row>
    <row r="7" spans="1:21" ht="18" customHeight="1" thickBot="1">
      <c r="A7" s="975"/>
      <c r="B7" s="976"/>
      <c r="C7" s="986" t="s">
        <v>15</v>
      </c>
      <c r="D7" s="987"/>
      <c r="E7" s="988"/>
      <c r="F7" s="989" t="s">
        <v>16</v>
      </c>
      <c r="G7" s="982"/>
      <c r="H7" s="982"/>
      <c r="I7" s="981" t="s">
        <v>5</v>
      </c>
      <c r="J7" s="982"/>
      <c r="K7" s="982"/>
    </row>
    <row r="8" spans="1:21">
      <c r="A8" s="975" t="s">
        <v>30</v>
      </c>
      <c r="B8" s="976"/>
      <c r="C8" s="567" t="s">
        <v>18</v>
      </c>
      <c r="D8" s="377" t="s">
        <v>19</v>
      </c>
      <c r="E8" s="377" t="s">
        <v>20</v>
      </c>
      <c r="F8" s="567" t="s">
        <v>18</v>
      </c>
      <c r="G8" s="567" t="s">
        <v>19</v>
      </c>
      <c r="H8" s="567" t="s">
        <v>20</v>
      </c>
      <c r="I8" s="371" t="s">
        <v>18</v>
      </c>
      <c r="J8" s="567" t="s">
        <v>19</v>
      </c>
      <c r="K8" s="377" t="s">
        <v>20</v>
      </c>
    </row>
    <row r="9" spans="1:21">
      <c r="A9" s="975"/>
      <c r="B9" s="976"/>
      <c r="C9" s="569" t="s">
        <v>21</v>
      </c>
      <c r="D9" s="569" t="s">
        <v>22</v>
      </c>
      <c r="E9" s="569" t="s">
        <v>5</v>
      </c>
      <c r="F9" s="569" t="s">
        <v>21</v>
      </c>
      <c r="G9" s="569" t="s">
        <v>22</v>
      </c>
      <c r="H9" s="569" t="s">
        <v>5</v>
      </c>
      <c r="I9" s="570" t="s">
        <v>21</v>
      </c>
      <c r="J9" s="569" t="s">
        <v>22</v>
      </c>
      <c r="K9" s="569" t="s">
        <v>5</v>
      </c>
    </row>
    <row r="10" spans="1:21" ht="40.950000000000003" customHeight="1">
      <c r="A10" s="378" t="s">
        <v>630</v>
      </c>
      <c r="B10" s="378" t="s">
        <v>629</v>
      </c>
      <c r="C10" s="261">
        <v>5.9572000798135614</v>
      </c>
      <c r="D10" s="260">
        <v>31.061024564504841</v>
      </c>
      <c r="E10" s="261">
        <v>12.302678084173593</v>
      </c>
      <c r="F10" s="260">
        <v>0.20737502169762195</v>
      </c>
      <c r="G10" s="261">
        <v>0.88773358777978106</v>
      </c>
      <c r="H10" s="261">
        <v>0.27581826145214766</v>
      </c>
      <c r="I10" s="262">
        <v>2.5017825285068058</v>
      </c>
      <c r="J10" s="261">
        <v>21.030578808849192</v>
      </c>
      <c r="K10" s="261">
        <v>5.6182096869218645</v>
      </c>
      <c r="L10" s="591"/>
      <c r="M10" s="591"/>
      <c r="N10" s="591"/>
      <c r="O10" s="591"/>
      <c r="P10" s="591"/>
      <c r="Q10" s="591"/>
      <c r="R10" s="591"/>
      <c r="S10" s="591"/>
      <c r="T10" s="591"/>
      <c r="U10" s="591"/>
    </row>
    <row r="11" spans="1:21" ht="31.5" customHeight="1">
      <c r="A11" s="379" t="s">
        <v>466</v>
      </c>
      <c r="B11" s="379" t="s">
        <v>467</v>
      </c>
      <c r="C11" s="457">
        <v>6.551406260526381</v>
      </c>
      <c r="D11" s="457">
        <v>31.666575492341359</v>
      </c>
      <c r="E11" s="457">
        <v>12.520599720851436</v>
      </c>
      <c r="F11" s="457">
        <v>0.39908055197945502</v>
      </c>
      <c r="G11" s="457">
        <v>2.4548159543955683</v>
      </c>
      <c r="H11" s="457">
        <v>0.60985779644652527</v>
      </c>
      <c r="I11" s="457">
        <v>2.7978797057442937</v>
      </c>
      <c r="J11" s="457">
        <v>21.021028590799748</v>
      </c>
      <c r="K11" s="457">
        <v>5.7236720727992729</v>
      </c>
      <c r="L11" s="591"/>
      <c r="M11" s="591"/>
      <c r="N11" s="591"/>
      <c r="O11" s="591"/>
      <c r="P11" s="591"/>
      <c r="Q11" s="591"/>
      <c r="R11" s="591"/>
      <c r="S11" s="591"/>
      <c r="T11" s="591"/>
      <c r="U11" s="591"/>
    </row>
    <row r="12" spans="1:21" ht="16.8">
      <c r="A12" s="291" t="s">
        <v>229</v>
      </c>
      <c r="B12" s="291"/>
      <c r="C12" s="153"/>
      <c r="D12" s="153"/>
      <c r="E12" s="153"/>
      <c r="G12" s="845" t="s">
        <v>230</v>
      </c>
      <c r="H12" s="845"/>
      <c r="I12" s="845"/>
      <c r="J12" s="845"/>
      <c r="K12" s="845"/>
    </row>
    <row r="15" spans="1:21">
      <c r="A15"/>
      <c r="B15"/>
      <c r="C15"/>
      <c r="D15"/>
      <c r="E15"/>
      <c r="F15"/>
      <c r="G15"/>
      <c r="H15"/>
      <c r="I15"/>
      <c r="J15"/>
      <c r="K15"/>
    </row>
    <row r="16" spans="1:2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</sheetData>
  <mergeCells count="13">
    <mergeCell ref="I7:K7"/>
    <mergeCell ref="A8:B9"/>
    <mergeCell ref="G12:K12"/>
    <mergeCell ref="H1:K1"/>
    <mergeCell ref="H2:K2"/>
    <mergeCell ref="A3:K3"/>
    <mergeCell ref="A4:K4"/>
    <mergeCell ref="A6:B7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B0F0"/>
  </sheetPr>
  <dimension ref="A1:J56"/>
  <sheetViews>
    <sheetView showGridLines="0" rightToLeft="1" view="pageBreakPreview" topLeftCell="A6" zoomScaleNormal="70" zoomScaleSheetLayoutView="100" workbookViewId="0">
      <selection activeCell="E30" sqref="E30"/>
    </sheetView>
  </sheetViews>
  <sheetFormatPr defaultColWidth="9" defaultRowHeight="14.4"/>
  <cols>
    <col min="1" max="1" width="19.109375" style="574" customWidth="1"/>
    <col min="2" max="16384" width="9" style="574"/>
  </cols>
  <sheetData>
    <row r="1" spans="1:10">
      <c r="F1" s="959" t="s">
        <v>631</v>
      </c>
      <c r="G1" s="959"/>
      <c r="H1" s="959"/>
      <c r="I1" s="959"/>
      <c r="J1" s="959"/>
    </row>
    <row r="2" spans="1:10" ht="61.5" customHeight="1">
      <c r="A2" s="67"/>
      <c r="F2" s="794" t="s">
        <v>633</v>
      </c>
      <c r="G2" s="794"/>
      <c r="H2" s="794"/>
      <c r="I2" s="794"/>
      <c r="J2" s="794"/>
    </row>
    <row r="3" spans="1:10" ht="15">
      <c r="A3" s="808" t="s">
        <v>365</v>
      </c>
      <c r="B3" s="808"/>
      <c r="C3" s="808"/>
      <c r="D3" s="808"/>
      <c r="E3" s="808"/>
      <c r="F3" s="808"/>
      <c r="G3" s="808"/>
      <c r="H3" s="808"/>
      <c r="I3" s="808"/>
      <c r="J3" s="808"/>
    </row>
    <row r="4" spans="1:10" ht="15">
      <c r="A4" s="822" t="s">
        <v>366</v>
      </c>
      <c r="B4" s="822"/>
      <c r="C4" s="822"/>
      <c r="D4" s="822"/>
      <c r="E4" s="822"/>
      <c r="F4" s="822"/>
      <c r="G4" s="822"/>
      <c r="H4" s="822"/>
      <c r="I4" s="822"/>
      <c r="J4" s="822"/>
    </row>
    <row r="5" spans="1:10">
      <c r="A5" s="422" t="s">
        <v>386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5.75" customHeight="1">
      <c r="A6" s="992" t="s">
        <v>35</v>
      </c>
      <c r="B6" s="945" t="s">
        <v>12</v>
      </c>
      <c r="C6" s="946"/>
      <c r="D6" s="927"/>
      <c r="E6" s="945" t="s">
        <v>13</v>
      </c>
      <c r="F6" s="946"/>
      <c r="G6" s="946"/>
      <c r="H6" s="947" t="s">
        <v>14</v>
      </c>
      <c r="I6" s="946"/>
      <c r="J6" s="946"/>
    </row>
    <row r="7" spans="1:10" ht="18" customHeight="1" thickBot="1">
      <c r="A7" s="992"/>
      <c r="B7" s="939" t="s">
        <v>15</v>
      </c>
      <c r="C7" s="940"/>
      <c r="D7" s="941"/>
      <c r="E7" s="939" t="s">
        <v>16</v>
      </c>
      <c r="F7" s="940"/>
      <c r="G7" s="940"/>
      <c r="H7" s="990" t="s">
        <v>5</v>
      </c>
      <c r="I7" s="991"/>
      <c r="J7" s="991"/>
    </row>
    <row r="8" spans="1:10" ht="17.399999999999999" customHeight="1">
      <c r="A8" s="929" t="s">
        <v>280</v>
      </c>
      <c r="B8" s="557" t="s">
        <v>0</v>
      </c>
      <c r="C8" s="328" t="s">
        <v>1</v>
      </c>
      <c r="D8" s="328" t="s">
        <v>37</v>
      </c>
      <c r="E8" s="557" t="s">
        <v>0</v>
      </c>
      <c r="F8" s="557" t="s">
        <v>1</v>
      </c>
      <c r="G8" s="557" t="s">
        <v>37</v>
      </c>
      <c r="H8" s="558" t="s">
        <v>0</v>
      </c>
      <c r="I8" s="557" t="s">
        <v>1</v>
      </c>
      <c r="J8" s="328" t="s">
        <v>37</v>
      </c>
    </row>
    <row r="9" spans="1:10">
      <c r="A9" s="929"/>
      <c r="B9" s="557" t="s">
        <v>21</v>
      </c>
      <c r="C9" s="557" t="s">
        <v>22</v>
      </c>
      <c r="D9" s="380" t="s">
        <v>5</v>
      </c>
      <c r="E9" s="557" t="s">
        <v>21</v>
      </c>
      <c r="F9" s="557" t="s">
        <v>22</v>
      </c>
      <c r="G9" s="380" t="s">
        <v>5</v>
      </c>
      <c r="H9" s="558" t="s">
        <v>21</v>
      </c>
      <c r="I9" s="557" t="s">
        <v>22</v>
      </c>
      <c r="J9" s="380" t="s">
        <v>5</v>
      </c>
    </row>
    <row r="10" spans="1:10" ht="20.399999999999999" customHeight="1">
      <c r="A10" s="241" t="s">
        <v>38</v>
      </c>
      <c r="B10" s="260">
        <v>45.455076186584151</v>
      </c>
      <c r="C10" s="260">
        <v>71.68466522678186</v>
      </c>
      <c r="D10" s="260">
        <v>51.036352773564964</v>
      </c>
      <c r="E10" s="260">
        <v>14.119676372746316</v>
      </c>
      <c r="F10" s="260">
        <v>45.730107840279807</v>
      </c>
      <c r="G10" s="260">
        <v>18.023758099352051</v>
      </c>
      <c r="H10" s="346">
        <v>35.380796450829195</v>
      </c>
      <c r="I10" s="260">
        <v>66.543502107268637</v>
      </c>
      <c r="J10" s="260">
        <v>41.18121151552274</v>
      </c>
    </row>
    <row r="11" spans="1:10" ht="20.399999999999999" customHeight="1">
      <c r="A11" s="242" t="s">
        <v>39</v>
      </c>
      <c r="B11" s="263">
        <v>21.372610045923839</v>
      </c>
      <c r="C11" s="263">
        <v>58.45596244875324</v>
      </c>
      <c r="D11" s="263">
        <v>30.764510552064767</v>
      </c>
      <c r="E11" s="263">
        <v>2.7018124844211804</v>
      </c>
      <c r="F11" s="263">
        <v>9.6031399912778017</v>
      </c>
      <c r="G11" s="263">
        <v>3.6180947197356588</v>
      </c>
      <c r="H11" s="347">
        <v>15.123802089462856</v>
      </c>
      <c r="I11" s="263">
        <v>49.41571437794564</v>
      </c>
      <c r="J11" s="263">
        <v>22.559882213078129</v>
      </c>
    </row>
    <row r="12" spans="1:10" ht="20.399999999999999" customHeight="1">
      <c r="A12" s="241" t="s">
        <v>40</v>
      </c>
      <c r="B12" s="260">
        <v>12.745549970842243</v>
      </c>
      <c r="C12" s="260">
        <v>52.105765901595866</v>
      </c>
      <c r="D12" s="260">
        <v>25.004703582523781</v>
      </c>
      <c r="E12" s="260">
        <v>0.35437551086376212</v>
      </c>
      <c r="F12" s="260">
        <v>0.86451953228028011</v>
      </c>
      <c r="G12" s="260">
        <v>0.43249441010791606</v>
      </c>
      <c r="H12" s="346">
        <v>7.0943325092258949</v>
      </c>
      <c r="I12" s="260">
        <v>39.242750551283628</v>
      </c>
      <c r="J12" s="260">
        <v>15.043966064156116</v>
      </c>
    </row>
    <row r="13" spans="1:10" ht="20.399999999999999" customHeight="1">
      <c r="A13" s="242" t="s">
        <v>41</v>
      </c>
      <c r="B13" s="263">
        <v>3.8127439915632113</v>
      </c>
      <c r="C13" s="263">
        <v>39.214312028825333</v>
      </c>
      <c r="D13" s="263">
        <v>13.673469558013677</v>
      </c>
      <c r="E13" s="263">
        <v>9.2056773276895529E-2</v>
      </c>
      <c r="F13" s="263">
        <v>0.16546071262656153</v>
      </c>
      <c r="G13" s="263">
        <v>0.10190989217882154</v>
      </c>
      <c r="H13" s="347">
        <v>1.8051002800953422</v>
      </c>
      <c r="I13" s="263">
        <v>26.71758212663693</v>
      </c>
      <c r="J13" s="263">
        <v>6.9679259561583402</v>
      </c>
    </row>
    <row r="14" spans="1:10" ht="20.399999999999999" customHeight="1">
      <c r="A14" s="241" t="s">
        <v>42</v>
      </c>
      <c r="B14" s="260">
        <v>1.9227987128339938</v>
      </c>
      <c r="C14" s="260">
        <v>16.753946875251771</v>
      </c>
      <c r="D14" s="260">
        <v>5.9446438172170684</v>
      </c>
      <c r="E14" s="260">
        <v>0.14613216499234752</v>
      </c>
      <c r="F14" s="260">
        <v>0.37292012069385183</v>
      </c>
      <c r="G14" s="260">
        <v>0.17506403781570704</v>
      </c>
      <c r="H14" s="346">
        <v>0.75028918642219888</v>
      </c>
      <c r="I14" s="260">
        <v>9.6659512737967503</v>
      </c>
      <c r="J14" s="260">
        <v>2.3761120472540811</v>
      </c>
    </row>
    <row r="15" spans="1:10" ht="20.399999999999999" customHeight="1">
      <c r="A15" s="242" t="s">
        <v>43</v>
      </c>
      <c r="B15" s="263">
        <v>0.79249053842461814</v>
      </c>
      <c r="C15" s="263">
        <v>7.9002971993839068</v>
      </c>
      <c r="D15" s="263">
        <v>2.6843351232750159</v>
      </c>
      <c r="E15" s="263">
        <v>0</v>
      </c>
      <c r="F15" s="263">
        <v>0.11822307141151182</v>
      </c>
      <c r="G15" s="263">
        <v>1.2557491748840018E-2</v>
      </c>
      <c r="H15" s="347">
        <v>0.24629132507765072</v>
      </c>
      <c r="I15" s="263">
        <v>4.625281117686229</v>
      </c>
      <c r="J15" s="263">
        <v>0.95971749270683471</v>
      </c>
    </row>
    <row r="16" spans="1:10" ht="20.399999999999999" customHeight="1">
      <c r="A16" s="241" t="s">
        <v>44</v>
      </c>
      <c r="B16" s="260">
        <v>0.80196008363128779</v>
      </c>
      <c r="C16" s="260">
        <v>4.7045926340587316</v>
      </c>
      <c r="D16" s="260">
        <v>1.5922774621808518</v>
      </c>
      <c r="E16" s="260">
        <v>0</v>
      </c>
      <c r="F16" s="260">
        <v>0</v>
      </c>
      <c r="G16" s="260">
        <v>0</v>
      </c>
      <c r="H16" s="346">
        <v>0.26364382770337152</v>
      </c>
      <c r="I16" s="260">
        <v>3.0767744461450066</v>
      </c>
      <c r="J16" s="260">
        <v>0.58208269683926739</v>
      </c>
    </row>
    <row r="17" spans="1:10" ht="20.399999999999999" customHeight="1">
      <c r="A17" s="242" t="s">
        <v>45</v>
      </c>
      <c r="B17" s="263">
        <v>0.19599136413051801</v>
      </c>
      <c r="C17" s="263">
        <v>1.1425791080836214</v>
      </c>
      <c r="D17" s="263">
        <v>0.34209769854485467</v>
      </c>
      <c r="E17" s="263">
        <v>0</v>
      </c>
      <c r="F17" s="263">
        <v>0</v>
      </c>
      <c r="G17" s="263">
        <v>0</v>
      </c>
      <c r="H17" s="347">
        <v>6.2201324305070284E-2</v>
      </c>
      <c r="I17" s="263">
        <v>0.86230911439207847</v>
      </c>
      <c r="J17" s="263">
        <v>0.11923555656648532</v>
      </c>
    </row>
    <row r="18" spans="1:10" ht="20.399999999999999" customHeight="1">
      <c r="A18" s="241" t="s">
        <v>46</v>
      </c>
      <c r="B18" s="260">
        <v>0.33299421850574429</v>
      </c>
      <c r="C18" s="260">
        <v>0.30602992292579717</v>
      </c>
      <c r="D18" s="260">
        <v>0.32986362420111154</v>
      </c>
      <c r="E18" s="260">
        <v>0</v>
      </c>
      <c r="F18" s="260">
        <v>0</v>
      </c>
      <c r="G18" s="260">
        <v>0</v>
      </c>
      <c r="H18" s="346">
        <v>0.10891973054135216</v>
      </c>
      <c r="I18" s="260">
        <v>0.21966101694915252</v>
      </c>
      <c r="J18" s="260">
        <v>0.1151740245816901</v>
      </c>
    </row>
    <row r="19" spans="1:10" ht="20.399999999999999" customHeight="1">
      <c r="A19" s="242" t="s">
        <v>47</v>
      </c>
      <c r="B19" s="263">
        <v>0</v>
      </c>
      <c r="C19" s="263">
        <v>0</v>
      </c>
      <c r="D19" s="263">
        <v>0</v>
      </c>
      <c r="E19" s="263">
        <v>0</v>
      </c>
      <c r="F19" s="263">
        <v>0</v>
      </c>
      <c r="G19" s="263">
        <v>0</v>
      </c>
      <c r="H19" s="347">
        <v>0</v>
      </c>
      <c r="I19" s="263">
        <v>0</v>
      </c>
      <c r="J19" s="263">
        <v>0</v>
      </c>
    </row>
    <row r="20" spans="1:10" ht="20.399999999999999" customHeight="1">
      <c r="A20" s="241" t="s">
        <v>48</v>
      </c>
      <c r="B20" s="260">
        <v>0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346">
        <v>0</v>
      </c>
      <c r="I20" s="260">
        <v>0</v>
      </c>
      <c r="J20" s="260">
        <v>0</v>
      </c>
    </row>
    <row r="21" spans="1:10" ht="20.399999999999999" customHeight="1">
      <c r="A21" s="381" t="s">
        <v>24</v>
      </c>
      <c r="B21" s="382">
        <v>5.9572000798135614</v>
      </c>
      <c r="C21" s="382">
        <v>31.061024564504841</v>
      </c>
      <c r="D21" s="382">
        <v>12.302678084173593</v>
      </c>
      <c r="E21" s="382">
        <v>0.20737502169762195</v>
      </c>
      <c r="F21" s="382">
        <v>0.88773358777978106</v>
      </c>
      <c r="G21" s="382">
        <v>0.27581826145214766</v>
      </c>
      <c r="H21" s="383">
        <v>2.5017825285068058</v>
      </c>
      <c r="I21" s="382">
        <v>21.030578808849192</v>
      </c>
      <c r="J21" s="382">
        <v>5.6182096869218645</v>
      </c>
    </row>
    <row r="22" spans="1:10" ht="16.8">
      <c r="A22" s="291" t="s">
        <v>229</v>
      </c>
      <c r="B22" s="153"/>
      <c r="C22" s="153"/>
      <c r="D22" s="153"/>
      <c r="F22" s="845" t="s">
        <v>230</v>
      </c>
      <c r="G22" s="845"/>
      <c r="H22" s="845"/>
      <c r="I22" s="845"/>
      <c r="J22" s="845"/>
    </row>
    <row r="24" spans="1:10" ht="18" customHeight="1">
      <c r="A24"/>
      <c r="B24"/>
      <c r="C24"/>
      <c r="D24"/>
      <c r="E24"/>
      <c r="F24"/>
      <c r="G24"/>
      <c r="H24"/>
      <c r="I24"/>
      <c r="J24"/>
    </row>
    <row r="25" spans="1:10">
      <c r="A25"/>
      <c r="B25" s="737"/>
      <c r="C25" s="737"/>
      <c r="D25" s="737"/>
      <c r="E25" s="737"/>
      <c r="F25" s="737"/>
      <c r="G25" s="737"/>
      <c r="H25" s="737"/>
      <c r="I25" s="737"/>
      <c r="J25" s="737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 s="737"/>
      <c r="C35" s="737"/>
      <c r="D35" s="737"/>
      <c r="E35" s="737"/>
      <c r="F35" s="737"/>
      <c r="G35" s="737"/>
      <c r="H35" s="737"/>
      <c r="I35" s="737"/>
      <c r="J35" s="737"/>
    </row>
    <row r="36" spans="1:10">
      <c r="A36"/>
      <c r="B36" s="737"/>
      <c r="C36" s="737"/>
      <c r="D36" s="737"/>
      <c r="E36" s="737"/>
      <c r="F36" s="737"/>
      <c r="G36" s="737"/>
      <c r="H36" s="737"/>
      <c r="I36" s="737"/>
      <c r="J36" s="737"/>
    </row>
    <row r="37" spans="1:10">
      <c r="A37"/>
      <c r="B37" s="737"/>
      <c r="C37" s="737"/>
      <c r="D37" s="737"/>
      <c r="E37" s="737"/>
      <c r="F37" s="737"/>
      <c r="G37" s="737"/>
      <c r="H37" s="737"/>
      <c r="I37" s="737"/>
      <c r="J37" s="737"/>
    </row>
    <row r="38" spans="1:10">
      <c r="A38"/>
      <c r="B38" s="737"/>
      <c r="C38" s="737"/>
      <c r="D38" s="737"/>
      <c r="E38" s="737"/>
      <c r="F38" s="737"/>
      <c r="G38" s="737"/>
      <c r="H38" s="737"/>
      <c r="I38" s="737"/>
      <c r="J38" s="737"/>
    </row>
    <row r="39" spans="1:10">
      <c r="A39"/>
      <c r="B39" s="737"/>
      <c r="C39" s="737"/>
      <c r="D39" s="737"/>
      <c r="E39" s="737"/>
      <c r="F39" s="737"/>
      <c r="G39" s="737"/>
      <c r="H39" s="737"/>
      <c r="I39" s="737"/>
      <c r="J39" s="737"/>
    </row>
    <row r="40" spans="1:10">
      <c r="A40"/>
      <c r="B40" s="737"/>
      <c r="C40" s="737"/>
      <c r="D40" s="737"/>
      <c r="E40" s="737"/>
      <c r="F40" s="737"/>
      <c r="G40" s="737"/>
      <c r="H40" s="737"/>
      <c r="I40" s="737"/>
      <c r="J40" s="737"/>
    </row>
    <row r="41" spans="1:10">
      <c r="A41"/>
      <c r="B41" s="737"/>
      <c r="C41" s="737"/>
      <c r="D41" s="737"/>
      <c r="E41" s="737"/>
      <c r="F41" s="737"/>
      <c r="G41" s="737"/>
      <c r="H41" s="737"/>
      <c r="I41" s="737"/>
      <c r="J41" s="737"/>
    </row>
    <row r="42" spans="1:10">
      <c r="A42"/>
      <c r="B42" s="737"/>
      <c r="C42" s="737"/>
      <c r="D42" s="737"/>
      <c r="E42" s="737"/>
      <c r="F42" s="737"/>
      <c r="G42" s="737"/>
      <c r="H42" s="737"/>
      <c r="I42" s="737"/>
      <c r="J42" s="737"/>
    </row>
    <row r="43" spans="1:10">
      <c r="A43"/>
      <c r="B43" s="737"/>
      <c r="C43" s="737"/>
      <c r="D43" s="737"/>
      <c r="E43" s="737"/>
      <c r="F43" s="737"/>
      <c r="G43" s="737"/>
      <c r="H43" s="737"/>
      <c r="I43" s="737"/>
      <c r="J43" s="737"/>
    </row>
    <row r="44" spans="1:10">
      <c r="A44"/>
      <c r="B44" s="737"/>
      <c r="C44" s="737"/>
      <c r="D44" s="737"/>
      <c r="E44" s="737"/>
      <c r="F44" s="737"/>
      <c r="G44" s="737"/>
      <c r="H44" s="737"/>
      <c r="I44" s="737"/>
      <c r="J44" s="737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/>
      <c r="C46"/>
      <c r="D46"/>
      <c r="E46"/>
      <c r="F46"/>
      <c r="G46"/>
      <c r="H46"/>
      <c r="I46"/>
      <c r="J46"/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</sheetData>
  <mergeCells count="13">
    <mergeCell ref="H7:J7"/>
    <mergeCell ref="A8:A9"/>
    <mergeCell ref="F22:J22"/>
    <mergeCell ref="F1:J1"/>
    <mergeCell ref="F2:J2"/>
    <mergeCell ref="A3:J3"/>
    <mergeCell ref="A4:J4"/>
    <mergeCell ref="A6:A7"/>
    <mergeCell ref="B6:D6"/>
    <mergeCell ref="E6:G6"/>
    <mergeCell ref="H6:J6"/>
    <mergeCell ref="B7:D7"/>
    <mergeCell ref="E7:G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26"/>
  <sheetViews>
    <sheetView showGridLines="0" rightToLeft="1" view="pageBreakPreview" zoomScale="70" zoomScaleNormal="100" zoomScaleSheetLayoutView="70" workbookViewId="0">
      <selection activeCell="A6" sqref="A6:E10"/>
    </sheetView>
  </sheetViews>
  <sheetFormatPr defaultRowHeight="14.4"/>
  <cols>
    <col min="1" max="1" width="21.109375" customWidth="1"/>
    <col min="2" max="2" width="17.33203125" customWidth="1"/>
    <col min="3" max="3" width="11.88671875" customWidth="1"/>
    <col min="4" max="4" width="9.77734375" customWidth="1"/>
    <col min="5" max="5" width="11.6640625" customWidth="1"/>
    <col min="6" max="6" width="10.88671875" customWidth="1"/>
    <col min="7" max="7" width="9.109375" customWidth="1"/>
    <col min="8" max="8" width="10.88671875" customWidth="1"/>
  </cols>
  <sheetData>
    <row r="1" spans="1:11" ht="24.75" customHeight="1">
      <c r="D1" s="191" t="s">
        <v>631</v>
      </c>
      <c r="F1" s="1"/>
      <c r="G1" s="1"/>
    </row>
    <row r="2" spans="1:11" s="1" customFormat="1" ht="42" customHeight="1">
      <c r="C2" s="814" t="s">
        <v>633</v>
      </c>
      <c r="D2" s="814"/>
      <c r="E2" s="814"/>
    </row>
    <row r="3" spans="1:11">
      <c r="A3" s="815" t="s">
        <v>640</v>
      </c>
      <c r="B3" s="815"/>
      <c r="C3" s="815"/>
      <c r="D3" s="815"/>
      <c r="E3" s="815"/>
    </row>
    <row r="4" spans="1:11">
      <c r="A4" s="816" t="s">
        <v>641</v>
      </c>
      <c r="B4" s="816"/>
      <c r="C4" s="816"/>
      <c r="D4" s="816"/>
      <c r="E4" s="816"/>
    </row>
    <row r="5" spans="1:11">
      <c r="A5" s="448" t="s">
        <v>202</v>
      </c>
      <c r="B5" s="167"/>
      <c r="C5" s="167"/>
      <c r="D5" s="167"/>
      <c r="E5" s="167"/>
      <c r="F5" s="482"/>
    </row>
    <row r="6" spans="1:11" ht="13.2" customHeight="1">
      <c r="A6" s="796" t="s">
        <v>29</v>
      </c>
      <c r="B6" s="807"/>
      <c r="C6" s="796" t="s">
        <v>18</v>
      </c>
      <c r="D6" s="818" t="s">
        <v>19</v>
      </c>
      <c r="E6" s="817" t="s">
        <v>20</v>
      </c>
      <c r="F6" s="482"/>
    </row>
    <row r="7" spans="1:11" ht="13.2" customHeight="1">
      <c r="A7" s="796" t="s">
        <v>30</v>
      </c>
      <c r="B7" s="807"/>
      <c r="C7" s="796"/>
      <c r="D7" s="818"/>
      <c r="E7" s="817"/>
      <c r="F7" s="482"/>
    </row>
    <row r="8" spans="1:11" ht="18" customHeight="1">
      <c r="A8" s="796"/>
      <c r="B8" s="807"/>
      <c r="C8" s="27" t="s">
        <v>21</v>
      </c>
      <c r="D8" s="12" t="s">
        <v>22</v>
      </c>
      <c r="E8" s="14" t="s">
        <v>5</v>
      </c>
      <c r="F8" s="482"/>
    </row>
    <row r="9" spans="1:11" ht="25.95" customHeight="1">
      <c r="A9" s="176" t="s">
        <v>630</v>
      </c>
      <c r="B9" s="176" t="s">
        <v>629</v>
      </c>
      <c r="C9" s="15">
        <v>2121644</v>
      </c>
      <c r="D9" s="15">
        <v>987529</v>
      </c>
      <c r="E9" s="28">
        <f>SUM(C9:D9)</f>
        <v>3109173</v>
      </c>
      <c r="F9" s="482"/>
      <c r="G9" s="172"/>
      <c r="H9" s="172"/>
      <c r="I9" s="172"/>
      <c r="J9" s="172"/>
      <c r="K9" s="172"/>
    </row>
    <row r="10" spans="1:11" ht="25.95" customHeight="1">
      <c r="A10" s="177" t="s">
        <v>466</v>
      </c>
      <c r="B10" s="177" t="s">
        <v>467</v>
      </c>
      <c r="C10" s="29">
        <v>1918424</v>
      </c>
      <c r="D10" s="29">
        <v>945273</v>
      </c>
      <c r="E10" s="29">
        <f>SUM(C10:D10)</f>
        <v>2863697</v>
      </c>
      <c r="F10" s="482"/>
      <c r="G10" s="172"/>
      <c r="H10" s="172"/>
      <c r="I10" s="172"/>
      <c r="J10" s="172"/>
      <c r="K10" s="172"/>
    </row>
    <row r="11" spans="1:11" s="37" customFormat="1" ht="13.2">
      <c r="A11" s="37" t="s">
        <v>577</v>
      </c>
      <c r="E11" s="32" t="s">
        <v>551</v>
      </c>
    </row>
    <row r="12" spans="1:11">
      <c r="A12" s="473" t="s">
        <v>448</v>
      </c>
      <c r="C12" s="172"/>
      <c r="D12" s="172"/>
      <c r="E12" s="407" t="s">
        <v>449</v>
      </c>
    </row>
    <row r="13" spans="1:11">
      <c r="C13" s="172"/>
      <c r="D13" s="172"/>
      <c r="E13" s="172"/>
    </row>
    <row r="14" spans="1:11">
      <c r="A14" s="481"/>
      <c r="B14" s="481"/>
      <c r="C14" s="481"/>
      <c r="D14" s="481"/>
      <c r="E14" s="481"/>
      <c r="F14" s="481"/>
      <c r="G14" s="481"/>
      <c r="H14" s="481"/>
    </row>
    <row r="15" spans="1:11">
      <c r="A15" s="481"/>
      <c r="B15" s="481"/>
      <c r="C15" s="481"/>
      <c r="D15" s="481"/>
      <c r="E15" s="481"/>
      <c r="F15" s="481"/>
      <c r="G15" s="481"/>
      <c r="H15" s="481"/>
    </row>
    <row r="16" spans="1:11">
      <c r="A16" s="819"/>
      <c r="B16" s="819"/>
      <c r="C16" s="819"/>
      <c r="D16" s="819"/>
      <c r="E16" s="819"/>
      <c r="F16" s="481"/>
      <c r="G16" s="481"/>
      <c r="H16" s="481"/>
    </row>
    <row r="17" spans="1:8">
      <c r="A17" s="819"/>
      <c r="B17" s="819"/>
      <c r="C17" s="819"/>
      <c r="D17" s="819"/>
      <c r="E17" s="819"/>
      <c r="F17" s="481"/>
      <c r="G17" s="481"/>
      <c r="H17" s="481"/>
    </row>
    <row r="18" spans="1:8">
      <c r="A18" s="819"/>
      <c r="B18" s="819"/>
      <c r="C18" s="481"/>
      <c r="D18" s="481"/>
      <c r="E18" s="481"/>
      <c r="F18" s="481"/>
      <c r="G18" s="481"/>
      <c r="H18" s="481"/>
    </row>
    <row r="19" spans="1:8">
      <c r="A19" s="481"/>
      <c r="B19" s="481"/>
      <c r="C19" s="481"/>
      <c r="D19" s="481"/>
      <c r="E19" s="481"/>
      <c r="F19" s="481"/>
      <c r="G19" s="481"/>
      <c r="H19" s="481"/>
    </row>
    <row r="20" spans="1:8">
      <c r="A20" s="481"/>
      <c r="B20" s="481"/>
      <c r="C20" s="481"/>
      <c r="D20" s="481"/>
      <c r="E20" s="481"/>
      <c r="F20" s="481"/>
      <c r="G20" s="481"/>
      <c r="H20" s="481"/>
    </row>
    <row r="21" spans="1:8">
      <c r="A21" s="481"/>
      <c r="B21" s="481"/>
      <c r="C21" s="481"/>
      <c r="D21" s="481"/>
      <c r="E21" s="481"/>
      <c r="F21" s="481"/>
      <c r="G21" s="481"/>
      <c r="H21" s="481"/>
    </row>
    <row r="22" spans="1:8">
      <c r="A22" s="481"/>
      <c r="B22" s="481"/>
      <c r="C22" s="481"/>
      <c r="D22" s="481"/>
      <c r="E22" s="481"/>
      <c r="F22" s="481"/>
      <c r="G22" s="481"/>
      <c r="H22" s="481"/>
    </row>
    <row r="23" spans="1:8">
      <c r="A23" s="481"/>
      <c r="B23" s="481"/>
      <c r="C23" s="481"/>
      <c r="D23" s="481"/>
      <c r="E23" s="481"/>
      <c r="F23" s="481"/>
      <c r="G23" s="481"/>
      <c r="H23" s="481"/>
    </row>
    <row r="24" spans="1:8">
      <c r="A24" s="481"/>
      <c r="B24" s="481"/>
      <c r="C24" s="481"/>
      <c r="D24" s="481"/>
      <c r="E24" s="481"/>
      <c r="F24" s="481"/>
      <c r="G24" s="481"/>
      <c r="H24" s="481"/>
    </row>
    <row r="25" spans="1:8">
      <c r="A25" s="481"/>
      <c r="B25" s="481"/>
      <c r="C25" s="481"/>
      <c r="D25" s="481"/>
      <c r="E25" s="481"/>
      <c r="F25" s="481"/>
      <c r="G25" s="481"/>
      <c r="H25" s="481"/>
    </row>
    <row r="26" spans="1:8">
      <c r="A26" s="481"/>
      <c r="B26" s="481"/>
      <c r="C26" s="481"/>
      <c r="D26" s="481"/>
      <c r="E26" s="481"/>
      <c r="F26" s="481"/>
      <c r="G26" s="481"/>
      <c r="H26" s="481"/>
    </row>
  </sheetData>
  <mergeCells count="13">
    <mergeCell ref="A16:B16"/>
    <mergeCell ref="C16:C17"/>
    <mergeCell ref="D16:D17"/>
    <mergeCell ref="E16:E17"/>
    <mergeCell ref="A17:B18"/>
    <mergeCell ref="C2:E2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colBreaks count="1" manualBreakCount="1">
    <brk id="5" max="10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B0F0"/>
  </sheetPr>
  <dimension ref="A1:K56"/>
  <sheetViews>
    <sheetView showGridLines="0" rightToLeft="1" view="pageBreakPreview" zoomScale="70" zoomScaleNormal="60" zoomScaleSheetLayoutView="70" workbookViewId="0">
      <selection activeCell="H32" sqref="H32"/>
    </sheetView>
  </sheetViews>
  <sheetFormatPr defaultColWidth="9" defaultRowHeight="14.4"/>
  <cols>
    <col min="1" max="1" width="20.109375" style="574" customWidth="1"/>
    <col min="2" max="10" width="9.109375" style="574" customWidth="1"/>
    <col min="11" max="11" width="29.33203125" style="574" customWidth="1"/>
    <col min="12" max="16384" width="9" style="574"/>
  </cols>
  <sheetData>
    <row r="1" spans="1:11">
      <c r="I1" s="974" t="s">
        <v>631</v>
      </c>
      <c r="J1" s="974"/>
      <c r="K1" s="974"/>
    </row>
    <row r="2" spans="1:11" ht="61.5" customHeight="1">
      <c r="A2" s="67"/>
      <c r="H2" s="1"/>
      <c r="I2" s="814" t="s">
        <v>633</v>
      </c>
      <c r="J2" s="814"/>
      <c r="K2" s="814"/>
    </row>
    <row r="3" spans="1:11" ht="15">
      <c r="A3" s="808" t="s">
        <v>367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11" ht="15">
      <c r="A4" s="822" t="s">
        <v>368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</row>
    <row r="5" spans="1:11" ht="15" thickBot="1">
      <c r="A5" s="427" t="s">
        <v>538</v>
      </c>
    </row>
    <row r="6" spans="1:11" ht="17.399999999999999" customHeight="1">
      <c r="A6" s="992" t="s">
        <v>90</v>
      </c>
      <c r="B6" s="945" t="s">
        <v>12</v>
      </c>
      <c r="C6" s="946"/>
      <c r="D6" s="927"/>
      <c r="E6" s="945" t="s">
        <v>13</v>
      </c>
      <c r="F6" s="946"/>
      <c r="G6" s="946"/>
      <c r="H6" s="947" t="s">
        <v>14</v>
      </c>
      <c r="I6" s="946"/>
      <c r="J6" s="946"/>
      <c r="K6" s="948" t="s">
        <v>252</v>
      </c>
    </row>
    <row r="7" spans="1:11" ht="17.399999999999999" customHeight="1" thickBot="1">
      <c r="A7" s="992"/>
      <c r="B7" s="939" t="s">
        <v>15</v>
      </c>
      <c r="C7" s="940"/>
      <c r="D7" s="941"/>
      <c r="E7" s="939" t="s">
        <v>16</v>
      </c>
      <c r="F7" s="940"/>
      <c r="G7" s="940"/>
      <c r="H7" s="990" t="s">
        <v>5</v>
      </c>
      <c r="I7" s="991"/>
      <c r="J7" s="991"/>
      <c r="K7" s="949"/>
    </row>
    <row r="8" spans="1:11">
      <c r="A8" s="992"/>
      <c r="B8" s="557" t="s">
        <v>0</v>
      </c>
      <c r="C8" s="328" t="s">
        <v>1</v>
      </c>
      <c r="D8" s="328" t="s">
        <v>37</v>
      </c>
      <c r="E8" s="557" t="s">
        <v>0</v>
      </c>
      <c r="F8" s="557" t="s">
        <v>1</v>
      </c>
      <c r="G8" s="557" t="s">
        <v>37</v>
      </c>
      <c r="H8" s="558" t="s">
        <v>0</v>
      </c>
      <c r="I8" s="557" t="s">
        <v>1</v>
      </c>
      <c r="J8" s="328" t="s">
        <v>37</v>
      </c>
      <c r="K8" s="949"/>
    </row>
    <row r="9" spans="1:11" ht="15" thickBot="1">
      <c r="A9" s="992"/>
      <c r="B9" s="557" t="s">
        <v>21</v>
      </c>
      <c r="C9" s="557" t="s">
        <v>22</v>
      </c>
      <c r="D9" s="380" t="s">
        <v>5</v>
      </c>
      <c r="E9" s="557" t="s">
        <v>21</v>
      </c>
      <c r="F9" s="557" t="s">
        <v>22</v>
      </c>
      <c r="G9" s="380" t="s">
        <v>5</v>
      </c>
      <c r="H9" s="558" t="s">
        <v>21</v>
      </c>
      <c r="I9" s="557" t="s">
        <v>22</v>
      </c>
      <c r="J9" s="380" t="s">
        <v>5</v>
      </c>
      <c r="K9" s="949"/>
    </row>
    <row r="10" spans="1:11" ht="21" customHeight="1" thickBot="1">
      <c r="A10" s="241" t="s">
        <v>253</v>
      </c>
      <c r="B10" s="260">
        <v>5.6445666018636453</v>
      </c>
      <c r="C10" s="260">
        <v>9.4890510948905096</v>
      </c>
      <c r="D10" s="260">
        <v>6.3856269278640614</v>
      </c>
      <c r="E10" s="260">
        <v>0</v>
      </c>
      <c r="F10" s="260">
        <v>0</v>
      </c>
      <c r="G10" s="260">
        <v>0</v>
      </c>
      <c r="H10" s="346">
        <v>1.4396853894160895</v>
      </c>
      <c r="I10" s="260">
        <v>3.6927783240467602</v>
      </c>
      <c r="J10" s="260">
        <v>1.744581448298294</v>
      </c>
      <c r="K10" s="458" t="s">
        <v>177</v>
      </c>
    </row>
    <row r="11" spans="1:11" ht="21" customHeight="1" thickBot="1">
      <c r="A11" s="242" t="s">
        <v>254</v>
      </c>
      <c r="B11" s="263">
        <v>0.51093456107352409</v>
      </c>
      <c r="C11" s="263">
        <v>2.8525947150588986</v>
      </c>
      <c r="D11" s="263">
        <v>1.2274480769980127</v>
      </c>
      <c r="E11" s="263">
        <v>0</v>
      </c>
      <c r="F11" s="263">
        <v>0</v>
      </c>
      <c r="G11" s="263">
        <v>0</v>
      </c>
      <c r="H11" s="347">
        <v>0.11936617870822183</v>
      </c>
      <c r="I11" s="263">
        <v>1.3566507684154743</v>
      </c>
      <c r="J11" s="263">
        <v>0.33963271148201157</v>
      </c>
      <c r="K11" s="384" t="s">
        <v>255</v>
      </c>
    </row>
    <row r="12" spans="1:11" ht="21" customHeight="1" thickBot="1">
      <c r="A12" s="241" t="s">
        <v>409</v>
      </c>
      <c r="B12" s="260">
        <v>5.8954761412931216</v>
      </c>
      <c r="C12" s="260">
        <v>13.970064148253741</v>
      </c>
      <c r="D12" s="260">
        <v>8.453526771853566</v>
      </c>
      <c r="E12" s="260">
        <v>0.28804188201103731</v>
      </c>
      <c r="F12" s="260">
        <v>1.0505140813589628</v>
      </c>
      <c r="G12" s="260">
        <v>0.38069285193718794</v>
      </c>
      <c r="H12" s="346">
        <v>0.90986558179169297</v>
      </c>
      <c r="I12" s="260">
        <v>4.8597247031627617</v>
      </c>
      <c r="J12" s="260">
        <v>1.4964383518892728</v>
      </c>
      <c r="K12" s="458" t="s">
        <v>429</v>
      </c>
    </row>
    <row r="13" spans="1:11" ht="21" customHeight="1" thickBot="1">
      <c r="A13" s="242" t="s">
        <v>256</v>
      </c>
      <c r="B13" s="263">
        <v>4.2100691751713866</v>
      </c>
      <c r="C13" s="263">
        <v>22.600728297897334</v>
      </c>
      <c r="D13" s="263">
        <v>7.0792567827605426</v>
      </c>
      <c r="E13" s="263">
        <v>0.14465632489172381</v>
      </c>
      <c r="F13" s="263">
        <v>0.41913275538855738</v>
      </c>
      <c r="G13" s="263">
        <v>0.18300679012380983</v>
      </c>
      <c r="H13" s="347">
        <v>0.86213645384246895</v>
      </c>
      <c r="I13" s="263">
        <v>4.7685954492357814</v>
      </c>
      <c r="J13" s="263">
        <v>1.4193651344970499</v>
      </c>
      <c r="K13" s="384" t="s">
        <v>178</v>
      </c>
    </row>
    <row r="14" spans="1:11" ht="21" customHeight="1" thickBot="1">
      <c r="A14" s="241" t="s">
        <v>257</v>
      </c>
      <c r="B14" s="260">
        <v>4.3851438903805118</v>
      </c>
      <c r="C14" s="260">
        <v>29.716811262072351</v>
      </c>
      <c r="D14" s="260">
        <v>7.4788738307387508</v>
      </c>
      <c r="E14" s="260">
        <v>0.15591093088358751</v>
      </c>
      <c r="F14" s="260">
        <v>6.7753062086442342E-2</v>
      </c>
      <c r="G14" s="260">
        <v>0.1467125105007781</v>
      </c>
      <c r="H14" s="346">
        <v>0.93287976527811312</v>
      </c>
      <c r="I14" s="260">
        <v>6.3484357770488167</v>
      </c>
      <c r="J14" s="260">
        <v>1.5159304104092446</v>
      </c>
      <c r="K14" s="458" t="s">
        <v>179</v>
      </c>
    </row>
    <row r="15" spans="1:11" ht="21" customHeight="1" thickBot="1">
      <c r="A15" s="242" t="s">
        <v>258</v>
      </c>
      <c r="B15" s="263">
        <v>7.1501056759829389</v>
      </c>
      <c r="C15" s="263">
        <v>37.564144538452261</v>
      </c>
      <c r="D15" s="263">
        <v>11.061797453990993</v>
      </c>
      <c r="E15" s="263">
        <v>0.43559676439231393</v>
      </c>
      <c r="F15" s="263">
        <v>2.5164195909176206</v>
      </c>
      <c r="G15" s="263">
        <v>0.56749280820919801</v>
      </c>
      <c r="H15" s="347">
        <v>4.1636470752373924</v>
      </c>
      <c r="I15" s="263">
        <v>28.149063000163832</v>
      </c>
      <c r="J15" s="263">
        <v>6.5804260610319565</v>
      </c>
      <c r="K15" s="384" t="s">
        <v>259</v>
      </c>
    </row>
    <row r="16" spans="1:11" ht="21" customHeight="1" thickBot="1">
      <c r="A16" s="241" t="s">
        <v>260</v>
      </c>
      <c r="B16" s="260">
        <v>7.0306431229782849</v>
      </c>
      <c r="C16" s="260">
        <v>12.16200683888394</v>
      </c>
      <c r="D16" s="260">
        <v>8.1183475202144013</v>
      </c>
      <c r="E16" s="260">
        <v>7.4343283296763527E-2</v>
      </c>
      <c r="F16" s="260">
        <v>1.1850014311611488</v>
      </c>
      <c r="G16" s="260">
        <v>0.185590813350306</v>
      </c>
      <c r="H16" s="346">
        <v>3.7169063892865997</v>
      </c>
      <c r="I16" s="260">
        <v>9.159799383118747</v>
      </c>
      <c r="J16" s="260">
        <v>4.6007980310262528</v>
      </c>
      <c r="K16" s="458" t="s">
        <v>261</v>
      </c>
    </row>
    <row r="17" spans="1:11" ht="21" customHeight="1" thickBot="1">
      <c r="A17" s="242" t="s">
        <v>262</v>
      </c>
      <c r="B17" s="263">
        <v>5.5194554390540347</v>
      </c>
      <c r="C17" s="263">
        <v>34.364992141430612</v>
      </c>
      <c r="D17" s="263">
        <v>17.590872768439443</v>
      </c>
      <c r="E17" s="263">
        <v>0.14402081973573297</v>
      </c>
      <c r="F17" s="263">
        <v>2.5834914994144489</v>
      </c>
      <c r="G17" s="263">
        <v>0.3287700559291386</v>
      </c>
      <c r="H17" s="347">
        <v>3.0391641201298678</v>
      </c>
      <c r="I17" s="263">
        <v>31.540398239934536</v>
      </c>
      <c r="J17" s="263">
        <v>11.545141631779332</v>
      </c>
      <c r="K17" s="384" t="s">
        <v>180</v>
      </c>
    </row>
    <row r="18" spans="1:11" ht="21" customHeight="1" thickBot="1">
      <c r="A18" s="241" t="s">
        <v>263</v>
      </c>
      <c r="B18" s="260">
        <v>1.3458185216226892</v>
      </c>
      <c r="C18" s="260">
        <v>13.899520706182544</v>
      </c>
      <c r="D18" s="260">
        <v>4.0872262883648087</v>
      </c>
      <c r="E18" s="260">
        <v>0.44791054495782973</v>
      </c>
      <c r="F18" s="260">
        <v>0</v>
      </c>
      <c r="G18" s="260">
        <v>0.4068853074004069</v>
      </c>
      <c r="H18" s="346">
        <v>0.8536442031856033</v>
      </c>
      <c r="I18" s="260">
        <v>9.6673621603472668</v>
      </c>
      <c r="J18" s="260">
        <v>2.207664930107804</v>
      </c>
      <c r="K18" s="458" t="s">
        <v>181</v>
      </c>
    </row>
    <row r="19" spans="1:11" ht="21" customHeight="1" thickBot="1">
      <c r="A19" s="242" t="s">
        <v>99</v>
      </c>
      <c r="B19" s="263">
        <v>0</v>
      </c>
      <c r="C19" s="263">
        <v>7.2342330817449145</v>
      </c>
      <c r="D19" s="263">
        <v>2.6978031152350739</v>
      </c>
      <c r="E19" s="263">
        <v>0</v>
      </c>
      <c r="F19" s="263">
        <v>0</v>
      </c>
      <c r="G19" s="263">
        <v>0</v>
      </c>
      <c r="H19" s="347">
        <v>0</v>
      </c>
      <c r="I19" s="263">
        <v>3.6462699077954732</v>
      </c>
      <c r="J19" s="263">
        <v>0.91012971963820122</v>
      </c>
      <c r="K19" s="384" t="s">
        <v>182</v>
      </c>
    </row>
    <row r="20" spans="1:11">
      <c r="A20" s="566" t="s">
        <v>24</v>
      </c>
      <c r="B20" s="382">
        <v>5.9572000798135614</v>
      </c>
      <c r="C20" s="382">
        <v>31.061024564504841</v>
      </c>
      <c r="D20" s="382">
        <v>12.302678084173593</v>
      </c>
      <c r="E20" s="382">
        <v>0.20737502169762195</v>
      </c>
      <c r="F20" s="382">
        <v>0.88773358777978106</v>
      </c>
      <c r="G20" s="382">
        <v>0.27581826145214766</v>
      </c>
      <c r="H20" s="383">
        <v>2.5017825285068058</v>
      </c>
      <c r="I20" s="382">
        <v>21.030578808849192</v>
      </c>
      <c r="J20" s="382">
        <v>5.6182096869218645</v>
      </c>
      <c r="K20" s="333" t="s">
        <v>5</v>
      </c>
    </row>
    <row r="21" spans="1:11" ht="16.8">
      <c r="A21" s="291" t="s">
        <v>229</v>
      </c>
      <c r="B21" s="153"/>
      <c r="C21" s="153"/>
      <c r="D21" s="153"/>
      <c r="I21" s="845" t="s">
        <v>230</v>
      </c>
      <c r="J21" s="845"/>
      <c r="K21" s="845"/>
    </row>
    <row r="22" spans="1:11">
      <c r="B22" s="392"/>
      <c r="C22" s="392"/>
      <c r="D22" s="392"/>
      <c r="E22" s="392"/>
      <c r="F22" s="392"/>
      <c r="G22" s="392"/>
      <c r="H22" s="392"/>
      <c r="I22" s="392"/>
      <c r="J22" s="392"/>
    </row>
    <row r="24" spans="1:11">
      <c r="A24"/>
      <c r="B24" s="746"/>
      <c r="C24" s="746"/>
      <c r="D24" s="746"/>
      <c r="E24" s="746"/>
      <c r="F24" s="746"/>
      <c r="G24" s="746"/>
      <c r="H24" s="746"/>
      <c r="I24" s="746"/>
      <c r="J24" s="746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B38" s="746"/>
      <c r="C38" s="746"/>
      <c r="D38" s="746"/>
      <c r="E38" s="746"/>
      <c r="F38" s="746"/>
      <c r="G38" s="746"/>
      <c r="H38" s="746"/>
      <c r="I38" s="746"/>
      <c r="J38" s="746"/>
      <c r="K38"/>
    </row>
    <row r="39" spans="1:11">
      <c r="B39" s="746"/>
      <c r="C39" s="746"/>
      <c r="D39" s="746"/>
      <c r="E39" s="746"/>
      <c r="F39" s="746"/>
      <c r="G39" s="746"/>
      <c r="H39" s="746"/>
      <c r="I39" s="746"/>
      <c r="J39" s="746"/>
      <c r="K39"/>
    </row>
    <row r="40" spans="1:11">
      <c r="B40" s="746"/>
      <c r="C40" s="746"/>
      <c r="D40" s="746"/>
      <c r="E40" s="746"/>
      <c r="F40" s="746"/>
      <c r="G40" s="746"/>
      <c r="H40" s="746"/>
      <c r="I40" s="746"/>
      <c r="J40" s="746"/>
      <c r="K40"/>
    </row>
    <row r="41" spans="1:11">
      <c r="B41" s="746"/>
      <c r="C41" s="746"/>
      <c r="D41" s="746"/>
      <c r="E41" s="746"/>
      <c r="F41" s="746"/>
      <c r="G41" s="746"/>
      <c r="H41" s="746"/>
      <c r="I41" s="746"/>
      <c r="J41" s="746"/>
      <c r="K41"/>
    </row>
    <row r="42" spans="1:11">
      <c r="B42" s="746"/>
      <c r="C42" s="746"/>
      <c r="D42" s="746"/>
      <c r="E42" s="746"/>
      <c r="F42" s="746"/>
      <c r="G42" s="746"/>
      <c r="H42" s="746"/>
      <c r="I42" s="746"/>
      <c r="J42" s="746"/>
      <c r="K42"/>
    </row>
    <row r="43" spans="1:11">
      <c r="B43" s="746"/>
      <c r="C43" s="746"/>
      <c r="D43" s="746"/>
      <c r="E43" s="746"/>
      <c r="F43" s="746"/>
      <c r="G43" s="746"/>
      <c r="H43" s="746"/>
      <c r="I43" s="746"/>
      <c r="J43" s="746"/>
      <c r="K43"/>
    </row>
    <row r="44" spans="1:11">
      <c r="B44" s="746"/>
      <c r="C44" s="746"/>
      <c r="D44" s="746"/>
      <c r="E44" s="746"/>
      <c r="F44" s="746"/>
      <c r="G44" s="746"/>
      <c r="H44" s="746"/>
      <c r="I44" s="746"/>
      <c r="J44" s="746"/>
      <c r="K44"/>
    </row>
    <row r="45" spans="1:11">
      <c r="B45" s="746"/>
      <c r="C45" s="746"/>
      <c r="D45" s="746"/>
      <c r="E45" s="746"/>
      <c r="F45" s="746"/>
      <c r="G45" s="746"/>
      <c r="H45" s="746"/>
      <c r="I45" s="746"/>
      <c r="J45" s="746"/>
      <c r="K45"/>
    </row>
    <row r="46" spans="1:11">
      <c r="B46" s="746"/>
      <c r="C46" s="746"/>
      <c r="D46" s="746"/>
      <c r="E46" s="746"/>
      <c r="F46" s="746"/>
      <c r="G46" s="746"/>
      <c r="H46" s="746"/>
      <c r="I46" s="746"/>
      <c r="J46" s="746"/>
      <c r="K46"/>
    </row>
    <row r="47" spans="1:11">
      <c r="B47" s="746"/>
      <c r="C47" s="746"/>
      <c r="D47" s="746"/>
      <c r="E47" s="746"/>
      <c r="F47" s="746"/>
      <c r="G47" s="746"/>
      <c r="H47" s="746"/>
      <c r="I47" s="746"/>
      <c r="J47" s="746"/>
      <c r="K47"/>
    </row>
    <row r="48" spans="1:11">
      <c r="B48" s="746"/>
      <c r="C48" s="746"/>
      <c r="D48" s="746"/>
      <c r="E48" s="746"/>
      <c r="F48" s="746"/>
      <c r="G48" s="746"/>
      <c r="H48" s="746"/>
      <c r="I48" s="746"/>
      <c r="J48" s="746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</sheetData>
  <mergeCells count="13">
    <mergeCell ref="E7:G7"/>
    <mergeCell ref="H7:J7"/>
    <mergeCell ref="I21:K21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00B0F0"/>
  </sheetPr>
  <dimension ref="A1:K64"/>
  <sheetViews>
    <sheetView showGridLines="0" rightToLeft="1" view="pageBreakPreview" zoomScale="60" zoomScaleNormal="60" workbookViewId="0">
      <selection activeCell="L28" sqref="L28"/>
    </sheetView>
  </sheetViews>
  <sheetFormatPr defaultColWidth="9" defaultRowHeight="14.4"/>
  <cols>
    <col min="1" max="1" width="17.109375" style="574" customWidth="1"/>
    <col min="2" max="10" width="9" style="574"/>
    <col min="11" max="11" width="21.33203125" style="592" customWidth="1"/>
    <col min="12" max="16384" width="9" style="574"/>
  </cols>
  <sheetData>
    <row r="1" spans="1:11">
      <c r="I1" s="814" t="s">
        <v>635</v>
      </c>
      <c r="J1" s="814"/>
      <c r="K1" s="814"/>
    </row>
    <row r="2" spans="1:11" ht="61.5" customHeight="1">
      <c r="A2" s="67"/>
      <c r="H2" s="1"/>
      <c r="I2" s="917" t="s">
        <v>633</v>
      </c>
      <c r="J2" s="917"/>
      <c r="K2" s="917"/>
    </row>
    <row r="3" spans="1:11" ht="15">
      <c r="A3" s="808" t="s">
        <v>552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11" ht="15">
      <c r="A4" s="809" t="s">
        <v>553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</row>
    <row r="5" spans="1:11">
      <c r="A5" s="422" t="s">
        <v>539</v>
      </c>
      <c r="B5" s="32"/>
      <c r="D5" s="32"/>
      <c r="E5" s="32"/>
      <c r="F5" s="32"/>
      <c r="G5" s="32"/>
      <c r="H5" s="32"/>
      <c r="I5" s="32"/>
      <c r="J5" s="32"/>
    </row>
    <row r="6" spans="1:11" ht="15.75" customHeight="1">
      <c r="A6" s="992" t="s">
        <v>54</v>
      </c>
      <c r="B6" s="945" t="s">
        <v>12</v>
      </c>
      <c r="C6" s="946"/>
      <c r="D6" s="927"/>
      <c r="E6" s="945" t="s">
        <v>13</v>
      </c>
      <c r="F6" s="946"/>
      <c r="G6" s="946"/>
      <c r="H6" s="947" t="s">
        <v>14</v>
      </c>
      <c r="I6" s="946"/>
      <c r="J6" s="946"/>
      <c r="K6" s="992" t="s">
        <v>158</v>
      </c>
    </row>
    <row r="7" spans="1:11" ht="18.75" customHeight="1" thickBot="1">
      <c r="A7" s="992"/>
      <c r="B7" s="939" t="s">
        <v>15</v>
      </c>
      <c r="C7" s="940"/>
      <c r="D7" s="941"/>
      <c r="E7" s="939" t="s">
        <v>16</v>
      </c>
      <c r="F7" s="940"/>
      <c r="G7" s="940"/>
      <c r="H7" s="990" t="s">
        <v>5</v>
      </c>
      <c r="I7" s="991"/>
      <c r="J7" s="991"/>
      <c r="K7" s="992"/>
    </row>
    <row r="8" spans="1:11" ht="15.75" customHeight="1">
      <c r="A8" s="992"/>
      <c r="B8" s="557" t="s">
        <v>0</v>
      </c>
      <c r="C8" s="328" t="s">
        <v>1</v>
      </c>
      <c r="D8" s="328" t="s">
        <v>37</v>
      </c>
      <c r="E8" s="557" t="s">
        <v>0</v>
      </c>
      <c r="F8" s="557" t="s">
        <v>1</v>
      </c>
      <c r="G8" s="557" t="s">
        <v>37</v>
      </c>
      <c r="H8" s="558" t="s">
        <v>0</v>
      </c>
      <c r="I8" s="557" t="s">
        <v>1</v>
      </c>
      <c r="J8" s="328" t="s">
        <v>37</v>
      </c>
      <c r="K8" s="992"/>
    </row>
    <row r="9" spans="1:11" ht="18" customHeight="1">
      <c r="A9" s="992"/>
      <c r="B9" s="557" t="s">
        <v>21</v>
      </c>
      <c r="C9" s="557" t="s">
        <v>22</v>
      </c>
      <c r="D9" s="380" t="s">
        <v>5</v>
      </c>
      <c r="E9" s="557" t="s">
        <v>21</v>
      </c>
      <c r="F9" s="557" t="s">
        <v>22</v>
      </c>
      <c r="G9" s="380" t="s">
        <v>5</v>
      </c>
      <c r="H9" s="558" t="s">
        <v>21</v>
      </c>
      <c r="I9" s="557" t="s">
        <v>22</v>
      </c>
      <c r="J9" s="380" t="s">
        <v>5</v>
      </c>
      <c r="K9" s="992"/>
    </row>
    <row r="10" spans="1:11" ht="23.4" customHeight="1">
      <c r="A10" s="239" t="s">
        <v>55</v>
      </c>
      <c r="B10" s="260">
        <v>5.7809357870779081</v>
      </c>
      <c r="C10" s="260">
        <v>23.253525834555337</v>
      </c>
      <c r="D10" s="260">
        <v>10.137486608229034</v>
      </c>
      <c r="E10" s="260">
        <v>0.34953511600067566</v>
      </c>
      <c r="F10" s="260">
        <v>0.5463613441965719</v>
      </c>
      <c r="G10" s="260">
        <v>0.37130162960386465</v>
      </c>
      <c r="H10" s="346">
        <v>2.190299093972786</v>
      </c>
      <c r="I10" s="260">
        <v>13.67044787094985</v>
      </c>
      <c r="J10" s="260">
        <v>4.0617725904130824</v>
      </c>
      <c r="K10" s="240" t="s">
        <v>159</v>
      </c>
    </row>
    <row r="11" spans="1:11" ht="23.4" customHeight="1">
      <c r="A11" s="385" t="s">
        <v>56</v>
      </c>
      <c r="B11" s="263">
        <v>4.9583228652944076</v>
      </c>
      <c r="C11" s="263">
        <v>32.93876367157614</v>
      </c>
      <c r="D11" s="263">
        <v>12.614920422040973</v>
      </c>
      <c r="E11" s="263">
        <v>0.10585606249564887</v>
      </c>
      <c r="F11" s="263">
        <v>0.62424382229294273</v>
      </c>
      <c r="G11" s="263">
        <v>0.15209540606366004</v>
      </c>
      <c r="H11" s="347">
        <v>1.7988737564356456</v>
      </c>
      <c r="I11" s="263">
        <v>22.383042329588267</v>
      </c>
      <c r="J11" s="263">
        <v>5.1607560813948616</v>
      </c>
      <c r="K11" s="386" t="s">
        <v>160</v>
      </c>
    </row>
    <row r="12" spans="1:11" ht="23.4" customHeight="1">
      <c r="A12" s="239" t="s">
        <v>57</v>
      </c>
      <c r="B12" s="260">
        <v>8.2482244393404311</v>
      </c>
      <c r="C12" s="260">
        <v>44.79283036667411</v>
      </c>
      <c r="D12" s="260">
        <v>18.033600560157055</v>
      </c>
      <c r="E12" s="260">
        <v>0.5384591442456903</v>
      </c>
      <c r="F12" s="260">
        <v>4.6725552709977523</v>
      </c>
      <c r="G12" s="260">
        <v>0.86258472180106049</v>
      </c>
      <c r="H12" s="346">
        <v>3.8037272143551966</v>
      </c>
      <c r="I12" s="260">
        <v>35.143832215650903</v>
      </c>
      <c r="J12" s="260">
        <v>9.1120644687396872</v>
      </c>
      <c r="K12" s="240" t="s">
        <v>161</v>
      </c>
    </row>
    <row r="13" spans="1:11" ht="23.4" customHeight="1">
      <c r="A13" s="385" t="s">
        <v>58</v>
      </c>
      <c r="B13" s="263">
        <v>5.0868481222530484</v>
      </c>
      <c r="C13" s="263">
        <v>5.0126903553299487</v>
      </c>
      <c r="D13" s="263">
        <v>5.0721299631810757</v>
      </c>
      <c r="E13" s="263">
        <v>0</v>
      </c>
      <c r="F13" s="263">
        <v>0</v>
      </c>
      <c r="G13" s="263">
        <v>0</v>
      </c>
      <c r="H13" s="347">
        <v>2.2766342895949876</v>
      </c>
      <c r="I13" s="263">
        <v>2.6825367039290851</v>
      </c>
      <c r="J13" s="263">
        <v>2.3462698831234134</v>
      </c>
      <c r="K13" s="386" t="s">
        <v>162</v>
      </c>
    </row>
    <row r="14" spans="1:11" ht="23.4" customHeight="1">
      <c r="A14" s="239" t="s">
        <v>59</v>
      </c>
      <c r="B14" s="260">
        <v>4.7920314057597366</v>
      </c>
      <c r="C14" s="260">
        <v>31.678341771775642</v>
      </c>
      <c r="D14" s="260">
        <v>10.426237200789416</v>
      </c>
      <c r="E14" s="260">
        <v>7.9108932917617142E-2</v>
      </c>
      <c r="F14" s="260">
        <v>0.41165782098530967</v>
      </c>
      <c r="G14" s="260">
        <v>0.10398754607055331</v>
      </c>
      <c r="H14" s="346">
        <v>1.9042682892713689</v>
      </c>
      <c r="I14" s="260">
        <v>21.501010809817387</v>
      </c>
      <c r="J14" s="260">
        <v>4.4931360751363387</v>
      </c>
      <c r="K14" s="240" t="s">
        <v>163</v>
      </c>
    </row>
    <row r="15" spans="1:11" ht="23.4" customHeight="1">
      <c r="A15" s="385" t="s">
        <v>60</v>
      </c>
      <c r="B15" s="263">
        <v>5.2826043285111615</v>
      </c>
      <c r="C15" s="263">
        <v>28.523425156036637</v>
      </c>
      <c r="D15" s="263">
        <v>11.38009168598675</v>
      </c>
      <c r="E15" s="263">
        <v>0</v>
      </c>
      <c r="F15" s="263">
        <v>1.4100743119454908</v>
      </c>
      <c r="G15" s="263">
        <v>0.18368058348751776</v>
      </c>
      <c r="H15" s="347">
        <v>2.8949113996020088</v>
      </c>
      <c r="I15" s="263">
        <v>21.534093924117805</v>
      </c>
      <c r="J15" s="263">
        <v>6.7716714456312763</v>
      </c>
      <c r="K15" s="386" t="s">
        <v>164</v>
      </c>
    </row>
    <row r="16" spans="1:11" ht="23.4" customHeight="1">
      <c r="A16" s="239" t="s">
        <v>61</v>
      </c>
      <c r="B16" s="260">
        <v>1.5072937824790946</v>
      </c>
      <c r="C16" s="260">
        <v>16.688683399383532</v>
      </c>
      <c r="D16" s="260">
        <v>4.787036041327168</v>
      </c>
      <c r="E16" s="260">
        <v>0</v>
      </c>
      <c r="F16" s="260">
        <v>0</v>
      </c>
      <c r="G16" s="260">
        <v>0</v>
      </c>
      <c r="H16" s="346">
        <v>0.88638895007740781</v>
      </c>
      <c r="I16" s="260">
        <v>13.72258866867119</v>
      </c>
      <c r="J16" s="260">
        <v>2.999673441460494</v>
      </c>
      <c r="K16" s="240" t="s">
        <v>165</v>
      </c>
    </row>
    <row r="17" spans="1:11" ht="23.4" customHeight="1">
      <c r="A17" s="385" t="s">
        <v>62</v>
      </c>
      <c r="B17" s="263">
        <v>5.0315634691928706</v>
      </c>
      <c r="C17" s="263">
        <v>26.738866344438989</v>
      </c>
      <c r="D17" s="263">
        <v>10.380074129739782</v>
      </c>
      <c r="E17" s="263">
        <v>0.22149927320550977</v>
      </c>
      <c r="F17" s="263">
        <v>0</v>
      </c>
      <c r="G17" s="263">
        <v>0.18146890572832119</v>
      </c>
      <c r="H17" s="347">
        <v>2.6548786066376238</v>
      </c>
      <c r="I17" s="263">
        <v>16.117724043375294</v>
      </c>
      <c r="J17" s="263">
        <v>5.5536359458289866</v>
      </c>
      <c r="K17" s="386" t="s">
        <v>166</v>
      </c>
    </row>
    <row r="18" spans="1:11" ht="23.4" customHeight="1">
      <c r="A18" s="239" t="s">
        <v>63</v>
      </c>
      <c r="B18" s="260">
        <v>5.1096901416619547</v>
      </c>
      <c r="C18" s="260">
        <v>31.854794218250028</v>
      </c>
      <c r="D18" s="260">
        <v>10.675944105726062</v>
      </c>
      <c r="E18" s="260">
        <v>0.36516479963483517</v>
      </c>
      <c r="F18" s="260">
        <v>0.3711662434069154</v>
      </c>
      <c r="G18" s="260">
        <v>0.36614292309406687</v>
      </c>
      <c r="H18" s="346">
        <v>3.0572787257499217</v>
      </c>
      <c r="I18" s="260">
        <v>20.49076293893668</v>
      </c>
      <c r="J18" s="260">
        <v>6.3558134880928554</v>
      </c>
      <c r="K18" s="240" t="s">
        <v>167</v>
      </c>
    </row>
    <row r="19" spans="1:11" ht="23.4" customHeight="1">
      <c r="A19" s="385" t="s">
        <v>64</v>
      </c>
      <c r="B19" s="263">
        <v>11.508154244779758</v>
      </c>
      <c r="C19" s="263">
        <v>41.93257384401258</v>
      </c>
      <c r="D19" s="263">
        <v>20.855836593336395</v>
      </c>
      <c r="E19" s="263">
        <v>0.5085321556432435</v>
      </c>
      <c r="F19" s="263">
        <v>5.3293201133144477</v>
      </c>
      <c r="G19" s="263">
        <v>0.90071490644760155</v>
      </c>
      <c r="H19" s="347">
        <v>6.8701448955980391</v>
      </c>
      <c r="I19" s="263">
        <v>37.281195158169467</v>
      </c>
      <c r="J19" s="263">
        <v>13.7767346320044</v>
      </c>
      <c r="K19" s="386" t="s">
        <v>168</v>
      </c>
    </row>
    <row r="20" spans="1:11" ht="23.4" customHeight="1">
      <c r="A20" s="239" t="s">
        <v>65</v>
      </c>
      <c r="B20" s="260">
        <v>5.3606016896764892</v>
      </c>
      <c r="C20" s="260">
        <v>45.087689426187637</v>
      </c>
      <c r="D20" s="260">
        <v>14.588095708918331</v>
      </c>
      <c r="E20" s="260">
        <v>0.21395637429528119</v>
      </c>
      <c r="F20" s="260">
        <v>1.4029553378714925</v>
      </c>
      <c r="G20" s="260">
        <v>0.34968679813879439</v>
      </c>
      <c r="H20" s="346">
        <v>2.835669712444302</v>
      </c>
      <c r="I20" s="260">
        <v>32.38028543140711</v>
      </c>
      <c r="J20" s="260">
        <v>8.1104385465707836</v>
      </c>
      <c r="K20" s="240" t="s">
        <v>169</v>
      </c>
    </row>
    <row r="21" spans="1:11" ht="23.4" customHeight="1">
      <c r="A21" s="385" t="s">
        <v>66</v>
      </c>
      <c r="B21" s="263">
        <v>7.1088253338380607</v>
      </c>
      <c r="C21" s="263">
        <v>43.325582781851786</v>
      </c>
      <c r="D21" s="263">
        <v>18.138078162589082</v>
      </c>
      <c r="E21" s="263">
        <v>0.39452343030816661</v>
      </c>
      <c r="F21" s="263">
        <v>0</v>
      </c>
      <c r="G21" s="263">
        <v>0.32926427726491142</v>
      </c>
      <c r="H21" s="347">
        <v>3.940818774733533</v>
      </c>
      <c r="I21" s="263">
        <v>30.851199320738697</v>
      </c>
      <c r="J21" s="263">
        <v>10.538312620995441</v>
      </c>
      <c r="K21" s="386" t="s">
        <v>170</v>
      </c>
    </row>
    <row r="22" spans="1:11" ht="23.4" customHeight="1">
      <c r="A22" s="239" t="s">
        <v>67</v>
      </c>
      <c r="B22" s="260">
        <v>25.194244418300993</v>
      </c>
      <c r="C22" s="260">
        <v>58.862812440373979</v>
      </c>
      <c r="D22" s="260">
        <v>36.025710728002949</v>
      </c>
      <c r="E22" s="260">
        <v>0.12112147957786532</v>
      </c>
      <c r="F22" s="260">
        <v>3.4008821837243497</v>
      </c>
      <c r="G22" s="260">
        <v>0.58504914593675683</v>
      </c>
      <c r="H22" s="346">
        <v>11.37744708265379</v>
      </c>
      <c r="I22" s="260">
        <v>42.283584941716036</v>
      </c>
      <c r="J22" s="260">
        <v>18.577463973609586</v>
      </c>
      <c r="K22" s="240" t="s">
        <v>171</v>
      </c>
    </row>
    <row r="23" spans="1:11" ht="34.950000000000003" customHeight="1">
      <c r="A23" s="381" t="s">
        <v>24</v>
      </c>
      <c r="B23" s="382">
        <v>5.9572000798135614</v>
      </c>
      <c r="C23" s="382">
        <v>31.061024564504841</v>
      </c>
      <c r="D23" s="382">
        <v>12.302678084173593</v>
      </c>
      <c r="E23" s="382">
        <v>0.20737502169762195</v>
      </c>
      <c r="F23" s="382">
        <v>0.88773358777978106</v>
      </c>
      <c r="G23" s="382">
        <v>0.27581826145214766</v>
      </c>
      <c r="H23" s="383">
        <v>2.5017825285068058</v>
      </c>
      <c r="I23" s="382">
        <v>21.030578808849192</v>
      </c>
      <c r="J23" s="382">
        <v>5.6182096869218645</v>
      </c>
      <c r="K23" s="387" t="s">
        <v>5</v>
      </c>
    </row>
    <row r="24" spans="1:11" ht="16.8">
      <c r="A24" s="291" t="s">
        <v>229</v>
      </c>
      <c r="B24" s="153"/>
      <c r="C24" s="153"/>
      <c r="D24" s="153"/>
      <c r="H24" s="845" t="s">
        <v>230</v>
      </c>
      <c r="I24" s="845"/>
      <c r="J24" s="845"/>
      <c r="K24" s="84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B41" s="737"/>
      <c r="C41" s="737"/>
      <c r="D41" s="737"/>
      <c r="E41" s="737"/>
      <c r="F41" s="737"/>
      <c r="G41" s="737"/>
      <c r="H41" s="737"/>
      <c r="I41" s="737"/>
      <c r="J41" s="737"/>
      <c r="K41"/>
    </row>
    <row r="42" spans="1:11">
      <c r="B42" s="737"/>
      <c r="C42" s="737"/>
      <c r="D42" s="737"/>
      <c r="E42" s="737"/>
      <c r="F42" s="737"/>
      <c r="G42" s="737"/>
      <c r="H42" s="737"/>
      <c r="I42" s="737"/>
      <c r="J42" s="737"/>
      <c r="K42"/>
    </row>
    <row r="43" spans="1:11">
      <c r="B43" s="737"/>
      <c r="C43" s="737"/>
      <c r="D43" s="737"/>
      <c r="E43" s="737"/>
      <c r="F43" s="737"/>
      <c r="G43" s="737"/>
      <c r="H43" s="737"/>
      <c r="I43" s="737"/>
      <c r="J43" s="737"/>
      <c r="K43"/>
    </row>
    <row r="44" spans="1:11">
      <c r="B44" s="737"/>
      <c r="C44" s="737"/>
      <c r="D44" s="737"/>
      <c r="E44" s="737"/>
      <c r="F44" s="737"/>
      <c r="G44" s="737"/>
      <c r="H44" s="737"/>
      <c r="I44" s="737"/>
      <c r="J44" s="737"/>
      <c r="K44"/>
    </row>
    <row r="45" spans="1:11">
      <c r="B45" s="737"/>
      <c r="C45" s="737"/>
      <c r="D45" s="737"/>
      <c r="E45" s="737"/>
      <c r="F45" s="737"/>
      <c r="G45" s="737"/>
      <c r="H45" s="737"/>
      <c r="I45" s="737"/>
      <c r="J45" s="737"/>
      <c r="K45"/>
    </row>
    <row r="46" spans="1:11">
      <c r="B46" s="737"/>
      <c r="C46" s="737"/>
      <c r="D46" s="737"/>
      <c r="E46" s="737"/>
      <c r="F46" s="737"/>
      <c r="G46" s="737"/>
      <c r="H46" s="737"/>
      <c r="I46" s="737"/>
      <c r="J46" s="737"/>
      <c r="K46"/>
    </row>
    <row r="47" spans="1:11">
      <c r="B47" s="737"/>
      <c r="C47" s="737"/>
      <c r="D47" s="737"/>
      <c r="E47" s="737"/>
      <c r="F47" s="737"/>
      <c r="G47" s="737"/>
      <c r="H47" s="737"/>
      <c r="I47" s="737"/>
      <c r="J47" s="737"/>
      <c r="K47"/>
    </row>
    <row r="48" spans="1:11">
      <c r="B48" s="737"/>
      <c r="C48" s="737"/>
      <c r="D48" s="737"/>
      <c r="E48" s="737"/>
      <c r="F48" s="737"/>
      <c r="G48" s="737"/>
      <c r="H48" s="737"/>
      <c r="I48" s="737"/>
      <c r="J48" s="737"/>
      <c r="K48"/>
    </row>
    <row r="49" spans="1:11">
      <c r="B49" s="737"/>
      <c r="C49" s="737"/>
      <c r="D49" s="737"/>
      <c r="E49" s="737"/>
      <c r="F49" s="737"/>
      <c r="G49" s="737"/>
      <c r="H49" s="737"/>
      <c r="I49" s="737"/>
      <c r="J49" s="737"/>
      <c r="K49"/>
    </row>
    <row r="50" spans="1:11">
      <c r="B50" s="737"/>
      <c r="C50" s="737"/>
      <c r="D50" s="737"/>
      <c r="E50" s="737"/>
      <c r="F50" s="737"/>
      <c r="G50" s="737"/>
      <c r="H50" s="737"/>
      <c r="I50" s="737"/>
      <c r="J50" s="737"/>
      <c r="K50"/>
    </row>
    <row r="51" spans="1:11">
      <c r="B51" s="737"/>
      <c r="C51" s="737"/>
      <c r="D51" s="737"/>
      <c r="E51" s="737"/>
      <c r="F51" s="737"/>
      <c r="G51" s="737"/>
      <c r="H51" s="737"/>
      <c r="I51" s="737"/>
      <c r="J51" s="737"/>
      <c r="K51"/>
    </row>
    <row r="52" spans="1:11">
      <c r="B52" s="737"/>
      <c r="C52" s="737"/>
      <c r="D52" s="737"/>
      <c r="E52" s="737"/>
      <c r="F52" s="737"/>
      <c r="G52" s="737"/>
      <c r="H52" s="737"/>
      <c r="I52" s="737"/>
      <c r="J52" s="737"/>
      <c r="K52"/>
    </row>
    <row r="53" spans="1:11">
      <c r="B53" s="737"/>
      <c r="C53" s="737"/>
      <c r="D53" s="737"/>
      <c r="E53" s="737"/>
      <c r="F53" s="737"/>
      <c r="G53" s="737"/>
      <c r="H53" s="737"/>
      <c r="I53" s="737"/>
      <c r="J53" s="737"/>
      <c r="K53"/>
    </row>
    <row r="54" spans="1:11">
      <c r="B54" s="737"/>
      <c r="C54" s="737"/>
      <c r="D54" s="737"/>
      <c r="E54" s="737"/>
      <c r="F54" s="737"/>
      <c r="G54" s="737"/>
      <c r="H54" s="737"/>
      <c r="I54" s="737"/>
      <c r="J54" s="737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</sheetData>
  <mergeCells count="13">
    <mergeCell ref="E7:G7"/>
    <mergeCell ref="H7:J7"/>
    <mergeCell ref="H24:K24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C46"/>
  <sheetViews>
    <sheetView showGridLines="0" rightToLeft="1" tabSelected="1" view="pageBreakPreview" zoomScale="55" zoomScaleNormal="55" zoomScaleSheetLayoutView="55" workbookViewId="0">
      <selection activeCell="D23" sqref="D23"/>
    </sheetView>
  </sheetViews>
  <sheetFormatPr defaultRowHeight="14.4"/>
  <cols>
    <col min="1" max="1" width="14.77734375" customWidth="1"/>
    <col min="2" max="2" width="10.109375" customWidth="1"/>
    <col min="3" max="3" width="11.33203125" customWidth="1"/>
    <col min="4" max="4" width="11.88671875" customWidth="1"/>
    <col min="5" max="5" width="11.6640625" customWidth="1"/>
    <col min="6" max="6" width="11.77734375" customWidth="1"/>
    <col min="7" max="7" width="11.88671875" customWidth="1"/>
    <col min="8" max="8" width="13" customWidth="1"/>
    <col min="9" max="9" width="13.33203125" customWidth="1"/>
    <col min="10" max="10" width="12.77734375" customWidth="1"/>
    <col min="11" max="11" width="13" customWidth="1"/>
    <col min="12" max="12" width="9.33203125" customWidth="1"/>
    <col min="13" max="21" width="14.109375" customWidth="1"/>
  </cols>
  <sheetData>
    <row r="1" spans="1:29" ht="24.75" customHeight="1">
      <c r="I1" s="618"/>
      <c r="J1" s="574"/>
      <c r="K1" s="617" t="s">
        <v>631</v>
      </c>
      <c r="L1" s="574"/>
      <c r="M1" s="1"/>
    </row>
    <row r="2" spans="1:29" s="1" customFormat="1" ht="42" customHeight="1">
      <c r="K2" s="1" t="s">
        <v>633</v>
      </c>
      <c r="M2" s="821"/>
      <c r="N2" s="821"/>
      <c r="O2" s="821"/>
      <c r="P2" s="821"/>
      <c r="Q2" s="821"/>
      <c r="R2" s="821"/>
      <c r="S2" s="821"/>
      <c r="T2" s="821"/>
      <c r="U2" s="821"/>
    </row>
    <row r="3" spans="1:29" ht="15">
      <c r="A3" s="808" t="s">
        <v>642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</row>
    <row r="4" spans="1:29" ht="15">
      <c r="A4" s="822" t="s">
        <v>643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</row>
    <row r="5" spans="1:29">
      <c r="A5" s="426" t="s">
        <v>203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</row>
    <row r="6" spans="1:29" ht="15">
      <c r="A6" s="796" t="s">
        <v>29</v>
      </c>
      <c r="B6" s="807"/>
      <c r="C6" s="796" t="s">
        <v>12</v>
      </c>
      <c r="D6" s="797"/>
      <c r="E6" s="807"/>
      <c r="F6" s="796" t="s">
        <v>13</v>
      </c>
      <c r="G6" s="797"/>
      <c r="H6" s="797"/>
      <c r="I6" s="805" t="s">
        <v>14</v>
      </c>
      <c r="J6" s="805"/>
      <c r="K6" s="798"/>
    </row>
    <row r="7" spans="1:29" ht="15.6" thickBot="1">
      <c r="A7" s="796"/>
      <c r="B7" s="807"/>
      <c r="C7" s="800" t="s">
        <v>15</v>
      </c>
      <c r="D7" s="801"/>
      <c r="E7" s="810"/>
      <c r="F7" s="802" t="s">
        <v>16</v>
      </c>
      <c r="G7" s="803"/>
      <c r="H7" s="803"/>
      <c r="I7" s="811" t="s">
        <v>5</v>
      </c>
      <c r="J7" s="811"/>
      <c r="K7" s="813"/>
    </row>
    <row r="8" spans="1:29" ht="15">
      <c r="A8" s="796" t="s">
        <v>30</v>
      </c>
      <c r="B8" s="807"/>
      <c r="C8" s="7" t="s">
        <v>18</v>
      </c>
      <c r="D8" s="8" t="s">
        <v>19</v>
      </c>
      <c r="E8" s="8" t="s">
        <v>20</v>
      </c>
      <c r="F8" s="7" t="s">
        <v>18</v>
      </c>
      <c r="G8" s="7" t="s">
        <v>19</v>
      </c>
      <c r="H8" s="7" t="s">
        <v>20</v>
      </c>
      <c r="I8" s="11" t="s">
        <v>18</v>
      </c>
      <c r="J8" s="11" t="s">
        <v>19</v>
      </c>
      <c r="K8" s="26" t="s">
        <v>20</v>
      </c>
    </row>
    <row r="9" spans="1:29" ht="15">
      <c r="A9" s="796"/>
      <c r="B9" s="807"/>
      <c r="C9" s="9" t="s">
        <v>21</v>
      </c>
      <c r="D9" s="9" t="s">
        <v>22</v>
      </c>
      <c r="E9" s="9" t="s">
        <v>5</v>
      </c>
      <c r="F9" s="9" t="s">
        <v>21</v>
      </c>
      <c r="G9" s="9" t="s">
        <v>22</v>
      </c>
      <c r="H9" s="9" t="s">
        <v>5</v>
      </c>
      <c r="I9" s="12" t="s">
        <v>21</v>
      </c>
      <c r="J9" s="12" t="s">
        <v>22</v>
      </c>
      <c r="K9" s="27" t="s">
        <v>5</v>
      </c>
    </row>
    <row r="10" spans="1:29" ht="30.6" customHeight="1">
      <c r="A10" s="5" t="s">
        <v>630</v>
      </c>
      <c r="B10" s="176" t="s">
        <v>629</v>
      </c>
      <c r="C10" s="5">
        <v>2027964</v>
      </c>
      <c r="D10" s="6">
        <v>1062284</v>
      </c>
      <c r="E10" s="5">
        <f>SUM(C10:D10)</f>
        <v>3090248</v>
      </c>
      <c r="F10" s="6">
        <v>8529419</v>
      </c>
      <c r="G10" s="5">
        <v>1237365</v>
      </c>
      <c r="H10" s="5">
        <f>SUM(F10:G10)</f>
        <v>9766784</v>
      </c>
      <c r="I10" s="462">
        <f>C10+F10</f>
        <v>10557383</v>
      </c>
      <c r="J10" s="462">
        <f>D10+G10</f>
        <v>2299649</v>
      </c>
      <c r="K10" s="463">
        <f>SUM(I10:J10)</f>
        <v>12857032</v>
      </c>
      <c r="L10" s="172"/>
    </row>
    <row r="11" spans="1:29" ht="30.6" customHeight="1">
      <c r="A11" s="24" t="s">
        <v>466</v>
      </c>
      <c r="B11" s="24" t="s">
        <v>467</v>
      </c>
      <c r="C11" s="24">
        <v>2036142</v>
      </c>
      <c r="D11" s="24">
        <v>1075887</v>
      </c>
      <c r="E11" s="24">
        <f>C11+D11</f>
        <v>3112029</v>
      </c>
      <c r="F11" s="24">
        <v>8458199</v>
      </c>
      <c r="G11" s="24">
        <v>1195013</v>
      </c>
      <c r="H11" s="24">
        <f>F11+G11</f>
        <v>9653212</v>
      </c>
      <c r="I11" s="30">
        <f>C11+F11</f>
        <v>10494341</v>
      </c>
      <c r="J11" s="30">
        <f>D11+G11</f>
        <v>2270900</v>
      </c>
      <c r="K11" s="29">
        <f>SUM(I11:J11)</f>
        <v>12765241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</row>
    <row r="12" spans="1:29">
      <c r="A12" s="820" t="s">
        <v>578</v>
      </c>
      <c r="B12" s="820"/>
      <c r="C12" s="820"/>
      <c r="D12" s="820"/>
      <c r="E12" s="820"/>
      <c r="F12" s="820"/>
      <c r="G12" s="38"/>
      <c r="H12" s="38"/>
      <c r="I12" s="38"/>
      <c r="J12" s="38"/>
      <c r="K12" s="38" t="s">
        <v>579</v>
      </c>
      <c r="M12" s="172"/>
      <c r="N12" s="172"/>
    </row>
    <row r="13" spans="1:29" ht="17.399999999999999">
      <c r="A13" s="446" t="s">
        <v>73</v>
      </c>
      <c r="B13" s="446"/>
      <c r="C13" s="446"/>
      <c r="D13" s="446"/>
      <c r="E13" s="446"/>
      <c r="F13" s="446"/>
      <c r="G13" s="446"/>
      <c r="H13" s="38"/>
      <c r="I13" s="38"/>
      <c r="J13" s="38"/>
      <c r="K13" s="391"/>
    </row>
    <row r="14" spans="1:29" ht="17.25" customHeight="1">
      <c r="A14" s="787" t="s">
        <v>74</v>
      </c>
      <c r="B14" s="787"/>
      <c r="C14" s="787"/>
      <c r="D14" s="787"/>
      <c r="E14" s="787"/>
      <c r="F14" s="787"/>
      <c r="G14" s="787"/>
      <c r="H14" s="787"/>
      <c r="I14" s="787"/>
      <c r="J14" s="787"/>
      <c r="K14" s="787"/>
      <c r="L14" s="66"/>
    </row>
    <row r="15" spans="1:29">
      <c r="A15" s="788" t="s">
        <v>446</v>
      </c>
      <c r="B15" s="788"/>
      <c r="C15" s="788"/>
      <c r="D15" s="788"/>
      <c r="E15" s="788"/>
      <c r="F15" s="474"/>
      <c r="G15" s="474"/>
      <c r="H15" s="789" t="s">
        <v>447</v>
      </c>
      <c r="I15" s="789"/>
      <c r="J15" s="789"/>
    </row>
    <row r="17" spans="1:9">
      <c r="A17" s="172"/>
      <c r="B17" s="172"/>
      <c r="C17" s="172"/>
      <c r="D17" s="172"/>
      <c r="E17" s="172"/>
      <c r="F17" s="172"/>
      <c r="G17" s="172"/>
      <c r="H17" s="172"/>
      <c r="I17" s="172"/>
    </row>
    <row r="18" spans="1:9">
      <c r="C18" s="584"/>
    </row>
    <row r="19" spans="1:9">
      <c r="C19" s="584"/>
    </row>
    <row r="20" spans="1:9">
      <c r="A20" s="392"/>
      <c r="C20" s="584"/>
      <c r="E20" s="172"/>
    </row>
    <row r="21" spans="1:9">
      <c r="A21" s="215"/>
      <c r="B21" s="215"/>
      <c r="C21" s="584"/>
      <c r="D21" s="215"/>
      <c r="E21" s="215"/>
    </row>
    <row r="43" spans="3:6">
      <c r="C43" s="172"/>
      <c r="D43" s="464"/>
      <c r="E43" s="215"/>
      <c r="F43" s="465"/>
    </row>
    <row r="44" spans="3:6">
      <c r="C44" s="172"/>
      <c r="D44" s="464"/>
      <c r="E44" s="215"/>
      <c r="F44" s="465"/>
    </row>
    <row r="45" spans="3:6">
      <c r="C45" s="172"/>
      <c r="D45" s="464"/>
      <c r="E45" s="215"/>
      <c r="F45" s="465"/>
    </row>
    <row r="46" spans="3:6">
      <c r="C46" s="172"/>
      <c r="D46" s="464"/>
      <c r="E46" s="215"/>
      <c r="F46" s="465"/>
    </row>
  </sheetData>
  <mergeCells count="18">
    <mergeCell ref="I7:K7"/>
    <mergeCell ref="A6:B7"/>
    <mergeCell ref="A8:B9"/>
    <mergeCell ref="A12:F12"/>
    <mergeCell ref="S2:U2"/>
    <mergeCell ref="A3:K3"/>
    <mergeCell ref="A15:C15"/>
    <mergeCell ref="D15:E15"/>
    <mergeCell ref="H15:J15"/>
    <mergeCell ref="M2:O2"/>
    <mergeCell ref="P2:R2"/>
    <mergeCell ref="A14:K14"/>
    <mergeCell ref="A4:K4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colBreaks count="1" manualBreakCount="1">
    <brk id="12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H35"/>
  <sheetViews>
    <sheetView showGridLines="0" rightToLeft="1" view="pageBreakPreview" zoomScale="55" zoomScaleNormal="55" zoomScaleSheetLayoutView="55" workbookViewId="0">
      <selection activeCell="A30" sqref="A30:E30"/>
    </sheetView>
  </sheetViews>
  <sheetFormatPr defaultRowHeight="14.4"/>
  <cols>
    <col min="1" max="1" width="15.6640625" customWidth="1"/>
    <col min="2" max="2" width="13.109375" customWidth="1"/>
    <col min="3" max="3" width="13.21875" customWidth="1"/>
    <col min="4" max="4" width="13" customWidth="1"/>
    <col min="5" max="6" width="13.109375" customWidth="1"/>
    <col min="7" max="7" width="14.77734375" customWidth="1"/>
    <col min="8" max="8" width="15" customWidth="1"/>
    <col min="9" max="9" width="13" customWidth="1"/>
    <col min="10" max="10" width="14.77734375" customWidth="1"/>
    <col min="13" max="13" width="10.33203125" bestFit="1" customWidth="1"/>
  </cols>
  <sheetData>
    <row r="1" spans="1:11" ht="24.75" customHeight="1">
      <c r="H1" s="574"/>
      <c r="I1" s="814" t="s">
        <v>631</v>
      </c>
      <c r="J1" s="814"/>
      <c r="K1" s="574"/>
    </row>
    <row r="2" spans="1:11" s="1" customFormat="1" ht="42" customHeight="1">
      <c r="J2" s="1" t="s">
        <v>633</v>
      </c>
    </row>
    <row r="3" spans="1:11" ht="15">
      <c r="A3" s="808" t="s">
        <v>52</v>
      </c>
      <c r="B3" s="808"/>
      <c r="C3" s="808"/>
      <c r="D3" s="808"/>
      <c r="E3" s="808"/>
      <c r="F3" s="808"/>
      <c r="G3" s="808"/>
      <c r="H3" s="808"/>
      <c r="I3" s="808"/>
      <c r="J3" s="808"/>
    </row>
    <row r="4" spans="1:11" ht="27.75" customHeight="1">
      <c r="A4" s="809" t="s">
        <v>53</v>
      </c>
      <c r="B4" s="809"/>
      <c r="C4" s="809"/>
      <c r="D4" s="809"/>
      <c r="E4" s="809"/>
      <c r="F4" s="809"/>
      <c r="G4" s="809"/>
      <c r="H4" s="809"/>
      <c r="I4" s="809"/>
      <c r="J4" s="809"/>
    </row>
    <row r="5" spans="1:11" ht="27.75" customHeight="1">
      <c r="A5" s="426" t="s">
        <v>204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1" ht="19.5" customHeight="1">
      <c r="A6" s="154"/>
      <c r="B6" s="823" t="s">
        <v>12</v>
      </c>
      <c r="C6" s="824"/>
      <c r="D6" s="825"/>
      <c r="E6" s="823" t="s">
        <v>13</v>
      </c>
      <c r="F6" s="824"/>
      <c r="G6" s="825"/>
      <c r="H6" s="823" t="s">
        <v>14</v>
      </c>
      <c r="I6" s="824"/>
      <c r="J6" s="824"/>
    </row>
    <row r="7" spans="1:11" ht="32.25" customHeight="1" thickBot="1">
      <c r="A7" s="154" t="s">
        <v>35</v>
      </c>
      <c r="B7" s="826" t="s">
        <v>15</v>
      </c>
      <c r="C7" s="827"/>
      <c r="D7" s="828"/>
      <c r="E7" s="826" t="s">
        <v>16</v>
      </c>
      <c r="F7" s="827"/>
      <c r="G7" s="828"/>
      <c r="H7" s="829" t="s">
        <v>5</v>
      </c>
      <c r="I7" s="830"/>
      <c r="J7" s="830"/>
    </row>
    <row r="8" spans="1:11" ht="15" thickBot="1">
      <c r="A8" s="154" t="s">
        <v>36</v>
      </c>
      <c r="B8" s="155" t="s">
        <v>0</v>
      </c>
      <c r="C8" s="155" t="s">
        <v>1</v>
      </c>
      <c r="D8" s="155" t="s">
        <v>37</v>
      </c>
      <c r="E8" s="155" t="s">
        <v>0</v>
      </c>
      <c r="F8" s="155" t="s">
        <v>1</v>
      </c>
      <c r="G8" s="155" t="s">
        <v>37</v>
      </c>
      <c r="H8" s="155" t="s">
        <v>0</v>
      </c>
      <c r="I8" s="155" t="s">
        <v>1</v>
      </c>
      <c r="J8" s="156" t="s">
        <v>37</v>
      </c>
    </row>
    <row r="9" spans="1:11" ht="15" thickBot="1">
      <c r="A9" s="43"/>
      <c r="B9" s="155" t="s">
        <v>21</v>
      </c>
      <c r="C9" s="155" t="s">
        <v>22</v>
      </c>
      <c r="D9" s="157" t="s">
        <v>5</v>
      </c>
      <c r="E9" s="155" t="s">
        <v>21</v>
      </c>
      <c r="F9" s="155" t="s">
        <v>22</v>
      </c>
      <c r="G9" s="157" t="s">
        <v>5</v>
      </c>
      <c r="H9" s="155" t="s">
        <v>21</v>
      </c>
      <c r="I9" s="155" t="s">
        <v>22</v>
      </c>
      <c r="J9" s="158" t="s">
        <v>5</v>
      </c>
    </row>
    <row r="10" spans="1:11" ht="18.600000000000001" customHeight="1">
      <c r="A10" s="159" t="s">
        <v>38</v>
      </c>
      <c r="B10" s="44">
        <v>38987</v>
      </c>
      <c r="C10" s="44">
        <v>10729</v>
      </c>
      <c r="D10" s="44">
        <f>SUM(B10:C10)</f>
        <v>49716</v>
      </c>
      <c r="E10" s="44">
        <v>779</v>
      </c>
      <c r="F10" s="45">
        <v>137</v>
      </c>
      <c r="G10" s="44">
        <f>SUM(E10:F10)</f>
        <v>916</v>
      </c>
      <c r="H10" s="44">
        <f>B10+E10</f>
        <v>39766</v>
      </c>
      <c r="I10" s="44">
        <f>C10+F10</f>
        <v>10866</v>
      </c>
      <c r="J10" s="44">
        <f>D10+G10</f>
        <v>50632</v>
      </c>
    </row>
    <row r="11" spans="1:11" ht="18.600000000000001" customHeight="1">
      <c r="A11" s="160" t="s">
        <v>39</v>
      </c>
      <c r="B11" s="46">
        <v>245924</v>
      </c>
      <c r="C11" s="46">
        <v>74446</v>
      </c>
      <c r="D11" s="46">
        <f>SUM(B11:C11)</f>
        <v>320370</v>
      </c>
      <c r="E11" s="46">
        <v>227334</v>
      </c>
      <c r="F11" s="46">
        <v>8075</v>
      </c>
      <c r="G11" s="46">
        <f t="shared" ref="G11:G21" si="0">SUM(E11:F11)</f>
        <v>235409</v>
      </c>
      <c r="H11" s="46">
        <f>B11+E11</f>
        <v>473258</v>
      </c>
      <c r="I11" s="46">
        <f t="shared" ref="I11:I21" si="1">C11+F11</f>
        <v>82521</v>
      </c>
      <c r="J11" s="47">
        <f t="shared" ref="J11:J23" si="2">D11+G11</f>
        <v>555779</v>
      </c>
    </row>
    <row r="12" spans="1:11" ht="18.600000000000001" customHeight="1">
      <c r="A12" s="161" t="s">
        <v>40</v>
      </c>
      <c r="B12" s="48">
        <v>361575</v>
      </c>
      <c r="C12" s="48">
        <v>166269</v>
      </c>
      <c r="D12" s="48">
        <f t="shared" ref="D12:D21" si="3">SUM(B12:C12)</f>
        <v>527844</v>
      </c>
      <c r="E12" s="48">
        <v>979766</v>
      </c>
      <c r="F12" s="48">
        <v>39175</v>
      </c>
      <c r="G12" s="48">
        <f t="shared" si="0"/>
        <v>1018941</v>
      </c>
      <c r="H12" s="48">
        <f t="shared" ref="H12:H21" si="4">B12+E12</f>
        <v>1341341</v>
      </c>
      <c r="I12" s="48">
        <f t="shared" si="1"/>
        <v>205444</v>
      </c>
      <c r="J12" s="49">
        <f t="shared" si="2"/>
        <v>1546785</v>
      </c>
    </row>
    <row r="13" spans="1:11" ht="18.600000000000001" customHeight="1">
      <c r="A13" s="160" t="s">
        <v>41</v>
      </c>
      <c r="B13" s="46">
        <v>379440</v>
      </c>
      <c r="C13" s="46">
        <v>194658</v>
      </c>
      <c r="D13" s="46">
        <f t="shared" si="3"/>
        <v>574098</v>
      </c>
      <c r="E13" s="46">
        <v>1303383</v>
      </c>
      <c r="F13" s="46">
        <v>55406</v>
      </c>
      <c r="G13" s="46">
        <f t="shared" si="0"/>
        <v>1358789</v>
      </c>
      <c r="H13" s="46">
        <f t="shared" si="4"/>
        <v>1682823</v>
      </c>
      <c r="I13" s="46">
        <f t="shared" si="1"/>
        <v>250064</v>
      </c>
      <c r="J13" s="47">
        <f t="shared" si="2"/>
        <v>1932887</v>
      </c>
    </row>
    <row r="14" spans="1:11" ht="18.600000000000001" customHeight="1">
      <c r="A14" s="161" t="s">
        <v>42</v>
      </c>
      <c r="B14" s="48">
        <v>325506</v>
      </c>
      <c r="C14" s="48">
        <v>213234</v>
      </c>
      <c r="D14" s="48">
        <f t="shared" si="3"/>
        <v>538740</v>
      </c>
      <c r="E14" s="48">
        <v>1170412</v>
      </c>
      <c r="F14" s="48">
        <v>50956</v>
      </c>
      <c r="G14" s="48">
        <f t="shared" si="0"/>
        <v>1221368</v>
      </c>
      <c r="H14" s="48">
        <f t="shared" si="4"/>
        <v>1495918</v>
      </c>
      <c r="I14" s="48">
        <f t="shared" si="1"/>
        <v>264190</v>
      </c>
      <c r="J14" s="49">
        <f t="shared" si="2"/>
        <v>1760108</v>
      </c>
    </row>
    <row r="15" spans="1:11" ht="18.600000000000001" customHeight="1">
      <c r="A15" s="160" t="s">
        <v>43</v>
      </c>
      <c r="B15" s="46">
        <v>240698</v>
      </c>
      <c r="C15" s="46">
        <v>172040</v>
      </c>
      <c r="D15" s="46">
        <f t="shared" si="3"/>
        <v>412738</v>
      </c>
      <c r="E15" s="46">
        <v>926734</v>
      </c>
      <c r="F15" s="46">
        <v>37524</v>
      </c>
      <c r="G15" s="46">
        <f t="shared" si="0"/>
        <v>964258</v>
      </c>
      <c r="H15" s="46">
        <f t="shared" si="4"/>
        <v>1167432</v>
      </c>
      <c r="I15" s="46">
        <f t="shared" si="1"/>
        <v>209564</v>
      </c>
      <c r="J15" s="47">
        <f t="shared" si="2"/>
        <v>1376996</v>
      </c>
    </row>
    <row r="16" spans="1:11" ht="18.600000000000001" customHeight="1">
      <c r="A16" s="161" t="s">
        <v>44</v>
      </c>
      <c r="B16" s="48">
        <v>164958</v>
      </c>
      <c r="C16" s="48">
        <v>106117</v>
      </c>
      <c r="D16" s="48">
        <f t="shared" si="3"/>
        <v>271075</v>
      </c>
      <c r="E16" s="48">
        <v>676485</v>
      </c>
      <c r="F16" s="48">
        <v>23008</v>
      </c>
      <c r="G16" s="48">
        <f t="shared" si="0"/>
        <v>699493</v>
      </c>
      <c r="H16" s="48">
        <f>B16+E16</f>
        <v>841443</v>
      </c>
      <c r="I16" s="48">
        <f t="shared" si="1"/>
        <v>129125</v>
      </c>
      <c r="J16" s="49">
        <f t="shared" si="2"/>
        <v>970568</v>
      </c>
    </row>
    <row r="17" spans="1:34" ht="18.600000000000001" customHeight="1">
      <c r="A17" s="160" t="s">
        <v>45</v>
      </c>
      <c r="B17" s="46">
        <v>123178</v>
      </c>
      <c r="C17" s="46">
        <v>57048</v>
      </c>
      <c r="D17" s="46">
        <f t="shared" si="3"/>
        <v>180226</v>
      </c>
      <c r="E17" s="46">
        <v>503644</v>
      </c>
      <c r="F17" s="46">
        <v>13288</v>
      </c>
      <c r="G17" s="46">
        <f t="shared" si="0"/>
        <v>516932</v>
      </c>
      <c r="H17" s="46">
        <f t="shared" si="4"/>
        <v>626822</v>
      </c>
      <c r="I17" s="46">
        <f>C17+F17</f>
        <v>70336</v>
      </c>
      <c r="J17" s="47">
        <f t="shared" si="2"/>
        <v>697158</v>
      </c>
    </row>
    <row r="18" spans="1:34" ht="18.600000000000001" customHeight="1">
      <c r="A18" s="161" t="s">
        <v>46</v>
      </c>
      <c r="B18" s="48">
        <v>69948</v>
      </c>
      <c r="C18" s="48">
        <v>26744</v>
      </c>
      <c r="D18" s="48">
        <f t="shared" si="3"/>
        <v>96692</v>
      </c>
      <c r="E18" s="48">
        <v>324728</v>
      </c>
      <c r="F18" s="48">
        <v>7924</v>
      </c>
      <c r="G18" s="48">
        <f t="shared" si="0"/>
        <v>332652</v>
      </c>
      <c r="H18" s="48">
        <f t="shared" si="4"/>
        <v>394676</v>
      </c>
      <c r="I18" s="48">
        <f t="shared" si="1"/>
        <v>34668</v>
      </c>
      <c r="J18" s="49">
        <f t="shared" si="2"/>
        <v>429344</v>
      </c>
    </row>
    <row r="19" spans="1:34" ht="18.600000000000001" customHeight="1">
      <c r="A19" s="160" t="s">
        <v>47</v>
      </c>
      <c r="B19" s="46">
        <v>16791</v>
      </c>
      <c r="C19" s="46">
        <v>7845</v>
      </c>
      <c r="D19" s="46">
        <f t="shared" si="3"/>
        <v>24636</v>
      </c>
      <c r="E19" s="46">
        <v>177703</v>
      </c>
      <c r="F19" s="46">
        <v>4933</v>
      </c>
      <c r="G19" s="46">
        <f t="shared" si="0"/>
        <v>182636</v>
      </c>
      <c r="H19" s="46">
        <f t="shared" si="4"/>
        <v>194494</v>
      </c>
      <c r="I19" s="46">
        <f t="shared" si="1"/>
        <v>12778</v>
      </c>
      <c r="J19" s="47">
        <f t="shared" si="2"/>
        <v>207272</v>
      </c>
    </row>
    <row r="20" spans="1:34" ht="18.600000000000001" customHeight="1">
      <c r="A20" s="161" t="s">
        <v>48</v>
      </c>
      <c r="B20" s="48">
        <v>9385</v>
      </c>
      <c r="C20" s="48">
        <v>2996</v>
      </c>
      <c r="D20" s="48">
        <f t="shared" si="3"/>
        <v>12381</v>
      </c>
      <c r="E20" s="48">
        <v>108617</v>
      </c>
      <c r="F20" s="48">
        <v>2021</v>
      </c>
      <c r="G20" s="48">
        <f t="shared" si="0"/>
        <v>110638</v>
      </c>
      <c r="H20" s="48">
        <f t="shared" si="4"/>
        <v>118002</v>
      </c>
      <c r="I20" s="48">
        <f t="shared" si="1"/>
        <v>5017</v>
      </c>
      <c r="J20" s="49">
        <f t="shared" si="2"/>
        <v>123019</v>
      </c>
    </row>
    <row r="21" spans="1:34" ht="18.600000000000001" customHeight="1">
      <c r="A21" s="160" t="s">
        <v>185</v>
      </c>
      <c r="B21" s="46">
        <v>51574</v>
      </c>
      <c r="C21" s="46">
        <v>30158</v>
      </c>
      <c r="D21" s="46">
        <f t="shared" si="3"/>
        <v>81732</v>
      </c>
      <c r="E21" s="46">
        <v>8190</v>
      </c>
      <c r="F21" s="46">
        <v>7389</v>
      </c>
      <c r="G21" s="46">
        <f t="shared" si="0"/>
        <v>15579</v>
      </c>
      <c r="H21" s="46">
        <f t="shared" si="4"/>
        <v>59764</v>
      </c>
      <c r="I21" s="46">
        <f t="shared" si="1"/>
        <v>37547</v>
      </c>
      <c r="J21" s="47">
        <f t="shared" si="2"/>
        <v>97311</v>
      </c>
    </row>
    <row r="22" spans="1:34" ht="18.600000000000001" customHeight="1">
      <c r="A22" s="162" t="s">
        <v>23</v>
      </c>
      <c r="B22" s="48">
        <f>SUM(B10:B21)</f>
        <v>2027964</v>
      </c>
      <c r="C22" s="48">
        <f t="shared" ref="C22:J22" si="5">SUM(C10:C21)</f>
        <v>1062284</v>
      </c>
      <c r="D22" s="48">
        <f t="shared" si="5"/>
        <v>3090248</v>
      </c>
      <c r="E22" s="48">
        <f t="shared" si="5"/>
        <v>6407775</v>
      </c>
      <c r="F22" s="48">
        <f t="shared" si="5"/>
        <v>249836</v>
      </c>
      <c r="G22" s="48">
        <f t="shared" si="5"/>
        <v>6657611</v>
      </c>
      <c r="H22" s="48">
        <f t="shared" si="5"/>
        <v>8435739</v>
      </c>
      <c r="I22" s="48">
        <f t="shared" si="5"/>
        <v>1312120</v>
      </c>
      <c r="J22" s="48">
        <f t="shared" si="5"/>
        <v>9747859</v>
      </c>
    </row>
    <row r="23" spans="1:34" ht="21" customHeight="1">
      <c r="A23" s="160" t="s">
        <v>175</v>
      </c>
      <c r="B23" s="832">
        <v>0</v>
      </c>
      <c r="C23" s="832">
        <v>0</v>
      </c>
      <c r="D23" s="832">
        <f>SUM(B23:C23)</f>
        <v>0</v>
      </c>
      <c r="E23" s="833">
        <v>2121644</v>
      </c>
      <c r="F23" s="833">
        <v>987529</v>
      </c>
      <c r="G23" s="833">
        <f>SUM(E23:F23)</f>
        <v>3109173</v>
      </c>
      <c r="H23" s="833">
        <f>B23+E23</f>
        <v>2121644</v>
      </c>
      <c r="I23" s="833">
        <f>C23+F23</f>
        <v>987529</v>
      </c>
      <c r="J23" s="834">
        <f t="shared" si="2"/>
        <v>3109173</v>
      </c>
    </row>
    <row r="24" spans="1:34" ht="11.25" customHeight="1">
      <c r="A24" s="160" t="s">
        <v>375</v>
      </c>
      <c r="B24" s="832"/>
      <c r="C24" s="832"/>
      <c r="D24" s="832"/>
      <c r="E24" s="833"/>
      <c r="F24" s="833"/>
      <c r="G24" s="833"/>
      <c r="H24" s="833"/>
      <c r="I24" s="833"/>
      <c r="J24" s="834"/>
    </row>
    <row r="25" spans="1:34" s="40" customFormat="1" ht="19.2" customHeight="1">
      <c r="A25" s="163" t="s">
        <v>24</v>
      </c>
      <c r="B25" s="164">
        <f t="shared" ref="B25:J25" si="6">SUM(B22:B24)</f>
        <v>2027964</v>
      </c>
      <c r="C25" s="164">
        <f t="shared" si="6"/>
        <v>1062284</v>
      </c>
      <c r="D25" s="164">
        <f t="shared" si="6"/>
        <v>3090248</v>
      </c>
      <c r="E25" s="164">
        <f t="shared" si="6"/>
        <v>8529419</v>
      </c>
      <c r="F25" s="164">
        <f t="shared" si="6"/>
        <v>1237365</v>
      </c>
      <c r="G25" s="164">
        <f t="shared" si="6"/>
        <v>9766784</v>
      </c>
      <c r="H25" s="164">
        <f t="shared" si="6"/>
        <v>10557383</v>
      </c>
      <c r="I25" s="164">
        <f t="shared" si="6"/>
        <v>2299649</v>
      </c>
      <c r="J25" s="164">
        <f t="shared" si="6"/>
        <v>12857032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>
      <c r="A26" s="831" t="s">
        <v>50</v>
      </c>
      <c r="B26" s="831"/>
      <c r="C26" s="831"/>
      <c r="D26" s="831"/>
      <c r="E26" s="31"/>
      <c r="F26" s="31"/>
      <c r="G26" s="31"/>
      <c r="H26" s="31"/>
      <c r="I26" s="31"/>
      <c r="J26" s="32" t="s">
        <v>51</v>
      </c>
    </row>
    <row r="27" spans="1:34">
      <c r="A27" s="831" t="s">
        <v>580</v>
      </c>
      <c r="B27" s="831"/>
      <c r="C27" s="831"/>
      <c r="D27" s="31"/>
      <c r="E27" s="31"/>
      <c r="F27" s="31"/>
      <c r="G27" s="31"/>
      <c r="H27" s="31"/>
      <c r="I27" s="31"/>
      <c r="J27" s="42" t="s">
        <v>574</v>
      </c>
    </row>
    <row r="28" spans="1:34">
      <c r="A28" s="446" t="s">
        <v>73</v>
      </c>
      <c r="B28" s="446"/>
      <c r="C28" s="446"/>
      <c r="D28" s="446"/>
      <c r="E28" s="446"/>
      <c r="F28" s="446"/>
      <c r="G28" s="446"/>
      <c r="H28" s="31"/>
      <c r="I28" s="31"/>
      <c r="J28" s="31"/>
    </row>
    <row r="29" spans="1:34" ht="18">
      <c r="A29" s="787" t="s">
        <v>74</v>
      </c>
      <c r="B29" s="787"/>
      <c r="C29" s="787"/>
      <c r="D29" s="787"/>
      <c r="E29" s="787"/>
      <c r="F29" s="787"/>
      <c r="G29" s="787"/>
      <c r="H29" s="787"/>
      <c r="I29" s="787"/>
      <c r="J29" s="787"/>
    </row>
    <row r="30" spans="1:34">
      <c r="A30" s="788" t="s">
        <v>446</v>
      </c>
      <c r="B30" s="788"/>
      <c r="C30" s="788"/>
      <c r="D30" s="788"/>
      <c r="E30" s="788"/>
      <c r="F30" s="474"/>
      <c r="G30" s="474"/>
      <c r="H30" s="789" t="s">
        <v>447</v>
      </c>
      <c r="I30" s="789"/>
      <c r="J30" s="789"/>
    </row>
    <row r="31" spans="1:34">
      <c r="C31" s="215"/>
      <c r="D31" s="215"/>
    </row>
    <row r="32" spans="1:34">
      <c r="C32" s="215"/>
      <c r="D32" s="215"/>
    </row>
    <row r="33" spans="3:4">
      <c r="C33" s="215"/>
      <c r="D33" s="215"/>
    </row>
    <row r="34" spans="3:4">
      <c r="C34" s="215"/>
      <c r="D34" s="215"/>
    </row>
    <row r="35" spans="3:4" ht="18.75" customHeight="1"/>
  </sheetData>
  <mergeCells count="23">
    <mergeCell ref="I23:I24"/>
    <mergeCell ref="J23:J24"/>
    <mergeCell ref="D23:D24"/>
    <mergeCell ref="E23:E24"/>
    <mergeCell ref="F23:F24"/>
    <mergeCell ref="G23:G24"/>
    <mergeCell ref="H23:H24"/>
    <mergeCell ref="I1:J1"/>
    <mergeCell ref="H30:J30"/>
    <mergeCell ref="A30:E30"/>
    <mergeCell ref="A29:J29"/>
    <mergeCell ref="A3:J3"/>
    <mergeCell ref="A4:J4"/>
    <mergeCell ref="B6:D6"/>
    <mergeCell ref="E6:G6"/>
    <mergeCell ref="H6:J6"/>
    <mergeCell ref="B7:D7"/>
    <mergeCell ref="E7:G7"/>
    <mergeCell ref="H7:J7"/>
    <mergeCell ref="A26:D26"/>
    <mergeCell ref="A27:C27"/>
    <mergeCell ref="B23:B24"/>
    <mergeCell ref="C23:C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ignoredErrors>
    <ignoredError sqref="D22 G22:J22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105"/>
  <sheetViews>
    <sheetView showGridLines="0" rightToLeft="1" view="pageBreakPreview" zoomScale="55" zoomScaleNormal="55" zoomScaleSheetLayoutView="55" workbookViewId="0">
      <selection activeCell="J25" sqref="J25"/>
    </sheetView>
  </sheetViews>
  <sheetFormatPr defaultRowHeight="14.4"/>
  <cols>
    <col min="1" max="1" width="14.109375" customWidth="1"/>
    <col min="2" max="5" width="12.109375" customWidth="1"/>
    <col min="6" max="6" width="12" customWidth="1"/>
    <col min="7" max="7" width="13.6640625" customWidth="1"/>
    <col min="8" max="8" width="13.77734375" customWidth="1"/>
    <col min="9" max="9" width="12.109375" customWidth="1"/>
    <col min="10" max="10" width="13.77734375" customWidth="1"/>
    <col min="11" max="11" width="12.44140625" customWidth="1"/>
    <col min="13" max="13" width="9" style="574"/>
  </cols>
  <sheetData>
    <row r="1" spans="1:13" ht="24.75" customHeight="1">
      <c r="I1" s="574"/>
      <c r="J1" s="814" t="s">
        <v>631</v>
      </c>
      <c r="K1" s="814"/>
    </row>
    <row r="2" spans="1:13" s="1" customFormat="1" ht="42" customHeight="1">
      <c r="K2" s="1" t="s">
        <v>633</v>
      </c>
    </row>
    <row r="3" spans="1:13" ht="15">
      <c r="A3" s="844" t="s">
        <v>69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</row>
    <row r="4" spans="1:13" ht="27.75" customHeight="1">
      <c r="A4" s="809" t="s">
        <v>70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</row>
    <row r="5" spans="1:13" ht="27.75" customHeight="1">
      <c r="A5" s="86" t="s">
        <v>205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3" ht="19.5" customHeight="1">
      <c r="A6" s="843" t="s">
        <v>54</v>
      </c>
      <c r="B6" s="836" t="s">
        <v>12</v>
      </c>
      <c r="C6" s="824"/>
      <c r="D6" s="837"/>
      <c r="E6" s="836" t="s">
        <v>13</v>
      </c>
      <c r="F6" s="824"/>
      <c r="G6" s="824"/>
      <c r="H6" s="836" t="s">
        <v>14</v>
      </c>
      <c r="I6" s="824"/>
      <c r="J6" s="824"/>
      <c r="K6" s="848" t="s">
        <v>158</v>
      </c>
      <c r="M6"/>
    </row>
    <row r="7" spans="1:13" ht="20.25" customHeight="1" thickBot="1">
      <c r="A7" s="843"/>
      <c r="B7" s="838" t="s">
        <v>15</v>
      </c>
      <c r="C7" s="827"/>
      <c r="D7" s="839"/>
      <c r="E7" s="838" t="s">
        <v>16</v>
      </c>
      <c r="F7" s="827"/>
      <c r="G7" s="827"/>
      <c r="H7" s="840" t="s">
        <v>5</v>
      </c>
      <c r="I7" s="841"/>
      <c r="J7" s="841"/>
      <c r="K7" s="848"/>
      <c r="M7"/>
    </row>
    <row r="8" spans="1:13">
      <c r="A8" s="843"/>
      <c r="B8" s="55" t="s">
        <v>0</v>
      </c>
      <c r="C8" s="55" t="s">
        <v>1</v>
      </c>
      <c r="D8" s="55" t="s">
        <v>37</v>
      </c>
      <c r="E8" s="55" t="s">
        <v>0</v>
      </c>
      <c r="F8" s="55" t="s">
        <v>1</v>
      </c>
      <c r="G8" s="55" t="s">
        <v>37</v>
      </c>
      <c r="H8" s="55" t="s">
        <v>0</v>
      </c>
      <c r="I8" s="55" t="s">
        <v>1</v>
      </c>
      <c r="J8" s="50" t="s">
        <v>37</v>
      </c>
      <c r="K8" s="848"/>
      <c r="M8"/>
    </row>
    <row r="9" spans="1:13" ht="19.5" customHeight="1">
      <c r="A9" s="843"/>
      <c r="B9" s="56" t="s">
        <v>21</v>
      </c>
      <c r="C9" s="56" t="s">
        <v>22</v>
      </c>
      <c r="D9" s="41" t="s">
        <v>5</v>
      </c>
      <c r="E9" s="56" t="s">
        <v>21</v>
      </c>
      <c r="F9" s="56" t="s">
        <v>22</v>
      </c>
      <c r="G9" s="41" t="s">
        <v>5</v>
      </c>
      <c r="H9" s="56" t="s">
        <v>21</v>
      </c>
      <c r="I9" s="56" t="s">
        <v>22</v>
      </c>
      <c r="J9" s="39" t="s">
        <v>5</v>
      </c>
      <c r="K9" s="848"/>
      <c r="M9"/>
    </row>
    <row r="10" spans="1:13">
      <c r="A10" s="51" t="s">
        <v>55</v>
      </c>
      <c r="B10" s="57">
        <v>790531</v>
      </c>
      <c r="C10" s="57">
        <v>427582</v>
      </c>
      <c r="D10" s="57">
        <f>SUM(B10:C10)</f>
        <v>1218113</v>
      </c>
      <c r="E10" s="57">
        <v>2499958</v>
      </c>
      <c r="F10" s="57">
        <v>123966</v>
      </c>
      <c r="G10" s="57">
        <f>E10+F10</f>
        <v>2623924</v>
      </c>
      <c r="H10" s="57">
        <f>B10+E10</f>
        <v>3290489</v>
      </c>
      <c r="I10" s="57">
        <f>C10+F10</f>
        <v>551548</v>
      </c>
      <c r="J10" s="57">
        <f>SUM(H10:I10)</f>
        <v>3842037</v>
      </c>
      <c r="K10" s="173" t="s">
        <v>159</v>
      </c>
      <c r="M10"/>
    </row>
    <row r="11" spans="1:13">
      <c r="A11" s="53" t="s">
        <v>56</v>
      </c>
      <c r="B11" s="58">
        <v>380351</v>
      </c>
      <c r="C11" s="58">
        <v>219978</v>
      </c>
      <c r="D11" s="58">
        <f t="shared" ref="D11:D23" si="0">SUM(B11:C11)</f>
        <v>600329</v>
      </c>
      <c r="E11" s="58">
        <v>1428406</v>
      </c>
      <c r="F11" s="58">
        <v>45079</v>
      </c>
      <c r="G11" s="58">
        <f>E11+F11</f>
        <v>1473485</v>
      </c>
      <c r="H11" s="58">
        <f t="shared" ref="H11:H25" si="1">B11+E11</f>
        <v>1808757</v>
      </c>
      <c r="I11" s="58">
        <f t="shared" ref="I11:I25" si="2">C11+F11</f>
        <v>265057</v>
      </c>
      <c r="J11" s="58">
        <f t="shared" ref="J11:J25" si="3">SUM(H11:I11)</f>
        <v>2073814</v>
      </c>
      <c r="K11" s="174" t="s">
        <v>160</v>
      </c>
      <c r="M11"/>
    </row>
    <row r="12" spans="1:13">
      <c r="A12" s="51" t="s">
        <v>57</v>
      </c>
      <c r="B12" s="57">
        <v>84417</v>
      </c>
      <c r="C12" s="57">
        <v>46617</v>
      </c>
      <c r="D12" s="57">
        <f t="shared" si="0"/>
        <v>131034</v>
      </c>
      <c r="E12" s="57">
        <v>229889</v>
      </c>
      <c r="F12" s="57">
        <v>7954</v>
      </c>
      <c r="G12" s="57">
        <f t="shared" ref="G12:G23" si="4">E12+F12</f>
        <v>237843</v>
      </c>
      <c r="H12" s="57">
        <f t="shared" si="1"/>
        <v>314306</v>
      </c>
      <c r="I12" s="57">
        <f t="shared" si="2"/>
        <v>54571</v>
      </c>
      <c r="J12" s="57">
        <f t="shared" si="3"/>
        <v>368877</v>
      </c>
      <c r="K12" s="173" t="s">
        <v>161</v>
      </c>
      <c r="M12"/>
    </row>
    <row r="13" spans="1:13">
      <c r="A13" s="53" t="s">
        <v>58</v>
      </c>
      <c r="B13" s="58">
        <v>66297</v>
      </c>
      <c r="C13" s="58">
        <v>40591</v>
      </c>
      <c r="D13" s="58">
        <f t="shared" si="0"/>
        <v>106888</v>
      </c>
      <c r="E13" s="58">
        <v>249983</v>
      </c>
      <c r="F13" s="58">
        <v>8757</v>
      </c>
      <c r="G13" s="58">
        <f t="shared" si="4"/>
        <v>258740</v>
      </c>
      <c r="H13" s="58">
        <f t="shared" si="1"/>
        <v>316280</v>
      </c>
      <c r="I13" s="58">
        <f t="shared" si="2"/>
        <v>49348</v>
      </c>
      <c r="J13" s="58">
        <f t="shared" si="3"/>
        <v>365628</v>
      </c>
      <c r="K13" s="174" t="s">
        <v>162</v>
      </c>
      <c r="M13"/>
    </row>
    <row r="14" spans="1:13">
      <c r="A14" s="51" t="s">
        <v>59</v>
      </c>
      <c r="B14" s="57">
        <v>423632</v>
      </c>
      <c r="C14" s="57">
        <v>146051</v>
      </c>
      <c r="D14" s="57">
        <f t="shared" si="0"/>
        <v>569683</v>
      </c>
      <c r="E14" s="57">
        <v>1321648</v>
      </c>
      <c r="F14" s="57">
        <v>38306</v>
      </c>
      <c r="G14" s="57">
        <f t="shared" si="4"/>
        <v>1359954</v>
      </c>
      <c r="H14" s="57">
        <f t="shared" si="1"/>
        <v>1745280</v>
      </c>
      <c r="I14" s="57">
        <f t="shared" si="2"/>
        <v>184357</v>
      </c>
      <c r="J14" s="57">
        <f t="shared" si="3"/>
        <v>1929637</v>
      </c>
      <c r="K14" s="173" t="s">
        <v>163</v>
      </c>
      <c r="M14"/>
    </row>
    <row r="15" spans="1:13">
      <c r="A15" s="53" t="s">
        <v>60</v>
      </c>
      <c r="B15" s="58">
        <v>88482</v>
      </c>
      <c r="C15" s="58">
        <v>57997</v>
      </c>
      <c r="D15" s="58">
        <f t="shared" si="0"/>
        <v>146479</v>
      </c>
      <c r="E15" s="58">
        <v>218172</v>
      </c>
      <c r="F15" s="58">
        <v>10387</v>
      </c>
      <c r="G15" s="58">
        <f t="shared" si="4"/>
        <v>228559</v>
      </c>
      <c r="H15" s="58">
        <f t="shared" si="1"/>
        <v>306654</v>
      </c>
      <c r="I15" s="58">
        <f t="shared" si="2"/>
        <v>68384</v>
      </c>
      <c r="J15" s="58">
        <f t="shared" si="3"/>
        <v>375038</v>
      </c>
      <c r="K15" s="174" t="s">
        <v>164</v>
      </c>
      <c r="M15"/>
    </row>
    <row r="16" spans="1:13">
      <c r="A16" s="51" t="s">
        <v>61</v>
      </c>
      <c r="B16" s="57">
        <v>33166</v>
      </c>
      <c r="C16" s="57">
        <v>21247</v>
      </c>
      <c r="D16" s="57">
        <f t="shared" si="0"/>
        <v>54413</v>
      </c>
      <c r="E16" s="57">
        <v>73977</v>
      </c>
      <c r="F16" s="57">
        <v>2141</v>
      </c>
      <c r="G16" s="57">
        <f t="shared" si="4"/>
        <v>76118</v>
      </c>
      <c r="H16" s="57">
        <f t="shared" si="1"/>
        <v>107143</v>
      </c>
      <c r="I16" s="57">
        <f t="shared" si="2"/>
        <v>23388</v>
      </c>
      <c r="J16" s="57">
        <f t="shared" si="3"/>
        <v>130531</v>
      </c>
      <c r="K16" s="173" t="s">
        <v>165</v>
      </c>
      <c r="M16"/>
    </row>
    <row r="17" spans="1:13">
      <c r="A17" s="53" t="s">
        <v>62</v>
      </c>
      <c r="B17" s="58">
        <v>27951</v>
      </c>
      <c r="C17" s="58">
        <v>20147</v>
      </c>
      <c r="D17" s="58">
        <f t="shared" si="0"/>
        <v>48098</v>
      </c>
      <c r="E17" s="58">
        <v>83395</v>
      </c>
      <c r="F17" s="58">
        <v>2872</v>
      </c>
      <c r="G17" s="58">
        <f t="shared" si="4"/>
        <v>86267</v>
      </c>
      <c r="H17" s="58">
        <f t="shared" si="1"/>
        <v>111346</v>
      </c>
      <c r="I17" s="58">
        <f t="shared" si="2"/>
        <v>23019</v>
      </c>
      <c r="J17" s="58">
        <f t="shared" si="3"/>
        <v>134365</v>
      </c>
      <c r="K17" s="174" t="s">
        <v>166</v>
      </c>
      <c r="M17"/>
    </row>
    <row r="18" spans="1:13">
      <c r="A18" s="51" t="s">
        <v>63</v>
      </c>
      <c r="B18" s="57">
        <v>15523</v>
      </c>
      <c r="C18" s="57">
        <v>8865</v>
      </c>
      <c r="D18" s="57">
        <f t="shared" si="0"/>
        <v>24388</v>
      </c>
      <c r="E18" s="57">
        <v>31468</v>
      </c>
      <c r="F18" s="57">
        <v>1425</v>
      </c>
      <c r="G18" s="57">
        <f t="shared" si="4"/>
        <v>32893</v>
      </c>
      <c r="H18" s="57">
        <f t="shared" si="1"/>
        <v>46991</v>
      </c>
      <c r="I18" s="57">
        <f t="shared" si="2"/>
        <v>10290</v>
      </c>
      <c r="J18" s="57">
        <f t="shared" si="3"/>
        <v>57281</v>
      </c>
      <c r="K18" s="173" t="s">
        <v>167</v>
      </c>
      <c r="M18"/>
    </row>
    <row r="19" spans="1:13">
      <c r="A19" s="53" t="s">
        <v>64</v>
      </c>
      <c r="B19" s="58">
        <v>41983</v>
      </c>
      <c r="C19" s="58">
        <v>31049</v>
      </c>
      <c r="D19" s="58">
        <f t="shared" si="0"/>
        <v>73032</v>
      </c>
      <c r="E19" s="58">
        <v>100019</v>
      </c>
      <c r="F19" s="58">
        <v>3133</v>
      </c>
      <c r="G19" s="58">
        <f t="shared" si="4"/>
        <v>103152</v>
      </c>
      <c r="H19" s="58">
        <f t="shared" si="1"/>
        <v>142002</v>
      </c>
      <c r="I19" s="58">
        <f t="shared" si="2"/>
        <v>34182</v>
      </c>
      <c r="J19" s="58">
        <f t="shared" si="3"/>
        <v>176184</v>
      </c>
      <c r="K19" s="174" t="s">
        <v>168</v>
      </c>
      <c r="M19"/>
    </row>
    <row r="20" spans="1:13">
      <c r="A20" s="51" t="s">
        <v>65</v>
      </c>
      <c r="B20" s="57">
        <v>30115</v>
      </c>
      <c r="C20" s="57">
        <v>15933</v>
      </c>
      <c r="D20" s="57">
        <f t="shared" si="0"/>
        <v>46048</v>
      </c>
      <c r="E20" s="57">
        <v>91214</v>
      </c>
      <c r="F20" s="57">
        <v>2814</v>
      </c>
      <c r="G20" s="57">
        <f t="shared" si="4"/>
        <v>94028</v>
      </c>
      <c r="H20" s="57">
        <f t="shared" si="1"/>
        <v>121329</v>
      </c>
      <c r="I20" s="57">
        <f t="shared" si="2"/>
        <v>18747</v>
      </c>
      <c r="J20" s="57">
        <f t="shared" si="3"/>
        <v>140076</v>
      </c>
      <c r="K20" s="173" t="s">
        <v>169</v>
      </c>
      <c r="M20"/>
    </row>
    <row r="21" spans="1:13">
      <c r="A21" s="53" t="s">
        <v>66</v>
      </c>
      <c r="B21" s="58">
        <v>19272</v>
      </c>
      <c r="C21" s="58">
        <v>12650</v>
      </c>
      <c r="D21" s="58">
        <f t="shared" si="0"/>
        <v>31922</v>
      </c>
      <c r="E21" s="58">
        <v>32708</v>
      </c>
      <c r="F21" s="58">
        <v>1502</v>
      </c>
      <c r="G21" s="58">
        <f t="shared" si="4"/>
        <v>34210</v>
      </c>
      <c r="H21" s="58">
        <f t="shared" si="1"/>
        <v>51980</v>
      </c>
      <c r="I21" s="58">
        <f t="shared" si="2"/>
        <v>14152</v>
      </c>
      <c r="J21" s="58">
        <f t="shared" si="3"/>
        <v>66132</v>
      </c>
      <c r="K21" s="174" t="s">
        <v>170</v>
      </c>
      <c r="M21"/>
    </row>
    <row r="22" spans="1:13">
      <c r="A22" s="51" t="s">
        <v>67</v>
      </c>
      <c r="B22" s="57">
        <v>24336</v>
      </c>
      <c r="C22" s="57">
        <v>12526</v>
      </c>
      <c r="D22" s="57">
        <f t="shared" si="0"/>
        <v>36862</v>
      </c>
      <c r="E22" s="57">
        <v>46872</v>
      </c>
      <c r="F22" s="57">
        <v>1492</v>
      </c>
      <c r="G22" s="57">
        <f t="shared" si="4"/>
        <v>48364</v>
      </c>
      <c r="H22" s="57">
        <f t="shared" si="1"/>
        <v>71208</v>
      </c>
      <c r="I22" s="57">
        <f t="shared" si="2"/>
        <v>14018</v>
      </c>
      <c r="J22" s="57">
        <f>SUM(H22:I22)</f>
        <v>85226</v>
      </c>
      <c r="K22" s="173" t="s">
        <v>171</v>
      </c>
      <c r="M22"/>
    </row>
    <row r="23" spans="1:13">
      <c r="A23" s="53" t="s">
        <v>68</v>
      </c>
      <c r="B23" s="58">
        <v>1908</v>
      </c>
      <c r="C23" s="59">
        <v>1051</v>
      </c>
      <c r="D23" s="59">
        <f t="shared" si="0"/>
        <v>2959</v>
      </c>
      <c r="E23" s="59">
        <v>66</v>
      </c>
      <c r="F23" s="59">
        <v>8</v>
      </c>
      <c r="G23" s="59">
        <f t="shared" si="4"/>
        <v>74</v>
      </c>
      <c r="H23" s="59">
        <f t="shared" si="1"/>
        <v>1974</v>
      </c>
      <c r="I23" s="59">
        <f t="shared" si="2"/>
        <v>1059</v>
      </c>
      <c r="J23" s="59">
        <f>SUM(H23:I23)</f>
        <v>3033</v>
      </c>
      <c r="K23" s="174" t="s">
        <v>172</v>
      </c>
      <c r="M23"/>
    </row>
    <row r="24" spans="1:13">
      <c r="A24" s="51" t="s">
        <v>173</v>
      </c>
      <c r="B24" s="57">
        <f>SUM(B10:B23)</f>
        <v>2027964</v>
      </c>
      <c r="C24" s="57">
        <f t="shared" ref="C24:J24" si="5">SUM(C10:C23)</f>
        <v>1062284</v>
      </c>
      <c r="D24" s="57">
        <f t="shared" si="5"/>
        <v>3090248</v>
      </c>
      <c r="E24" s="57">
        <f t="shared" si="5"/>
        <v>6407775</v>
      </c>
      <c r="F24" s="57">
        <f t="shared" si="5"/>
        <v>249836</v>
      </c>
      <c r="G24" s="57">
        <f t="shared" si="5"/>
        <v>6657611</v>
      </c>
      <c r="H24" s="57">
        <f t="shared" si="5"/>
        <v>8435739</v>
      </c>
      <c r="I24" s="57">
        <f t="shared" si="5"/>
        <v>1312120</v>
      </c>
      <c r="J24" s="57">
        <f t="shared" si="5"/>
        <v>9747859</v>
      </c>
      <c r="K24" s="51" t="s">
        <v>5</v>
      </c>
      <c r="M24"/>
    </row>
    <row r="25" spans="1:13" ht="26.4">
      <c r="A25" s="53" t="s">
        <v>49</v>
      </c>
      <c r="B25" s="60">
        <v>0</v>
      </c>
      <c r="C25" s="60">
        <v>0</v>
      </c>
      <c r="D25" s="60">
        <v>0</v>
      </c>
      <c r="E25" s="61">
        <v>2121644</v>
      </c>
      <c r="F25" s="61">
        <v>987529</v>
      </c>
      <c r="G25" s="61">
        <f>E25+F25</f>
        <v>3109173</v>
      </c>
      <c r="H25" s="61">
        <f t="shared" si="1"/>
        <v>2121644</v>
      </c>
      <c r="I25" s="61">
        <f t="shared" si="2"/>
        <v>987529</v>
      </c>
      <c r="J25" s="22">
        <f t="shared" si="3"/>
        <v>3109173</v>
      </c>
      <c r="K25" s="53" t="s">
        <v>376</v>
      </c>
      <c r="M25"/>
    </row>
    <row r="26" spans="1:13">
      <c r="A26" s="23" t="s">
        <v>174</v>
      </c>
      <c r="B26" s="62">
        <f t="shared" ref="B26:I26" si="6">B24+B25</f>
        <v>2027964</v>
      </c>
      <c r="C26" s="62">
        <f t="shared" si="6"/>
        <v>1062284</v>
      </c>
      <c r="D26" s="62">
        <f t="shared" si="6"/>
        <v>3090248</v>
      </c>
      <c r="E26" s="62">
        <f t="shared" si="6"/>
        <v>8529419</v>
      </c>
      <c r="F26" s="62">
        <f t="shared" si="6"/>
        <v>1237365</v>
      </c>
      <c r="G26" s="62">
        <f t="shared" si="6"/>
        <v>9766784</v>
      </c>
      <c r="H26" s="62">
        <f t="shared" si="6"/>
        <v>10557383</v>
      </c>
      <c r="I26" s="62">
        <f t="shared" si="6"/>
        <v>2299649</v>
      </c>
      <c r="J26" s="62">
        <f>J24+J25</f>
        <v>12857032</v>
      </c>
      <c r="K26" s="23" t="s">
        <v>5</v>
      </c>
      <c r="M26"/>
    </row>
    <row r="27" spans="1:13">
      <c r="A27" s="847" t="s">
        <v>71</v>
      </c>
      <c r="B27" s="847"/>
      <c r="C27" s="847"/>
      <c r="D27" s="847"/>
      <c r="E27" s="847"/>
      <c r="J27" s="845" t="s">
        <v>72</v>
      </c>
      <c r="K27" s="845"/>
      <c r="M27"/>
    </row>
    <row r="28" spans="1:13">
      <c r="A28" s="847" t="s">
        <v>581</v>
      </c>
      <c r="B28" s="847"/>
      <c r="C28" s="847"/>
      <c r="D28" s="847"/>
      <c r="J28" s="846" t="s">
        <v>574</v>
      </c>
      <c r="K28" s="846"/>
    </row>
    <row r="29" spans="1:13">
      <c r="A29" s="842" t="s">
        <v>73</v>
      </c>
      <c r="B29" s="842"/>
      <c r="C29" s="842"/>
      <c r="D29" s="842"/>
      <c r="E29" s="842"/>
      <c r="F29" s="842"/>
      <c r="G29" s="842"/>
      <c r="H29" s="842"/>
    </row>
    <row r="30" spans="1:13" ht="18">
      <c r="A30" s="787" t="s">
        <v>74</v>
      </c>
      <c r="B30" s="787"/>
      <c r="C30" s="787"/>
      <c r="D30" s="787"/>
      <c r="E30" s="787"/>
      <c r="F30" s="787"/>
      <c r="G30" s="787"/>
      <c r="H30" s="787"/>
      <c r="I30" s="787"/>
      <c r="J30" s="787"/>
      <c r="K30" s="787"/>
    </row>
    <row r="31" spans="1:13">
      <c r="A31" s="835" t="s">
        <v>446</v>
      </c>
      <c r="B31" s="835"/>
      <c r="C31" s="835"/>
      <c r="D31" s="835"/>
      <c r="E31" s="835"/>
      <c r="F31" s="474"/>
      <c r="G31" s="474"/>
      <c r="H31" s="789" t="s">
        <v>447</v>
      </c>
      <c r="I31" s="789"/>
      <c r="J31" s="789"/>
      <c r="K31" s="789"/>
    </row>
    <row r="34" spans="13:13">
      <c r="M34"/>
    </row>
    <row r="35" spans="13:13">
      <c r="M35"/>
    </row>
    <row r="36" spans="13:13" ht="19.5" customHeight="1">
      <c r="M36"/>
    </row>
    <row r="37" spans="13:13">
      <c r="M37"/>
    </row>
    <row r="38" spans="13:13">
      <c r="M38"/>
    </row>
    <row r="39" spans="13:13">
      <c r="M39"/>
    </row>
    <row r="40" spans="13:13">
      <c r="M40"/>
    </row>
    <row r="41" spans="13:13">
      <c r="M41"/>
    </row>
    <row r="42" spans="13:13">
      <c r="M42"/>
    </row>
    <row r="43" spans="13:13">
      <c r="M43"/>
    </row>
    <row r="44" spans="13:13">
      <c r="M44"/>
    </row>
    <row r="45" spans="13:13">
      <c r="M45"/>
    </row>
    <row r="46" spans="13:13">
      <c r="M46"/>
    </row>
    <row r="47" spans="13:13">
      <c r="M47"/>
    </row>
    <row r="48" spans="13:13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  <row r="59" spans="13:13">
      <c r="M59"/>
    </row>
    <row r="60" spans="13:13">
      <c r="M60"/>
    </row>
    <row r="61" spans="13:13">
      <c r="M61"/>
    </row>
    <row r="62" spans="13:13">
      <c r="M62"/>
    </row>
    <row r="63" spans="13:13">
      <c r="M63"/>
    </row>
    <row r="64" spans="13:13">
      <c r="M64"/>
    </row>
    <row r="65" spans="13:13">
      <c r="M65"/>
    </row>
    <row r="66" spans="13:13">
      <c r="M66"/>
    </row>
    <row r="67" spans="13:13">
      <c r="M67"/>
    </row>
    <row r="68" spans="13:13">
      <c r="M68"/>
    </row>
    <row r="69" spans="13:13">
      <c r="M69"/>
    </row>
    <row r="70" spans="13:13">
      <c r="M70"/>
    </row>
    <row r="71" spans="13:13">
      <c r="M71"/>
    </row>
    <row r="72" spans="13:13">
      <c r="M72"/>
    </row>
    <row r="73" spans="13:13">
      <c r="M73"/>
    </row>
    <row r="74" spans="13:13">
      <c r="M74"/>
    </row>
    <row r="75" spans="13:13">
      <c r="M75"/>
    </row>
    <row r="76" spans="13:13">
      <c r="M76"/>
    </row>
    <row r="77" spans="13:13">
      <c r="M77"/>
    </row>
    <row r="78" spans="13:13">
      <c r="M78"/>
    </row>
    <row r="79" spans="13:13">
      <c r="M79"/>
    </row>
    <row r="80" spans="13:13">
      <c r="M80"/>
    </row>
    <row r="81" spans="13:13">
      <c r="M81"/>
    </row>
    <row r="82" spans="13:13">
      <c r="M82"/>
    </row>
    <row r="83" spans="13:13">
      <c r="M83"/>
    </row>
    <row r="84" spans="13:13">
      <c r="M84"/>
    </row>
    <row r="85" spans="13:13">
      <c r="M85"/>
    </row>
    <row r="86" spans="13:13">
      <c r="M86"/>
    </row>
    <row r="87" spans="13:13">
      <c r="M87"/>
    </row>
    <row r="88" spans="13:13">
      <c r="M88"/>
    </row>
    <row r="89" spans="13:13">
      <c r="M89"/>
    </row>
    <row r="90" spans="13:13">
      <c r="M90"/>
    </row>
    <row r="91" spans="13:13">
      <c r="M91"/>
    </row>
    <row r="92" spans="13:13">
      <c r="M92"/>
    </row>
    <row r="93" spans="13:13">
      <c r="M93"/>
    </row>
    <row r="94" spans="13:13">
      <c r="M94"/>
    </row>
    <row r="95" spans="13:13">
      <c r="M95"/>
    </row>
    <row r="96" spans="13:13">
      <c r="M96"/>
    </row>
    <row r="97" spans="13:13">
      <c r="M97"/>
    </row>
    <row r="98" spans="13:13">
      <c r="M98"/>
    </row>
    <row r="99" spans="13:13">
      <c r="M99"/>
    </row>
    <row r="100" spans="13:13">
      <c r="M100"/>
    </row>
    <row r="101" spans="13:13">
      <c r="M101"/>
    </row>
    <row r="102" spans="13:13">
      <c r="M102"/>
    </row>
    <row r="103" spans="13:13">
      <c r="M103"/>
    </row>
    <row r="104" spans="13:13">
      <c r="M104"/>
    </row>
    <row r="105" spans="13:13">
      <c r="M105"/>
    </row>
  </sheetData>
  <mergeCells count="19">
    <mergeCell ref="J1:K1"/>
    <mergeCell ref="A3:K3"/>
    <mergeCell ref="A4:K4"/>
    <mergeCell ref="J27:K27"/>
    <mergeCell ref="J28:K28"/>
    <mergeCell ref="A27:E27"/>
    <mergeCell ref="A28:D28"/>
    <mergeCell ref="K6:K9"/>
    <mergeCell ref="A31:E31"/>
    <mergeCell ref="H31:K31"/>
    <mergeCell ref="B6:D6"/>
    <mergeCell ref="E6:G6"/>
    <mergeCell ref="H6:J6"/>
    <mergeCell ref="B7:D7"/>
    <mergeCell ref="E7:G7"/>
    <mergeCell ref="H7:J7"/>
    <mergeCell ref="A29:H29"/>
    <mergeCell ref="A6:A9"/>
    <mergeCell ref="A30:K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ignoredErrors>
    <ignoredError sqref="G24:J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103</vt:i4>
      </vt:variant>
    </vt:vector>
  </HeadingPairs>
  <TitlesOfParts>
    <vt:vector size="16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11.</vt:lpstr>
      <vt:lpstr>12.</vt:lpstr>
      <vt:lpstr>13.</vt:lpstr>
      <vt:lpstr>14.</vt:lpstr>
      <vt:lpstr>15.</vt:lpstr>
      <vt:lpstr>16.</vt:lpstr>
      <vt:lpstr>17.</vt:lpstr>
      <vt:lpstr>18.</vt:lpstr>
      <vt:lpstr>19.</vt:lpstr>
      <vt:lpstr>20.</vt:lpstr>
      <vt:lpstr>21.</vt:lpstr>
      <vt:lpstr>22.</vt:lpstr>
      <vt:lpstr>23.</vt:lpstr>
      <vt:lpstr>24.</vt:lpstr>
      <vt:lpstr>25.</vt:lpstr>
      <vt:lpstr>26.</vt:lpstr>
      <vt:lpstr>27.</vt:lpstr>
      <vt:lpstr>28.</vt:lpstr>
      <vt:lpstr>29.</vt:lpstr>
      <vt:lpstr>30.</vt:lpstr>
      <vt:lpstr>31.</vt:lpstr>
      <vt:lpstr>32.</vt:lpstr>
      <vt:lpstr>33.</vt:lpstr>
      <vt:lpstr>34.</vt:lpstr>
      <vt:lpstr>35.</vt:lpstr>
      <vt:lpstr>36.</vt:lpstr>
      <vt:lpstr>37.</vt:lpstr>
      <vt:lpstr>38.</vt:lpstr>
      <vt:lpstr>39.</vt:lpstr>
      <vt:lpstr>40.</vt:lpstr>
      <vt:lpstr>41.</vt:lpstr>
      <vt:lpstr>42.</vt:lpstr>
      <vt:lpstr>43.</vt:lpstr>
      <vt:lpstr>44.</vt:lpstr>
      <vt:lpstr>45.</vt:lpstr>
      <vt:lpstr>46.</vt:lpstr>
      <vt:lpstr>47.</vt:lpstr>
      <vt:lpstr>48.</vt:lpstr>
      <vt:lpstr>49.</vt:lpstr>
      <vt:lpstr>50.</vt:lpstr>
      <vt:lpstr>51.</vt:lpstr>
      <vt:lpstr>52.</vt:lpstr>
      <vt:lpstr>53.</vt:lpstr>
      <vt:lpstr>54.</vt:lpstr>
      <vt:lpstr>55.</vt:lpstr>
      <vt:lpstr>56.</vt:lpstr>
      <vt:lpstr>57.</vt:lpstr>
      <vt:lpstr>58.</vt:lpstr>
      <vt:lpstr>59.</vt:lpstr>
      <vt:lpstr>60.</vt:lpstr>
      <vt:lpstr>61.</vt:lpstr>
      <vt:lpstr>'11.'!_Toc488228445</vt:lpstr>
      <vt:lpstr>'12.'!_Toc488228446</vt:lpstr>
      <vt:lpstr>'13.'!_Toc488228447</vt:lpstr>
      <vt:lpstr>'16.'!_Toc488228448</vt:lpstr>
      <vt:lpstr>'17.'!_Toc488228449</vt:lpstr>
      <vt:lpstr>'18.'!_Toc488228450</vt:lpstr>
      <vt:lpstr>'19.'!_Toc488228451</vt:lpstr>
      <vt:lpstr>'20.'!_Toc488228452</vt:lpstr>
      <vt:lpstr>'21.'!_Toc488228453</vt:lpstr>
      <vt:lpstr>'22.'!_Toc488228454</vt:lpstr>
      <vt:lpstr>'23.'!_Toc488228455</vt:lpstr>
      <vt:lpstr>'24.'!_Toc488228456</vt:lpstr>
      <vt:lpstr>'25.'!_Toc488228462</vt:lpstr>
      <vt:lpstr>'26.'!_Toc488228463</vt:lpstr>
      <vt:lpstr>'27.'!_Toc488228464</vt:lpstr>
      <vt:lpstr>'28.'!_Toc488228465</vt:lpstr>
      <vt:lpstr>'29.'!_Toc488228466</vt:lpstr>
      <vt:lpstr>'30.'!_Toc488228467</vt:lpstr>
      <vt:lpstr>'31.'!_Toc488228468</vt:lpstr>
      <vt:lpstr>'41.'!_Toc488228470</vt:lpstr>
      <vt:lpstr>'42.'!_Toc488228471</vt:lpstr>
      <vt:lpstr>'43.'!_Toc488228472</vt:lpstr>
      <vt:lpstr>'45.'!_Toc488228474</vt:lpstr>
      <vt:lpstr>'46.'!_Toc488228475</vt:lpstr>
      <vt:lpstr>'47.'!_Toc488228476</vt:lpstr>
      <vt:lpstr>'50.'!_Toc488228478</vt:lpstr>
      <vt:lpstr>'51.'!_Toc488228481</vt:lpstr>
      <vt:lpstr>'53.'!_Toc488228485</vt:lpstr>
      <vt:lpstr>'54.'!_Toc488228487</vt:lpstr>
      <vt:lpstr>'55.'!_Toc488228489</vt:lpstr>
      <vt:lpstr>'56.'!_Toc488228491</vt:lpstr>
      <vt:lpstr>'57.'!_Toc488228492</vt:lpstr>
      <vt:lpstr>'58.'!_Toc488228493</vt:lpstr>
      <vt:lpstr>'59.'!_Toc488228494</vt:lpstr>
      <vt:lpstr>'60.'!_Toc488228495</vt:lpstr>
      <vt:lpstr>'61.'!_Toc488228496</vt:lpstr>
      <vt:lpstr>'32.'!_Toc488566976</vt:lpstr>
      <vt:lpstr>'33.'!_Toc488566977</vt:lpstr>
      <vt:lpstr>'34.'!_Toc488566978</vt:lpstr>
      <vt:lpstr>'35.'!_Toc488566979</vt:lpstr>
      <vt:lpstr>'36.'!_Toc488566980</vt:lpstr>
      <vt:lpstr>'37.'!_Toc488566981</vt:lpstr>
      <vt:lpstr>'38.'!_Toc488566982</vt:lpstr>
      <vt:lpstr>'39.'!_Toc488566983</vt:lpstr>
      <vt:lpstr>'40.'!_Toc488566984</vt:lpstr>
      <vt:lpstr>'8'!OLE_LINK1</vt:lpstr>
      <vt:lpstr>'1'!Print_Area</vt:lpstr>
      <vt:lpstr>'11.'!Print_Area</vt:lpstr>
      <vt:lpstr>'12.'!Print_Area</vt:lpstr>
      <vt:lpstr>'13.'!Print_Area</vt:lpstr>
      <vt:lpstr>'15.'!Print_Area</vt:lpstr>
      <vt:lpstr>'16.'!Print_Area</vt:lpstr>
      <vt:lpstr>'17.'!Print_Area</vt:lpstr>
      <vt:lpstr>'18.'!Print_Area</vt:lpstr>
      <vt:lpstr>'19.'!Print_Area</vt:lpstr>
      <vt:lpstr>'2'!Print_Area</vt:lpstr>
      <vt:lpstr>'20.'!Print_Area</vt:lpstr>
      <vt:lpstr>'21.'!Print_Area</vt:lpstr>
      <vt:lpstr>'22.'!Print_Area</vt:lpstr>
      <vt:lpstr>'24.'!Print_Area</vt:lpstr>
      <vt:lpstr>'25.'!Print_Area</vt:lpstr>
      <vt:lpstr>'26.'!Print_Area</vt:lpstr>
      <vt:lpstr>'27.'!Print_Area</vt:lpstr>
      <vt:lpstr>'28.'!Print_Area</vt:lpstr>
      <vt:lpstr>'29.'!Print_Area</vt:lpstr>
      <vt:lpstr>'3'!Print_Area</vt:lpstr>
      <vt:lpstr>'30.'!Print_Area</vt:lpstr>
      <vt:lpstr>'31.'!Print_Area</vt:lpstr>
      <vt:lpstr>'32.'!Print_Area</vt:lpstr>
      <vt:lpstr>'33.'!Print_Area</vt:lpstr>
      <vt:lpstr>'34.'!Print_Area</vt:lpstr>
      <vt:lpstr>'35.'!Print_Area</vt:lpstr>
      <vt:lpstr>'36.'!Print_Area</vt:lpstr>
      <vt:lpstr>'37.'!Print_Area</vt:lpstr>
      <vt:lpstr>'38.'!Print_Area</vt:lpstr>
      <vt:lpstr>'39.'!Print_Area</vt:lpstr>
      <vt:lpstr>'4'!Print_Area</vt:lpstr>
      <vt:lpstr>'40.'!Print_Area</vt:lpstr>
      <vt:lpstr>'41.'!Print_Area</vt:lpstr>
      <vt:lpstr>'42.'!Print_Area</vt:lpstr>
      <vt:lpstr>'43.'!Print_Area</vt:lpstr>
      <vt:lpstr>'44.'!Print_Area</vt:lpstr>
      <vt:lpstr>'45.'!Print_Area</vt:lpstr>
      <vt:lpstr>'46.'!Print_Area</vt:lpstr>
      <vt:lpstr>'47.'!Print_Area</vt:lpstr>
      <vt:lpstr>'48.'!Print_Area</vt:lpstr>
      <vt:lpstr>'49.'!Print_Area</vt:lpstr>
      <vt:lpstr>'5'!Print_Area</vt:lpstr>
      <vt:lpstr>'50.'!Print_Area</vt:lpstr>
      <vt:lpstr>'51.'!Print_Area</vt:lpstr>
      <vt:lpstr>'52.'!Print_Area</vt:lpstr>
      <vt:lpstr>'53.'!Print_Area</vt:lpstr>
      <vt:lpstr>'54.'!Print_Area</vt:lpstr>
      <vt:lpstr>'55.'!Print_Area</vt:lpstr>
      <vt:lpstr>'56.'!Print_Area</vt:lpstr>
      <vt:lpstr>'57.'!Print_Area</vt:lpstr>
      <vt:lpstr>'59.'!Print_Area</vt:lpstr>
      <vt:lpstr>'6'!Print_Area</vt:lpstr>
      <vt:lpstr>'60.'!Print_Area</vt:lpstr>
      <vt:lpstr>'61.'!Print_Area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2021-10-28T09:16:11Z</dcterms:modified>
</cp:coreProperties>
</file>