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345" windowHeight="6795" activeTab="9"/>
  </bookViews>
  <sheets>
    <sheet name="المنشآت" sheetId="49" r:id="rId1"/>
    <sheet name="السعوديين " sheetId="50" r:id="rId2"/>
    <sheet name="غير السعوديين" sheetId="51" r:id="rId3"/>
    <sheet name="المشتغلين" sheetId="52" r:id="rId4"/>
    <sheet name="المشتغلين الذكور " sheetId="55" r:id="rId5"/>
    <sheet name="المشتغلين الإناث" sheetId="58" r:id="rId6"/>
    <sheet name="متوسط التعويضات" sheetId="53" r:id="rId7"/>
    <sheet name="النفقات والايرادات" sheetId="54" r:id="rId8"/>
    <sheet name="فائض التشغيل" sheetId="56" r:id="rId9"/>
    <sheet name="معل الانتاجية " sheetId="57" r:id="rId10"/>
  </sheets>
  <calcPr calcId="145621"/>
</workbook>
</file>

<file path=xl/calcChain.xml><?xml version="1.0" encoding="utf-8"?>
<calcChain xmlns="http://schemas.openxmlformats.org/spreadsheetml/2006/main">
  <c r="D25" i="58" l="1"/>
  <c r="D24" i="54" l="1"/>
  <c r="E21" i="50" l="1"/>
  <c r="E7" i="58" l="1"/>
  <c r="E24" i="58"/>
  <c r="E23" i="58"/>
  <c r="E22" i="58"/>
  <c r="E21" i="58"/>
  <c r="E20" i="58"/>
  <c r="E19" i="58"/>
  <c r="E18" i="58"/>
  <c r="E17" i="58"/>
  <c r="E16" i="58"/>
  <c r="E15" i="58"/>
  <c r="E14" i="58"/>
  <c r="E13" i="58"/>
  <c r="E12" i="58"/>
  <c r="E11" i="58"/>
  <c r="E10" i="58"/>
  <c r="E9" i="58"/>
  <c r="E8" i="58"/>
  <c r="C25" i="58" l="1"/>
  <c r="E25" i="58"/>
  <c r="D8" i="57"/>
  <c r="D9" i="57"/>
  <c r="D10" i="57"/>
  <c r="D11" i="57"/>
  <c r="D12" i="57"/>
  <c r="D13" i="57"/>
  <c r="D14" i="57"/>
  <c r="D15" i="57"/>
  <c r="D16" i="57"/>
  <c r="D17" i="57"/>
  <c r="D18" i="57"/>
  <c r="D19" i="57"/>
  <c r="D20" i="57"/>
  <c r="D21" i="57"/>
  <c r="D22" i="57"/>
  <c r="D23" i="57"/>
  <c r="D7" i="57"/>
  <c r="D6" i="57"/>
  <c r="D24" i="57" l="1"/>
  <c r="C8" i="56"/>
  <c r="C9" i="56"/>
  <c r="C10" i="56"/>
  <c r="C11" i="56"/>
  <c r="C12" i="56"/>
  <c r="C13" i="56"/>
  <c r="C14" i="56"/>
  <c r="C15" i="56"/>
  <c r="C16" i="56"/>
  <c r="C17" i="56"/>
  <c r="C18" i="56"/>
  <c r="C19" i="56"/>
  <c r="C20" i="56"/>
  <c r="C21" i="56"/>
  <c r="C22" i="56"/>
  <c r="C23" i="56"/>
  <c r="C7" i="56"/>
  <c r="C6" i="56"/>
  <c r="C9" i="55"/>
  <c r="D9" i="55"/>
  <c r="C10" i="55"/>
  <c r="D10" i="55"/>
  <c r="C11" i="55"/>
  <c r="D11" i="55"/>
  <c r="C12" i="55"/>
  <c r="D12" i="55"/>
  <c r="C13" i="55"/>
  <c r="D13" i="55"/>
  <c r="C14" i="55"/>
  <c r="D14" i="55"/>
  <c r="C15" i="55"/>
  <c r="D15" i="55"/>
  <c r="C16" i="55"/>
  <c r="D16" i="55"/>
  <c r="C17" i="55"/>
  <c r="D17" i="55"/>
  <c r="C18" i="55"/>
  <c r="D18" i="55"/>
  <c r="C19" i="55"/>
  <c r="D19" i="55"/>
  <c r="C20" i="55"/>
  <c r="D20" i="55"/>
  <c r="C21" i="55"/>
  <c r="D21" i="55"/>
  <c r="C22" i="55"/>
  <c r="D22" i="55"/>
  <c r="C23" i="55"/>
  <c r="D23" i="55"/>
  <c r="C24" i="55"/>
  <c r="D24" i="55"/>
  <c r="D8" i="55"/>
  <c r="D7" i="55"/>
  <c r="C8" i="55"/>
  <c r="C7" i="55"/>
  <c r="C24" i="54"/>
  <c r="C9" i="52"/>
  <c r="D9" i="52"/>
  <c r="C10" i="52"/>
  <c r="D10" i="52"/>
  <c r="C11" i="52"/>
  <c r="D11" i="52"/>
  <c r="C12" i="52"/>
  <c r="D12" i="52"/>
  <c r="C13" i="52"/>
  <c r="D13" i="52"/>
  <c r="C14" i="52"/>
  <c r="D14" i="52"/>
  <c r="C15" i="52"/>
  <c r="D15" i="52"/>
  <c r="C16" i="52"/>
  <c r="D16" i="52"/>
  <c r="C17" i="52"/>
  <c r="D17" i="52"/>
  <c r="C18" i="52"/>
  <c r="D18" i="52"/>
  <c r="C19" i="52"/>
  <c r="D19" i="52"/>
  <c r="C20" i="52"/>
  <c r="D20" i="52"/>
  <c r="C21" i="52"/>
  <c r="D21" i="52"/>
  <c r="C22" i="52"/>
  <c r="D22" i="52"/>
  <c r="C23" i="52"/>
  <c r="D23" i="52"/>
  <c r="C24" i="52"/>
  <c r="D24" i="52"/>
  <c r="D8" i="52"/>
  <c r="C8" i="52"/>
  <c r="D7" i="52"/>
  <c r="C7" i="52"/>
  <c r="D25" i="51"/>
  <c r="C25" i="51"/>
  <c r="E24" i="51"/>
  <c r="E23" i="51"/>
  <c r="E22" i="51"/>
  <c r="E21" i="51"/>
  <c r="E20" i="51"/>
  <c r="E19" i="51"/>
  <c r="E18" i="51"/>
  <c r="E17" i="51"/>
  <c r="E16" i="51"/>
  <c r="E15" i="51"/>
  <c r="E14" i="51"/>
  <c r="E13" i="51"/>
  <c r="E12" i="51"/>
  <c r="E11" i="51"/>
  <c r="E10" i="51"/>
  <c r="E9" i="51"/>
  <c r="E8" i="51"/>
  <c r="E7" i="51"/>
  <c r="E9" i="50"/>
  <c r="E10" i="50"/>
  <c r="E11" i="50"/>
  <c r="E12" i="50"/>
  <c r="E13" i="50"/>
  <c r="E14" i="50"/>
  <c r="E15" i="50"/>
  <c r="E16" i="50"/>
  <c r="E17" i="50"/>
  <c r="E18" i="50"/>
  <c r="E19" i="50"/>
  <c r="E20" i="50"/>
  <c r="E22" i="50"/>
  <c r="E23" i="50"/>
  <c r="E24" i="50"/>
  <c r="E8" i="50"/>
  <c r="E7" i="50"/>
  <c r="D25" i="50"/>
  <c r="C25" i="50"/>
  <c r="E22" i="55" l="1"/>
  <c r="E18" i="55"/>
  <c r="E8" i="55"/>
  <c r="E16" i="55"/>
  <c r="E14" i="55"/>
  <c r="E24" i="52"/>
  <c r="C23" i="57" s="1"/>
  <c r="E20" i="52"/>
  <c r="C19" i="57" s="1"/>
  <c r="E16" i="52"/>
  <c r="C15" i="57" s="1"/>
  <c r="E22" i="52"/>
  <c r="C21" i="57" s="1"/>
  <c r="E18" i="52"/>
  <c r="C17" i="57" s="1"/>
  <c r="E14" i="52"/>
  <c r="C13" i="57" s="1"/>
  <c r="E10" i="52"/>
  <c r="C9" i="57" s="1"/>
  <c r="E8" i="52"/>
  <c r="C7" i="57" s="1"/>
  <c r="E21" i="52"/>
  <c r="C20" i="57" s="1"/>
  <c r="E17" i="52"/>
  <c r="C16" i="57" s="1"/>
  <c r="E13" i="52"/>
  <c r="C12" i="57" s="1"/>
  <c r="E9" i="52"/>
  <c r="C8" i="57" s="1"/>
  <c r="E21" i="55"/>
  <c r="E17" i="55"/>
  <c r="E13" i="55"/>
  <c r="E24" i="55"/>
  <c r="E20" i="55"/>
  <c r="E12" i="55"/>
  <c r="E10" i="55"/>
  <c r="E19" i="52"/>
  <c r="C18" i="57" s="1"/>
  <c r="E12" i="52"/>
  <c r="C11" i="57" s="1"/>
  <c r="E23" i="52"/>
  <c r="C22" i="57" s="1"/>
  <c r="E15" i="52"/>
  <c r="C14" i="57" s="1"/>
  <c r="E11" i="52"/>
  <c r="C10" i="57" s="1"/>
  <c r="E23" i="55"/>
  <c r="E19" i="55"/>
  <c r="E15" i="55"/>
  <c r="E11" i="55"/>
  <c r="C24" i="56"/>
  <c r="E7" i="55"/>
  <c r="D25" i="55"/>
  <c r="C25" i="55"/>
  <c r="E9" i="55"/>
  <c r="D24" i="53"/>
  <c r="D25" i="52"/>
  <c r="C25" i="52"/>
  <c r="E7" i="52"/>
  <c r="E25" i="51"/>
  <c r="E25" i="50"/>
  <c r="C24" i="53" l="1"/>
  <c r="E25" i="52"/>
  <c r="C6" i="57"/>
  <c r="C24" i="57" s="1"/>
  <c r="E25" i="55"/>
  <c r="C24" i="49" l="1"/>
</calcChain>
</file>

<file path=xl/sharedStrings.xml><?xml version="1.0" encoding="utf-8"?>
<sst xmlns="http://schemas.openxmlformats.org/spreadsheetml/2006/main" count="495" uniqueCount="107">
  <si>
    <t>التعليم</t>
  </si>
  <si>
    <t>النشاط الاقتصادي</t>
  </si>
  <si>
    <t>الجملة</t>
  </si>
  <si>
    <t>Total</t>
  </si>
  <si>
    <t>Economic activity</t>
  </si>
  <si>
    <t>Expendetures</t>
  </si>
  <si>
    <t>Revenues</t>
  </si>
  <si>
    <t>الزراعة والحراجة وصيد الأسماك</t>
  </si>
  <si>
    <t>التعدين واستغلال المحاجر</t>
  </si>
  <si>
    <t>الصناعة التحويلية</t>
  </si>
  <si>
    <t xml:space="preserve">توصيل الكهرباء والغاز </t>
  </si>
  <si>
    <t>امدادات الماء والصرف الصحي</t>
  </si>
  <si>
    <t>التشييد</t>
  </si>
  <si>
    <t>تجارة الجملة والتجزئة</t>
  </si>
  <si>
    <t>النقل والتخزين</t>
  </si>
  <si>
    <t>الإقامة والطعام</t>
  </si>
  <si>
    <t>المعلومات والاتصالات</t>
  </si>
  <si>
    <t>أنشطة المال والتأمين</t>
  </si>
  <si>
    <t>الأنشطة العقارية</t>
  </si>
  <si>
    <t xml:space="preserve">الأنشطة المهنية </t>
  </si>
  <si>
    <t>الخدمات الإدارية والدعم</t>
  </si>
  <si>
    <t>الصحة والعمل الاجتماعي</t>
  </si>
  <si>
    <t>الفنون والترفية</t>
  </si>
  <si>
    <t>الخدمات الأخرى</t>
  </si>
  <si>
    <t>Agriculture, forestry &amp; fishing</t>
  </si>
  <si>
    <t>Mining &amp; quarrying</t>
  </si>
  <si>
    <t>Manufacturing</t>
  </si>
  <si>
    <t>Electricity, gas, steam &amp; air conditioning supply</t>
  </si>
  <si>
    <t xml:space="preserve">Water supply; sewerage, waste remediation </t>
  </si>
  <si>
    <t>Construction</t>
  </si>
  <si>
    <t>Wholesale&amp; retail trade; repair of motor vehicles</t>
  </si>
  <si>
    <t>Transportation&amp; storage</t>
  </si>
  <si>
    <t>Accommodation &amp; food service activities</t>
  </si>
  <si>
    <t>Information &amp; communication</t>
  </si>
  <si>
    <t>Financial &amp; insurance</t>
  </si>
  <si>
    <t>Real estate activities</t>
  </si>
  <si>
    <t>Professional, scientific &amp; technical activities</t>
  </si>
  <si>
    <t>Administrative and support service activities</t>
  </si>
  <si>
    <t>Education</t>
  </si>
  <si>
    <t>Human health and &amp;l work activities</t>
  </si>
  <si>
    <t>Arts, entertainment &amp; recreation</t>
  </si>
  <si>
    <t>Other service</t>
  </si>
  <si>
    <t>جملة المشتغلين</t>
  </si>
  <si>
    <t>تعويضات المشتغلين</t>
  </si>
  <si>
    <t>النفقات التشغيلية</t>
  </si>
  <si>
    <t>الإيرادات التشغيلية</t>
  </si>
  <si>
    <t>Comensation</t>
  </si>
  <si>
    <t xml:space="preserve">جملة </t>
  </si>
  <si>
    <t xml:space="preserve">متوسط التعويضات </t>
  </si>
  <si>
    <t xml:space="preserve">سعودي       </t>
  </si>
  <si>
    <t xml:space="preserve">       Saudi     </t>
  </si>
  <si>
    <t xml:space="preserve">غير سعودي        </t>
  </si>
  <si>
    <t xml:space="preserve">         Non-Saudi       </t>
  </si>
  <si>
    <t xml:space="preserve">فائض التشغيل </t>
  </si>
  <si>
    <t>فائض التشغيل حسب النشاط الاقتصادي خلال الربع الرابع 2017</t>
  </si>
  <si>
    <t>متوسط التعويضات الشهرية المدفوعة للمشتغلين حسب النشاط الاقتصادي خلال الربع الرابع 2017</t>
  </si>
  <si>
    <t>عدد المنشآت</t>
  </si>
  <si>
    <t>عدد المشتغلين السعوديين       No. of Saudi emplyees</t>
  </si>
  <si>
    <t>عدد المنشآت حسب النشاط الاقتصادي خلال الربع الرابع 2017</t>
  </si>
  <si>
    <t>Female</t>
  </si>
  <si>
    <t>No. of establishments</t>
  </si>
  <si>
    <t xml:space="preserve">ذكور   </t>
  </si>
  <si>
    <t>Male</t>
  </si>
  <si>
    <t>أناث</t>
  </si>
  <si>
    <t>عدد المشتغلين                      No. of emplyees</t>
  </si>
  <si>
    <t>Operating surplus</t>
  </si>
  <si>
    <t>المشتغلين  الإناث          Female employees</t>
  </si>
  <si>
    <t>المشتغلين  الذكور          Male employees</t>
  </si>
  <si>
    <t xml:space="preserve">إنتاجية المشتغل </t>
  </si>
  <si>
    <t>Worker productivity</t>
  </si>
  <si>
    <t>جدول 1</t>
  </si>
  <si>
    <t>Table 1</t>
  </si>
  <si>
    <t>No. of establishments by economi activity , 4th. Qrt. 2017</t>
  </si>
  <si>
    <t>عدد المشتغلين السعوديين حسب النشاط الاقتصادي خلال الربع الرابع 2017</t>
  </si>
  <si>
    <t>جدول 2</t>
  </si>
  <si>
    <t>Table 2</t>
  </si>
  <si>
    <t>عدد المشتغلين غير السعوديين حسب النشاط الاقتصادي خلال الربع الرابع 2017</t>
  </si>
  <si>
    <t>جدول 3</t>
  </si>
  <si>
    <t>Table 3</t>
  </si>
  <si>
    <t>جدول 4</t>
  </si>
  <si>
    <t>Table 4</t>
  </si>
  <si>
    <t>No. of  employees by economic activity , 4th. Qrt. 2017</t>
  </si>
  <si>
    <t>No. of  Non-Saudi employees by economic activity , 4th. Qrt. 2017</t>
  </si>
  <si>
    <t>No. of Saudi employees by economic activity , 4th. Qrt. 2017</t>
  </si>
  <si>
    <t>جدول 5</t>
  </si>
  <si>
    <t>Table 5</t>
  </si>
  <si>
    <t>عدد المشتغلين الذكور حسب النشاط الاقتصادي خلال الربع الرابع 2017</t>
  </si>
  <si>
    <t>No. of  male employees by economic activity , 4th. Qrt. 2017</t>
  </si>
  <si>
    <t>No. of  female employees by economic activity , 4th. Qrt. 2017</t>
  </si>
  <si>
    <t>عدد المشتغلين الإناث حسب النشاط الاقتصادي خلال الربع الرابع 2017</t>
  </si>
  <si>
    <t>Avg. compensation</t>
  </si>
  <si>
    <t>جدول 7</t>
  </si>
  <si>
    <t>Table 7</t>
  </si>
  <si>
    <t>جدول 8</t>
  </si>
  <si>
    <t>Table 8</t>
  </si>
  <si>
    <t>النفقات والإيرادات التشغيلية حسب النشاط الاقتصادي خلال الربع الرابع 2017</t>
  </si>
  <si>
    <t>Operating expendetures and revenues by economic activity, 4th. Qrt. 2017</t>
  </si>
  <si>
    <t>Average monthly compensation paid to employees by economic activity, 4th. Qrt. 2017</t>
  </si>
  <si>
    <t>جدول 9</t>
  </si>
  <si>
    <t>Table 9</t>
  </si>
  <si>
    <t>Operating surplus by economi activity , 4th. Qrt. 2017</t>
  </si>
  <si>
    <t>Table 10</t>
  </si>
  <si>
    <t>جدول 10</t>
  </si>
  <si>
    <t>عدد المشتغلين غير السعوديين   No. of Non-Saudi emplyees</t>
  </si>
  <si>
    <t>معدل إنتاجية المشتغل الشهرية حسب النشاط الاقتصادي خلال الربع الرابع 2017</t>
  </si>
  <si>
    <t>Monthly worker productivity by economi activity , 4th. Qrt. 2017</t>
  </si>
  <si>
    <t>عدد المشتغلين حسب النشاط الاقتصادي خلال الربع الرابع2017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</si>
</sst>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_-* #,##0.00\-;_-* &quot;-&quot;??_-;_-@_-"/>
  </numFmts>
  <fonts count="15" x14ac:knownFonts="1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1"/>
      <color rgb="FF000000"/>
      <name val="Arial"/>
      <family val="2"/>
      <charset val="178"/>
      <scheme val="minor"/>
    </font>
    <font>
      <b/>
      <sz val="16"/>
      <color theme="4" tint="-0.499984740745262"/>
      <name val="Sakkal Majalla"/>
    </font>
    <font>
      <sz val="14"/>
      <name val="Sakkal Majalla"/>
    </font>
    <font>
      <b/>
      <sz val="14"/>
      <color theme="0"/>
      <name val="Sakkal Majalla"/>
    </font>
    <font>
      <b/>
      <sz val="14"/>
      <name val="Sakkal Majalla"/>
    </font>
    <font>
      <sz val="16"/>
      <name val="Sakkal Majalla"/>
    </font>
    <font>
      <b/>
      <sz val="16"/>
      <color theme="0"/>
      <name val="Sakkal Majalla"/>
    </font>
    <font>
      <sz val="16"/>
      <color theme="4" tint="-0.499984740745262"/>
      <name val="Sakkal Majalla"/>
    </font>
    <font>
      <b/>
      <sz val="12"/>
      <name val="Sakkal Majalla"/>
    </font>
    <font>
      <sz val="12"/>
      <name val="Sakkal Majalla"/>
    </font>
    <font>
      <sz val="13"/>
      <name val="Sakkal Majalla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6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4" fillId="0" borderId="0"/>
  </cellStyleXfs>
  <cellXfs count="196">
    <xf numFmtId="0" fontId="0" fillId="0" borderId="0" xfId="0"/>
    <xf numFmtId="3" fontId="6" fillId="3" borderId="0" xfId="11" applyNumberFormat="1" applyFont="1" applyFill="1" applyBorder="1" applyAlignment="1">
      <alignment horizontal="center" vertical="center" wrapText="1" readingOrder="1"/>
    </xf>
    <xf numFmtId="3" fontId="5" fillId="4" borderId="0" xfId="0" applyNumberFormat="1" applyFont="1" applyFill="1" applyBorder="1" applyAlignment="1">
      <alignment horizontal="center" vertical="center"/>
    </xf>
    <xf numFmtId="3" fontId="5" fillId="5" borderId="0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 indent="1"/>
    </xf>
    <xf numFmtId="0" fontId="7" fillId="4" borderId="0" xfId="0" applyFont="1" applyFill="1" applyBorder="1" applyAlignment="1">
      <alignment horizontal="left" vertical="center" indent="1"/>
    </xf>
    <xf numFmtId="0" fontId="6" fillId="2" borderId="0" xfId="11" applyFont="1" applyFill="1" applyBorder="1" applyAlignment="1">
      <alignment horizontal="center" vertical="center" wrapText="1" readingOrder="2"/>
    </xf>
    <xf numFmtId="0" fontId="6" fillId="3" borderId="0" xfId="11" applyFont="1" applyFill="1" applyBorder="1" applyAlignment="1">
      <alignment horizontal="center" vertical="center" readingOrder="2"/>
    </xf>
    <xf numFmtId="0" fontId="6" fillId="2" borderId="0" xfId="11" applyFont="1" applyFill="1" applyBorder="1" applyAlignment="1">
      <alignment horizontal="center" vertical="center" wrapText="1" readingOrder="2"/>
    </xf>
    <xf numFmtId="0" fontId="7" fillId="5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1" applyFont="1" applyBorder="1" applyAlignment="1">
      <alignment vertical="center" wrapText="1" readingOrder="2"/>
    </xf>
    <xf numFmtId="0" fontId="12" fillId="5" borderId="0" xfId="25" applyFont="1" applyFill="1" applyBorder="1" applyAlignment="1">
      <alignment horizontal="right" vertical="center" wrapText="1" indent="1" readingOrder="2"/>
    </xf>
    <xf numFmtId="0" fontId="12" fillId="4" borderId="0" xfId="56" applyFont="1" applyFill="1" applyBorder="1" applyAlignment="1">
      <alignment horizontal="right" vertical="center" wrapText="1" indent="1"/>
    </xf>
    <xf numFmtId="0" fontId="12" fillId="4" borderId="0" xfId="41" applyFont="1" applyFill="1" applyBorder="1" applyAlignment="1">
      <alignment horizontal="right" vertical="center" wrapText="1" indent="1"/>
    </xf>
    <xf numFmtId="0" fontId="12" fillId="5" borderId="0" xfId="36" applyFont="1" applyFill="1" applyBorder="1" applyAlignment="1">
      <alignment horizontal="right" vertical="center" wrapText="1" indent="1"/>
    </xf>
    <xf numFmtId="0" fontId="12" fillId="4" borderId="0" xfId="34" applyFont="1" applyFill="1" applyBorder="1" applyAlignment="1">
      <alignment horizontal="right" vertical="center" wrapText="1" indent="1" shrinkToFit="1"/>
    </xf>
    <xf numFmtId="0" fontId="12" fillId="4" borderId="0" xfId="30" applyFont="1" applyFill="1" applyBorder="1" applyAlignment="1">
      <alignment horizontal="right" vertical="center" wrapText="1" indent="1"/>
    </xf>
    <xf numFmtId="0" fontId="12" fillId="4" borderId="0" xfId="21" applyFont="1" applyFill="1" applyBorder="1" applyAlignment="1">
      <alignment horizontal="right" vertical="center" wrapText="1" indent="1"/>
    </xf>
    <xf numFmtId="0" fontId="12" fillId="5" borderId="0" xfId="18" applyFont="1" applyFill="1" applyBorder="1" applyAlignment="1">
      <alignment horizontal="right" vertical="center" wrapText="1" indent="1"/>
    </xf>
    <xf numFmtId="0" fontId="12" fillId="4" borderId="0" xfId="17" applyFont="1" applyFill="1" applyBorder="1" applyAlignment="1">
      <alignment horizontal="right" vertical="center" wrapText="1" indent="1"/>
    </xf>
    <xf numFmtId="0" fontId="12" fillId="5" borderId="0" xfId="8" applyFont="1" applyFill="1" applyBorder="1" applyAlignment="1">
      <alignment horizontal="right" vertical="center" wrapText="1" indent="1"/>
    </xf>
    <xf numFmtId="0" fontId="12" fillId="4" borderId="0" xfId="4" applyFont="1" applyFill="1" applyBorder="1" applyAlignment="1">
      <alignment horizontal="right" vertical="center" wrapText="1" indent="1"/>
    </xf>
    <xf numFmtId="0" fontId="12" fillId="5" borderId="0" xfId="3" applyFont="1" applyFill="1" applyBorder="1" applyAlignment="1">
      <alignment horizontal="right" vertical="center" wrapText="1" indent="1"/>
    </xf>
    <xf numFmtId="0" fontId="12" fillId="4" borderId="0" xfId="14" applyFont="1" applyFill="1" applyBorder="1" applyAlignment="1">
      <alignment horizontal="right" vertical="center" wrapText="1" indent="1" readingOrder="2"/>
    </xf>
    <xf numFmtId="0" fontId="12" fillId="5" borderId="0" xfId="26" applyFont="1" applyFill="1" applyBorder="1" applyAlignment="1">
      <alignment horizontal="right" vertical="center" wrapText="1" indent="1" readingOrder="2"/>
    </xf>
    <xf numFmtId="0" fontId="12" fillId="4" borderId="0" xfId="25" applyFont="1" applyFill="1" applyBorder="1" applyAlignment="1">
      <alignment horizontal="right" vertical="center" wrapText="1" indent="1" readingOrder="2"/>
    </xf>
    <xf numFmtId="0" fontId="12" fillId="5" borderId="0" xfId="0" applyFont="1" applyFill="1" applyBorder="1" applyAlignment="1">
      <alignment horizontal="left" vertical="center" indent="1"/>
    </xf>
    <xf numFmtId="0" fontId="11" fillId="5" borderId="0" xfId="0" applyFont="1" applyFill="1" applyBorder="1" applyAlignment="1">
      <alignment horizontal="left" vertical="center" indent="1"/>
    </xf>
    <xf numFmtId="0" fontId="12" fillId="4" borderId="0" xfId="0" applyFont="1" applyFill="1" applyBorder="1" applyAlignment="1">
      <alignment horizontal="left" vertical="center" indent="1"/>
    </xf>
    <xf numFmtId="0" fontId="11" fillId="4" borderId="0" xfId="0" applyFont="1" applyFill="1" applyBorder="1" applyAlignment="1">
      <alignment horizontal="left" vertical="center" indent="1"/>
    </xf>
    <xf numFmtId="0" fontId="6" fillId="2" borderId="0" xfId="11" applyFont="1" applyFill="1" applyBorder="1" applyAlignment="1">
      <alignment horizontal="center" vertical="center" wrapText="1" readingOrder="2"/>
    </xf>
    <xf numFmtId="0" fontId="7" fillId="5" borderId="0" xfId="25" applyNumberFormat="1" applyFont="1" applyFill="1" applyBorder="1" applyAlignment="1">
      <alignment horizontal="center" vertical="center" wrapText="1" readingOrder="1"/>
    </xf>
    <xf numFmtId="0" fontId="7" fillId="4" borderId="0" xfId="25" applyNumberFormat="1" applyFont="1" applyFill="1" applyBorder="1" applyAlignment="1">
      <alignment horizontal="center" vertical="center" wrapText="1" readingOrder="1"/>
    </xf>
    <xf numFmtId="0" fontId="11" fillId="5" borderId="0" xfId="25" applyNumberFormat="1" applyFont="1" applyFill="1" applyBorder="1" applyAlignment="1">
      <alignment horizontal="center" vertical="center" wrapText="1" readingOrder="1"/>
    </xf>
    <xf numFmtId="0" fontId="11" fillId="4" borderId="0" xfId="25" applyNumberFormat="1" applyFont="1" applyFill="1" applyBorder="1" applyAlignment="1">
      <alignment horizontal="center" vertical="center" wrapText="1" readingOrder="1"/>
    </xf>
    <xf numFmtId="0" fontId="0" fillId="0" borderId="1" xfId="0" applyBorder="1"/>
    <xf numFmtId="0" fontId="0" fillId="0" borderId="2" xfId="0" applyBorder="1"/>
    <xf numFmtId="0" fontId="12" fillId="5" borderId="10" xfId="25" applyFont="1" applyFill="1" applyBorder="1" applyAlignment="1">
      <alignment horizontal="right" vertical="center" wrapText="1" indent="1" readingOrder="2"/>
    </xf>
    <xf numFmtId="0" fontId="12" fillId="4" borderId="10" xfId="56" applyFont="1" applyFill="1" applyBorder="1" applyAlignment="1">
      <alignment horizontal="right" vertical="center" wrapText="1" indent="1"/>
    </xf>
    <xf numFmtId="0" fontId="12" fillId="4" borderId="10" xfId="41" applyFont="1" applyFill="1" applyBorder="1" applyAlignment="1">
      <alignment horizontal="right" vertical="center" wrapText="1" indent="1"/>
    </xf>
    <xf numFmtId="0" fontId="12" fillId="5" borderId="10" xfId="36" applyFont="1" applyFill="1" applyBorder="1" applyAlignment="1">
      <alignment horizontal="right" vertical="center" wrapText="1" indent="1"/>
    </xf>
    <xf numFmtId="0" fontId="12" fillId="4" borderId="10" xfId="34" applyFont="1" applyFill="1" applyBorder="1" applyAlignment="1">
      <alignment horizontal="right" vertical="center" wrapText="1" indent="1" shrinkToFit="1"/>
    </xf>
    <xf numFmtId="0" fontId="12" fillId="4" borderId="10" xfId="30" applyFont="1" applyFill="1" applyBorder="1" applyAlignment="1">
      <alignment horizontal="right" vertical="center" wrapText="1" indent="1"/>
    </xf>
    <xf numFmtId="0" fontId="12" fillId="4" borderId="10" xfId="21" applyFont="1" applyFill="1" applyBorder="1" applyAlignment="1">
      <alignment horizontal="right" vertical="center" wrapText="1" indent="1"/>
    </xf>
    <xf numFmtId="0" fontId="12" fillId="4" borderId="10" xfId="17" applyFont="1" applyFill="1" applyBorder="1" applyAlignment="1">
      <alignment horizontal="right" vertical="center" wrapText="1" indent="1"/>
    </xf>
    <xf numFmtId="0" fontId="12" fillId="5" borderId="10" xfId="8" applyFont="1" applyFill="1" applyBorder="1" applyAlignment="1">
      <alignment horizontal="right" vertical="center" wrapText="1" indent="1"/>
    </xf>
    <xf numFmtId="0" fontId="12" fillId="4" borderId="10" xfId="4" applyFont="1" applyFill="1" applyBorder="1" applyAlignment="1">
      <alignment horizontal="right" vertical="center" wrapText="1" indent="1"/>
    </xf>
    <xf numFmtId="0" fontId="12" fillId="5" borderId="10" xfId="3" applyFont="1" applyFill="1" applyBorder="1" applyAlignment="1">
      <alignment horizontal="right" vertical="center" wrapText="1" indent="1"/>
    </xf>
    <xf numFmtId="0" fontId="12" fillId="4" borderId="10" xfId="14" applyFont="1" applyFill="1" applyBorder="1" applyAlignment="1">
      <alignment horizontal="right" vertical="center" wrapText="1" indent="1" readingOrder="2"/>
    </xf>
    <xf numFmtId="0" fontId="12" fillId="5" borderId="10" xfId="26" applyFont="1" applyFill="1" applyBorder="1" applyAlignment="1">
      <alignment horizontal="right" vertical="center" wrapText="1" indent="1" readingOrder="2"/>
    </xf>
    <xf numFmtId="0" fontId="12" fillId="4" borderId="10" xfId="25" applyFont="1" applyFill="1" applyBorder="1" applyAlignment="1">
      <alignment horizontal="right" vertical="center" wrapText="1" indent="1" readingOrder="2"/>
    </xf>
    <xf numFmtId="3" fontId="8" fillId="5" borderId="10" xfId="0" applyNumberFormat="1" applyFont="1" applyFill="1" applyBorder="1" applyAlignment="1">
      <alignment horizontal="center" vertical="center"/>
    </xf>
    <xf numFmtId="3" fontId="8" fillId="4" borderId="10" xfId="0" applyNumberFormat="1" applyFont="1" applyFill="1" applyBorder="1" applyAlignment="1">
      <alignment horizontal="center" vertical="center"/>
    </xf>
    <xf numFmtId="3" fontId="8" fillId="5" borderId="12" xfId="0" applyNumberFormat="1" applyFont="1" applyFill="1" applyBorder="1" applyAlignment="1">
      <alignment horizontal="center" vertical="center"/>
    </xf>
    <xf numFmtId="3" fontId="8" fillId="5" borderId="9" xfId="0" applyNumberFormat="1" applyFont="1" applyFill="1" applyBorder="1" applyAlignment="1">
      <alignment horizontal="center" vertical="center"/>
    </xf>
    <xf numFmtId="3" fontId="6" fillId="3" borderId="14" xfId="11" applyNumberFormat="1" applyFont="1" applyFill="1" applyBorder="1" applyAlignment="1">
      <alignment horizontal="center" vertical="center" wrapText="1" readingOrder="1"/>
    </xf>
    <xf numFmtId="0" fontId="12" fillId="5" borderId="10" xfId="18" applyFont="1" applyFill="1" applyBorder="1" applyAlignment="1">
      <alignment horizontal="right" vertical="center" wrapText="1" indent="1"/>
    </xf>
    <xf numFmtId="0" fontId="6" fillId="2" borderId="12" xfId="11" applyFont="1" applyFill="1" applyBorder="1" applyAlignment="1">
      <alignment horizontal="center" vertical="center" wrapText="1" readingOrder="2"/>
    </xf>
    <xf numFmtId="0" fontId="6" fillId="2" borderId="1" xfId="11" applyFont="1" applyFill="1" applyBorder="1" applyAlignment="1">
      <alignment horizontal="center" vertical="center" wrapText="1" readingOrder="2"/>
    </xf>
    <xf numFmtId="0" fontId="6" fillId="2" borderId="15" xfId="11" applyFont="1" applyFill="1" applyBorder="1" applyAlignment="1">
      <alignment horizontal="center" vertical="center" wrapText="1" readingOrder="2"/>
    </xf>
    <xf numFmtId="3" fontId="5" fillId="5" borderId="12" xfId="0" applyNumberFormat="1" applyFont="1" applyFill="1" applyBorder="1" applyAlignment="1">
      <alignment horizontal="center" vertical="center"/>
    </xf>
    <xf numFmtId="3" fontId="5" fillId="4" borderId="12" xfId="0" applyNumberFormat="1" applyFont="1" applyFill="1" applyBorder="1" applyAlignment="1">
      <alignment horizontal="center" vertical="center"/>
    </xf>
    <xf numFmtId="3" fontId="5" fillId="4" borderId="5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6" fillId="3" borderId="15" xfId="11" applyFont="1" applyFill="1" applyBorder="1" applyAlignment="1">
      <alignment horizontal="center" vertical="center" readingOrder="2"/>
    </xf>
    <xf numFmtId="3" fontId="6" fillId="3" borderId="5" xfId="11" applyNumberFormat="1" applyFont="1" applyFill="1" applyBorder="1" applyAlignment="1">
      <alignment horizontal="center" vertical="center" wrapText="1" readingOrder="1"/>
    </xf>
    <xf numFmtId="0" fontId="6" fillId="2" borderId="2" xfId="11" applyFont="1" applyFill="1" applyBorder="1" applyAlignment="1">
      <alignment horizontal="center" vertical="center" wrapText="1" readingOrder="2"/>
    </xf>
    <xf numFmtId="3" fontId="5" fillId="4" borderId="8" xfId="0" applyNumberFormat="1" applyFont="1" applyFill="1" applyBorder="1" applyAlignment="1">
      <alignment horizontal="center" vertical="center"/>
    </xf>
    <xf numFmtId="0" fontId="6" fillId="3" borderId="11" xfId="11" applyFont="1" applyFill="1" applyBorder="1" applyAlignment="1">
      <alignment horizontal="center" vertical="center" readingOrder="2"/>
    </xf>
    <xf numFmtId="3" fontId="6" fillId="3" borderId="6" xfId="11" applyNumberFormat="1" applyFont="1" applyFill="1" applyBorder="1" applyAlignment="1">
      <alignment horizontal="center" vertical="center" wrapText="1" readingOrder="1"/>
    </xf>
    <xf numFmtId="0" fontId="7" fillId="5" borderId="10" xfId="0" applyFont="1" applyFill="1" applyBorder="1" applyAlignment="1">
      <alignment horizontal="left" vertical="center" indent="1"/>
    </xf>
    <xf numFmtId="0" fontId="7" fillId="4" borderId="10" xfId="0" applyFont="1" applyFill="1" applyBorder="1" applyAlignment="1">
      <alignment horizontal="left" vertical="center" indent="1"/>
    </xf>
    <xf numFmtId="0" fontId="12" fillId="4" borderId="14" xfId="25" applyFont="1" applyFill="1" applyBorder="1" applyAlignment="1">
      <alignment horizontal="right" vertical="center" wrapText="1" indent="1" readingOrder="2"/>
    </xf>
    <xf numFmtId="0" fontId="12" fillId="5" borderId="15" xfId="25" applyFont="1" applyFill="1" applyBorder="1" applyAlignment="1">
      <alignment horizontal="right" vertical="center" wrapText="1" indent="1" readingOrder="2"/>
    </xf>
    <xf numFmtId="0" fontId="12" fillId="4" borderId="12" xfId="56" applyFont="1" applyFill="1" applyBorder="1" applyAlignment="1">
      <alignment horizontal="right" vertical="center" wrapText="1" indent="1"/>
    </xf>
    <xf numFmtId="0" fontId="12" fillId="5" borderId="12" xfId="25" applyFont="1" applyFill="1" applyBorder="1" applyAlignment="1">
      <alignment horizontal="right" vertical="center" wrapText="1" indent="1" readingOrder="2"/>
    </xf>
    <xf numFmtId="0" fontId="12" fillId="4" borderId="12" xfId="41" applyFont="1" applyFill="1" applyBorder="1" applyAlignment="1">
      <alignment horizontal="right" vertical="center" wrapText="1" indent="1"/>
    </xf>
    <xf numFmtId="0" fontId="12" fillId="5" borderId="12" xfId="36" applyFont="1" applyFill="1" applyBorder="1" applyAlignment="1">
      <alignment horizontal="right" vertical="center" wrapText="1" indent="1"/>
    </xf>
    <xf numFmtId="0" fontId="12" fillId="4" borderId="12" xfId="34" applyFont="1" applyFill="1" applyBorder="1" applyAlignment="1">
      <alignment horizontal="right" vertical="center" wrapText="1" indent="1" shrinkToFit="1"/>
    </xf>
    <xf numFmtId="0" fontId="12" fillId="4" borderId="12" xfId="30" applyFont="1" applyFill="1" applyBorder="1" applyAlignment="1">
      <alignment horizontal="right" vertical="center" wrapText="1" indent="1"/>
    </xf>
    <xf numFmtId="0" fontId="12" fillId="4" borderId="12" xfId="21" applyFont="1" applyFill="1" applyBorder="1" applyAlignment="1">
      <alignment horizontal="right" vertical="center" wrapText="1" indent="1"/>
    </xf>
    <xf numFmtId="0" fontId="12" fillId="5" borderId="12" xfId="18" applyFont="1" applyFill="1" applyBorder="1" applyAlignment="1">
      <alignment horizontal="right" vertical="center" wrapText="1" indent="1"/>
    </xf>
    <xf numFmtId="0" fontId="12" fillId="4" borderId="12" xfId="17" applyFont="1" applyFill="1" applyBorder="1" applyAlignment="1">
      <alignment horizontal="right" vertical="center" wrapText="1" indent="1"/>
    </xf>
    <xf numFmtId="0" fontId="12" fillId="5" borderId="12" xfId="8" applyFont="1" applyFill="1" applyBorder="1" applyAlignment="1">
      <alignment horizontal="right" vertical="center" wrapText="1" indent="1"/>
    </xf>
    <xf numFmtId="0" fontId="12" fillId="4" borderId="12" xfId="4" applyFont="1" applyFill="1" applyBorder="1" applyAlignment="1">
      <alignment horizontal="right" vertical="center" wrapText="1" indent="1"/>
    </xf>
    <xf numFmtId="0" fontId="12" fillId="5" borderId="12" xfId="3" applyFont="1" applyFill="1" applyBorder="1" applyAlignment="1">
      <alignment horizontal="right" vertical="center" wrapText="1" indent="1"/>
    </xf>
    <xf numFmtId="0" fontId="12" fillId="4" borderId="12" xfId="14" applyFont="1" applyFill="1" applyBorder="1" applyAlignment="1">
      <alignment horizontal="right" vertical="center" wrapText="1" indent="1" readingOrder="2"/>
    </xf>
    <xf numFmtId="0" fontId="12" fillId="5" borderId="5" xfId="26" applyFont="1" applyFill="1" applyBorder="1" applyAlignment="1">
      <alignment horizontal="right" vertical="center" wrapText="1" indent="1" readingOrder="2"/>
    </xf>
    <xf numFmtId="0" fontId="6" fillId="2" borderId="11" xfId="11" applyFont="1" applyFill="1" applyBorder="1" applyAlignment="1">
      <alignment horizontal="center" vertical="center" wrapText="1" readingOrder="2"/>
    </xf>
    <xf numFmtId="0" fontId="6" fillId="2" borderId="1" xfId="11" applyFont="1" applyFill="1" applyBorder="1" applyAlignment="1">
      <alignment horizontal="center" vertical="center" wrapText="1" readingOrder="2"/>
    </xf>
    <xf numFmtId="0" fontId="7" fillId="4" borderId="7" xfId="0" applyFont="1" applyFill="1" applyBorder="1" applyAlignment="1">
      <alignment horizontal="left" vertical="center" indent="1"/>
    </xf>
    <xf numFmtId="0" fontId="13" fillId="5" borderId="12" xfId="0" applyFont="1" applyFill="1" applyBorder="1" applyAlignment="1">
      <alignment horizontal="left" vertical="center" indent="1"/>
    </xf>
    <xf numFmtId="0" fontId="13" fillId="4" borderId="12" xfId="0" applyFont="1" applyFill="1" applyBorder="1" applyAlignment="1">
      <alignment horizontal="left" vertical="center" indent="1"/>
    </xf>
    <xf numFmtId="0" fontId="13" fillId="4" borderId="5" xfId="0" applyFont="1" applyFill="1" applyBorder="1" applyAlignment="1">
      <alignment horizontal="left" vertical="center" indent="1"/>
    </xf>
    <xf numFmtId="0" fontId="0" fillId="0" borderId="0" xfId="0" applyBorder="1"/>
    <xf numFmtId="0" fontId="7" fillId="4" borderId="12" xfId="25" applyNumberFormat="1" applyFont="1" applyFill="1" applyBorder="1" applyAlignment="1">
      <alignment horizontal="center" vertical="center" wrapText="1" readingOrder="1"/>
    </xf>
    <xf numFmtId="0" fontId="7" fillId="5" borderId="12" xfId="25" applyNumberFormat="1" applyFont="1" applyFill="1" applyBorder="1" applyAlignment="1">
      <alignment horizontal="center" vertical="center" wrapText="1" readingOrder="1"/>
    </xf>
    <xf numFmtId="0" fontId="7" fillId="5" borderId="9" xfId="0" applyFont="1" applyFill="1" applyBorder="1" applyAlignment="1">
      <alignment horizontal="left" vertical="center" indent="1"/>
    </xf>
    <xf numFmtId="0" fontId="13" fillId="5" borderId="15" xfId="0" applyFont="1" applyFill="1" applyBorder="1" applyAlignment="1">
      <alignment horizontal="left" vertical="center" indent="1"/>
    </xf>
    <xf numFmtId="0" fontId="4" fillId="0" borderId="1" xfId="11" applyFont="1" applyBorder="1" applyAlignment="1">
      <alignment vertical="center" wrapText="1" readingOrder="2"/>
    </xf>
    <xf numFmtId="0" fontId="7" fillId="5" borderId="10" xfId="25" applyNumberFormat="1" applyFont="1" applyFill="1" applyBorder="1" applyAlignment="1">
      <alignment horizontal="center" vertical="center" wrapText="1" readingOrder="1"/>
    </xf>
    <xf numFmtId="0" fontId="7" fillId="4" borderId="10" xfId="25" applyNumberFormat="1" applyFont="1" applyFill="1" applyBorder="1" applyAlignment="1">
      <alignment horizontal="center" vertical="center" wrapText="1" readingOrder="1"/>
    </xf>
    <xf numFmtId="0" fontId="6" fillId="2" borderId="9" xfId="11" applyFont="1" applyFill="1" applyBorder="1" applyAlignment="1">
      <alignment horizontal="center" vertical="center" wrapText="1" readingOrder="2"/>
    </xf>
    <xf numFmtId="0" fontId="6" fillId="2" borderId="10" xfId="11" applyFont="1" applyFill="1" applyBorder="1" applyAlignment="1">
      <alignment horizontal="center" vertical="center" wrapText="1" readingOrder="2"/>
    </xf>
    <xf numFmtId="3" fontId="5" fillId="4" borderId="10" xfId="0" applyNumberFormat="1" applyFont="1" applyFill="1" applyBorder="1" applyAlignment="1">
      <alignment horizontal="center" vertical="center"/>
    </xf>
    <xf numFmtId="0" fontId="12" fillId="5" borderId="12" xfId="26" applyFont="1" applyFill="1" applyBorder="1" applyAlignment="1">
      <alignment horizontal="right" vertical="center" wrapText="1" indent="1" readingOrder="2"/>
    </xf>
    <xf numFmtId="3" fontId="5" fillId="5" borderId="10" xfId="0" applyNumberFormat="1" applyFont="1" applyFill="1" applyBorder="1" applyAlignment="1">
      <alignment horizontal="center" vertical="center"/>
    </xf>
    <xf numFmtId="0" fontId="0" fillId="0" borderId="10" xfId="0" applyBorder="1"/>
    <xf numFmtId="0" fontId="11" fillId="4" borderId="12" xfId="0" applyFont="1" applyFill="1" applyBorder="1" applyAlignment="1">
      <alignment horizontal="left" vertical="center" indent="1"/>
    </xf>
    <xf numFmtId="0" fontId="11" fillId="5" borderId="12" xfId="0" applyFont="1" applyFill="1" applyBorder="1" applyAlignment="1">
      <alignment horizontal="left" vertical="center" indent="1"/>
    </xf>
    <xf numFmtId="0" fontId="6" fillId="2" borderId="5" xfId="11" applyFont="1" applyFill="1" applyBorder="1" applyAlignment="1">
      <alignment horizontal="center" vertical="center" wrapText="1" readingOrder="2"/>
    </xf>
    <xf numFmtId="0" fontId="12" fillId="4" borderId="12" xfId="25" applyFont="1" applyFill="1" applyBorder="1" applyAlignment="1">
      <alignment horizontal="right" vertical="center" wrapText="1" indent="1" readingOrder="2"/>
    </xf>
    <xf numFmtId="3" fontId="6" fillId="3" borderId="13" xfId="11" applyNumberFormat="1" applyFont="1" applyFill="1" applyBorder="1" applyAlignment="1">
      <alignment horizontal="center" vertical="center" wrapText="1" readingOrder="1"/>
    </xf>
    <xf numFmtId="3" fontId="6" fillId="3" borderId="4" xfId="11" applyNumberFormat="1" applyFont="1" applyFill="1" applyBorder="1" applyAlignment="1">
      <alignment horizontal="center" vertical="center" wrapText="1" readingOrder="1"/>
    </xf>
    <xf numFmtId="0" fontId="12" fillId="5" borderId="10" xfId="0" applyFont="1" applyFill="1" applyBorder="1" applyAlignment="1">
      <alignment horizontal="left" vertical="center" indent="1"/>
    </xf>
    <xf numFmtId="0" fontId="12" fillId="4" borderId="10" xfId="0" applyFont="1" applyFill="1" applyBorder="1" applyAlignment="1">
      <alignment horizontal="left" vertical="center" indent="1"/>
    </xf>
    <xf numFmtId="0" fontId="6" fillId="3" borderId="12" xfId="11" applyFont="1" applyFill="1" applyBorder="1" applyAlignment="1">
      <alignment horizontal="center" vertical="center" readingOrder="2"/>
    </xf>
    <xf numFmtId="0" fontId="11" fillId="5" borderId="10" xfId="25" applyNumberFormat="1" applyFont="1" applyFill="1" applyBorder="1" applyAlignment="1">
      <alignment horizontal="center" vertical="center" wrapText="1" readingOrder="1"/>
    </xf>
    <xf numFmtId="0" fontId="11" fillId="4" borderId="10" xfId="25" applyNumberFormat="1" applyFont="1" applyFill="1" applyBorder="1" applyAlignment="1">
      <alignment horizontal="center" vertical="center" wrapText="1" readingOrder="1"/>
    </xf>
    <xf numFmtId="3" fontId="6" fillId="3" borderId="12" xfId="11" applyNumberFormat="1" applyFont="1" applyFill="1" applyBorder="1" applyAlignment="1">
      <alignment horizontal="center" vertical="center" wrapText="1" readingOrder="1"/>
    </xf>
    <xf numFmtId="3" fontId="6" fillId="3" borderId="1" xfId="11" applyNumberFormat="1" applyFont="1" applyFill="1" applyBorder="1" applyAlignment="1">
      <alignment horizontal="center" vertical="center" wrapText="1" readingOrder="1"/>
    </xf>
    <xf numFmtId="3" fontId="7" fillId="5" borderId="12" xfId="0" applyNumberFormat="1" applyFont="1" applyFill="1" applyBorder="1" applyAlignment="1">
      <alignment horizontal="center" vertical="center"/>
    </xf>
    <xf numFmtId="3" fontId="7" fillId="4" borderId="12" xfId="0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left" vertical="center" indent="1"/>
    </xf>
    <xf numFmtId="0" fontId="12" fillId="4" borderId="12" xfId="0" applyFont="1" applyFill="1" applyBorder="1" applyAlignment="1">
      <alignment horizontal="left" vertical="center" indent="1"/>
    </xf>
    <xf numFmtId="0" fontId="0" fillId="0" borderId="12" xfId="0" applyBorder="1"/>
    <xf numFmtId="0" fontId="0" fillId="0" borderId="5" xfId="0" applyBorder="1"/>
    <xf numFmtId="0" fontId="6" fillId="2" borderId="12" xfId="11" applyFont="1" applyFill="1" applyBorder="1" applyAlignment="1">
      <alignment horizontal="center" vertical="center" wrapText="1" readingOrder="1"/>
    </xf>
    <xf numFmtId="0" fontId="0" fillId="0" borderId="8" xfId="0" applyBorder="1"/>
    <xf numFmtId="3" fontId="9" fillId="3" borderId="15" xfId="11" applyNumberFormat="1" applyFont="1" applyFill="1" applyBorder="1" applyAlignment="1">
      <alignment horizontal="center" vertical="center" wrapText="1" readingOrder="1"/>
    </xf>
    <xf numFmtId="0" fontId="6" fillId="2" borderId="13" xfId="11" applyFont="1" applyFill="1" applyBorder="1" applyAlignment="1">
      <alignment horizontal="center" vertical="center" wrapText="1" readingOrder="2"/>
    </xf>
    <xf numFmtId="0" fontId="6" fillId="2" borderId="4" xfId="11" applyFont="1" applyFill="1" applyBorder="1" applyAlignment="1">
      <alignment horizontal="center" vertical="center" wrapText="1" readingOrder="2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0" fillId="0" borderId="3" xfId="11" applyFont="1" applyBorder="1" applyAlignment="1">
      <alignment horizontal="center" vertical="center" wrapText="1" readingOrder="2"/>
    </xf>
    <xf numFmtId="0" fontId="10" fillId="0" borderId="4" xfId="11" applyFont="1" applyBorder="1" applyAlignment="1">
      <alignment horizontal="center" vertical="center" wrapText="1" readingOrder="2"/>
    </xf>
    <xf numFmtId="0" fontId="2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3" xfId="11" applyFont="1" applyBorder="1" applyAlignment="1">
      <alignment horizontal="center" vertical="center" wrapText="1" readingOrder="2"/>
    </xf>
    <xf numFmtId="0" fontId="4" fillId="0" borderId="4" xfId="11" applyFont="1" applyBorder="1" applyAlignment="1">
      <alignment horizontal="center" vertical="center" wrapText="1" readingOrder="2"/>
    </xf>
    <xf numFmtId="0" fontId="6" fillId="2" borderId="11" xfId="11" applyFont="1" applyFill="1" applyBorder="1" applyAlignment="1">
      <alignment horizontal="center" vertical="center" wrapText="1" readingOrder="2"/>
    </xf>
    <xf numFmtId="0" fontId="6" fillId="2" borderId="9" xfId="11" applyFont="1" applyFill="1" applyBorder="1" applyAlignment="1">
      <alignment horizontal="center" vertical="center" wrapText="1" readingOrder="2"/>
    </xf>
    <xf numFmtId="0" fontId="6" fillId="2" borderId="6" xfId="11" applyFont="1" applyFill="1" applyBorder="1" applyAlignment="1">
      <alignment horizontal="center" vertical="center" wrapText="1" readingOrder="2"/>
    </xf>
    <xf numFmtId="0" fontId="6" fillId="2" borderId="7" xfId="11" applyFont="1" applyFill="1" applyBorder="1" applyAlignment="1">
      <alignment horizontal="center" vertical="center" wrapText="1" readingOrder="2"/>
    </xf>
    <xf numFmtId="0" fontId="6" fillId="3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0" fillId="0" borderId="2" xfId="11" applyFont="1" applyBorder="1" applyAlignment="1">
      <alignment horizontal="center" vertical="center" wrapText="1" readingOrder="2"/>
    </xf>
    <xf numFmtId="0" fontId="10" fillId="0" borderId="9" xfId="11" applyFont="1" applyBorder="1" applyAlignment="1">
      <alignment horizontal="center" vertical="center" wrapText="1" readingOrder="2"/>
    </xf>
    <xf numFmtId="0" fontId="6" fillId="2" borderId="0" xfId="11" applyFont="1" applyFill="1" applyBorder="1" applyAlignment="1">
      <alignment horizontal="center" vertical="center" wrapText="1" readingOrder="2"/>
    </xf>
    <xf numFmtId="0" fontId="6" fillId="2" borderId="10" xfId="11" applyFont="1" applyFill="1" applyBorder="1" applyAlignment="1">
      <alignment horizontal="center" vertical="center" wrapText="1" readingOrder="2"/>
    </xf>
    <xf numFmtId="0" fontId="6" fillId="2" borderId="1" xfId="11" applyFont="1" applyFill="1" applyBorder="1" applyAlignment="1">
      <alignment horizontal="center" vertical="center" wrapText="1" readingOrder="2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0" xfId="11" applyFont="1" applyFill="1" applyBorder="1" applyAlignment="1">
      <alignment horizontal="center" vertical="center" readingOrder="2"/>
    </xf>
    <xf numFmtId="0" fontId="9" fillId="2" borderId="0" xfId="11" applyFont="1" applyFill="1" applyBorder="1" applyAlignment="1">
      <alignment horizontal="center" vertical="center" wrapText="1" readingOrder="2"/>
    </xf>
    <xf numFmtId="0" fontId="9" fillId="2" borderId="10" xfId="11" applyFont="1" applyFill="1" applyBorder="1" applyAlignment="1">
      <alignment horizontal="center" vertical="center" wrapText="1" readingOrder="2"/>
    </xf>
    <xf numFmtId="0" fontId="9" fillId="3" borderId="0" xfId="0" applyFont="1" applyFill="1" applyBorder="1" applyAlignment="1">
      <alignment horizontal="center" vertical="center"/>
    </xf>
    <xf numFmtId="0" fontId="4" fillId="0" borderId="13" xfId="11" applyFont="1" applyBorder="1" applyAlignment="1">
      <alignment horizontal="center" vertical="center" wrapText="1" readingOrder="2"/>
    </xf>
    <xf numFmtId="0" fontId="10" fillId="0" borderId="0" xfId="11" applyFont="1" applyBorder="1" applyAlignment="1">
      <alignment horizontal="center" vertical="center" wrapText="1" readingOrder="2"/>
    </xf>
    <xf numFmtId="0" fontId="6" fillId="3" borderId="8" xfId="11" applyFont="1" applyFill="1" applyBorder="1" applyAlignment="1">
      <alignment horizontal="center" vertical="center" readingOrder="2"/>
    </xf>
    <xf numFmtId="0" fontId="6" fillId="3" borderId="7" xfId="11" applyFont="1" applyFill="1" applyBorder="1" applyAlignment="1">
      <alignment horizontal="center" vertical="center" readingOrder="2"/>
    </xf>
    <xf numFmtId="0" fontId="6" fillId="3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3" borderId="1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6" borderId="11" xfId="11" applyFont="1" applyFill="1" applyBorder="1" applyAlignment="1">
      <alignment horizontal="center" vertical="center" wrapText="1" readingOrder="2"/>
    </xf>
    <xf numFmtId="0" fontId="4" fillId="6" borderId="2" xfId="11" applyFont="1" applyFill="1" applyBorder="1" applyAlignment="1">
      <alignment horizontal="center" vertical="center" wrapText="1" readingOrder="2"/>
    </xf>
    <xf numFmtId="0" fontId="4" fillId="6" borderId="9" xfId="11" applyFont="1" applyFill="1" applyBorder="1" applyAlignment="1">
      <alignment horizontal="center" vertical="center" wrapText="1" readingOrder="2"/>
    </xf>
    <xf numFmtId="0" fontId="10" fillId="0" borderId="1" xfId="11" applyFont="1" applyBorder="1" applyAlignment="1">
      <alignment horizontal="center" vertical="center" wrapText="1" readingOrder="2"/>
    </xf>
    <xf numFmtId="0" fontId="10" fillId="0" borderId="8" xfId="11" applyFont="1" applyBorder="1" applyAlignment="1">
      <alignment horizontal="center" vertical="center" wrapText="1" readingOrder="2"/>
    </xf>
    <xf numFmtId="0" fontId="10" fillId="0" borderId="7" xfId="11" applyFont="1" applyBorder="1" applyAlignment="1">
      <alignment horizontal="center" vertical="center" wrapText="1" readingOrder="2"/>
    </xf>
    <xf numFmtId="0" fontId="6" fillId="3" borderId="13" xfId="11" applyFont="1" applyFill="1" applyBorder="1" applyAlignment="1">
      <alignment horizontal="center" vertical="center" readingOrder="2"/>
    </xf>
    <xf numFmtId="0" fontId="6" fillId="3" borderId="3" xfId="11" applyFont="1" applyFill="1" applyBorder="1" applyAlignment="1">
      <alignment horizontal="center" vertical="center" readingOrder="2"/>
    </xf>
    <xf numFmtId="0" fontId="6" fillId="3" borderId="4" xfId="11" applyFont="1" applyFill="1" applyBorder="1" applyAlignment="1">
      <alignment horizontal="center" vertical="center" readingOrder="2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6" fillId="3" borderId="6" xfId="11" applyFont="1" applyFill="1" applyBorder="1" applyAlignment="1">
      <alignment horizontal="center" vertical="center" readingOrder="2"/>
    </xf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0" fontId="6" fillId="2" borderId="8" xfId="11" applyFont="1" applyFill="1" applyBorder="1" applyAlignment="1">
      <alignment horizontal="center" vertical="center" wrapText="1" readingOrder="2"/>
    </xf>
    <xf numFmtId="0" fontId="0" fillId="0" borderId="7" xfId="0" applyBorder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/>
  </cellXfs>
  <cellStyles count="63">
    <cellStyle name="Comma 2" xfId="1"/>
    <cellStyle name="Comma 3 2" xfId="2"/>
    <cellStyle name="Normal" xfId="0" builtinId="0"/>
    <cellStyle name="Normal 12 10" xfId="3"/>
    <cellStyle name="Normal 13 10" xfId="4"/>
    <cellStyle name="Normal 14 10" xfId="5"/>
    <cellStyle name="Normal 15 10" xfId="6"/>
    <cellStyle name="Normal 16" xfId="7"/>
    <cellStyle name="Normal 17" xfId="8"/>
    <cellStyle name="Normal 18" xfId="9"/>
    <cellStyle name="Normal 19" xfId="10"/>
    <cellStyle name="Normal 2" xfId="11"/>
    <cellStyle name="Normal 2 2" xfId="12"/>
    <cellStyle name="Normal 2 2 2" xfId="13"/>
    <cellStyle name="Normal 2 4" xfId="14"/>
    <cellStyle name="Normal 20" xfId="15"/>
    <cellStyle name="Normal 21" xfId="16"/>
    <cellStyle name="Normal 22" xfId="17"/>
    <cellStyle name="Normal 23" xfId="18"/>
    <cellStyle name="Normal 24" xfId="19"/>
    <cellStyle name="Normal 25" xfId="20"/>
    <cellStyle name="Normal 26" xfId="21"/>
    <cellStyle name="Normal 27" xfId="22"/>
    <cellStyle name="Normal 28" xfId="23"/>
    <cellStyle name="Normal 29" xfId="24"/>
    <cellStyle name="Normal 3" xfId="25"/>
    <cellStyle name="Normal 3 3" xfId="26"/>
    <cellStyle name="Normal 3 4" xfId="27"/>
    <cellStyle name="Normal 30" xfId="28"/>
    <cellStyle name="Normal 31" xfId="29"/>
    <cellStyle name="Normal 32" xfId="30"/>
    <cellStyle name="Normal 33" xfId="31"/>
    <cellStyle name="Normal 34" xfId="32"/>
    <cellStyle name="Normal 35" xfId="33"/>
    <cellStyle name="Normal 36" xfId="34"/>
    <cellStyle name="Normal 37" xfId="35"/>
    <cellStyle name="Normal 38" xfId="36"/>
    <cellStyle name="Normal 39" xfId="37"/>
    <cellStyle name="Normal 4" xfId="61"/>
    <cellStyle name="Normal 4 2" xfId="38"/>
    <cellStyle name="Normal 4 3" xfId="39"/>
    <cellStyle name="Normal 40" xfId="40"/>
    <cellStyle name="Normal 41" xfId="41"/>
    <cellStyle name="Normal 42" xfId="42"/>
    <cellStyle name="Normal 43" xfId="43"/>
    <cellStyle name="Normal 44" xfId="44"/>
    <cellStyle name="Normal 45" xfId="45"/>
    <cellStyle name="Normal 46" xfId="46"/>
    <cellStyle name="Normal 47" xfId="47"/>
    <cellStyle name="Normal 48" xfId="48"/>
    <cellStyle name="Normal 49" xfId="49"/>
    <cellStyle name="Normal 50" xfId="50"/>
    <cellStyle name="Normal 51" xfId="51"/>
    <cellStyle name="Normal 52" xfId="52"/>
    <cellStyle name="Normal 53" xfId="53"/>
    <cellStyle name="Normal 54" xfId="54"/>
    <cellStyle name="Normal 55" xfId="55"/>
    <cellStyle name="Normal 56" xfId="56"/>
    <cellStyle name="Normal 57" xfId="57"/>
    <cellStyle name="Normal 58" xfId="58"/>
    <cellStyle name="Normal 59" xfId="59"/>
    <cellStyle name="Normal 60" xfId="60"/>
    <cellStyle name="عادي 2" xfId="62"/>
  </cellStyles>
  <dxfs count="0"/>
  <tableStyles count="0" defaultTableStyle="TableStyleMedium9" defaultPivotStyle="PivotStyleLight16"/>
  <colors>
    <mruColors>
      <color rgb="FFE0E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/>
              <a:t>توزيع المنشآت حسب النشاط الإقتصادي خلال الربع الرابع 2017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1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5340364333652923E-2"/>
          <c:y val="0.14789644012944983"/>
          <c:w val="0.93063709318214416"/>
          <c:h val="0.69484392120887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المنشآت!$C$4</c:f>
              <c:strCache>
                <c:ptCount val="1"/>
                <c:pt idx="0">
                  <c:v>عدد المنشآت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0"/>
                  <c:y val="0.126614961318651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C3-43AE-A978-9676CA29908B}"/>
                </c:ext>
              </c:extLst>
            </c:dLbl>
            <c:dLbl>
              <c:idx val="3"/>
              <c:layout>
                <c:manualLayout>
                  <c:x val="-5.9763929654372487E-4"/>
                  <c:y val="0.143410925265839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2.29075612947333E-2"/>
                      <c:h val="4.35646618314387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5C3-43AE-A978-9676CA29908B}"/>
                </c:ext>
              </c:extLst>
            </c:dLbl>
            <c:dLbl>
              <c:idx val="4"/>
              <c:layout>
                <c:manualLayout>
                  <c:x val="-2.3905571861748995E-3"/>
                  <c:y val="0.142118834133179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C3-43AE-A978-9676CA29908B}"/>
                </c:ext>
              </c:extLst>
            </c:dLbl>
            <c:dLbl>
              <c:idx val="6"/>
              <c:layout>
                <c:manualLayout>
                  <c:x val="0"/>
                  <c:y val="3.2362459546925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C3-43AE-A978-9676CA29908B}"/>
                </c:ext>
              </c:extLst>
            </c:dLbl>
            <c:dLbl>
              <c:idx val="14"/>
              <c:layout>
                <c:manualLayout>
                  <c:x val="-8.3669501516121479E-3"/>
                  <c:y val="-1.2919792280658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2.8662780662237045E-2"/>
                      <c:h val="5.15892385217932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F5C3-43AE-A978-9676CA29908B}"/>
                </c:ext>
              </c:extLst>
            </c:dLbl>
            <c:dLbl>
              <c:idx val="15"/>
              <c:layout>
                <c:manualLayout>
                  <c:x val="-8.3669501516121479E-3"/>
                  <c:y val="-1.550387281452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C3-43AE-A978-9676CA29908B}"/>
                </c:ext>
              </c:extLst>
            </c:dLbl>
            <c:dLbl>
              <c:idx val="16"/>
              <c:layout>
                <c:manualLayout>
                  <c:x val="-3.5858357792623494E-3"/>
                  <c:y val="7.4935385270222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C3-43AE-A978-9676CA2990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المنشآت!$B$6:$B$23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المنشآت!$B$5:$B$23</c15:sqref>
                  </c15:fullRef>
                </c:ext>
              </c:extLst>
            </c:strRef>
          </c:cat>
          <c:val>
            <c:numRef>
              <c:f>المنشآت!$C$6:$C$23</c:f>
              <c:numCache>
                <c:formatCode>#,##0</c:formatCode>
                <c:ptCount val="18"/>
                <c:pt idx="0">
                  <c:v>89702</c:v>
                </c:pt>
                <c:pt idx="1">
                  <c:v>665</c:v>
                </c:pt>
                <c:pt idx="2">
                  <c:v>108045</c:v>
                </c:pt>
                <c:pt idx="3">
                  <c:v>779</c:v>
                </c:pt>
                <c:pt idx="4">
                  <c:v>2420</c:v>
                </c:pt>
                <c:pt idx="5">
                  <c:v>33926</c:v>
                </c:pt>
                <c:pt idx="6">
                  <c:v>471284</c:v>
                </c:pt>
                <c:pt idx="7">
                  <c:v>16631</c:v>
                </c:pt>
                <c:pt idx="8">
                  <c:v>103214</c:v>
                </c:pt>
                <c:pt idx="9">
                  <c:v>5604</c:v>
                </c:pt>
                <c:pt idx="10">
                  <c:v>6589</c:v>
                </c:pt>
                <c:pt idx="11">
                  <c:v>34603</c:v>
                </c:pt>
                <c:pt idx="12">
                  <c:v>12643</c:v>
                </c:pt>
                <c:pt idx="13">
                  <c:v>21346</c:v>
                </c:pt>
                <c:pt idx="14">
                  <c:v>9298</c:v>
                </c:pt>
                <c:pt idx="15">
                  <c:v>5804</c:v>
                </c:pt>
                <c:pt idx="16">
                  <c:v>2400</c:v>
                </c:pt>
                <c:pt idx="17">
                  <c:v>78792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المنشآت!$C$5:$C$23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C3-43AE-A978-9676CA299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97325696"/>
        <c:axId val="597465728"/>
        <c:axId val="0"/>
      </c:bar3DChart>
      <c:catAx>
        <c:axId val="59732569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97465728"/>
        <c:crosses val="autoZero"/>
        <c:auto val="1"/>
        <c:lblAlgn val="ctr"/>
        <c:lblOffset val="100"/>
        <c:noMultiLvlLbl val="0"/>
      </c:catAx>
      <c:valAx>
        <c:axId val="59746572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9732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800"/>
              <a:t>المشتغلون الإناث حسب الجنسيه خلال الربع الرابع 2017</a:t>
            </a:r>
          </a:p>
        </c:rich>
      </c:tx>
      <c:layout>
        <c:manualLayout>
          <c:xMode val="edge"/>
          <c:yMode val="edge"/>
          <c:x val="0.12418744531933508"/>
          <c:y val="8.107130855384379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36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3055555555555558E-2"/>
          <c:y val="0.21867070412118564"/>
          <c:w val="0.89166666666666661"/>
          <c:h val="0.7618623784899306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462-4AA1-924F-59BAA53419B6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462-4AA1-924F-59BAA53419B6}"/>
              </c:ext>
            </c:extLst>
          </c:dPt>
          <c:dLbls>
            <c:dLbl>
              <c:idx val="0"/>
              <c:layout>
                <c:manualLayout>
                  <c:x val="-0.24838052712545017"/>
                  <c:y val="-8.3623796415120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Sakkal Majalla" panose="02000000000000000000" pitchFamily="2" charset="-78"/>
                      <a:ea typeface="+mn-ea"/>
                      <a:cs typeface="Sakkal Majalla" panose="02000000000000000000" pitchFamily="2" charset="-78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62-4AA1-924F-59BAA53419B6}"/>
                </c:ext>
              </c:extLst>
            </c:dLbl>
            <c:dLbl>
              <c:idx val="1"/>
              <c:layout>
                <c:manualLayout>
                  <c:x val="0.29184667672472009"/>
                  <c:y val="2.02393004958243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Sakkal Majalla" panose="02000000000000000000" pitchFamily="2" charset="-78"/>
                      <a:ea typeface="+mn-ea"/>
                      <a:cs typeface="Sakkal Majalla" panose="02000000000000000000" pitchFamily="2" charset="-78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62-4AA1-924F-59BAA53419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spc="0" baseline="0">
                    <a:solidFill>
                      <a:schemeClr val="accent1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'المشتغلين الإناث'!$C$5:$D$5</c:f>
              <c:strCache>
                <c:ptCount val="2"/>
                <c:pt idx="0">
                  <c:v>سعودي       </c:v>
                </c:pt>
                <c:pt idx="1">
                  <c:v>غير سعودي        </c:v>
                </c:pt>
              </c:strCache>
            </c:strRef>
          </c:cat>
          <c:val>
            <c:numRef>
              <c:f>'المشتغلين الإناث'!$C$25:$D$25</c:f>
              <c:numCache>
                <c:formatCode>#,##0</c:formatCode>
                <c:ptCount val="2"/>
                <c:pt idx="0">
                  <c:v>154584</c:v>
                </c:pt>
                <c:pt idx="1">
                  <c:v>133358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462-4AA1-924F-59BAA53419B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b="0"/>
              <a:t>متوسط التعويضات  للمشتغلين حسب النشاط الإقتصادي خلال الربع الرابع2017 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0"/>
      <c:rotY val="0"/>
      <c:rAngAx val="0"/>
      <c:perspective val="30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2"/>
          <c:order val="0"/>
          <c:tx>
            <c:strRef>
              <c:f>'متوسط التعويضات'!$E$4</c:f>
              <c:strCache>
                <c:ptCount val="1"/>
                <c:pt idx="0">
                  <c:v>متوسط التعويضات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  <a:sp3d contourW="9525">
              <a:contourClr>
                <a:schemeClr val="lt1">
                  <a:alpha val="50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5.812218110922708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4.0871839581516994E-2"/>
                      <c:h val="7.741589250020559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347-43C6-95FD-FA1B154277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'متوسط التعويضات'!$B$6:$B$23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'متوسط التعويضات'!$E$6:$E$23</c:f>
              <c:numCache>
                <c:formatCode>#,##0</c:formatCode>
                <c:ptCount val="18"/>
                <c:pt idx="0">
                  <c:v>1612.7422838994205</c:v>
                </c:pt>
                <c:pt idx="1">
                  <c:v>29199.655058766512</c:v>
                </c:pt>
                <c:pt idx="2">
                  <c:v>4172.9510843996277</c:v>
                </c:pt>
                <c:pt idx="3">
                  <c:v>10015.417496250468</c:v>
                </c:pt>
                <c:pt idx="4">
                  <c:v>2619.4222133714438</c:v>
                </c:pt>
                <c:pt idx="5">
                  <c:v>2719.4512846791044</c:v>
                </c:pt>
                <c:pt idx="6">
                  <c:v>2257.3031273622159</c:v>
                </c:pt>
                <c:pt idx="7">
                  <c:v>4272.967700491191</c:v>
                </c:pt>
                <c:pt idx="8">
                  <c:v>2049.5492933575415</c:v>
                </c:pt>
                <c:pt idx="9">
                  <c:v>8648.1032377479423</c:v>
                </c:pt>
                <c:pt idx="10">
                  <c:v>16394.91279780804</c:v>
                </c:pt>
                <c:pt idx="11">
                  <c:v>2569.7730201497952</c:v>
                </c:pt>
                <c:pt idx="12">
                  <c:v>4044.6081986344798</c:v>
                </c:pt>
                <c:pt idx="13">
                  <c:v>2584.8894250978415</c:v>
                </c:pt>
                <c:pt idx="14">
                  <c:v>2961.4275087027709</c:v>
                </c:pt>
                <c:pt idx="15">
                  <c:v>3111.7910045235822</c:v>
                </c:pt>
                <c:pt idx="16">
                  <c:v>2320.7707474108697</c:v>
                </c:pt>
                <c:pt idx="17">
                  <c:v>1793.4305764842641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47-43C6-95FD-FA1B154277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75408512"/>
        <c:axId val="1017715328"/>
        <c:axId val="0"/>
      </c:bar3DChart>
      <c:catAx>
        <c:axId val="97540851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1017715328"/>
        <c:crosses val="autoZero"/>
        <c:auto val="1"/>
        <c:lblAlgn val="ctr"/>
        <c:lblOffset val="100"/>
        <c:noMultiLvlLbl val="0"/>
      </c:catAx>
      <c:valAx>
        <c:axId val="1017715328"/>
        <c:scaling>
          <c:orientation val="minMax"/>
        </c:scaling>
        <c:delete val="0"/>
        <c:axPos val="r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97540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800"/>
              <a:t>توزيع</a:t>
            </a:r>
            <a:r>
              <a:rPr lang="ar-SA" sz="1800" baseline="0"/>
              <a:t> </a:t>
            </a:r>
            <a:r>
              <a:rPr lang="ar-SA" sz="1800"/>
              <a:t>النفقات و الإيرادات التشغيليه حسب النشاط الإقتصادي خلال الربع الرابع 2017</a:t>
            </a:r>
          </a:p>
        </c:rich>
      </c:tx>
      <c:layout>
        <c:manualLayout>
          <c:xMode val="edge"/>
          <c:yMode val="edge"/>
          <c:x val="0.25472316123351368"/>
          <c:y val="9.259259259259258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3681593379714948E-2"/>
          <c:y val="0.27824074074074073"/>
          <c:w val="0.88646872786350994"/>
          <c:h val="0.47885024788568098"/>
        </c:manualLayout>
      </c:layout>
      <c:lineChart>
        <c:grouping val="standard"/>
        <c:varyColors val="0"/>
        <c:ser>
          <c:idx val="0"/>
          <c:order val="0"/>
          <c:tx>
            <c:strRef>
              <c:f>'النفقات والايرادات'!$C$4</c:f>
              <c:strCache>
                <c:ptCount val="1"/>
                <c:pt idx="0">
                  <c:v>النفقات التشغيلية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'النفقات والايرادات'!$B$6:$B$23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'النفقات والايرادات'!$C$6:$C$23</c:f>
              <c:numCache>
                <c:formatCode>#,##0</c:formatCode>
                <c:ptCount val="18"/>
                <c:pt idx="0">
                  <c:v>9080511234</c:v>
                </c:pt>
                <c:pt idx="1">
                  <c:v>35606743172</c:v>
                </c:pt>
                <c:pt idx="2">
                  <c:v>82101223476</c:v>
                </c:pt>
                <c:pt idx="3">
                  <c:v>8412008399</c:v>
                </c:pt>
                <c:pt idx="4">
                  <c:v>999072347</c:v>
                </c:pt>
                <c:pt idx="5">
                  <c:v>21777068219</c:v>
                </c:pt>
                <c:pt idx="6">
                  <c:v>85961212324</c:v>
                </c:pt>
                <c:pt idx="7">
                  <c:v>15565500128</c:v>
                </c:pt>
                <c:pt idx="8">
                  <c:v>12153576223</c:v>
                </c:pt>
                <c:pt idx="9">
                  <c:v>17757443478</c:v>
                </c:pt>
                <c:pt idx="10">
                  <c:v>12809765451</c:v>
                </c:pt>
                <c:pt idx="11">
                  <c:v>1442338349</c:v>
                </c:pt>
                <c:pt idx="12">
                  <c:v>3866765214</c:v>
                </c:pt>
                <c:pt idx="13">
                  <c:v>6980007178</c:v>
                </c:pt>
                <c:pt idx="14">
                  <c:v>2418871231</c:v>
                </c:pt>
                <c:pt idx="15">
                  <c:v>3971010484</c:v>
                </c:pt>
                <c:pt idx="16">
                  <c:v>701234411</c:v>
                </c:pt>
                <c:pt idx="17">
                  <c:v>2224121342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C6A-4140-A960-5057A818FC96}"/>
            </c:ext>
          </c:extLst>
        </c:ser>
        <c:ser>
          <c:idx val="1"/>
          <c:order val="1"/>
          <c:tx>
            <c:strRef>
              <c:f>'النفقات والايرادات'!$D$4</c:f>
              <c:strCache>
                <c:ptCount val="1"/>
                <c:pt idx="0">
                  <c:v>الإيرادات التشغيلية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'النفقات والايرادات'!$B$6:$B$23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'النفقات والايرادات'!$D$6:$D$23</c:f>
              <c:numCache>
                <c:formatCode>#,##0</c:formatCode>
                <c:ptCount val="18"/>
                <c:pt idx="0">
                  <c:v>23548871433</c:v>
                </c:pt>
                <c:pt idx="1">
                  <c:v>215876093298</c:v>
                </c:pt>
                <c:pt idx="2">
                  <c:v>165908622223</c:v>
                </c:pt>
                <c:pt idx="3">
                  <c:v>13921667124</c:v>
                </c:pt>
                <c:pt idx="4">
                  <c:v>2388098372</c:v>
                </c:pt>
                <c:pt idx="5">
                  <c:v>50600874329</c:v>
                </c:pt>
                <c:pt idx="6">
                  <c:v>148965403456</c:v>
                </c:pt>
                <c:pt idx="7">
                  <c:v>33768769422</c:v>
                </c:pt>
                <c:pt idx="8">
                  <c:v>18787987318</c:v>
                </c:pt>
                <c:pt idx="9">
                  <c:v>41780112116</c:v>
                </c:pt>
                <c:pt idx="10">
                  <c:v>44098709147</c:v>
                </c:pt>
                <c:pt idx="11">
                  <c:v>4477659326</c:v>
                </c:pt>
                <c:pt idx="12">
                  <c:v>7687533286</c:v>
                </c:pt>
                <c:pt idx="13">
                  <c:v>13298090279</c:v>
                </c:pt>
                <c:pt idx="14">
                  <c:v>4708765321</c:v>
                </c:pt>
                <c:pt idx="15">
                  <c:v>10978095369</c:v>
                </c:pt>
                <c:pt idx="16">
                  <c:v>1988760223</c:v>
                </c:pt>
                <c:pt idx="17">
                  <c:v>4333656236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6A-4140-A960-5057A818F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555584"/>
        <c:axId val="459662464"/>
      </c:lineChart>
      <c:catAx>
        <c:axId val="103955558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459662464"/>
        <c:crosses val="autoZero"/>
        <c:auto val="1"/>
        <c:lblAlgn val="ctr"/>
        <c:lblOffset val="100"/>
        <c:noMultiLvlLbl val="0"/>
      </c:catAx>
      <c:valAx>
        <c:axId val="45966246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103955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114621832968286E-2"/>
          <c:y val="0.21678390471899153"/>
          <c:w val="0.14679473968196052"/>
          <c:h val="0.170070058995860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800"/>
              <a:t>فائض التشغيل حسب النشاط الإقتصادي خلال الربع الرابع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0"/>
      <c:rotY val="0"/>
      <c:rAngAx val="0"/>
      <c:perspective val="30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259259259259256E-3"/>
          <c:y val="0.12568807339449542"/>
          <c:w val="0.89181732283464565"/>
          <c:h val="0.7573447470442341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'فائض التشغيل'!$B$6:$B$23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'فائض التشغيل'!$C$6:$C$23</c:f>
              <c:numCache>
                <c:formatCode>#,##0</c:formatCode>
                <c:ptCount val="18"/>
                <c:pt idx="0">
                  <c:v>13009992832</c:v>
                </c:pt>
                <c:pt idx="1">
                  <c:v>171834883764</c:v>
                </c:pt>
                <c:pt idx="2">
                  <c:v>71407449562</c:v>
                </c:pt>
                <c:pt idx="3">
                  <c:v>3372769248</c:v>
                </c:pt>
                <c:pt idx="4">
                  <c:v>1053611630</c:v>
                </c:pt>
                <c:pt idx="5">
                  <c:v>20099066698</c:v>
                </c:pt>
                <c:pt idx="6">
                  <c:v>51787985973</c:v>
                </c:pt>
                <c:pt idx="7">
                  <c:v>14930628970</c:v>
                </c:pt>
                <c:pt idx="8">
                  <c:v>3481525881</c:v>
                </c:pt>
                <c:pt idx="9">
                  <c:v>21205272269</c:v>
                </c:pt>
                <c:pt idx="10">
                  <c:v>25712181318</c:v>
                </c:pt>
                <c:pt idx="11">
                  <c:v>2082518525</c:v>
                </c:pt>
                <c:pt idx="12">
                  <c:v>2500328878</c:v>
                </c:pt>
                <c:pt idx="13">
                  <c:v>4258047719</c:v>
                </c:pt>
                <c:pt idx="14">
                  <c:v>613136796</c:v>
                </c:pt>
                <c:pt idx="15">
                  <c:v>5237107497</c:v>
                </c:pt>
                <c:pt idx="16">
                  <c:v>1084950375</c:v>
                </c:pt>
                <c:pt idx="17">
                  <c:v>984822570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FE1-4C71-A591-9302FBDAB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459679616"/>
        <c:axId val="459681152"/>
        <c:axId val="0"/>
      </c:bar3DChart>
      <c:catAx>
        <c:axId val="45967961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459681152"/>
        <c:crosses val="autoZero"/>
        <c:auto val="1"/>
        <c:lblAlgn val="ctr"/>
        <c:lblOffset val="100"/>
        <c:noMultiLvlLbl val="0"/>
      </c:catAx>
      <c:valAx>
        <c:axId val="45968115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45967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800"/>
              <a:t>معدل الإنتاجية الشهرية للمشتغل حسب النشاط الإقتصادي خلال الربع الرابع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0"/>
      <c:rotY val="0"/>
      <c:rAngAx val="0"/>
      <c:perspective val="30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2121213172921469E-2"/>
          <c:y val="0.16481200405549243"/>
          <c:w val="0.93704778091996099"/>
          <c:h val="0.6818115080123129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'معل الانتاجية '!$E$4</c:f>
              <c:strCache>
                <c:ptCount val="1"/>
                <c:pt idx="0">
                  <c:v>إنتاجية المشتغل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'معل الانتاجية '!$B$6:$B$23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'معل الانتاجية '!$E$6:$E$23</c:f>
              <c:numCache>
                <c:formatCode>#,##0</c:formatCode>
                <c:ptCount val="18"/>
                <c:pt idx="0">
                  <c:v>26042</c:v>
                </c:pt>
                <c:pt idx="1">
                  <c:v>747351</c:v>
                </c:pt>
                <c:pt idx="2">
                  <c:v>55833</c:v>
                </c:pt>
                <c:pt idx="3">
                  <c:v>57751</c:v>
                </c:pt>
                <c:pt idx="4">
                  <c:v>18650</c:v>
                </c:pt>
                <c:pt idx="5">
                  <c:v>15772</c:v>
                </c:pt>
                <c:pt idx="6">
                  <c:v>30382</c:v>
                </c:pt>
                <c:pt idx="7">
                  <c:v>44091</c:v>
                </c:pt>
                <c:pt idx="8">
                  <c:v>12408</c:v>
                </c:pt>
                <c:pt idx="9">
                  <c:v>128246</c:v>
                </c:pt>
                <c:pt idx="10">
                  <c:v>129644</c:v>
                </c:pt>
                <c:pt idx="11">
                  <c:v>12077</c:v>
                </c:pt>
                <c:pt idx="12">
                  <c:v>23548</c:v>
                </c:pt>
                <c:pt idx="13">
                  <c:v>16686</c:v>
                </c:pt>
                <c:pt idx="14">
                  <c:v>8316</c:v>
                </c:pt>
                <c:pt idx="15">
                  <c:v>19301</c:v>
                </c:pt>
                <c:pt idx="16">
                  <c:v>22784</c:v>
                </c:pt>
                <c:pt idx="17">
                  <c:v>6910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00-4800-B2BC-762DBBA37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482411264"/>
        <c:axId val="482412800"/>
        <c:axId val="0"/>
      </c:bar3DChart>
      <c:catAx>
        <c:axId val="48241126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482412800"/>
        <c:crosses val="autoZero"/>
        <c:auto val="1"/>
        <c:lblAlgn val="ctr"/>
        <c:lblOffset val="100"/>
        <c:noMultiLvlLbl val="0"/>
      </c:catAx>
      <c:valAx>
        <c:axId val="4824128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48241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800"/>
              <a:t>توزيع المشتغلين السعوديين حسب النشاط الإقتصادي خلال الربع الرابع 2017</a:t>
            </a:r>
          </a:p>
        </c:rich>
      </c:tx>
      <c:layout/>
      <c:overlay val="0"/>
      <c:spPr>
        <a:solidFill>
          <a:schemeClr val="bg2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1503267973856209E-2"/>
          <c:y val="0.23935510887271888"/>
          <c:w val="0.94025711491945863"/>
          <c:h val="0.6122394668160875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'السعوديين '!$B$7:$B$24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'السعوديين '!$E$7:$E$24</c:f>
              <c:numCache>
                <c:formatCode>#,##0</c:formatCode>
                <c:ptCount val="18"/>
                <c:pt idx="0">
                  <c:v>49781</c:v>
                </c:pt>
                <c:pt idx="1">
                  <c:v>63792</c:v>
                </c:pt>
                <c:pt idx="2">
                  <c:v>238952</c:v>
                </c:pt>
                <c:pt idx="3">
                  <c:v>56521</c:v>
                </c:pt>
                <c:pt idx="4">
                  <c:v>10296</c:v>
                </c:pt>
                <c:pt idx="5">
                  <c:v>144569</c:v>
                </c:pt>
                <c:pt idx="6">
                  <c:v>416117</c:v>
                </c:pt>
                <c:pt idx="7">
                  <c:v>87402</c:v>
                </c:pt>
                <c:pt idx="8">
                  <c:v>95765</c:v>
                </c:pt>
                <c:pt idx="9">
                  <c:v>78491</c:v>
                </c:pt>
                <c:pt idx="10">
                  <c:v>82121</c:v>
                </c:pt>
                <c:pt idx="11">
                  <c:v>67887</c:v>
                </c:pt>
                <c:pt idx="12">
                  <c:v>33696</c:v>
                </c:pt>
                <c:pt idx="13">
                  <c:v>84742</c:v>
                </c:pt>
                <c:pt idx="14">
                  <c:v>105209</c:v>
                </c:pt>
                <c:pt idx="15">
                  <c:v>60700</c:v>
                </c:pt>
                <c:pt idx="16">
                  <c:v>6899</c:v>
                </c:pt>
                <c:pt idx="17">
                  <c:v>49618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F5A-44F5-BD22-10B685954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884800"/>
        <c:axId val="672855168"/>
      </c:lineChart>
      <c:catAx>
        <c:axId val="64988480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672855168"/>
        <c:crosses val="autoZero"/>
        <c:auto val="1"/>
        <c:lblAlgn val="ctr"/>
        <c:lblOffset val="100"/>
        <c:noMultiLvlLbl val="0"/>
      </c:catAx>
      <c:valAx>
        <c:axId val="6728551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649884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800"/>
              <a:t> المشتغلين السعودين حسب الجنس خلال الربع الرابع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36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926644717038062E-2"/>
          <c:y val="0.20076598980562224"/>
          <c:w val="0.82383739241897092"/>
          <c:h val="0.625403577798342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4B9-4A0C-96B5-281D85DDC2A9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4B9-4A0C-96B5-281D85DDC2A9}"/>
              </c:ext>
            </c:extLst>
          </c:dPt>
          <c:dLbls>
            <c:dLbl>
              <c:idx val="1"/>
              <c:layout>
                <c:manualLayout>
                  <c:x val="6.2900963233966087E-2"/>
                  <c:y val="0.106306558241866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B9-4A0C-96B5-281D85DDC2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'السعوديين '!$C$5:$D$5</c:f>
              <c:strCache>
                <c:ptCount val="2"/>
                <c:pt idx="0">
                  <c:v>ذكور   </c:v>
                </c:pt>
                <c:pt idx="1">
                  <c:v>أناث</c:v>
                </c:pt>
              </c:strCache>
            </c:strRef>
          </c:cat>
          <c:val>
            <c:numRef>
              <c:f>'السعوديين '!$C$25:$D$25</c:f>
              <c:numCache>
                <c:formatCode>#,##0</c:formatCode>
                <c:ptCount val="2"/>
                <c:pt idx="0">
                  <c:v>1577974</c:v>
                </c:pt>
                <c:pt idx="1">
                  <c:v>154584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4B9-4A0C-96B5-281D85DDC2A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800"/>
              <a:t>توزيع المشتغلين غير السعوديين حسب النشاط الإقتصادي خلال الربع الرابع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0135136033831314E-2"/>
          <c:y val="0.22656081165301187"/>
          <c:w val="0.92710123848170167"/>
          <c:h val="0.6379871745930121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'غير السعوديين'!$B$7:$B$24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'غير السعوديين'!$E$7:$E$24</c:f>
              <c:numCache>
                <c:formatCode>#,##0</c:formatCode>
                <c:ptCount val="18"/>
                <c:pt idx="0">
                  <c:v>251645</c:v>
                </c:pt>
                <c:pt idx="1">
                  <c:v>32493</c:v>
                </c:pt>
                <c:pt idx="2">
                  <c:v>751550</c:v>
                </c:pt>
                <c:pt idx="3">
                  <c:v>14599</c:v>
                </c:pt>
                <c:pt idx="4">
                  <c:v>32387</c:v>
                </c:pt>
                <c:pt idx="5">
                  <c:v>924855</c:v>
                </c:pt>
                <c:pt idx="6">
                  <c:v>1240167</c:v>
                </c:pt>
                <c:pt idx="7">
                  <c:v>167896</c:v>
                </c:pt>
                <c:pt idx="8">
                  <c:v>417012</c:v>
                </c:pt>
                <c:pt idx="9">
                  <c:v>30103</c:v>
                </c:pt>
                <c:pt idx="10">
                  <c:v>31263</c:v>
                </c:pt>
                <c:pt idx="11">
                  <c:v>55704</c:v>
                </c:pt>
                <c:pt idx="12">
                  <c:v>75127</c:v>
                </c:pt>
                <c:pt idx="13">
                  <c:v>180909</c:v>
                </c:pt>
                <c:pt idx="14">
                  <c:v>83524</c:v>
                </c:pt>
                <c:pt idx="15">
                  <c:v>128899</c:v>
                </c:pt>
                <c:pt idx="16">
                  <c:v>22197</c:v>
                </c:pt>
                <c:pt idx="17">
                  <c:v>159425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765-4B74-93F7-7080A51A9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016640"/>
        <c:axId val="887608064"/>
      </c:lineChart>
      <c:catAx>
        <c:axId val="88601664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887608064"/>
        <c:crosses val="autoZero"/>
        <c:auto val="1"/>
        <c:lblAlgn val="ctr"/>
        <c:lblOffset val="100"/>
        <c:noMultiLvlLbl val="0"/>
      </c:catAx>
      <c:valAx>
        <c:axId val="88760806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886016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/>
              <a:t>المشتغلون غير السعوديين حسب الجنس خلال الربع الرابع     2017</a:t>
            </a:r>
          </a:p>
        </c:rich>
      </c:tx>
      <c:layout>
        <c:manualLayout>
          <c:xMode val="edge"/>
          <c:yMode val="edge"/>
          <c:x val="0.12878326330762579"/>
          <c:y val="2.833530457477582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50"/>
      <c:rotY val="36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D90-407D-8ECD-9D80902499A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D90-407D-8ECD-9D80902499A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'غير السعوديين'!$C$5:$D$5</c:f>
              <c:strCache>
                <c:ptCount val="2"/>
                <c:pt idx="0">
                  <c:v>ذكور   </c:v>
                </c:pt>
                <c:pt idx="1">
                  <c:v>أناث</c:v>
                </c:pt>
              </c:strCache>
            </c:strRef>
          </c:cat>
          <c:val>
            <c:numRef>
              <c:f>'غير السعوديين'!$C$25:$D$25</c:f>
              <c:numCache>
                <c:formatCode>#,##0</c:formatCode>
                <c:ptCount val="2"/>
                <c:pt idx="0">
                  <c:v>4466397</c:v>
                </c:pt>
                <c:pt idx="1">
                  <c:v>133358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D90-407D-8ECD-9D80902499A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800"/>
              <a:t>توزيع المشتغلين حسب النشاط الإقتصادي خلال الربع الرابع 2017</a:t>
            </a:r>
          </a:p>
        </c:rich>
      </c:tx>
      <c:layout>
        <c:manualLayout>
          <c:xMode val="edge"/>
          <c:yMode val="edge"/>
          <c:x val="0.34086743683873816"/>
          <c:y val="6.81704368275707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1883542407263222E-2"/>
          <c:y val="0.25303262140115984"/>
          <c:w val="0.92307287072418209"/>
          <c:h val="0.5900815961291568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المشتغلين!$B$7:$B$24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المشتغلين!$E$7:$E$24</c:f>
              <c:numCache>
                <c:formatCode>#,##0</c:formatCode>
                <c:ptCount val="18"/>
                <c:pt idx="0">
                  <c:v>301426</c:v>
                </c:pt>
                <c:pt idx="1">
                  <c:v>96285</c:v>
                </c:pt>
                <c:pt idx="2">
                  <c:v>990502</c:v>
                </c:pt>
                <c:pt idx="3">
                  <c:v>71120</c:v>
                </c:pt>
                <c:pt idx="4">
                  <c:v>42683</c:v>
                </c:pt>
                <c:pt idx="5">
                  <c:v>1069424</c:v>
                </c:pt>
                <c:pt idx="6">
                  <c:v>1656284</c:v>
                </c:pt>
                <c:pt idx="7">
                  <c:v>255298</c:v>
                </c:pt>
                <c:pt idx="8">
                  <c:v>512777</c:v>
                </c:pt>
                <c:pt idx="9">
                  <c:v>108594</c:v>
                </c:pt>
                <c:pt idx="10">
                  <c:v>113384</c:v>
                </c:pt>
                <c:pt idx="11">
                  <c:v>123591</c:v>
                </c:pt>
                <c:pt idx="12">
                  <c:v>108823</c:v>
                </c:pt>
                <c:pt idx="13">
                  <c:v>265651</c:v>
                </c:pt>
                <c:pt idx="14">
                  <c:v>188733</c:v>
                </c:pt>
                <c:pt idx="15">
                  <c:v>189599</c:v>
                </c:pt>
                <c:pt idx="16">
                  <c:v>29096</c:v>
                </c:pt>
                <c:pt idx="17">
                  <c:v>209043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C6E-4B22-8FB3-2CB63BC75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065792"/>
        <c:axId val="929200384"/>
      </c:lineChart>
      <c:catAx>
        <c:axId val="92806579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929200384"/>
        <c:crosses val="autoZero"/>
        <c:auto val="1"/>
        <c:lblAlgn val="ctr"/>
        <c:lblOffset val="100"/>
        <c:noMultiLvlLbl val="0"/>
      </c:catAx>
      <c:valAx>
        <c:axId val="92920038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928065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800"/>
              <a:t>توزيع المشتغلين الذكور حسب النشاط الإقتصادي خلال الربع الرابع 2017</a:t>
            </a:r>
          </a:p>
        </c:rich>
      </c:tx>
      <c:layout>
        <c:manualLayout>
          <c:xMode val="edge"/>
          <c:yMode val="edge"/>
          <c:x val="0.26318468310447185"/>
          <c:y val="8.3333333333333329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0"/>
      <c:rotY val="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859846227715814E-2"/>
          <c:y val="0.29618110236220474"/>
          <c:w val="0.91255092183167763"/>
          <c:h val="0.4788502478856809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'المشتغلين الذكور '!$C$5</c:f>
              <c:strCache>
                <c:ptCount val="1"/>
                <c:pt idx="0">
                  <c:v>سعودي     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'المشتغلين الذكور '!$B$7:$B$24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'المشتغلين الذكور '!$C$7:$C$24</c:f>
              <c:numCache>
                <c:formatCode>#,##0</c:formatCode>
                <c:ptCount val="18"/>
                <c:pt idx="0">
                  <c:v>48972</c:v>
                </c:pt>
                <c:pt idx="1">
                  <c:v>63371</c:v>
                </c:pt>
                <c:pt idx="2">
                  <c:v>229281</c:v>
                </c:pt>
                <c:pt idx="3">
                  <c:v>56269</c:v>
                </c:pt>
                <c:pt idx="4">
                  <c:v>10022</c:v>
                </c:pt>
                <c:pt idx="5">
                  <c:v>142092</c:v>
                </c:pt>
                <c:pt idx="6">
                  <c:v>403925</c:v>
                </c:pt>
                <c:pt idx="7">
                  <c:v>86783</c:v>
                </c:pt>
                <c:pt idx="8">
                  <c:v>83723</c:v>
                </c:pt>
                <c:pt idx="9">
                  <c:v>76675</c:v>
                </c:pt>
                <c:pt idx="10">
                  <c:v>74807</c:v>
                </c:pt>
                <c:pt idx="11">
                  <c:v>67264</c:v>
                </c:pt>
                <c:pt idx="12">
                  <c:v>30897</c:v>
                </c:pt>
                <c:pt idx="13">
                  <c:v>82229</c:v>
                </c:pt>
                <c:pt idx="14">
                  <c:v>38129</c:v>
                </c:pt>
                <c:pt idx="15">
                  <c:v>41908</c:v>
                </c:pt>
                <c:pt idx="16">
                  <c:v>5777</c:v>
                </c:pt>
                <c:pt idx="17">
                  <c:v>35850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FE-4240-A0F3-41067E49078E}"/>
            </c:ext>
          </c:extLst>
        </c:ser>
        <c:ser>
          <c:idx val="1"/>
          <c:order val="1"/>
          <c:tx>
            <c:strRef>
              <c:f>'المشتغلين الذكور '!$D$5</c:f>
              <c:strCache>
                <c:ptCount val="1"/>
                <c:pt idx="0">
                  <c:v>غير سعودي      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'المشتغلين الذكور '!$B$7:$B$24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'المشتغلين الذكور '!$D$7:$D$24</c:f>
              <c:numCache>
                <c:formatCode>#,##0</c:formatCode>
                <c:ptCount val="18"/>
                <c:pt idx="0">
                  <c:v>251399</c:v>
                </c:pt>
                <c:pt idx="1">
                  <c:v>32237</c:v>
                </c:pt>
                <c:pt idx="2">
                  <c:v>743342</c:v>
                </c:pt>
                <c:pt idx="3">
                  <c:v>14400</c:v>
                </c:pt>
                <c:pt idx="4">
                  <c:v>32221</c:v>
                </c:pt>
                <c:pt idx="5">
                  <c:v>923107</c:v>
                </c:pt>
                <c:pt idx="6">
                  <c:v>1236321</c:v>
                </c:pt>
                <c:pt idx="7">
                  <c:v>164109</c:v>
                </c:pt>
                <c:pt idx="8">
                  <c:v>409958</c:v>
                </c:pt>
                <c:pt idx="9">
                  <c:v>29898</c:v>
                </c:pt>
                <c:pt idx="10">
                  <c:v>30512</c:v>
                </c:pt>
                <c:pt idx="11">
                  <c:v>55454</c:v>
                </c:pt>
                <c:pt idx="12">
                  <c:v>73503</c:v>
                </c:pt>
                <c:pt idx="13">
                  <c:v>177261</c:v>
                </c:pt>
                <c:pt idx="14">
                  <c:v>48869</c:v>
                </c:pt>
                <c:pt idx="15">
                  <c:v>78805</c:v>
                </c:pt>
                <c:pt idx="16">
                  <c:v>20983</c:v>
                </c:pt>
                <c:pt idx="17">
                  <c:v>144018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AFE-4240-A0F3-41067E490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970777728"/>
        <c:axId val="970779264"/>
        <c:axId val="0"/>
      </c:bar3DChart>
      <c:catAx>
        <c:axId val="9707777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970779264"/>
        <c:crosses val="autoZero"/>
        <c:auto val="1"/>
        <c:lblAlgn val="ctr"/>
        <c:lblOffset val="100"/>
        <c:noMultiLvlLbl val="0"/>
      </c:catAx>
      <c:valAx>
        <c:axId val="97077926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97077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925127148859612E-2"/>
          <c:y val="0.2044647915521281"/>
          <c:w val="0.11319869841778263"/>
          <c:h val="0.183777903551098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800"/>
              <a:t>المشتغلين الذكور حسب الجنسيه خلال الربع الرابع 2017</a:t>
            </a:r>
          </a:p>
        </c:rich>
      </c:tx>
      <c:layout>
        <c:manualLayout>
          <c:xMode val="edge"/>
          <c:yMode val="edge"/>
          <c:x val="0.10212549518266739"/>
          <c:y val="5.889571310831529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36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944444444444442E-2"/>
          <c:y val="0.30357585675163901"/>
          <c:w val="0.9027777777777779"/>
          <c:h val="0.6937030349921473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72C-44F9-8C6E-84679962F04A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72C-44F9-8C6E-84679962F04A}"/>
              </c:ext>
            </c:extLst>
          </c:dPt>
          <c:dLbls>
            <c:dLbl>
              <c:idx val="0"/>
              <c:layout>
                <c:manualLayout>
                  <c:x val="-0.17482061317677755"/>
                  <c:y val="8.032128514056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2C-44F9-8C6E-84679962F04A}"/>
                </c:ext>
              </c:extLst>
            </c:dLbl>
            <c:dLbl>
              <c:idx val="1"/>
              <c:layout>
                <c:manualLayout>
                  <c:x val="0.27397260273972601"/>
                  <c:y val="-0.237751004016064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2C-44F9-8C6E-84679962F0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spc="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'المشتغلين الذكور '!$C$5:$D$5</c:f>
              <c:strCache>
                <c:ptCount val="2"/>
                <c:pt idx="0">
                  <c:v>سعودي       </c:v>
                </c:pt>
                <c:pt idx="1">
                  <c:v>غير سعودي        </c:v>
                </c:pt>
              </c:strCache>
            </c:strRef>
          </c:cat>
          <c:val>
            <c:numRef>
              <c:f>'المشتغلين الذكور '!$C$25:$D$25</c:f>
              <c:numCache>
                <c:formatCode>#,##0</c:formatCode>
                <c:ptCount val="2"/>
                <c:pt idx="0">
                  <c:v>1577974</c:v>
                </c:pt>
                <c:pt idx="1">
                  <c:v>4466397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72C-44F9-8C6E-84679962F04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800"/>
              <a:t>المشتغلون الإناث حسب النشاط الإقتصادي خلال الربع الرابع 2017 </a:t>
            </a:r>
          </a:p>
        </c:rich>
      </c:tx>
      <c:layout>
        <c:manualLayout>
          <c:xMode val="edge"/>
          <c:yMode val="edge"/>
          <c:x val="0.28020293128993556"/>
          <c:y val="7.3282454494192378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5135878912968696E-2"/>
          <c:y val="0.26045853787077605"/>
          <c:w val="0.92790630273383012"/>
          <c:h val="0.5863889677440388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'المشتغلين الإناث'!$C$5</c:f>
              <c:strCache>
                <c:ptCount val="1"/>
                <c:pt idx="0">
                  <c:v>سعودي     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5"/>
              <c:layout>
                <c:manualLayout>
                  <c:x val="2.1101100169727514E-2"/>
                  <c:y val="-0.24097809292247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4.4169616487748753E-2"/>
                      <c:h val="5.359474800820185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E436-42F7-8B0A-D327A4830C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'المشتغلين الإناث'!$B$7:$B$24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'المشتغلين الإناث'!$C$7:$C$24</c:f>
              <c:numCache>
                <c:formatCode>#,##0</c:formatCode>
                <c:ptCount val="18"/>
                <c:pt idx="0">
                  <c:v>809</c:v>
                </c:pt>
                <c:pt idx="1">
                  <c:v>421</c:v>
                </c:pt>
                <c:pt idx="2">
                  <c:v>9671</c:v>
                </c:pt>
                <c:pt idx="3">
                  <c:v>252</c:v>
                </c:pt>
                <c:pt idx="4">
                  <c:v>274</c:v>
                </c:pt>
                <c:pt idx="5">
                  <c:v>2477</c:v>
                </c:pt>
                <c:pt idx="6">
                  <c:v>12192</c:v>
                </c:pt>
                <c:pt idx="7">
                  <c:v>619</c:v>
                </c:pt>
                <c:pt idx="8">
                  <c:v>12042</c:v>
                </c:pt>
                <c:pt idx="9">
                  <c:v>1816</c:v>
                </c:pt>
                <c:pt idx="10">
                  <c:v>7314</c:v>
                </c:pt>
                <c:pt idx="11">
                  <c:v>623</c:v>
                </c:pt>
                <c:pt idx="12">
                  <c:v>2799</c:v>
                </c:pt>
                <c:pt idx="13">
                  <c:v>2513</c:v>
                </c:pt>
                <c:pt idx="14">
                  <c:v>67080</c:v>
                </c:pt>
                <c:pt idx="15">
                  <c:v>18792</c:v>
                </c:pt>
                <c:pt idx="16">
                  <c:v>1122</c:v>
                </c:pt>
                <c:pt idx="17">
                  <c:v>13768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36-42F7-8B0A-D327A4830CFB}"/>
            </c:ext>
          </c:extLst>
        </c:ser>
        <c:ser>
          <c:idx val="1"/>
          <c:order val="1"/>
          <c:tx>
            <c:strRef>
              <c:f>'المشتغلين الإناث'!$D$5</c:f>
              <c:strCache>
                <c:ptCount val="1"/>
                <c:pt idx="0">
                  <c:v>غير سعودي      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'المشتغلين الإناث'!$B$7:$B$24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'المشتغلين الإناث'!$D$7:$D$24</c:f>
              <c:numCache>
                <c:formatCode>#,##0</c:formatCode>
                <c:ptCount val="18"/>
                <c:pt idx="0">
                  <c:v>246</c:v>
                </c:pt>
                <c:pt idx="1">
                  <c:v>256</c:v>
                </c:pt>
                <c:pt idx="2">
                  <c:v>8208</c:v>
                </c:pt>
                <c:pt idx="3">
                  <c:v>199</c:v>
                </c:pt>
                <c:pt idx="4">
                  <c:v>166</c:v>
                </c:pt>
                <c:pt idx="5">
                  <c:v>1748</c:v>
                </c:pt>
                <c:pt idx="6">
                  <c:v>3846</c:v>
                </c:pt>
                <c:pt idx="7">
                  <c:v>3787</c:v>
                </c:pt>
                <c:pt idx="8">
                  <c:v>7054</c:v>
                </c:pt>
                <c:pt idx="9">
                  <c:v>205</c:v>
                </c:pt>
                <c:pt idx="10">
                  <c:v>751</c:v>
                </c:pt>
                <c:pt idx="11">
                  <c:v>250</c:v>
                </c:pt>
                <c:pt idx="12">
                  <c:v>1624</c:v>
                </c:pt>
                <c:pt idx="13">
                  <c:v>3648</c:v>
                </c:pt>
                <c:pt idx="14">
                  <c:v>34655</c:v>
                </c:pt>
                <c:pt idx="15">
                  <c:v>50094</c:v>
                </c:pt>
                <c:pt idx="16">
                  <c:v>1214</c:v>
                </c:pt>
                <c:pt idx="17">
                  <c:v>15407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36-42F7-8B0A-D327A4830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972297728"/>
        <c:axId val="972299264"/>
        <c:axId val="0"/>
      </c:bar3DChart>
      <c:catAx>
        <c:axId val="9722977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972299264"/>
        <c:crosses val="autoZero"/>
        <c:auto val="1"/>
        <c:lblAlgn val="ctr"/>
        <c:lblOffset val="100"/>
        <c:noMultiLvlLbl val="0"/>
      </c:catAx>
      <c:valAx>
        <c:axId val="97229926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97229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7866065971089442E-2"/>
          <c:y val="0.15967867025631874"/>
          <c:w val="0.1688676381447686"/>
          <c:h val="7.35280065479567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90487</xdr:rowOff>
    </xdr:from>
    <xdr:to>
      <xdr:col>6</xdr:col>
      <xdr:colOff>428625</xdr:colOff>
      <xdr:row>54</xdr:row>
      <xdr:rowOff>147638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25</xdr:row>
      <xdr:rowOff>19050</xdr:rowOff>
    </xdr:from>
    <xdr:to>
      <xdr:col>6</xdr:col>
      <xdr:colOff>198437</xdr:colOff>
      <xdr:row>48</xdr:row>
      <xdr:rowOff>142874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4762</xdr:rowOff>
    </xdr:from>
    <xdr:to>
      <xdr:col>7</xdr:col>
      <xdr:colOff>87475</xdr:colOff>
      <xdr:row>46</xdr:row>
      <xdr:rowOff>114300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12212</xdr:colOff>
      <xdr:row>6</xdr:row>
      <xdr:rowOff>148735</xdr:rowOff>
    </xdr:from>
    <xdr:to>
      <xdr:col>16</xdr:col>
      <xdr:colOff>588596</xdr:colOff>
      <xdr:row>24</xdr:row>
      <xdr:rowOff>134326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26</xdr:row>
      <xdr:rowOff>42861</xdr:rowOff>
    </xdr:from>
    <xdr:to>
      <xdr:col>7</xdr:col>
      <xdr:colOff>4762</xdr:colOff>
      <xdr:row>48</xdr:row>
      <xdr:rowOff>66674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485774</xdr:colOff>
      <xdr:row>2</xdr:row>
      <xdr:rowOff>342900</xdr:rowOff>
    </xdr:from>
    <xdr:to>
      <xdr:col>16</xdr:col>
      <xdr:colOff>623887</xdr:colOff>
      <xdr:row>18</xdr:row>
      <xdr:rowOff>209549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25</xdr:row>
      <xdr:rowOff>104775</xdr:rowOff>
    </xdr:from>
    <xdr:to>
      <xdr:col>7</xdr:col>
      <xdr:colOff>14287</xdr:colOff>
      <xdr:row>45</xdr:row>
      <xdr:rowOff>33337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6</xdr:col>
      <xdr:colOff>381000</xdr:colOff>
      <xdr:row>48</xdr:row>
      <xdr:rowOff>19049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352426</xdr:colOff>
      <xdr:row>5</xdr:row>
      <xdr:rowOff>152400</xdr:rowOff>
    </xdr:from>
    <xdr:to>
      <xdr:col>15</xdr:col>
      <xdr:colOff>38101</xdr:colOff>
      <xdr:row>21</xdr:row>
      <xdr:rowOff>28575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85727</xdr:rowOff>
    </xdr:from>
    <xdr:to>
      <xdr:col>7</xdr:col>
      <xdr:colOff>15363</xdr:colOff>
      <xdr:row>48</xdr:row>
      <xdr:rowOff>143388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561975</xdr:colOff>
      <xdr:row>0</xdr:row>
      <xdr:rowOff>142875</xdr:rowOff>
    </xdr:from>
    <xdr:to>
      <xdr:col>15</xdr:col>
      <xdr:colOff>257175</xdr:colOff>
      <xdr:row>17</xdr:row>
      <xdr:rowOff>138112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38100</xdr:rowOff>
    </xdr:from>
    <xdr:to>
      <xdr:col>8</xdr:col>
      <xdr:colOff>19050</xdr:colOff>
      <xdr:row>47</xdr:row>
      <xdr:rowOff>14287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9525</xdr:rowOff>
    </xdr:from>
    <xdr:to>
      <xdr:col>5</xdr:col>
      <xdr:colOff>409574</xdr:colOff>
      <xdr:row>44</xdr:row>
      <xdr:rowOff>33337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25</xdr:row>
      <xdr:rowOff>0</xdr:rowOff>
    </xdr:from>
    <xdr:to>
      <xdr:col>5</xdr:col>
      <xdr:colOff>4762</xdr:colOff>
      <xdr:row>50</xdr:row>
      <xdr:rowOff>104775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rightToLeft="1" topLeftCell="B1" workbookViewId="0">
      <selection activeCell="C17" sqref="C17"/>
    </sheetView>
  </sheetViews>
  <sheetFormatPr defaultRowHeight="12.75" x14ac:dyDescent="0.2"/>
  <cols>
    <col min="1" max="1" width="5.7109375" customWidth="1"/>
    <col min="2" max="2" width="40.7109375" customWidth="1"/>
    <col min="3" max="3" width="35.7109375" customWidth="1"/>
    <col min="4" max="4" width="45.7109375" customWidth="1"/>
    <col min="5" max="5" width="5.7109375" customWidth="1"/>
  </cols>
  <sheetData>
    <row r="1" spans="1:6" x14ac:dyDescent="0.2">
      <c r="A1" s="152" t="s">
        <v>70</v>
      </c>
      <c r="B1" s="152"/>
      <c r="C1" s="152"/>
      <c r="D1" s="140" t="s">
        <v>71</v>
      </c>
      <c r="E1" s="141"/>
    </row>
    <row r="2" spans="1:6" ht="30" customHeight="1" x14ac:dyDescent="0.2">
      <c r="A2" s="142" t="s">
        <v>58</v>
      </c>
      <c r="B2" s="142"/>
      <c r="C2" s="142"/>
      <c r="D2" s="142"/>
      <c r="E2" s="143"/>
    </row>
    <row r="3" spans="1:6" ht="30" customHeight="1" x14ac:dyDescent="0.2">
      <c r="A3" s="138" t="s">
        <v>72</v>
      </c>
      <c r="B3" s="138"/>
      <c r="C3" s="138"/>
      <c r="D3" s="138"/>
      <c r="E3" s="139"/>
      <c r="F3" s="37"/>
    </row>
    <row r="4" spans="1:6" ht="24.95" customHeight="1" x14ac:dyDescent="0.2">
      <c r="A4" s="144" t="s">
        <v>1</v>
      </c>
      <c r="B4" s="145"/>
      <c r="C4" s="7" t="s">
        <v>56</v>
      </c>
      <c r="D4" s="148" t="s">
        <v>4</v>
      </c>
      <c r="E4" s="149"/>
    </row>
    <row r="5" spans="1:6" ht="24.95" customHeight="1" x14ac:dyDescent="0.2">
      <c r="A5" s="146"/>
      <c r="B5" s="147"/>
      <c r="C5" s="6" t="s">
        <v>60</v>
      </c>
      <c r="D5" s="150"/>
      <c r="E5" s="151"/>
    </row>
    <row r="6" spans="1:6" ht="20.100000000000001" customHeight="1" x14ac:dyDescent="0.2">
      <c r="A6" s="99">
        <v>1</v>
      </c>
      <c r="B6" s="39" t="s">
        <v>7</v>
      </c>
      <c r="C6" s="56">
        <v>89702</v>
      </c>
      <c r="D6" s="101" t="s">
        <v>24</v>
      </c>
      <c r="E6" s="100">
        <v>1</v>
      </c>
    </row>
    <row r="7" spans="1:6" ht="20.100000000000001" customHeight="1" x14ac:dyDescent="0.2">
      <c r="A7" s="98">
        <v>2</v>
      </c>
      <c r="B7" s="40" t="s">
        <v>8</v>
      </c>
      <c r="C7" s="54">
        <v>665</v>
      </c>
      <c r="D7" s="95" t="s">
        <v>25</v>
      </c>
      <c r="E7" s="74">
        <v>2</v>
      </c>
    </row>
    <row r="8" spans="1:6" ht="20.100000000000001" customHeight="1" x14ac:dyDescent="0.2">
      <c r="A8" s="99">
        <v>3</v>
      </c>
      <c r="B8" s="39" t="s">
        <v>9</v>
      </c>
      <c r="C8" s="53">
        <v>108045</v>
      </c>
      <c r="D8" s="94" t="s">
        <v>26</v>
      </c>
      <c r="E8" s="73">
        <v>3</v>
      </c>
    </row>
    <row r="9" spans="1:6" ht="20.100000000000001" customHeight="1" x14ac:dyDescent="0.2">
      <c r="A9" s="98">
        <v>4</v>
      </c>
      <c r="B9" s="41" t="s">
        <v>10</v>
      </c>
      <c r="C9" s="54">
        <v>779</v>
      </c>
      <c r="D9" s="95" t="s">
        <v>27</v>
      </c>
      <c r="E9" s="74">
        <v>4</v>
      </c>
    </row>
    <row r="10" spans="1:6" ht="20.100000000000001" customHeight="1" x14ac:dyDescent="0.2">
      <c r="A10" s="99">
        <v>5</v>
      </c>
      <c r="B10" s="42" t="s">
        <v>11</v>
      </c>
      <c r="C10" s="53">
        <v>2420</v>
      </c>
      <c r="D10" s="94" t="s">
        <v>28</v>
      </c>
      <c r="E10" s="73">
        <v>5</v>
      </c>
    </row>
    <row r="11" spans="1:6" ht="20.100000000000001" customHeight="1" x14ac:dyDescent="0.2">
      <c r="A11" s="98">
        <v>6</v>
      </c>
      <c r="B11" s="43" t="s">
        <v>12</v>
      </c>
      <c r="C11" s="54">
        <v>33926</v>
      </c>
      <c r="D11" s="95" t="s">
        <v>29</v>
      </c>
      <c r="E11" s="74">
        <v>6</v>
      </c>
    </row>
    <row r="12" spans="1:6" ht="20.100000000000001" customHeight="1" x14ac:dyDescent="0.2">
      <c r="A12" s="99">
        <v>7</v>
      </c>
      <c r="B12" s="39" t="s">
        <v>13</v>
      </c>
      <c r="C12" s="53">
        <v>471284</v>
      </c>
      <c r="D12" s="94" t="s">
        <v>30</v>
      </c>
      <c r="E12" s="73">
        <v>7</v>
      </c>
    </row>
    <row r="13" spans="1:6" ht="20.100000000000001" customHeight="1" x14ac:dyDescent="0.2">
      <c r="A13" s="98">
        <v>8</v>
      </c>
      <c r="B13" s="44" t="s">
        <v>14</v>
      </c>
      <c r="C13" s="54">
        <v>16631</v>
      </c>
      <c r="D13" s="95" t="s">
        <v>31</v>
      </c>
      <c r="E13" s="74">
        <v>8</v>
      </c>
    </row>
    <row r="14" spans="1:6" ht="20.100000000000001" customHeight="1" x14ac:dyDescent="0.2">
      <c r="A14" s="99">
        <v>9</v>
      </c>
      <c r="B14" s="39" t="s">
        <v>15</v>
      </c>
      <c r="C14" s="53">
        <v>103214</v>
      </c>
      <c r="D14" s="94" t="s">
        <v>32</v>
      </c>
      <c r="E14" s="73">
        <v>9</v>
      </c>
    </row>
    <row r="15" spans="1:6" ht="20.100000000000001" customHeight="1" x14ac:dyDescent="0.2">
      <c r="A15" s="98">
        <v>10</v>
      </c>
      <c r="B15" s="45" t="s">
        <v>16</v>
      </c>
      <c r="C15" s="54">
        <v>5604</v>
      </c>
      <c r="D15" s="95" t="s">
        <v>33</v>
      </c>
      <c r="E15" s="74">
        <v>10</v>
      </c>
    </row>
    <row r="16" spans="1:6" ht="20.100000000000001" customHeight="1" x14ac:dyDescent="0.2">
      <c r="A16" s="99">
        <v>11</v>
      </c>
      <c r="B16" s="58" t="s">
        <v>17</v>
      </c>
      <c r="C16" s="55">
        <v>6589</v>
      </c>
      <c r="D16" s="94" t="s">
        <v>34</v>
      </c>
      <c r="E16" s="73">
        <v>11</v>
      </c>
    </row>
    <row r="17" spans="1:5" ht="20.100000000000001" customHeight="1" x14ac:dyDescent="0.2">
      <c r="A17" s="98">
        <v>12</v>
      </c>
      <c r="B17" s="46" t="s">
        <v>18</v>
      </c>
      <c r="C17" s="54">
        <v>34603</v>
      </c>
      <c r="D17" s="95" t="s">
        <v>35</v>
      </c>
      <c r="E17" s="74">
        <v>12</v>
      </c>
    </row>
    <row r="18" spans="1:5" ht="20.100000000000001" customHeight="1" x14ac:dyDescent="0.2">
      <c r="A18" s="99">
        <v>13</v>
      </c>
      <c r="B18" s="47" t="s">
        <v>19</v>
      </c>
      <c r="C18" s="53">
        <v>12643</v>
      </c>
      <c r="D18" s="94" t="s">
        <v>36</v>
      </c>
      <c r="E18" s="73">
        <v>13</v>
      </c>
    </row>
    <row r="19" spans="1:5" ht="20.100000000000001" customHeight="1" x14ac:dyDescent="0.2">
      <c r="A19" s="98">
        <v>14</v>
      </c>
      <c r="B19" s="48" t="s">
        <v>20</v>
      </c>
      <c r="C19" s="54">
        <v>21346</v>
      </c>
      <c r="D19" s="95" t="s">
        <v>37</v>
      </c>
      <c r="E19" s="74">
        <v>14</v>
      </c>
    </row>
    <row r="20" spans="1:5" ht="20.100000000000001" customHeight="1" x14ac:dyDescent="0.2">
      <c r="A20" s="99">
        <v>15</v>
      </c>
      <c r="B20" s="49" t="s">
        <v>0</v>
      </c>
      <c r="C20" s="53">
        <v>9298</v>
      </c>
      <c r="D20" s="94" t="s">
        <v>38</v>
      </c>
      <c r="E20" s="73">
        <v>15</v>
      </c>
    </row>
    <row r="21" spans="1:5" ht="20.100000000000001" customHeight="1" x14ac:dyDescent="0.2">
      <c r="A21" s="98">
        <v>16</v>
      </c>
      <c r="B21" s="50" t="s">
        <v>21</v>
      </c>
      <c r="C21" s="54">
        <v>5804</v>
      </c>
      <c r="D21" s="95" t="s">
        <v>39</v>
      </c>
      <c r="E21" s="74">
        <v>16</v>
      </c>
    </row>
    <row r="22" spans="1:5" ht="20.100000000000001" customHeight="1" x14ac:dyDescent="0.2">
      <c r="A22" s="99">
        <v>17</v>
      </c>
      <c r="B22" s="51" t="s">
        <v>22</v>
      </c>
      <c r="C22" s="53">
        <v>2400</v>
      </c>
      <c r="D22" s="94" t="s">
        <v>40</v>
      </c>
      <c r="E22" s="73">
        <v>17</v>
      </c>
    </row>
    <row r="23" spans="1:5" ht="20.100000000000001" customHeight="1" x14ac:dyDescent="0.2">
      <c r="A23" s="98">
        <v>18</v>
      </c>
      <c r="B23" s="52" t="s">
        <v>23</v>
      </c>
      <c r="C23" s="54">
        <v>78792</v>
      </c>
      <c r="D23" s="96" t="s">
        <v>41</v>
      </c>
      <c r="E23" s="74">
        <v>18</v>
      </c>
    </row>
    <row r="24" spans="1:5" ht="30" customHeight="1" x14ac:dyDescent="0.2">
      <c r="A24" s="134" t="s">
        <v>2</v>
      </c>
      <c r="B24" s="135"/>
      <c r="C24" s="57">
        <f t="shared" ref="C24" si="0">SUM(C6:C23)</f>
        <v>1003745</v>
      </c>
      <c r="D24" s="136" t="s">
        <v>3</v>
      </c>
      <c r="E24" s="137"/>
    </row>
    <row r="25" spans="1:5" x14ac:dyDescent="0.2">
      <c r="B25" s="97"/>
    </row>
  </sheetData>
  <mergeCells count="8">
    <mergeCell ref="A24:B24"/>
    <mergeCell ref="D24:E24"/>
    <mergeCell ref="A3:E3"/>
    <mergeCell ref="D1:E1"/>
    <mergeCell ref="A2:E2"/>
    <mergeCell ref="A4:B5"/>
    <mergeCell ref="D4:E5"/>
    <mergeCell ref="A1:C1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landscape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rightToLeft="1" tabSelected="1" zoomScale="84" zoomScaleNormal="84" workbookViewId="0">
      <selection activeCell="M15" sqref="M15"/>
    </sheetView>
  </sheetViews>
  <sheetFormatPr defaultRowHeight="12.75" x14ac:dyDescent="0.2"/>
  <cols>
    <col min="1" max="1" width="5.7109375" customWidth="1"/>
    <col min="2" max="2" width="35.7109375" customWidth="1"/>
    <col min="3" max="3" width="16.7109375" customWidth="1"/>
    <col min="4" max="4" width="20.7109375" customWidth="1"/>
    <col min="5" max="5" width="19.140625" bestFit="1" customWidth="1"/>
    <col min="6" max="6" width="40.7109375" customWidth="1"/>
    <col min="7" max="7" width="5.7109375" customWidth="1"/>
    <col min="10" max="10" width="9.42578125" bestFit="1" customWidth="1"/>
  </cols>
  <sheetData>
    <row r="1" spans="1:8" x14ac:dyDescent="0.2">
      <c r="A1" s="152" t="s">
        <v>102</v>
      </c>
      <c r="B1" s="194"/>
      <c r="C1" s="37"/>
      <c r="D1" s="129"/>
      <c r="E1" s="129"/>
      <c r="F1" s="185" t="s">
        <v>101</v>
      </c>
      <c r="G1" s="190"/>
    </row>
    <row r="2" spans="1:8" ht="30" customHeight="1" x14ac:dyDescent="0.2">
      <c r="A2" s="142" t="s">
        <v>104</v>
      </c>
      <c r="B2" s="142"/>
      <c r="C2" s="142"/>
      <c r="D2" s="142"/>
      <c r="E2" s="142"/>
      <c r="F2" s="142"/>
      <c r="G2" s="143"/>
    </row>
    <row r="3" spans="1:8" ht="30" customHeight="1" x14ac:dyDescent="0.2">
      <c r="A3" s="169" t="s">
        <v>105</v>
      </c>
      <c r="B3" s="169"/>
      <c r="C3" s="169"/>
      <c r="D3" s="169"/>
      <c r="E3" s="169"/>
      <c r="F3" s="169"/>
      <c r="G3" s="169"/>
      <c r="H3" s="37"/>
    </row>
    <row r="4" spans="1:8" ht="30" customHeight="1" x14ac:dyDescent="0.2">
      <c r="A4" s="159" t="s">
        <v>1</v>
      </c>
      <c r="B4" s="160"/>
      <c r="C4" s="59" t="s">
        <v>42</v>
      </c>
      <c r="D4" s="6" t="s">
        <v>45</v>
      </c>
      <c r="E4" s="67" t="s">
        <v>68</v>
      </c>
      <c r="F4" s="172" t="s">
        <v>4</v>
      </c>
      <c r="G4" s="172"/>
    </row>
    <row r="5" spans="1:8" ht="30" customHeight="1" x14ac:dyDescent="0.2">
      <c r="A5" s="159"/>
      <c r="B5" s="160"/>
      <c r="C5" s="59" t="s">
        <v>3</v>
      </c>
      <c r="D5" s="6" t="s">
        <v>6</v>
      </c>
      <c r="E5" s="59" t="s">
        <v>69</v>
      </c>
      <c r="F5" s="172"/>
      <c r="G5" s="172"/>
    </row>
    <row r="6" spans="1:8" ht="20.100000000000001" customHeight="1" x14ac:dyDescent="0.2">
      <c r="A6" s="103">
        <v>1</v>
      </c>
      <c r="B6" s="39" t="s">
        <v>7</v>
      </c>
      <c r="C6" s="62">
        <f>المشتغلين!E7</f>
        <v>301426</v>
      </c>
      <c r="D6" s="3">
        <f>'النفقات والايرادات'!D6</f>
        <v>23548871433</v>
      </c>
      <c r="E6" s="124">
        <v>26042</v>
      </c>
      <c r="F6" s="127" t="s">
        <v>24</v>
      </c>
      <c r="G6" s="4">
        <v>1</v>
      </c>
    </row>
    <row r="7" spans="1:8" ht="20.100000000000001" customHeight="1" x14ac:dyDescent="0.2">
      <c r="A7" s="104">
        <v>2</v>
      </c>
      <c r="B7" s="40" t="s">
        <v>8</v>
      </c>
      <c r="C7" s="63">
        <f>المشتغلين!E8</f>
        <v>96285</v>
      </c>
      <c r="D7" s="2">
        <f>'النفقات والايرادات'!D7</f>
        <v>215876093298</v>
      </c>
      <c r="E7" s="125">
        <v>747351</v>
      </c>
      <c r="F7" s="128" t="s">
        <v>25</v>
      </c>
      <c r="G7" s="5">
        <v>2</v>
      </c>
    </row>
    <row r="8" spans="1:8" ht="20.100000000000001" customHeight="1" x14ac:dyDescent="0.2">
      <c r="A8" s="103">
        <v>3</v>
      </c>
      <c r="B8" s="39" t="s">
        <v>9</v>
      </c>
      <c r="C8" s="62">
        <f>المشتغلين!E9</f>
        <v>990502</v>
      </c>
      <c r="D8" s="3">
        <f>'النفقات والايرادات'!D8</f>
        <v>165908622223</v>
      </c>
      <c r="E8" s="124">
        <v>55833</v>
      </c>
      <c r="F8" s="127" t="s">
        <v>26</v>
      </c>
      <c r="G8" s="4">
        <v>3</v>
      </c>
    </row>
    <row r="9" spans="1:8" ht="20.100000000000001" customHeight="1" x14ac:dyDescent="0.2">
      <c r="A9" s="104">
        <v>4</v>
      </c>
      <c r="B9" s="41" t="s">
        <v>10</v>
      </c>
      <c r="C9" s="63">
        <f>المشتغلين!E10</f>
        <v>71120</v>
      </c>
      <c r="D9" s="2">
        <f>'النفقات والايرادات'!D9</f>
        <v>13921667124</v>
      </c>
      <c r="E9" s="125">
        <v>57751</v>
      </c>
      <c r="F9" s="128" t="s">
        <v>27</v>
      </c>
      <c r="G9" s="5">
        <v>4</v>
      </c>
    </row>
    <row r="10" spans="1:8" ht="20.100000000000001" customHeight="1" x14ac:dyDescent="0.2">
      <c r="A10" s="103">
        <v>5</v>
      </c>
      <c r="B10" s="42" t="s">
        <v>11</v>
      </c>
      <c r="C10" s="62">
        <f>المشتغلين!E11</f>
        <v>42683</v>
      </c>
      <c r="D10" s="3">
        <f>'النفقات والايرادات'!D10</f>
        <v>2388098372</v>
      </c>
      <c r="E10" s="124">
        <v>18650</v>
      </c>
      <c r="F10" s="127" t="s">
        <v>28</v>
      </c>
      <c r="G10" s="4">
        <v>5</v>
      </c>
    </row>
    <row r="11" spans="1:8" ht="20.100000000000001" customHeight="1" x14ac:dyDescent="0.2">
      <c r="A11" s="104">
        <v>6</v>
      </c>
      <c r="B11" s="43" t="s">
        <v>12</v>
      </c>
      <c r="C11" s="63">
        <f>المشتغلين!E12</f>
        <v>1069424</v>
      </c>
      <c r="D11" s="2">
        <f>'النفقات والايرادات'!D11</f>
        <v>50600874329</v>
      </c>
      <c r="E11" s="125">
        <v>15772</v>
      </c>
      <c r="F11" s="128" t="s">
        <v>29</v>
      </c>
      <c r="G11" s="5">
        <v>6</v>
      </c>
    </row>
    <row r="12" spans="1:8" ht="20.100000000000001" customHeight="1" x14ac:dyDescent="0.2">
      <c r="A12" s="103">
        <v>7</v>
      </c>
      <c r="B12" s="39" t="s">
        <v>13</v>
      </c>
      <c r="C12" s="62">
        <f>المشتغلين!E13</f>
        <v>1656284</v>
      </c>
      <c r="D12" s="3">
        <f>'النفقات والايرادات'!D12</f>
        <v>148965403456</v>
      </c>
      <c r="E12" s="124">
        <v>30382</v>
      </c>
      <c r="F12" s="127" t="s">
        <v>30</v>
      </c>
      <c r="G12" s="4">
        <v>7</v>
      </c>
    </row>
    <row r="13" spans="1:8" ht="20.100000000000001" customHeight="1" x14ac:dyDescent="0.2">
      <c r="A13" s="104">
        <v>8</v>
      </c>
      <c r="B13" s="44" t="s">
        <v>14</v>
      </c>
      <c r="C13" s="63">
        <f>المشتغلين!E14</f>
        <v>255298</v>
      </c>
      <c r="D13" s="2">
        <f>'النفقات والايرادات'!D13</f>
        <v>33768769422</v>
      </c>
      <c r="E13" s="125">
        <v>44091</v>
      </c>
      <c r="F13" s="128" t="s">
        <v>31</v>
      </c>
      <c r="G13" s="5">
        <v>8</v>
      </c>
    </row>
    <row r="14" spans="1:8" ht="20.100000000000001" customHeight="1" x14ac:dyDescent="0.2">
      <c r="A14" s="103">
        <v>9</v>
      </c>
      <c r="B14" s="39" t="s">
        <v>15</v>
      </c>
      <c r="C14" s="62">
        <f>المشتغلين!E15</f>
        <v>512777</v>
      </c>
      <c r="D14" s="3">
        <f>'النفقات والايرادات'!D14</f>
        <v>18787987318</v>
      </c>
      <c r="E14" s="124">
        <v>12408</v>
      </c>
      <c r="F14" s="127" t="s">
        <v>32</v>
      </c>
      <c r="G14" s="4">
        <v>9</v>
      </c>
    </row>
    <row r="15" spans="1:8" ht="20.100000000000001" customHeight="1" x14ac:dyDescent="0.2">
      <c r="A15" s="104">
        <v>10</v>
      </c>
      <c r="B15" s="45" t="s">
        <v>16</v>
      </c>
      <c r="C15" s="63">
        <f>المشتغلين!E16</f>
        <v>108594</v>
      </c>
      <c r="D15" s="2">
        <f>'النفقات والايرادات'!D15</f>
        <v>41780112116</v>
      </c>
      <c r="E15" s="125">
        <v>128246</v>
      </c>
      <c r="F15" s="128" t="s">
        <v>33</v>
      </c>
      <c r="G15" s="5">
        <v>10</v>
      </c>
    </row>
    <row r="16" spans="1:8" ht="20.100000000000001" customHeight="1" x14ac:dyDescent="0.2">
      <c r="A16" s="103">
        <v>11</v>
      </c>
      <c r="B16" s="58" t="s">
        <v>17</v>
      </c>
      <c r="C16" s="62">
        <f>المشتغلين!E17</f>
        <v>113384</v>
      </c>
      <c r="D16" s="3">
        <f>'النفقات والايرادات'!D16</f>
        <v>44098709147</v>
      </c>
      <c r="E16" s="124">
        <v>129644</v>
      </c>
      <c r="F16" s="127" t="s">
        <v>34</v>
      </c>
      <c r="G16" s="4">
        <v>11</v>
      </c>
    </row>
    <row r="17" spans="1:7" ht="20.100000000000001" customHeight="1" x14ac:dyDescent="0.2">
      <c r="A17" s="104">
        <v>12</v>
      </c>
      <c r="B17" s="46" t="s">
        <v>18</v>
      </c>
      <c r="C17" s="63">
        <f>المشتغلين!E18</f>
        <v>123591</v>
      </c>
      <c r="D17" s="2">
        <f>'النفقات والايرادات'!D17</f>
        <v>4477659326</v>
      </c>
      <c r="E17" s="125">
        <v>12077</v>
      </c>
      <c r="F17" s="128" t="s">
        <v>35</v>
      </c>
      <c r="G17" s="5">
        <v>12</v>
      </c>
    </row>
    <row r="18" spans="1:7" ht="20.100000000000001" customHeight="1" x14ac:dyDescent="0.2">
      <c r="A18" s="103">
        <v>13</v>
      </c>
      <c r="B18" s="47" t="s">
        <v>19</v>
      </c>
      <c r="C18" s="62">
        <f>المشتغلين!E19</f>
        <v>108823</v>
      </c>
      <c r="D18" s="3">
        <f>'النفقات والايرادات'!D18</f>
        <v>7687533286</v>
      </c>
      <c r="E18" s="124">
        <v>23548</v>
      </c>
      <c r="F18" s="127" t="s">
        <v>36</v>
      </c>
      <c r="G18" s="4">
        <v>13</v>
      </c>
    </row>
    <row r="19" spans="1:7" ht="20.100000000000001" customHeight="1" x14ac:dyDescent="0.2">
      <c r="A19" s="104">
        <v>14</v>
      </c>
      <c r="B19" s="48" t="s">
        <v>20</v>
      </c>
      <c r="C19" s="63">
        <f>المشتغلين!E20</f>
        <v>265651</v>
      </c>
      <c r="D19" s="2">
        <f>'النفقات والايرادات'!D19</f>
        <v>13298090279</v>
      </c>
      <c r="E19" s="125">
        <v>16686</v>
      </c>
      <c r="F19" s="128" t="s">
        <v>37</v>
      </c>
      <c r="G19" s="5">
        <v>14</v>
      </c>
    </row>
    <row r="20" spans="1:7" ht="20.100000000000001" customHeight="1" x14ac:dyDescent="0.2">
      <c r="A20" s="103">
        <v>15</v>
      </c>
      <c r="B20" s="49" t="s">
        <v>0</v>
      </c>
      <c r="C20" s="62">
        <f>المشتغلين!E21</f>
        <v>188733</v>
      </c>
      <c r="D20" s="3">
        <f>'النفقات والايرادات'!D20</f>
        <v>4708765321</v>
      </c>
      <c r="E20" s="124">
        <v>8316</v>
      </c>
      <c r="F20" s="127" t="s">
        <v>38</v>
      </c>
      <c r="G20" s="4">
        <v>15</v>
      </c>
    </row>
    <row r="21" spans="1:7" ht="20.100000000000001" customHeight="1" x14ac:dyDescent="0.2">
      <c r="A21" s="104">
        <v>16</v>
      </c>
      <c r="B21" s="50" t="s">
        <v>21</v>
      </c>
      <c r="C21" s="63">
        <f>المشتغلين!E22</f>
        <v>189599</v>
      </c>
      <c r="D21" s="2">
        <f>'النفقات والايرادات'!D21</f>
        <v>10978095369</v>
      </c>
      <c r="E21" s="125">
        <v>19301</v>
      </c>
      <c r="F21" s="128" t="s">
        <v>39</v>
      </c>
      <c r="G21" s="5">
        <v>16</v>
      </c>
    </row>
    <row r="22" spans="1:7" ht="20.100000000000001" customHeight="1" x14ac:dyDescent="0.2">
      <c r="A22" s="103">
        <v>17</v>
      </c>
      <c r="B22" s="51" t="s">
        <v>22</v>
      </c>
      <c r="C22" s="62">
        <f>المشتغلين!E23</f>
        <v>29096</v>
      </c>
      <c r="D22" s="3">
        <f>'النفقات والايرادات'!D22</f>
        <v>1988760223</v>
      </c>
      <c r="E22" s="124">
        <v>22784</v>
      </c>
      <c r="F22" s="127" t="s">
        <v>40</v>
      </c>
      <c r="G22" s="4">
        <v>17</v>
      </c>
    </row>
    <row r="23" spans="1:7" ht="20.100000000000001" customHeight="1" x14ac:dyDescent="0.2">
      <c r="A23" s="104">
        <v>18</v>
      </c>
      <c r="B23" s="52" t="s">
        <v>23</v>
      </c>
      <c r="C23" s="63">
        <f>المشتغلين!E24</f>
        <v>209043</v>
      </c>
      <c r="D23" s="2">
        <f>'النفقات والايرادات'!D23</f>
        <v>4333656236</v>
      </c>
      <c r="E23" s="125">
        <v>6910</v>
      </c>
      <c r="F23" s="128" t="s">
        <v>41</v>
      </c>
      <c r="G23" s="5">
        <v>18</v>
      </c>
    </row>
    <row r="24" spans="1:7" ht="30" customHeight="1" x14ac:dyDescent="0.2">
      <c r="A24" s="159" t="s">
        <v>2</v>
      </c>
      <c r="B24" s="159"/>
      <c r="C24" s="122">
        <f>SUM(C6:C23)</f>
        <v>6332313</v>
      </c>
      <c r="D24" s="1">
        <f>SUM(D6:D23)</f>
        <v>807117768278</v>
      </c>
      <c r="E24" s="126">
        <v>42524</v>
      </c>
      <c r="F24" s="172" t="s">
        <v>3</v>
      </c>
      <c r="G24" s="172"/>
    </row>
  </sheetData>
  <mergeCells count="8">
    <mergeCell ref="A24:B24"/>
    <mergeCell ref="F24:G24"/>
    <mergeCell ref="A3:G3"/>
    <mergeCell ref="A1:B1"/>
    <mergeCell ref="F1:G1"/>
    <mergeCell ref="A2:G2"/>
    <mergeCell ref="A4:B5"/>
    <mergeCell ref="F4:G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rightToLeft="1" zoomScale="98" zoomScaleNormal="98" workbookViewId="0">
      <selection activeCell="I28" sqref="I28"/>
    </sheetView>
  </sheetViews>
  <sheetFormatPr defaultRowHeight="12.75" x14ac:dyDescent="0.2"/>
  <cols>
    <col min="1" max="1" width="5.7109375" customWidth="1"/>
    <col min="2" max="2" width="40.7109375" customWidth="1"/>
    <col min="3" max="5" width="16.7109375" customWidth="1"/>
    <col min="6" max="6" width="40.7109375" customWidth="1"/>
    <col min="7" max="7" width="5.7109375" customWidth="1"/>
  </cols>
  <sheetData>
    <row r="1" spans="1:12" x14ac:dyDescent="0.2">
      <c r="A1" s="153" t="s">
        <v>74</v>
      </c>
      <c r="B1" s="153"/>
      <c r="C1" s="154"/>
      <c r="D1" s="140" t="s">
        <v>75</v>
      </c>
      <c r="E1" s="155"/>
      <c r="F1" s="155"/>
      <c r="G1" s="156"/>
    </row>
    <row r="2" spans="1:12" ht="30" customHeight="1" x14ac:dyDescent="0.2">
      <c r="A2" s="142" t="s">
        <v>73</v>
      </c>
      <c r="B2" s="142"/>
      <c r="C2" s="142"/>
      <c r="D2" s="142"/>
      <c r="E2" s="142"/>
      <c r="F2" s="142"/>
      <c r="G2" s="143"/>
    </row>
    <row r="3" spans="1:12" ht="30" customHeight="1" x14ac:dyDescent="0.2">
      <c r="A3" s="157" t="s">
        <v>83</v>
      </c>
      <c r="B3" s="157"/>
      <c r="C3" s="157"/>
      <c r="D3" s="157"/>
      <c r="E3" s="157"/>
      <c r="F3" s="157"/>
      <c r="G3" s="158"/>
      <c r="H3" s="12"/>
      <c r="I3" s="12"/>
      <c r="J3" s="12"/>
      <c r="K3" s="12"/>
      <c r="L3" s="12"/>
    </row>
    <row r="4" spans="1:12" ht="20.100000000000001" customHeight="1" x14ac:dyDescent="0.2">
      <c r="A4" s="144" t="s">
        <v>1</v>
      </c>
      <c r="B4" s="145"/>
      <c r="C4" s="164" t="s">
        <v>57</v>
      </c>
      <c r="D4" s="164"/>
      <c r="E4" s="164"/>
      <c r="F4" s="148" t="s">
        <v>4</v>
      </c>
      <c r="G4" s="162"/>
      <c r="J4" s="38"/>
    </row>
    <row r="5" spans="1:12" ht="20.100000000000001" customHeight="1" x14ac:dyDescent="0.2">
      <c r="A5" s="161"/>
      <c r="B5" s="160"/>
      <c r="C5" s="61" t="s">
        <v>61</v>
      </c>
      <c r="D5" s="69" t="s">
        <v>63</v>
      </c>
      <c r="E5" s="71" t="s">
        <v>47</v>
      </c>
      <c r="F5" s="150"/>
      <c r="G5" s="163"/>
    </row>
    <row r="6" spans="1:12" ht="20.100000000000001" customHeight="1" x14ac:dyDescent="0.2">
      <c r="A6" s="146"/>
      <c r="B6" s="147"/>
      <c r="C6" s="59" t="s">
        <v>62</v>
      </c>
      <c r="D6" s="32" t="s">
        <v>59</v>
      </c>
      <c r="E6" s="60" t="s">
        <v>3</v>
      </c>
      <c r="F6" s="150"/>
      <c r="G6" s="163"/>
    </row>
    <row r="7" spans="1:12" ht="20.100000000000001" customHeight="1" x14ac:dyDescent="0.2">
      <c r="A7" s="33">
        <v>1</v>
      </c>
      <c r="B7" s="76" t="s">
        <v>7</v>
      </c>
      <c r="C7" s="62">
        <v>48972</v>
      </c>
      <c r="D7" s="3">
        <v>809</v>
      </c>
      <c r="E7" s="65">
        <f>SUM(C7:D7)</f>
        <v>49781</v>
      </c>
      <c r="F7" s="94" t="s">
        <v>24</v>
      </c>
      <c r="G7" s="73">
        <v>1</v>
      </c>
    </row>
    <row r="8" spans="1:12" ht="20.100000000000001" customHeight="1" x14ac:dyDescent="0.2">
      <c r="A8" s="34">
        <v>2</v>
      </c>
      <c r="B8" s="77" t="s">
        <v>8</v>
      </c>
      <c r="C8" s="63">
        <v>63371</v>
      </c>
      <c r="D8" s="2">
        <v>421</v>
      </c>
      <c r="E8" s="66">
        <f>SUM(C8:D8)</f>
        <v>63792</v>
      </c>
      <c r="F8" s="95" t="s">
        <v>25</v>
      </c>
      <c r="G8" s="74">
        <v>2</v>
      </c>
    </row>
    <row r="9" spans="1:12" ht="20.100000000000001" customHeight="1" x14ac:dyDescent="0.2">
      <c r="A9" s="33">
        <v>3</v>
      </c>
      <c r="B9" s="78" t="s">
        <v>9</v>
      </c>
      <c r="C9" s="62">
        <v>229281</v>
      </c>
      <c r="D9" s="3">
        <v>9671</v>
      </c>
      <c r="E9" s="65">
        <f t="shared" ref="E9:E24" si="0">SUM(C9:D9)</f>
        <v>238952</v>
      </c>
      <c r="F9" s="94" t="s">
        <v>26</v>
      </c>
      <c r="G9" s="73">
        <v>3</v>
      </c>
    </row>
    <row r="10" spans="1:12" ht="20.100000000000001" customHeight="1" x14ac:dyDescent="0.2">
      <c r="A10" s="34">
        <v>4</v>
      </c>
      <c r="B10" s="79" t="s">
        <v>10</v>
      </c>
      <c r="C10" s="63">
        <v>56269</v>
      </c>
      <c r="D10" s="2">
        <v>252</v>
      </c>
      <c r="E10" s="66">
        <f t="shared" si="0"/>
        <v>56521</v>
      </c>
      <c r="F10" s="95" t="s">
        <v>27</v>
      </c>
      <c r="G10" s="74">
        <v>4</v>
      </c>
    </row>
    <row r="11" spans="1:12" ht="20.100000000000001" customHeight="1" x14ac:dyDescent="0.2">
      <c r="A11" s="33">
        <v>5</v>
      </c>
      <c r="B11" s="80" t="s">
        <v>11</v>
      </c>
      <c r="C11" s="62">
        <v>10022</v>
      </c>
      <c r="D11" s="3">
        <v>274</v>
      </c>
      <c r="E11" s="65">
        <f t="shared" si="0"/>
        <v>10296</v>
      </c>
      <c r="F11" s="94" t="s">
        <v>28</v>
      </c>
      <c r="G11" s="73">
        <v>5</v>
      </c>
    </row>
    <row r="12" spans="1:12" ht="20.100000000000001" customHeight="1" x14ac:dyDescent="0.2">
      <c r="A12" s="34">
        <v>6</v>
      </c>
      <c r="B12" s="81" t="s">
        <v>12</v>
      </c>
      <c r="C12" s="63">
        <v>142092</v>
      </c>
      <c r="D12" s="2">
        <v>2477</v>
      </c>
      <c r="E12" s="66">
        <f t="shared" si="0"/>
        <v>144569</v>
      </c>
      <c r="F12" s="95" t="s">
        <v>29</v>
      </c>
      <c r="G12" s="74">
        <v>6</v>
      </c>
    </row>
    <row r="13" spans="1:12" ht="20.100000000000001" customHeight="1" x14ac:dyDescent="0.2">
      <c r="A13" s="33">
        <v>7</v>
      </c>
      <c r="B13" s="78" t="s">
        <v>13</v>
      </c>
      <c r="C13" s="62">
        <v>403925</v>
      </c>
      <c r="D13" s="3">
        <v>12192</v>
      </c>
      <c r="E13" s="65">
        <f t="shared" si="0"/>
        <v>416117</v>
      </c>
      <c r="F13" s="94" t="s">
        <v>30</v>
      </c>
      <c r="G13" s="73">
        <v>7</v>
      </c>
    </row>
    <row r="14" spans="1:12" ht="20.100000000000001" customHeight="1" x14ac:dyDescent="0.2">
      <c r="A14" s="34">
        <v>8</v>
      </c>
      <c r="B14" s="82" t="s">
        <v>14</v>
      </c>
      <c r="C14" s="63">
        <v>86783</v>
      </c>
      <c r="D14" s="2">
        <v>619</v>
      </c>
      <c r="E14" s="66">
        <f t="shared" si="0"/>
        <v>87402</v>
      </c>
      <c r="F14" s="95" t="s">
        <v>31</v>
      </c>
      <c r="G14" s="74">
        <v>8</v>
      </c>
    </row>
    <row r="15" spans="1:12" ht="20.100000000000001" customHeight="1" x14ac:dyDescent="0.2">
      <c r="A15" s="33">
        <v>9</v>
      </c>
      <c r="B15" s="78" t="s">
        <v>15</v>
      </c>
      <c r="C15" s="62">
        <v>83723</v>
      </c>
      <c r="D15" s="3">
        <v>12042</v>
      </c>
      <c r="E15" s="65">
        <f t="shared" si="0"/>
        <v>95765</v>
      </c>
      <c r="F15" s="94" t="s">
        <v>32</v>
      </c>
      <c r="G15" s="73">
        <v>9</v>
      </c>
    </row>
    <row r="16" spans="1:12" ht="20.100000000000001" customHeight="1" x14ac:dyDescent="0.2">
      <c r="A16" s="34">
        <v>10</v>
      </c>
      <c r="B16" s="83" t="s">
        <v>16</v>
      </c>
      <c r="C16" s="63">
        <v>76675</v>
      </c>
      <c r="D16" s="2">
        <v>1816</v>
      </c>
      <c r="E16" s="66">
        <f t="shared" si="0"/>
        <v>78491</v>
      </c>
      <c r="F16" s="95" t="s">
        <v>33</v>
      </c>
      <c r="G16" s="74">
        <v>10</v>
      </c>
    </row>
    <row r="17" spans="1:7" ht="20.100000000000001" customHeight="1" x14ac:dyDescent="0.2">
      <c r="A17" s="33">
        <v>11</v>
      </c>
      <c r="B17" s="84" t="s">
        <v>17</v>
      </c>
      <c r="C17" s="62">
        <v>74807</v>
      </c>
      <c r="D17" s="3">
        <v>7314</v>
      </c>
      <c r="E17" s="65">
        <f t="shared" si="0"/>
        <v>82121</v>
      </c>
      <c r="F17" s="94" t="s">
        <v>34</v>
      </c>
      <c r="G17" s="73">
        <v>11</v>
      </c>
    </row>
    <row r="18" spans="1:7" ht="20.100000000000001" customHeight="1" x14ac:dyDescent="0.2">
      <c r="A18" s="34">
        <v>12</v>
      </c>
      <c r="B18" s="85" t="s">
        <v>18</v>
      </c>
      <c r="C18" s="63">
        <v>67264</v>
      </c>
      <c r="D18" s="2">
        <v>623</v>
      </c>
      <c r="E18" s="66">
        <f t="shared" si="0"/>
        <v>67887</v>
      </c>
      <c r="F18" s="95" t="s">
        <v>35</v>
      </c>
      <c r="G18" s="74">
        <v>12</v>
      </c>
    </row>
    <row r="19" spans="1:7" ht="20.100000000000001" customHeight="1" x14ac:dyDescent="0.2">
      <c r="A19" s="33">
        <v>13</v>
      </c>
      <c r="B19" s="86" t="s">
        <v>19</v>
      </c>
      <c r="C19" s="62">
        <v>30897</v>
      </c>
      <c r="D19" s="3">
        <v>2799</v>
      </c>
      <c r="E19" s="65">
        <f t="shared" si="0"/>
        <v>33696</v>
      </c>
      <c r="F19" s="94" t="s">
        <v>36</v>
      </c>
      <c r="G19" s="73">
        <v>13</v>
      </c>
    </row>
    <row r="20" spans="1:7" ht="20.100000000000001" customHeight="1" x14ac:dyDescent="0.2">
      <c r="A20" s="34">
        <v>14</v>
      </c>
      <c r="B20" s="87" t="s">
        <v>20</v>
      </c>
      <c r="C20" s="63">
        <v>82229</v>
      </c>
      <c r="D20" s="2">
        <v>2513</v>
      </c>
      <c r="E20" s="66">
        <f t="shared" si="0"/>
        <v>84742</v>
      </c>
      <c r="F20" s="95" t="s">
        <v>37</v>
      </c>
      <c r="G20" s="74">
        <v>14</v>
      </c>
    </row>
    <row r="21" spans="1:7" ht="20.100000000000001" customHeight="1" x14ac:dyDescent="0.2">
      <c r="A21" s="33">
        <v>15</v>
      </c>
      <c r="B21" s="88" t="s">
        <v>0</v>
      </c>
      <c r="C21" s="62">
        <v>38129</v>
      </c>
      <c r="D21" s="3">
        <v>67080</v>
      </c>
      <c r="E21" s="65">
        <f>SUM(C21:D21)</f>
        <v>105209</v>
      </c>
      <c r="F21" s="94" t="s">
        <v>38</v>
      </c>
      <c r="G21" s="73">
        <v>15</v>
      </c>
    </row>
    <row r="22" spans="1:7" ht="20.100000000000001" customHeight="1" x14ac:dyDescent="0.2">
      <c r="A22" s="34">
        <v>16</v>
      </c>
      <c r="B22" s="89" t="s">
        <v>21</v>
      </c>
      <c r="C22" s="63">
        <v>41908</v>
      </c>
      <c r="D22" s="2">
        <v>18792</v>
      </c>
      <c r="E22" s="66">
        <f t="shared" si="0"/>
        <v>60700</v>
      </c>
      <c r="F22" s="95" t="s">
        <v>39</v>
      </c>
      <c r="G22" s="74">
        <v>16</v>
      </c>
    </row>
    <row r="23" spans="1:7" ht="20.100000000000001" customHeight="1" x14ac:dyDescent="0.2">
      <c r="A23" s="33">
        <v>17</v>
      </c>
      <c r="B23" s="90" t="s">
        <v>22</v>
      </c>
      <c r="C23" s="62">
        <v>5777</v>
      </c>
      <c r="D23" s="3">
        <v>1122</v>
      </c>
      <c r="E23" s="65">
        <f t="shared" si="0"/>
        <v>6899</v>
      </c>
      <c r="F23" s="94" t="s">
        <v>40</v>
      </c>
      <c r="G23" s="73">
        <v>17</v>
      </c>
    </row>
    <row r="24" spans="1:7" ht="20.100000000000001" customHeight="1" x14ac:dyDescent="0.2">
      <c r="A24" s="34">
        <v>18</v>
      </c>
      <c r="B24" s="75" t="s">
        <v>23</v>
      </c>
      <c r="C24" s="63">
        <v>35850</v>
      </c>
      <c r="D24" s="70">
        <v>13768</v>
      </c>
      <c r="E24" s="66">
        <f t="shared" si="0"/>
        <v>49618</v>
      </c>
      <c r="F24" s="96" t="s">
        <v>41</v>
      </c>
      <c r="G24" s="93">
        <v>18</v>
      </c>
    </row>
    <row r="25" spans="1:7" ht="30" customHeight="1" x14ac:dyDescent="0.2">
      <c r="A25" s="159" t="s">
        <v>2</v>
      </c>
      <c r="B25" s="160"/>
      <c r="C25" s="68">
        <f t="shared" ref="C25:D25" si="1">SUM(C7:C24)</f>
        <v>1577974</v>
      </c>
      <c r="D25" s="1">
        <f t="shared" si="1"/>
        <v>154584</v>
      </c>
      <c r="E25" s="72">
        <f>SUM(E7:E24)</f>
        <v>1732558</v>
      </c>
      <c r="F25" s="136" t="s">
        <v>3</v>
      </c>
      <c r="G25" s="137"/>
    </row>
  </sheetData>
  <mergeCells count="9">
    <mergeCell ref="A1:C1"/>
    <mergeCell ref="D1:G1"/>
    <mergeCell ref="A2:G2"/>
    <mergeCell ref="A3:G3"/>
    <mergeCell ref="A25:B25"/>
    <mergeCell ref="F25:G25"/>
    <mergeCell ref="A4:B6"/>
    <mergeCell ref="F4:G6"/>
    <mergeCell ref="C4:E4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rightToLeft="1" workbookViewId="0">
      <selection activeCell="C25" sqref="C25"/>
    </sheetView>
  </sheetViews>
  <sheetFormatPr defaultRowHeight="12.75" x14ac:dyDescent="0.2"/>
  <cols>
    <col min="1" max="1" width="5.7109375" customWidth="1"/>
    <col min="2" max="2" width="40.7109375" customWidth="1"/>
    <col min="3" max="5" width="16.7109375" customWidth="1"/>
    <col min="6" max="6" width="40.7109375" customWidth="1"/>
    <col min="7" max="7" width="5.7109375" customWidth="1"/>
  </cols>
  <sheetData>
    <row r="1" spans="1:12" x14ac:dyDescent="0.2">
      <c r="A1" s="152" t="s">
        <v>77</v>
      </c>
      <c r="B1" s="152"/>
      <c r="C1" s="152"/>
      <c r="D1" s="152"/>
      <c r="E1" s="140" t="s">
        <v>78</v>
      </c>
      <c r="F1" s="155"/>
      <c r="G1" s="156"/>
      <c r="H1" s="37"/>
    </row>
    <row r="2" spans="1:12" ht="30" customHeight="1" x14ac:dyDescent="0.2">
      <c r="A2" s="168" t="s">
        <v>76</v>
      </c>
      <c r="B2" s="142"/>
      <c r="C2" s="142"/>
      <c r="D2" s="142"/>
      <c r="E2" s="142"/>
      <c r="F2" s="142"/>
      <c r="G2" s="143"/>
    </row>
    <row r="3" spans="1:12" ht="30" customHeight="1" x14ac:dyDescent="0.2">
      <c r="A3" s="169" t="s">
        <v>82</v>
      </c>
      <c r="B3" s="169"/>
      <c r="C3" s="169"/>
      <c r="D3" s="169"/>
      <c r="E3" s="169"/>
      <c r="F3" s="169"/>
      <c r="G3" s="169"/>
      <c r="H3" s="102"/>
      <c r="I3" s="12"/>
      <c r="J3" s="12"/>
      <c r="K3" s="12"/>
      <c r="L3" s="12"/>
    </row>
    <row r="4" spans="1:12" ht="20.100000000000001" customHeight="1" x14ac:dyDescent="0.2">
      <c r="A4" s="159" t="s">
        <v>1</v>
      </c>
      <c r="B4" s="160"/>
      <c r="C4" s="170" t="s">
        <v>103</v>
      </c>
      <c r="D4" s="170"/>
      <c r="E4" s="171"/>
      <c r="F4" s="172" t="s">
        <v>4</v>
      </c>
      <c r="G4" s="172"/>
    </row>
    <row r="5" spans="1:12" ht="20.100000000000001" customHeight="1" x14ac:dyDescent="0.2">
      <c r="A5" s="159"/>
      <c r="B5" s="160"/>
      <c r="C5" s="105" t="s">
        <v>61</v>
      </c>
      <c r="D5" s="61" t="s">
        <v>63</v>
      </c>
      <c r="E5" s="67" t="s">
        <v>47</v>
      </c>
      <c r="F5" s="172"/>
      <c r="G5" s="172"/>
    </row>
    <row r="6" spans="1:12" ht="20.100000000000001" customHeight="1" x14ac:dyDescent="0.2">
      <c r="A6" s="159"/>
      <c r="B6" s="160"/>
      <c r="C6" s="106" t="s">
        <v>62</v>
      </c>
      <c r="D6" s="59" t="s">
        <v>59</v>
      </c>
      <c r="E6" s="59" t="s">
        <v>3</v>
      </c>
      <c r="F6" s="172"/>
      <c r="G6" s="172"/>
    </row>
    <row r="7" spans="1:12" ht="20.100000000000001" customHeight="1" x14ac:dyDescent="0.2">
      <c r="A7" s="103">
        <v>1</v>
      </c>
      <c r="B7" s="13" t="s">
        <v>7</v>
      </c>
      <c r="C7" s="62">
        <v>251399</v>
      </c>
      <c r="D7" s="62">
        <v>246</v>
      </c>
      <c r="E7" s="62">
        <f>SUM(C7:D7)</f>
        <v>251645</v>
      </c>
      <c r="F7" s="94" t="s">
        <v>24</v>
      </c>
      <c r="G7" s="4">
        <v>1</v>
      </c>
    </row>
    <row r="8" spans="1:12" ht="20.100000000000001" customHeight="1" x14ac:dyDescent="0.2">
      <c r="A8" s="104">
        <v>2</v>
      </c>
      <c r="B8" s="14" t="s">
        <v>8</v>
      </c>
      <c r="C8" s="63">
        <v>32237</v>
      </c>
      <c r="D8" s="63">
        <v>256</v>
      </c>
      <c r="E8" s="63">
        <f>SUM(C8:D8)</f>
        <v>32493</v>
      </c>
      <c r="F8" s="95" t="s">
        <v>25</v>
      </c>
      <c r="G8" s="5">
        <v>2</v>
      </c>
    </row>
    <row r="9" spans="1:12" ht="20.100000000000001" customHeight="1" x14ac:dyDescent="0.2">
      <c r="A9" s="103">
        <v>3</v>
      </c>
      <c r="B9" s="13" t="s">
        <v>9</v>
      </c>
      <c r="C9" s="62">
        <v>743342</v>
      </c>
      <c r="D9" s="62">
        <v>8208</v>
      </c>
      <c r="E9" s="62">
        <f t="shared" ref="E9:E24" si="0">SUM(C9:D9)</f>
        <v>751550</v>
      </c>
      <c r="F9" s="94" t="s">
        <v>26</v>
      </c>
      <c r="G9" s="4">
        <v>3</v>
      </c>
    </row>
    <row r="10" spans="1:12" ht="20.100000000000001" customHeight="1" x14ac:dyDescent="0.2">
      <c r="A10" s="104">
        <v>4</v>
      </c>
      <c r="B10" s="15" t="s">
        <v>10</v>
      </c>
      <c r="C10" s="63">
        <v>14400</v>
      </c>
      <c r="D10" s="63">
        <v>199</v>
      </c>
      <c r="E10" s="63">
        <f t="shared" si="0"/>
        <v>14599</v>
      </c>
      <c r="F10" s="95" t="s">
        <v>27</v>
      </c>
      <c r="G10" s="5">
        <v>4</v>
      </c>
    </row>
    <row r="11" spans="1:12" ht="20.100000000000001" customHeight="1" x14ac:dyDescent="0.2">
      <c r="A11" s="103">
        <v>5</v>
      </c>
      <c r="B11" s="16" t="s">
        <v>11</v>
      </c>
      <c r="C11" s="62">
        <v>32221</v>
      </c>
      <c r="D11" s="62">
        <v>166</v>
      </c>
      <c r="E11" s="62">
        <f t="shared" si="0"/>
        <v>32387</v>
      </c>
      <c r="F11" s="94" t="s">
        <v>28</v>
      </c>
      <c r="G11" s="4">
        <v>5</v>
      </c>
    </row>
    <row r="12" spans="1:12" ht="20.100000000000001" customHeight="1" x14ac:dyDescent="0.2">
      <c r="A12" s="104">
        <v>6</v>
      </c>
      <c r="B12" s="17" t="s">
        <v>12</v>
      </c>
      <c r="C12" s="63">
        <v>923107</v>
      </c>
      <c r="D12" s="63">
        <v>1748</v>
      </c>
      <c r="E12" s="63">
        <f t="shared" si="0"/>
        <v>924855</v>
      </c>
      <c r="F12" s="95" t="s">
        <v>29</v>
      </c>
      <c r="G12" s="5">
        <v>6</v>
      </c>
    </row>
    <row r="13" spans="1:12" ht="20.100000000000001" customHeight="1" x14ac:dyDescent="0.2">
      <c r="A13" s="103">
        <v>7</v>
      </c>
      <c r="B13" s="13" t="s">
        <v>13</v>
      </c>
      <c r="C13" s="62">
        <v>1236321</v>
      </c>
      <c r="D13" s="62">
        <v>3846</v>
      </c>
      <c r="E13" s="62">
        <f t="shared" si="0"/>
        <v>1240167</v>
      </c>
      <c r="F13" s="94" t="s">
        <v>30</v>
      </c>
      <c r="G13" s="4">
        <v>7</v>
      </c>
    </row>
    <row r="14" spans="1:12" ht="20.100000000000001" customHeight="1" x14ac:dyDescent="0.2">
      <c r="A14" s="104">
        <v>8</v>
      </c>
      <c r="B14" s="18" t="s">
        <v>14</v>
      </c>
      <c r="C14" s="63">
        <v>164109</v>
      </c>
      <c r="D14" s="63">
        <v>3787</v>
      </c>
      <c r="E14" s="63">
        <f t="shared" si="0"/>
        <v>167896</v>
      </c>
      <c r="F14" s="95" t="s">
        <v>31</v>
      </c>
      <c r="G14" s="5">
        <v>8</v>
      </c>
    </row>
    <row r="15" spans="1:12" ht="20.100000000000001" customHeight="1" x14ac:dyDescent="0.2">
      <c r="A15" s="103">
        <v>9</v>
      </c>
      <c r="B15" s="13" t="s">
        <v>15</v>
      </c>
      <c r="C15" s="62">
        <v>409958</v>
      </c>
      <c r="D15" s="62">
        <v>7054</v>
      </c>
      <c r="E15" s="62">
        <f t="shared" si="0"/>
        <v>417012</v>
      </c>
      <c r="F15" s="94" t="s">
        <v>32</v>
      </c>
      <c r="G15" s="4">
        <v>9</v>
      </c>
    </row>
    <row r="16" spans="1:12" ht="20.100000000000001" customHeight="1" x14ac:dyDescent="0.2">
      <c r="A16" s="104">
        <v>10</v>
      </c>
      <c r="B16" s="19" t="s">
        <v>16</v>
      </c>
      <c r="C16" s="63">
        <v>29898</v>
      </c>
      <c r="D16" s="63">
        <v>205</v>
      </c>
      <c r="E16" s="63">
        <f t="shared" si="0"/>
        <v>30103</v>
      </c>
      <c r="F16" s="95" t="s">
        <v>33</v>
      </c>
      <c r="G16" s="5">
        <v>10</v>
      </c>
    </row>
    <row r="17" spans="1:7" ht="20.100000000000001" customHeight="1" x14ac:dyDescent="0.2">
      <c r="A17" s="103">
        <v>11</v>
      </c>
      <c r="B17" s="20" t="s">
        <v>17</v>
      </c>
      <c r="C17" s="62">
        <v>30512</v>
      </c>
      <c r="D17" s="62">
        <v>751</v>
      </c>
      <c r="E17" s="62">
        <f t="shared" si="0"/>
        <v>31263</v>
      </c>
      <c r="F17" s="94" t="s">
        <v>34</v>
      </c>
      <c r="G17" s="4">
        <v>11</v>
      </c>
    </row>
    <row r="18" spans="1:7" ht="20.100000000000001" customHeight="1" x14ac:dyDescent="0.2">
      <c r="A18" s="104">
        <v>12</v>
      </c>
      <c r="B18" s="21" t="s">
        <v>18</v>
      </c>
      <c r="C18" s="63">
        <v>55454</v>
      </c>
      <c r="D18" s="63">
        <v>250</v>
      </c>
      <c r="E18" s="63">
        <f t="shared" si="0"/>
        <v>55704</v>
      </c>
      <c r="F18" s="95" t="s">
        <v>35</v>
      </c>
      <c r="G18" s="5">
        <v>12</v>
      </c>
    </row>
    <row r="19" spans="1:7" ht="20.100000000000001" customHeight="1" x14ac:dyDescent="0.2">
      <c r="A19" s="103">
        <v>13</v>
      </c>
      <c r="B19" s="22" t="s">
        <v>19</v>
      </c>
      <c r="C19" s="62">
        <v>73503</v>
      </c>
      <c r="D19" s="62">
        <v>1624</v>
      </c>
      <c r="E19" s="62">
        <f t="shared" si="0"/>
        <v>75127</v>
      </c>
      <c r="F19" s="94" t="s">
        <v>36</v>
      </c>
      <c r="G19" s="4">
        <v>13</v>
      </c>
    </row>
    <row r="20" spans="1:7" ht="20.100000000000001" customHeight="1" x14ac:dyDescent="0.2">
      <c r="A20" s="104">
        <v>14</v>
      </c>
      <c r="B20" s="23" t="s">
        <v>20</v>
      </c>
      <c r="C20" s="63">
        <v>177261</v>
      </c>
      <c r="D20" s="63">
        <v>3648</v>
      </c>
      <c r="E20" s="63">
        <f t="shared" si="0"/>
        <v>180909</v>
      </c>
      <c r="F20" s="95" t="s">
        <v>37</v>
      </c>
      <c r="G20" s="5">
        <v>14</v>
      </c>
    </row>
    <row r="21" spans="1:7" ht="20.100000000000001" customHeight="1" x14ac:dyDescent="0.2">
      <c r="A21" s="103">
        <v>15</v>
      </c>
      <c r="B21" s="24" t="s">
        <v>0</v>
      </c>
      <c r="C21" s="62">
        <v>48869</v>
      </c>
      <c r="D21" s="62">
        <v>34655</v>
      </c>
      <c r="E21" s="62">
        <f t="shared" si="0"/>
        <v>83524</v>
      </c>
      <c r="F21" s="94" t="s">
        <v>38</v>
      </c>
      <c r="G21" s="4">
        <v>15</v>
      </c>
    </row>
    <row r="22" spans="1:7" ht="20.100000000000001" customHeight="1" x14ac:dyDescent="0.2">
      <c r="A22" s="104">
        <v>16</v>
      </c>
      <c r="B22" s="25" t="s">
        <v>21</v>
      </c>
      <c r="C22" s="63">
        <v>78805</v>
      </c>
      <c r="D22" s="63">
        <v>50094</v>
      </c>
      <c r="E22" s="63">
        <f t="shared" si="0"/>
        <v>128899</v>
      </c>
      <c r="F22" s="95" t="s">
        <v>39</v>
      </c>
      <c r="G22" s="5">
        <v>16</v>
      </c>
    </row>
    <row r="23" spans="1:7" ht="20.100000000000001" customHeight="1" x14ac:dyDescent="0.2">
      <c r="A23" s="103">
        <v>17</v>
      </c>
      <c r="B23" s="26" t="s">
        <v>22</v>
      </c>
      <c r="C23" s="62">
        <v>20983</v>
      </c>
      <c r="D23" s="62">
        <v>1214</v>
      </c>
      <c r="E23" s="62">
        <f t="shared" si="0"/>
        <v>22197</v>
      </c>
      <c r="F23" s="94" t="s">
        <v>40</v>
      </c>
      <c r="G23" s="4">
        <v>17</v>
      </c>
    </row>
    <row r="24" spans="1:7" ht="20.100000000000001" customHeight="1" x14ac:dyDescent="0.2">
      <c r="A24" s="104">
        <v>18</v>
      </c>
      <c r="B24" s="27" t="s">
        <v>23</v>
      </c>
      <c r="C24" s="64">
        <v>144018</v>
      </c>
      <c r="D24" s="64">
        <v>15407</v>
      </c>
      <c r="E24" s="64">
        <f t="shared" si="0"/>
        <v>159425</v>
      </c>
      <c r="F24" s="95" t="s">
        <v>41</v>
      </c>
      <c r="G24" s="5">
        <v>18</v>
      </c>
    </row>
    <row r="25" spans="1:7" ht="30" customHeight="1" x14ac:dyDescent="0.2">
      <c r="A25" s="165" t="s">
        <v>2</v>
      </c>
      <c r="B25" s="166"/>
      <c r="C25" s="133">
        <f t="shared" ref="C25:D25" si="1">SUM(C7:C24)</f>
        <v>4466397</v>
      </c>
      <c r="D25" s="133">
        <f t="shared" si="1"/>
        <v>133358</v>
      </c>
      <c r="E25" s="133">
        <f>SUM(E7:E24)</f>
        <v>4599755</v>
      </c>
      <c r="F25" s="167" t="s">
        <v>3</v>
      </c>
      <c r="G25" s="167"/>
    </row>
  </sheetData>
  <mergeCells count="9">
    <mergeCell ref="A1:D1"/>
    <mergeCell ref="E1:G1"/>
    <mergeCell ref="A25:B25"/>
    <mergeCell ref="F25:G25"/>
    <mergeCell ref="A2:G2"/>
    <mergeCell ref="A3:G3"/>
    <mergeCell ref="A4:B6"/>
    <mergeCell ref="C4:E4"/>
    <mergeCell ref="F4:G6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rightToLeft="1" workbookViewId="0">
      <selection activeCell="D16" sqref="D16"/>
    </sheetView>
  </sheetViews>
  <sheetFormatPr defaultRowHeight="12.75" x14ac:dyDescent="0.2"/>
  <cols>
    <col min="1" max="1" width="5.7109375" customWidth="1"/>
    <col min="2" max="2" width="35.7109375" customWidth="1"/>
    <col min="3" max="5" width="16.7109375" customWidth="1"/>
    <col min="6" max="6" width="40.7109375" customWidth="1"/>
    <col min="7" max="7" width="5.7109375" customWidth="1"/>
  </cols>
  <sheetData>
    <row r="1" spans="1:12" x14ac:dyDescent="0.2">
      <c r="A1" s="153" t="s">
        <v>79</v>
      </c>
      <c r="B1" s="153"/>
      <c r="C1" s="153"/>
      <c r="D1" s="154"/>
      <c r="E1" s="173" t="s">
        <v>80</v>
      </c>
      <c r="F1" s="173"/>
      <c r="G1" s="173"/>
      <c r="H1" s="37"/>
    </row>
    <row r="2" spans="1:12" ht="30" customHeight="1" x14ac:dyDescent="0.2">
      <c r="A2" s="176" t="s">
        <v>106</v>
      </c>
      <c r="B2" s="177"/>
      <c r="C2" s="177"/>
      <c r="D2" s="177"/>
      <c r="E2" s="177"/>
      <c r="F2" s="177"/>
      <c r="G2" s="178"/>
    </row>
    <row r="3" spans="1:12" ht="30" customHeight="1" x14ac:dyDescent="0.2">
      <c r="A3" s="179" t="s">
        <v>81</v>
      </c>
      <c r="B3" s="169"/>
      <c r="C3" s="180"/>
      <c r="D3" s="180"/>
      <c r="E3" s="180"/>
      <c r="F3" s="180"/>
      <c r="G3" s="181"/>
      <c r="H3" s="12"/>
      <c r="I3" s="12"/>
      <c r="J3" s="12"/>
      <c r="K3" s="12"/>
      <c r="L3" s="12"/>
    </row>
    <row r="4" spans="1:12" ht="20.100000000000001" customHeight="1" x14ac:dyDescent="0.2">
      <c r="A4" s="144" t="s">
        <v>1</v>
      </c>
      <c r="B4" s="145"/>
      <c r="C4" s="182" t="s">
        <v>64</v>
      </c>
      <c r="D4" s="183"/>
      <c r="E4" s="184"/>
      <c r="F4" s="148" t="s">
        <v>4</v>
      </c>
      <c r="G4" s="162"/>
    </row>
    <row r="5" spans="1:12" ht="20.100000000000001" customHeight="1" x14ac:dyDescent="0.2">
      <c r="A5" s="161"/>
      <c r="B5" s="160"/>
      <c r="C5" s="59" t="s">
        <v>61</v>
      </c>
      <c r="D5" s="61" t="s">
        <v>63</v>
      </c>
      <c r="E5" s="67" t="s">
        <v>47</v>
      </c>
      <c r="F5" s="150"/>
      <c r="G5" s="163"/>
    </row>
    <row r="6" spans="1:12" ht="20.100000000000001" customHeight="1" x14ac:dyDescent="0.2">
      <c r="A6" s="146"/>
      <c r="B6" s="147"/>
      <c r="C6" s="113" t="s">
        <v>62</v>
      </c>
      <c r="D6" s="113" t="s">
        <v>59</v>
      </c>
      <c r="E6" s="113" t="s">
        <v>3</v>
      </c>
      <c r="F6" s="136"/>
      <c r="G6" s="137"/>
    </row>
    <row r="7" spans="1:12" ht="20.100000000000001" customHeight="1" x14ac:dyDescent="0.2">
      <c r="A7" s="35">
        <v>1</v>
      </c>
      <c r="B7" s="78" t="s">
        <v>7</v>
      </c>
      <c r="C7" s="62">
        <f>'السعوديين '!C7+'غير السعوديين'!C7</f>
        <v>300371</v>
      </c>
      <c r="D7" s="62">
        <f>'السعوديين '!D7+'غير السعوديين'!D7</f>
        <v>1055</v>
      </c>
      <c r="E7" s="62">
        <f>SUM(C7:D7)</f>
        <v>301426</v>
      </c>
      <c r="F7" s="28" t="s">
        <v>24</v>
      </c>
      <c r="G7" s="112">
        <v>1</v>
      </c>
    </row>
    <row r="8" spans="1:12" ht="20.100000000000001" customHeight="1" x14ac:dyDescent="0.2">
      <c r="A8" s="36">
        <v>2</v>
      </c>
      <c r="B8" s="77" t="s">
        <v>8</v>
      </c>
      <c r="C8" s="63">
        <f>'السعوديين '!C8+'غير السعوديين'!C8</f>
        <v>95608</v>
      </c>
      <c r="D8" s="63">
        <f>'السعوديين '!D8+'غير السعوديين'!D8</f>
        <v>677</v>
      </c>
      <c r="E8" s="63">
        <f>SUM(C8:D8)</f>
        <v>96285</v>
      </c>
      <c r="F8" s="30" t="s">
        <v>25</v>
      </c>
      <c r="G8" s="111">
        <v>2</v>
      </c>
    </row>
    <row r="9" spans="1:12" ht="20.100000000000001" customHeight="1" x14ac:dyDescent="0.2">
      <c r="A9" s="35">
        <v>3</v>
      </c>
      <c r="B9" s="78" t="s">
        <v>9</v>
      </c>
      <c r="C9" s="62">
        <f>'السعوديين '!C9+'غير السعوديين'!C9</f>
        <v>972623</v>
      </c>
      <c r="D9" s="62">
        <f>'السعوديين '!D9+'غير السعوديين'!D9</f>
        <v>17879</v>
      </c>
      <c r="E9" s="62">
        <f t="shared" ref="E9:E24" si="0">SUM(C9:D9)</f>
        <v>990502</v>
      </c>
      <c r="F9" s="28" t="s">
        <v>26</v>
      </c>
      <c r="G9" s="112">
        <v>3</v>
      </c>
    </row>
    <row r="10" spans="1:12" ht="20.100000000000001" customHeight="1" x14ac:dyDescent="0.2">
      <c r="A10" s="36">
        <v>4</v>
      </c>
      <c r="B10" s="79" t="s">
        <v>10</v>
      </c>
      <c r="C10" s="63">
        <f>'السعوديين '!C10+'غير السعوديين'!C10</f>
        <v>70669</v>
      </c>
      <c r="D10" s="63">
        <f>'السعوديين '!D10+'غير السعوديين'!D10</f>
        <v>451</v>
      </c>
      <c r="E10" s="63">
        <f t="shared" si="0"/>
        <v>71120</v>
      </c>
      <c r="F10" s="30" t="s">
        <v>27</v>
      </c>
      <c r="G10" s="111">
        <v>4</v>
      </c>
    </row>
    <row r="11" spans="1:12" ht="20.100000000000001" customHeight="1" x14ac:dyDescent="0.2">
      <c r="A11" s="35">
        <v>5</v>
      </c>
      <c r="B11" s="80" t="s">
        <v>11</v>
      </c>
      <c r="C11" s="62">
        <f>'السعوديين '!C11+'غير السعوديين'!C11</f>
        <v>42243</v>
      </c>
      <c r="D11" s="62">
        <f>'السعوديين '!D11+'غير السعوديين'!D11</f>
        <v>440</v>
      </c>
      <c r="E11" s="62">
        <f t="shared" si="0"/>
        <v>42683</v>
      </c>
      <c r="F11" s="28" t="s">
        <v>28</v>
      </c>
      <c r="G11" s="112">
        <v>5</v>
      </c>
    </row>
    <row r="12" spans="1:12" ht="20.100000000000001" customHeight="1" x14ac:dyDescent="0.2">
      <c r="A12" s="36">
        <v>6</v>
      </c>
      <c r="B12" s="81" t="s">
        <v>12</v>
      </c>
      <c r="C12" s="63">
        <f>'السعوديين '!C12+'غير السعوديين'!C12</f>
        <v>1065199</v>
      </c>
      <c r="D12" s="63">
        <f>'السعوديين '!D12+'غير السعوديين'!D12</f>
        <v>4225</v>
      </c>
      <c r="E12" s="63">
        <f t="shared" si="0"/>
        <v>1069424</v>
      </c>
      <c r="F12" s="30" t="s">
        <v>29</v>
      </c>
      <c r="G12" s="111">
        <v>6</v>
      </c>
    </row>
    <row r="13" spans="1:12" ht="20.100000000000001" customHeight="1" x14ac:dyDescent="0.2">
      <c r="A13" s="35">
        <v>7</v>
      </c>
      <c r="B13" s="78" t="s">
        <v>13</v>
      </c>
      <c r="C13" s="62">
        <f>'السعوديين '!C13+'غير السعوديين'!C13</f>
        <v>1640246</v>
      </c>
      <c r="D13" s="62">
        <f>'السعوديين '!D13+'غير السعوديين'!D13</f>
        <v>16038</v>
      </c>
      <c r="E13" s="62">
        <f t="shared" si="0"/>
        <v>1656284</v>
      </c>
      <c r="F13" s="28" t="s">
        <v>30</v>
      </c>
      <c r="G13" s="112">
        <v>7</v>
      </c>
    </row>
    <row r="14" spans="1:12" ht="20.100000000000001" customHeight="1" x14ac:dyDescent="0.2">
      <c r="A14" s="36">
        <v>8</v>
      </c>
      <c r="B14" s="82" t="s">
        <v>14</v>
      </c>
      <c r="C14" s="63">
        <f>'السعوديين '!C14+'غير السعوديين'!C14</f>
        <v>250892</v>
      </c>
      <c r="D14" s="63">
        <f>'السعوديين '!D14+'غير السعوديين'!D14</f>
        <v>4406</v>
      </c>
      <c r="E14" s="63">
        <f t="shared" si="0"/>
        <v>255298</v>
      </c>
      <c r="F14" s="30" t="s">
        <v>31</v>
      </c>
      <c r="G14" s="111">
        <v>8</v>
      </c>
    </row>
    <row r="15" spans="1:12" ht="20.100000000000001" customHeight="1" x14ac:dyDescent="0.2">
      <c r="A15" s="35">
        <v>9</v>
      </c>
      <c r="B15" s="78" t="s">
        <v>15</v>
      </c>
      <c r="C15" s="62">
        <f>'السعوديين '!C15+'غير السعوديين'!C15</f>
        <v>493681</v>
      </c>
      <c r="D15" s="62">
        <f>'السعوديين '!D15+'غير السعوديين'!D15</f>
        <v>19096</v>
      </c>
      <c r="E15" s="62">
        <f t="shared" si="0"/>
        <v>512777</v>
      </c>
      <c r="F15" s="28" t="s">
        <v>32</v>
      </c>
      <c r="G15" s="112">
        <v>9</v>
      </c>
    </row>
    <row r="16" spans="1:12" ht="20.100000000000001" customHeight="1" x14ac:dyDescent="0.2">
      <c r="A16" s="36">
        <v>10</v>
      </c>
      <c r="B16" s="83" t="s">
        <v>16</v>
      </c>
      <c r="C16" s="63">
        <f>'السعوديين '!C16+'غير السعوديين'!C16</f>
        <v>106573</v>
      </c>
      <c r="D16" s="63">
        <f>'السعوديين '!D16+'غير السعوديين'!D16</f>
        <v>2021</v>
      </c>
      <c r="E16" s="63">
        <f t="shared" si="0"/>
        <v>108594</v>
      </c>
      <c r="F16" s="30" t="s">
        <v>33</v>
      </c>
      <c r="G16" s="111">
        <v>10</v>
      </c>
    </row>
    <row r="17" spans="1:7" ht="20.100000000000001" customHeight="1" x14ac:dyDescent="0.2">
      <c r="A17" s="35">
        <v>11</v>
      </c>
      <c r="B17" s="84" t="s">
        <v>17</v>
      </c>
      <c r="C17" s="62">
        <f>'السعوديين '!C17+'غير السعوديين'!C17</f>
        <v>105319</v>
      </c>
      <c r="D17" s="62">
        <f>'السعوديين '!D17+'غير السعوديين'!D17</f>
        <v>8065</v>
      </c>
      <c r="E17" s="62">
        <f t="shared" si="0"/>
        <v>113384</v>
      </c>
      <c r="F17" s="28" t="s">
        <v>34</v>
      </c>
      <c r="G17" s="112">
        <v>11</v>
      </c>
    </row>
    <row r="18" spans="1:7" ht="20.100000000000001" customHeight="1" x14ac:dyDescent="0.2">
      <c r="A18" s="36">
        <v>12</v>
      </c>
      <c r="B18" s="85" t="s">
        <v>18</v>
      </c>
      <c r="C18" s="63">
        <f>'السعوديين '!C18+'غير السعوديين'!C18</f>
        <v>122718</v>
      </c>
      <c r="D18" s="63">
        <f>'السعوديين '!D18+'غير السعوديين'!D18</f>
        <v>873</v>
      </c>
      <c r="E18" s="63">
        <f t="shared" si="0"/>
        <v>123591</v>
      </c>
      <c r="F18" s="30" t="s">
        <v>35</v>
      </c>
      <c r="G18" s="111">
        <v>12</v>
      </c>
    </row>
    <row r="19" spans="1:7" ht="20.100000000000001" customHeight="1" x14ac:dyDescent="0.2">
      <c r="A19" s="35">
        <v>13</v>
      </c>
      <c r="B19" s="86" t="s">
        <v>19</v>
      </c>
      <c r="C19" s="62">
        <f>'السعوديين '!C19+'غير السعوديين'!C19</f>
        <v>104400</v>
      </c>
      <c r="D19" s="62">
        <f>'السعوديين '!D19+'غير السعوديين'!D19</f>
        <v>4423</v>
      </c>
      <c r="E19" s="62">
        <f t="shared" si="0"/>
        <v>108823</v>
      </c>
      <c r="F19" s="28" t="s">
        <v>36</v>
      </c>
      <c r="G19" s="112">
        <v>13</v>
      </c>
    </row>
    <row r="20" spans="1:7" ht="20.100000000000001" customHeight="1" x14ac:dyDescent="0.2">
      <c r="A20" s="36">
        <v>14</v>
      </c>
      <c r="B20" s="87" t="s">
        <v>20</v>
      </c>
      <c r="C20" s="63">
        <f>'السعوديين '!C20+'غير السعوديين'!C20</f>
        <v>259490</v>
      </c>
      <c r="D20" s="63">
        <f>'السعوديين '!D20+'غير السعوديين'!D20</f>
        <v>6161</v>
      </c>
      <c r="E20" s="63">
        <f t="shared" si="0"/>
        <v>265651</v>
      </c>
      <c r="F20" s="30" t="s">
        <v>37</v>
      </c>
      <c r="G20" s="111">
        <v>14</v>
      </c>
    </row>
    <row r="21" spans="1:7" ht="20.100000000000001" customHeight="1" x14ac:dyDescent="0.2">
      <c r="A21" s="35">
        <v>15</v>
      </c>
      <c r="B21" s="88" t="s">
        <v>0</v>
      </c>
      <c r="C21" s="62">
        <f>'السعوديين '!C21+'غير السعوديين'!C21</f>
        <v>86998</v>
      </c>
      <c r="D21" s="62">
        <f>'السعوديين '!D21+'غير السعوديين'!D21</f>
        <v>101735</v>
      </c>
      <c r="E21" s="62">
        <f t="shared" si="0"/>
        <v>188733</v>
      </c>
      <c r="F21" s="28" t="s">
        <v>38</v>
      </c>
      <c r="G21" s="112">
        <v>15</v>
      </c>
    </row>
    <row r="22" spans="1:7" ht="20.100000000000001" customHeight="1" x14ac:dyDescent="0.2">
      <c r="A22" s="36">
        <v>16</v>
      </c>
      <c r="B22" s="89" t="s">
        <v>21</v>
      </c>
      <c r="C22" s="63">
        <f>'السعوديين '!C22+'غير السعوديين'!C22</f>
        <v>120713</v>
      </c>
      <c r="D22" s="63">
        <f>'السعوديين '!D22+'غير السعوديين'!D22</f>
        <v>68886</v>
      </c>
      <c r="E22" s="63">
        <f t="shared" si="0"/>
        <v>189599</v>
      </c>
      <c r="F22" s="30" t="s">
        <v>39</v>
      </c>
      <c r="G22" s="111">
        <v>16</v>
      </c>
    </row>
    <row r="23" spans="1:7" ht="20.100000000000001" customHeight="1" x14ac:dyDescent="0.2">
      <c r="A23" s="35">
        <v>17</v>
      </c>
      <c r="B23" s="108" t="s">
        <v>22</v>
      </c>
      <c r="C23" s="62">
        <f>'السعوديين '!C23+'غير السعوديين'!C23</f>
        <v>26760</v>
      </c>
      <c r="D23" s="62">
        <f>'السعوديين '!D23+'غير السعوديين'!D23</f>
        <v>2336</v>
      </c>
      <c r="E23" s="109">
        <f t="shared" si="0"/>
        <v>29096</v>
      </c>
      <c r="F23" s="28" t="s">
        <v>40</v>
      </c>
      <c r="G23" s="112">
        <v>17</v>
      </c>
    </row>
    <row r="24" spans="1:7" ht="20.100000000000001" customHeight="1" x14ac:dyDescent="0.2">
      <c r="A24" s="36">
        <v>18</v>
      </c>
      <c r="B24" s="114" t="s">
        <v>23</v>
      </c>
      <c r="C24" s="107">
        <f>'السعوديين '!C24+'غير السعوديين'!C24</f>
        <v>179868</v>
      </c>
      <c r="D24" s="2">
        <f>'السعوديين '!D24+'غير السعوديين'!D24</f>
        <v>29175</v>
      </c>
      <c r="E24" s="63">
        <f t="shared" si="0"/>
        <v>209043</v>
      </c>
      <c r="F24" s="30" t="s">
        <v>41</v>
      </c>
      <c r="G24" s="111">
        <v>18</v>
      </c>
    </row>
    <row r="25" spans="1:7" ht="24.95" customHeight="1" x14ac:dyDescent="0.2">
      <c r="A25" s="134" t="s">
        <v>2</v>
      </c>
      <c r="B25" s="135"/>
      <c r="C25" s="115">
        <f t="shared" ref="C25:D25" si="1">SUM(C7:C24)</f>
        <v>6044371</v>
      </c>
      <c r="D25" s="57">
        <f t="shared" si="1"/>
        <v>287942</v>
      </c>
      <c r="E25" s="116">
        <f>SUM(E7:E24)</f>
        <v>6332313</v>
      </c>
      <c r="F25" s="174" t="s">
        <v>3</v>
      </c>
      <c r="G25" s="175"/>
    </row>
    <row r="26" spans="1:7" x14ac:dyDescent="0.2">
      <c r="B26" s="110"/>
    </row>
    <row r="49" spans="9:9" x14ac:dyDescent="0.2">
      <c r="I49" s="132"/>
    </row>
  </sheetData>
  <mergeCells count="9">
    <mergeCell ref="A1:D1"/>
    <mergeCell ref="E1:G1"/>
    <mergeCell ref="A25:B25"/>
    <mergeCell ref="F25:G25"/>
    <mergeCell ref="A2:G2"/>
    <mergeCell ref="A3:G3"/>
    <mergeCell ref="A4:B6"/>
    <mergeCell ref="C4:E4"/>
    <mergeCell ref="F4:G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rightToLeft="1" workbookViewId="0">
      <selection activeCell="D14" sqref="D14"/>
    </sheetView>
  </sheetViews>
  <sheetFormatPr defaultRowHeight="12.75" x14ac:dyDescent="0.2"/>
  <cols>
    <col min="1" max="1" width="5.7109375" customWidth="1"/>
    <col min="2" max="2" width="40.7109375" customWidth="1"/>
    <col min="3" max="5" width="16.7109375" customWidth="1"/>
    <col min="6" max="6" width="40.7109375" customWidth="1"/>
    <col min="7" max="7" width="5.7109375" customWidth="1"/>
  </cols>
  <sheetData>
    <row r="1" spans="1:12" x14ac:dyDescent="0.2">
      <c r="A1" s="152" t="s">
        <v>84</v>
      </c>
      <c r="B1" s="152"/>
      <c r="C1" s="152"/>
      <c r="D1" s="185" t="s">
        <v>85</v>
      </c>
      <c r="E1" s="186"/>
      <c r="F1" s="186"/>
      <c r="G1" s="186"/>
      <c r="H1" s="37"/>
    </row>
    <row r="2" spans="1:12" ht="30" customHeight="1" x14ac:dyDescent="0.2">
      <c r="A2" s="142" t="s">
        <v>86</v>
      </c>
      <c r="B2" s="142"/>
      <c r="C2" s="142"/>
      <c r="D2" s="142"/>
      <c r="E2" s="142"/>
      <c r="F2" s="142"/>
      <c r="G2" s="143"/>
    </row>
    <row r="3" spans="1:12" ht="30" customHeight="1" x14ac:dyDescent="0.2">
      <c r="A3" s="157" t="s">
        <v>87</v>
      </c>
      <c r="B3" s="157"/>
      <c r="C3" s="157"/>
      <c r="D3" s="157"/>
      <c r="E3" s="157"/>
      <c r="F3" s="157"/>
      <c r="G3" s="158"/>
      <c r="H3" s="12"/>
      <c r="I3" s="12"/>
      <c r="J3" s="12"/>
      <c r="K3" s="12"/>
      <c r="L3" s="12"/>
    </row>
    <row r="4" spans="1:12" ht="23.1" customHeight="1" x14ac:dyDescent="0.2">
      <c r="A4" s="159" t="s">
        <v>1</v>
      </c>
      <c r="B4" s="160"/>
      <c r="C4" s="187" t="s">
        <v>67</v>
      </c>
      <c r="D4" s="170"/>
      <c r="E4" s="171"/>
      <c r="F4" s="172" t="s">
        <v>4</v>
      </c>
      <c r="G4" s="172"/>
      <c r="H4" s="37"/>
    </row>
    <row r="5" spans="1:12" ht="23.1" customHeight="1" x14ac:dyDescent="0.2">
      <c r="A5" s="159"/>
      <c r="B5" s="160"/>
      <c r="C5" s="106" t="s">
        <v>49</v>
      </c>
      <c r="D5" s="59" t="s">
        <v>51</v>
      </c>
      <c r="E5" s="119" t="s">
        <v>2</v>
      </c>
      <c r="F5" s="172"/>
      <c r="G5" s="172"/>
      <c r="H5" s="37"/>
    </row>
    <row r="6" spans="1:12" ht="23.1" customHeight="1" x14ac:dyDescent="0.2">
      <c r="A6" s="159"/>
      <c r="B6" s="160"/>
      <c r="C6" s="106" t="s">
        <v>50</v>
      </c>
      <c r="D6" s="8" t="s">
        <v>52</v>
      </c>
      <c r="E6" s="59" t="s">
        <v>3</v>
      </c>
      <c r="F6" s="172"/>
      <c r="G6" s="172"/>
      <c r="H6" s="37"/>
    </row>
    <row r="7" spans="1:12" ht="20.100000000000001" customHeight="1" x14ac:dyDescent="0.2">
      <c r="A7" s="120">
        <v>1</v>
      </c>
      <c r="B7" s="39" t="s">
        <v>7</v>
      </c>
      <c r="C7" s="109">
        <f>'السعوديين '!C7</f>
        <v>48972</v>
      </c>
      <c r="D7" s="3">
        <f>'غير السعوديين'!C7</f>
        <v>251399</v>
      </c>
      <c r="E7" s="62">
        <f>SUM(C7:D7)</f>
        <v>300371</v>
      </c>
      <c r="F7" s="117" t="s">
        <v>24</v>
      </c>
      <c r="G7" s="29">
        <v>1</v>
      </c>
    </row>
    <row r="8" spans="1:12" ht="20.100000000000001" customHeight="1" x14ac:dyDescent="0.2">
      <c r="A8" s="121">
        <v>2</v>
      </c>
      <c r="B8" s="40" t="s">
        <v>8</v>
      </c>
      <c r="C8" s="107">
        <f>'السعوديين '!C8</f>
        <v>63371</v>
      </c>
      <c r="D8" s="2">
        <f>'غير السعوديين'!C8</f>
        <v>32237</v>
      </c>
      <c r="E8" s="63">
        <f>SUM(C8:D8)</f>
        <v>95608</v>
      </c>
      <c r="F8" s="118" t="s">
        <v>25</v>
      </c>
      <c r="G8" s="31">
        <v>2</v>
      </c>
    </row>
    <row r="9" spans="1:12" ht="20.100000000000001" customHeight="1" x14ac:dyDescent="0.2">
      <c r="A9" s="120">
        <v>3</v>
      </c>
      <c r="B9" s="39" t="s">
        <v>9</v>
      </c>
      <c r="C9" s="109">
        <f>'السعوديين '!C9</f>
        <v>229281</v>
      </c>
      <c r="D9" s="3">
        <f>'غير السعوديين'!C9</f>
        <v>743342</v>
      </c>
      <c r="E9" s="62">
        <f t="shared" ref="E9:E24" si="0">SUM(C9:D9)</f>
        <v>972623</v>
      </c>
      <c r="F9" s="117" t="s">
        <v>26</v>
      </c>
      <c r="G9" s="29">
        <v>3</v>
      </c>
    </row>
    <row r="10" spans="1:12" ht="20.100000000000001" customHeight="1" x14ac:dyDescent="0.2">
      <c r="A10" s="121">
        <v>4</v>
      </c>
      <c r="B10" s="41" t="s">
        <v>10</v>
      </c>
      <c r="C10" s="107">
        <f>'السعوديين '!C10</f>
        <v>56269</v>
      </c>
      <c r="D10" s="2">
        <f>'غير السعوديين'!C10</f>
        <v>14400</v>
      </c>
      <c r="E10" s="63">
        <f t="shared" si="0"/>
        <v>70669</v>
      </c>
      <c r="F10" s="118" t="s">
        <v>27</v>
      </c>
      <c r="G10" s="31">
        <v>4</v>
      </c>
    </row>
    <row r="11" spans="1:12" ht="20.100000000000001" customHeight="1" x14ac:dyDescent="0.2">
      <c r="A11" s="120">
        <v>5</v>
      </c>
      <c r="B11" s="42" t="s">
        <v>11</v>
      </c>
      <c r="C11" s="109">
        <f>'السعوديين '!C11</f>
        <v>10022</v>
      </c>
      <c r="D11" s="3">
        <f>'غير السعوديين'!C11</f>
        <v>32221</v>
      </c>
      <c r="E11" s="62">
        <f t="shared" si="0"/>
        <v>42243</v>
      </c>
      <c r="F11" s="117" t="s">
        <v>28</v>
      </c>
      <c r="G11" s="29">
        <v>5</v>
      </c>
    </row>
    <row r="12" spans="1:12" ht="20.100000000000001" customHeight="1" x14ac:dyDescent="0.2">
      <c r="A12" s="121">
        <v>6</v>
      </c>
      <c r="B12" s="43" t="s">
        <v>12</v>
      </c>
      <c r="C12" s="107">
        <f>'السعوديين '!C12</f>
        <v>142092</v>
      </c>
      <c r="D12" s="2">
        <f>'غير السعوديين'!C12</f>
        <v>923107</v>
      </c>
      <c r="E12" s="63">
        <f t="shared" si="0"/>
        <v>1065199</v>
      </c>
      <c r="F12" s="118" t="s">
        <v>29</v>
      </c>
      <c r="G12" s="31">
        <v>6</v>
      </c>
    </row>
    <row r="13" spans="1:12" ht="20.100000000000001" customHeight="1" x14ac:dyDescent="0.2">
      <c r="A13" s="120">
        <v>7</v>
      </c>
      <c r="B13" s="39" t="s">
        <v>13</v>
      </c>
      <c r="C13" s="109">
        <f>'السعوديين '!C13</f>
        <v>403925</v>
      </c>
      <c r="D13" s="3">
        <f>'غير السعوديين'!C13</f>
        <v>1236321</v>
      </c>
      <c r="E13" s="62">
        <f t="shared" si="0"/>
        <v>1640246</v>
      </c>
      <c r="F13" s="117" t="s">
        <v>30</v>
      </c>
      <c r="G13" s="29">
        <v>7</v>
      </c>
    </row>
    <row r="14" spans="1:12" ht="20.100000000000001" customHeight="1" x14ac:dyDescent="0.2">
      <c r="A14" s="121">
        <v>8</v>
      </c>
      <c r="B14" s="44" t="s">
        <v>14</v>
      </c>
      <c r="C14" s="107">
        <f>'السعوديين '!C14</f>
        <v>86783</v>
      </c>
      <c r="D14" s="2">
        <f>'غير السعوديين'!C14</f>
        <v>164109</v>
      </c>
      <c r="E14" s="63">
        <f t="shared" si="0"/>
        <v>250892</v>
      </c>
      <c r="F14" s="118" t="s">
        <v>31</v>
      </c>
      <c r="G14" s="31">
        <v>8</v>
      </c>
    </row>
    <row r="15" spans="1:12" ht="20.100000000000001" customHeight="1" x14ac:dyDescent="0.2">
      <c r="A15" s="120">
        <v>9</v>
      </c>
      <c r="B15" s="39" t="s">
        <v>15</v>
      </c>
      <c r="C15" s="109">
        <f>'السعوديين '!C15</f>
        <v>83723</v>
      </c>
      <c r="D15" s="3">
        <f>'غير السعوديين'!C15</f>
        <v>409958</v>
      </c>
      <c r="E15" s="62">
        <f t="shared" si="0"/>
        <v>493681</v>
      </c>
      <c r="F15" s="117" t="s">
        <v>32</v>
      </c>
      <c r="G15" s="29">
        <v>9</v>
      </c>
    </row>
    <row r="16" spans="1:12" ht="20.100000000000001" customHeight="1" x14ac:dyDescent="0.2">
      <c r="A16" s="121">
        <v>10</v>
      </c>
      <c r="B16" s="45" t="s">
        <v>16</v>
      </c>
      <c r="C16" s="107">
        <f>'السعوديين '!C16</f>
        <v>76675</v>
      </c>
      <c r="D16" s="2">
        <f>'غير السعوديين'!C16</f>
        <v>29898</v>
      </c>
      <c r="E16" s="63">
        <f t="shared" si="0"/>
        <v>106573</v>
      </c>
      <c r="F16" s="118" t="s">
        <v>33</v>
      </c>
      <c r="G16" s="31">
        <v>10</v>
      </c>
    </row>
    <row r="17" spans="1:7" ht="20.100000000000001" customHeight="1" x14ac:dyDescent="0.2">
      <c r="A17" s="120">
        <v>11</v>
      </c>
      <c r="B17" s="58" t="s">
        <v>17</v>
      </c>
      <c r="C17" s="109">
        <f>'السعوديين '!C17</f>
        <v>74807</v>
      </c>
      <c r="D17" s="3">
        <f>'غير السعوديين'!C17</f>
        <v>30512</v>
      </c>
      <c r="E17" s="62">
        <f t="shared" si="0"/>
        <v>105319</v>
      </c>
      <c r="F17" s="117" t="s">
        <v>34</v>
      </c>
      <c r="G17" s="29">
        <v>11</v>
      </c>
    </row>
    <row r="18" spans="1:7" ht="20.100000000000001" customHeight="1" x14ac:dyDescent="0.2">
      <c r="A18" s="121">
        <v>12</v>
      </c>
      <c r="B18" s="46" t="s">
        <v>18</v>
      </c>
      <c r="C18" s="107">
        <f>'السعوديين '!C18</f>
        <v>67264</v>
      </c>
      <c r="D18" s="2">
        <f>'غير السعوديين'!C18</f>
        <v>55454</v>
      </c>
      <c r="E18" s="63">
        <f t="shared" si="0"/>
        <v>122718</v>
      </c>
      <c r="F18" s="118" t="s">
        <v>35</v>
      </c>
      <c r="G18" s="31">
        <v>12</v>
      </c>
    </row>
    <row r="19" spans="1:7" ht="20.100000000000001" customHeight="1" x14ac:dyDescent="0.2">
      <c r="A19" s="120">
        <v>13</v>
      </c>
      <c r="B19" s="47" t="s">
        <v>19</v>
      </c>
      <c r="C19" s="109">
        <f>'السعوديين '!C19</f>
        <v>30897</v>
      </c>
      <c r="D19" s="3">
        <f>'غير السعوديين'!C19</f>
        <v>73503</v>
      </c>
      <c r="E19" s="62">
        <f t="shared" si="0"/>
        <v>104400</v>
      </c>
      <c r="F19" s="117" t="s">
        <v>36</v>
      </c>
      <c r="G19" s="29">
        <v>13</v>
      </c>
    </row>
    <row r="20" spans="1:7" ht="20.100000000000001" customHeight="1" x14ac:dyDescent="0.2">
      <c r="A20" s="121">
        <v>14</v>
      </c>
      <c r="B20" s="48" t="s">
        <v>20</v>
      </c>
      <c r="C20" s="107">
        <f>'السعوديين '!C20</f>
        <v>82229</v>
      </c>
      <c r="D20" s="2">
        <f>'غير السعوديين'!C20</f>
        <v>177261</v>
      </c>
      <c r="E20" s="63">
        <f t="shared" si="0"/>
        <v>259490</v>
      </c>
      <c r="F20" s="118" t="s">
        <v>37</v>
      </c>
      <c r="G20" s="31">
        <v>14</v>
      </c>
    </row>
    <row r="21" spans="1:7" ht="20.100000000000001" customHeight="1" x14ac:dyDescent="0.2">
      <c r="A21" s="120">
        <v>15</v>
      </c>
      <c r="B21" s="49" t="s">
        <v>0</v>
      </c>
      <c r="C21" s="109">
        <f>'السعوديين '!C21</f>
        <v>38129</v>
      </c>
      <c r="D21" s="3">
        <f>'غير السعوديين'!C21</f>
        <v>48869</v>
      </c>
      <c r="E21" s="62">
        <f t="shared" si="0"/>
        <v>86998</v>
      </c>
      <c r="F21" s="117" t="s">
        <v>38</v>
      </c>
      <c r="G21" s="29">
        <v>15</v>
      </c>
    </row>
    <row r="22" spans="1:7" ht="20.100000000000001" customHeight="1" x14ac:dyDescent="0.2">
      <c r="A22" s="121">
        <v>16</v>
      </c>
      <c r="B22" s="50" t="s">
        <v>21</v>
      </c>
      <c r="C22" s="107">
        <f>'السعوديين '!C22</f>
        <v>41908</v>
      </c>
      <c r="D22" s="2">
        <f>'غير السعوديين'!C22</f>
        <v>78805</v>
      </c>
      <c r="E22" s="63">
        <f t="shared" si="0"/>
        <v>120713</v>
      </c>
      <c r="F22" s="118" t="s">
        <v>39</v>
      </c>
      <c r="G22" s="31">
        <v>16</v>
      </c>
    </row>
    <row r="23" spans="1:7" ht="20.100000000000001" customHeight="1" x14ac:dyDescent="0.2">
      <c r="A23" s="120">
        <v>17</v>
      </c>
      <c r="B23" s="51" t="s">
        <v>22</v>
      </c>
      <c r="C23" s="109">
        <f>'السعوديين '!C23</f>
        <v>5777</v>
      </c>
      <c r="D23" s="3">
        <f>'غير السعوديين'!C23</f>
        <v>20983</v>
      </c>
      <c r="E23" s="62">
        <f t="shared" si="0"/>
        <v>26760</v>
      </c>
      <c r="F23" s="117" t="s">
        <v>40</v>
      </c>
      <c r="G23" s="29">
        <v>17</v>
      </c>
    </row>
    <row r="24" spans="1:7" ht="20.100000000000001" customHeight="1" x14ac:dyDescent="0.2">
      <c r="A24" s="121">
        <v>18</v>
      </c>
      <c r="B24" s="52" t="s">
        <v>23</v>
      </c>
      <c r="C24" s="107">
        <f>'السعوديين '!C24</f>
        <v>35850</v>
      </c>
      <c r="D24" s="2">
        <f>'غير السعوديين'!C24</f>
        <v>144018</v>
      </c>
      <c r="E24" s="64">
        <f t="shared" si="0"/>
        <v>179868</v>
      </c>
      <c r="F24" s="118" t="s">
        <v>41</v>
      </c>
      <c r="G24" s="31">
        <v>18</v>
      </c>
    </row>
    <row r="25" spans="1:7" ht="30" customHeight="1" x14ac:dyDescent="0.2">
      <c r="A25" s="159" t="s">
        <v>2</v>
      </c>
      <c r="B25" s="160"/>
      <c r="C25" s="122">
        <f t="shared" ref="C25:D25" si="1">SUM(C7:C24)</f>
        <v>1577974</v>
      </c>
      <c r="D25" s="122">
        <f t="shared" si="1"/>
        <v>4466397</v>
      </c>
      <c r="E25" s="1">
        <f>SUM(E7:E24)</f>
        <v>6044371</v>
      </c>
      <c r="F25" s="150" t="s">
        <v>3</v>
      </c>
      <c r="G25" s="172"/>
    </row>
  </sheetData>
  <mergeCells count="9">
    <mergeCell ref="A1:C1"/>
    <mergeCell ref="D1:G1"/>
    <mergeCell ref="A25:B25"/>
    <mergeCell ref="F25:G25"/>
    <mergeCell ref="A2:G2"/>
    <mergeCell ref="A3:G3"/>
    <mergeCell ref="A4:B6"/>
    <mergeCell ref="C4:E4"/>
    <mergeCell ref="F4:G6"/>
  </mergeCells>
  <printOptions horizontalCentered="1" verticalCentered="1"/>
  <pageMargins left="0.23622047244094491" right="0.23622047244094491" top="0.55118110236220474" bottom="0.35433070866141736" header="0.31496062992125984" footer="0.31496062992125984"/>
  <pageSetup paperSize="9" orientation="landscape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rightToLeft="1" zoomScale="93" zoomScaleNormal="93" workbookViewId="0">
      <selection activeCell="E15" sqref="E15"/>
    </sheetView>
  </sheetViews>
  <sheetFormatPr defaultRowHeight="12.75" x14ac:dyDescent="0.2"/>
  <cols>
    <col min="1" max="1" width="5.7109375" customWidth="1"/>
    <col min="2" max="2" width="35.7109375" customWidth="1"/>
    <col min="3" max="5" width="16.7109375" customWidth="1"/>
    <col min="6" max="6" width="45.7109375" customWidth="1"/>
    <col min="7" max="7" width="5.7109375" customWidth="1"/>
  </cols>
  <sheetData>
    <row r="1" spans="1:12" x14ac:dyDescent="0.2">
      <c r="A1" s="152" t="s">
        <v>79</v>
      </c>
      <c r="B1" s="152"/>
      <c r="C1" s="152"/>
      <c r="D1" s="152"/>
      <c r="E1" s="185" t="s">
        <v>80</v>
      </c>
      <c r="F1" s="186"/>
      <c r="G1" s="186"/>
      <c r="H1" s="37"/>
    </row>
    <row r="2" spans="1:12" ht="30" customHeight="1" x14ac:dyDescent="0.2">
      <c r="A2" s="142" t="s">
        <v>89</v>
      </c>
      <c r="B2" s="142"/>
      <c r="C2" s="142"/>
      <c r="D2" s="142"/>
      <c r="E2" s="142"/>
      <c r="F2" s="142"/>
      <c r="G2" s="143"/>
    </row>
    <row r="3" spans="1:12" ht="30" customHeight="1" x14ac:dyDescent="0.2">
      <c r="A3" s="157" t="s">
        <v>88</v>
      </c>
      <c r="B3" s="157"/>
      <c r="C3" s="157"/>
      <c r="D3" s="157"/>
      <c r="E3" s="157"/>
      <c r="F3" s="157"/>
      <c r="G3" s="157"/>
      <c r="H3" s="102"/>
      <c r="I3" s="12"/>
      <c r="J3" s="12"/>
      <c r="K3" s="12"/>
      <c r="L3" s="12"/>
    </row>
    <row r="4" spans="1:12" ht="20.100000000000001" customHeight="1" x14ac:dyDescent="0.2">
      <c r="A4" s="159" t="s">
        <v>1</v>
      </c>
      <c r="B4" s="160"/>
      <c r="C4" s="187" t="s">
        <v>66</v>
      </c>
      <c r="D4" s="170"/>
      <c r="E4" s="171"/>
      <c r="F4" s="172" t="s">
        <v>4</v>
      </c>
      <c r="G4" s="172"/>
    </row>
    <row r="5" spans="1:12" ht="20.100000000000001" customHeight="1" x14ac:dyDescent="0.2">
      <c r="A5" s="159"/>
      <c r="B5" s="160"/>
      <c r="C5" s="59" t="s">
        <v>49</v>
      </c>
      <c r="D5" s="59" t="s">
        <v>51</v>
      </c>
      <c r="E5" s="119" t="s">
        <v>2</v>
      </c>
      <c r="F5" s="172"/>
      <c r="G5" s="172"/>
    </row>
    <row r="6" spans="1:12" ht="20.100000000000001" customHeight="1" x14ac:dyDescent="0.2">
      <c r="A6" s="159"/>
      <c r="B6" s="160"/>
      <c r="C6" s="59" t="s">
        <v>50</v>
      </c>
      <c r="D6" s="59" t="s">
        <v>52</v>
      </c>
      <c r="E6" s="59" t="s">
        <v>3</v>
      </c>
      <c r="F6" s="172"/>
      <c r="G6" s="172"/>
    </row>
    <row r="7" spans="1:12" ht="20.100000000000001" customHeight="1" x14ac:dyDescent="0.2">
      <c r="A7" s="103">
        <v>1</v>
      </c>
      <c r="B7" s="39" t="s">
        <v>7</v>
      </c>
      <c r="C7" s="62">
        <v>809</v>
      </c>
      <c r="D7" s="62">
        <v>246</v>
      </c>
      <c r="E7" s="62">
        <f>SUM(C7:D7)</f>
        <v>1055</v>
      </c>
      <c r="F7" s="94" t="s">
        <v>24</v>
      </c>
      <c r="G7" s="4">
        <v>1</v>
      </c>
    </row>
    <row r="8" spans="1:12" ht="20.100000000000001" customHeight="1" x14ac:dyDescent="0.2">
      <c r="A8" s="104">
        <v>2</v>
      </c>
      <c r="B8" s="40" t="s">
        <v>8</v>
      </c>
      <c r="C8" s="63">
        <v>421</v>
      </c>
      <c r="D8" s="63">
        <v>256</v>
      </c>
      <c r="E8" s="63">
        <f>SUM(C8:D8)</f>
        <v>677</v>
      </c>
      <c r="F8" s="95" t="s">
        <v>25</v>
      </c>
      <c r="G8" s="5">
        <v>2</v>
      </c>
    </row>
    <row r="9" spans="1:12" ht="20.100000000000001" customHeight="1" x14ac:dyDescent="0.2">
      <c r="A9" s="103">
        <v>3</v>
      </c>
      <c r="B9" s="39" t="s">
        <v>9</v>
      </c>
      <c r="C9" s="62">
        <v>9671</v>
      </c>
      <c r="D9" s="62">
        <v>8208</v>
      </c>
      <c r="E9" s="62">
        <f t="shared" ref="E9:E24" si="0">SUM(C9:D9)</f>
        <v>17879</v>
      </c>
      <c r="F9" s="94" t="s">
        <v>26</v>
      </c>
      <c r="G9" s="4">
        <v>3</v>
      </c>
    </row>
    <row r="10" spans="1:12" ht="20.100000000000001" customHeight="1" x14ac:dyDescent="0.2">
      <c r="A10" s="104">
        <v>4</v>
      </c>
      <c r="B10" s="41" t="s">
        <v>10</v>
      </c>
      <c r="C10" s="63">
        <v>252</v>
      </c>
      <c r="D10" s="63">
        <v>199</v>
      </c>
      <c r="E10" s="63">
        <f t="shared" si="0"/>
        <v>451</v>
      </c>
      <c r="F10" s="95" t="s">
        <v>27</v>
      </c>
      <c r="G10" s="5">
        <v>4</v>
      </c>
    </row>
    <row r="11" spans="1:12" ht="20.100000000000001" customHeight="1" x14ac:dyDescent="0.2">
      <c r="A11" s="103">
        <v>5</v>
      </c>
      <c r="B11" s="42" t="s">
        <v>11</v>
      </c>
      <c r="C11" s="62">
        <v>274</v>
      </c>
      <c r="D11" s="62">
        <v>166</v>
      </c>
      <c r="E11" s="62">
        <f t="shared" si="0"/>
        <v>440</v>
      </c>
      <c r="F11" s="94" t="s">
        <v>28</v>
      </c>
      <c r="G11" s="4">
        <v>5</v>
      </c>
    </row>
    <row r="12" spans="1:12" ht="20.100000000000001" customHeight="1" x14ac:dyDescent="0.2">
      <c r="A12" s="104">
        <v>6</v>
      </c>
      <c r="B12" s="43" t="s">
        <v>12</v>
      </c>
      <c r="C12" s="63">
        <v>2477</v>
      </c>
      <c r="D12" s="63">
        <v>1748</v>
      </c>
      <c r="E12" s="63">
        <f t="shared" si="0"/>
        <v>4225</v>
      </c>
      <c r="F12" s="95" t="s">
        <v>29</v>
      </c>
      <c r="G12" s="5">
        <v>6</v>
      </c>
    </row>
    <row r="13" spans="1:12" ht="20.100000000000001" customHeight="1" x14ac:dyDescent="0.2">
      <c r="A13" s="103">
        <v>7</v>
      </c>
      <c r="B13" s="39" t="s">
        <v>13</v>
      </c>
      <c r="C13" s="62">
        <v>12192</v>
      </c>
      <c r="D13" s="62">
        <v>3846</v>
      </c>
      <c r="E13" s="62">
        <f t="shared" si="0"/>
        <v>16038</v>
      </c>
      <c r="F13" s="94" t="s">
        <v>30</v>
      </c>
      <c r="G13" s="4">
        <v>7</v>
      </c>
    </row>
    <row r="14" spans="1:12" ht="20.100000000000001" customHeight="1" x14ac:dyDescent="0.2">
      <c r="A14" s="104">
        <v>8</v>
      </c>
      <c r="B14" s="44" t="s">
        <v>14</v>
      </c>
      <c r="C14" s="63">
        <v>619</v>
      </c>
      <c r="D14" s="63">
        <v>3787</v>
      </c>
      <c r="E14" s="63">
        <f t="shared" si="0"/>
        <v>4406</v>
      </c>
      <c r="F14" s="95" t="s">
        <v>31</v>
      </c>
      <c r="G14" s="5">
        <v>8</v>
      </c>
    </row>
    <row r="15" spans="1:12" ht="20.100000000000001" customHeight="1" x14ac:dyDescent="0.2">
      <c r="A15" s="103">
        <v>9</v>
      </c>
      <c r="B15" s="39" t="s">
        <v>15</v>
      </c>
      <c r="C15" s="62">
        <v>12042</v>
      </c>
      <c r="D15" s="62">
        <v>7054</v>
      </c>
      <c r="E15" s="62">
        <f t="shared" si="0"/>
        <v>19096</v>
      </c>
      <c r="F15" s="94" t="s">
        <v>32</v>
      </c>
      <c r="G15" s="4">
        <v>9</v>
      </c>
    </row>
    <row r="16" spans="1:12" ht="20.100000000000001" customHeight="1" x14ac:dyDescent="0.2">
      <c r="A16" s="104">
        <v>10</v>
      </c>
      <c r="B16" s="45" t="s">
        <v>16</v>
      </c>
      <c r="C16" s="63">
        <v>1816</v>
      </c>
      <c r="D16" s="63">
        <v>205</v>
      </c>
      <c r="E16" s="63">
        <f t="shared" si="0"/>
        <v>2021</v>
      </c>
      <c r="F16" s="95" t="s">
        <v>33</v>
      </c>
      <c r="G16" s="5">
        <v>10</v>
      </c>
    </row>
    <row r="17" spans="1:7" ht="20.100000000000001" customHeight="1" x14ac:dyDescent="0.2">
      <c r="A17" s="103">
        <v>11</v>
      </c>
      <c r="B17" s="58" t="s">
        <v>17</v>
      </c>
      <c r="C17" s="62">
        <v>7314</v>
      </c>
      <c r="D17" s="62">
        <v>751</v>
      </c>
      <c r="E17" s="62">
        <f t="shared" si="0"/>
        <v>8065</v>
      </c>
      <c r="F17" s="94" t="s">
        <v>34</v>
      </c>
      <c r="G17" s="4">
        <v>11</v>
      </c>
    </row>
    <row r="18" spans="1:7" ht="20.100000000000001" customHeight="1" x14ac:dyDescent="0.2">
      <c r="A18" s="104">
        <v>12</v>
      </c>
      <c r="B18" s="46" t="s">
        <v>18</v>
      </c>
      <c r="C18" s="63">
        <v>623</v>
      </c>
      <c r="D18" s="63">
        <v>250</v>
      </c>
      <c r="E18" s="63">
        <f t="shared" si="0"/>
        <v>873</v>
      </c>
      <c r="F18" s="95" t="s">
        <v>35</v>
      </c>
      <c r="G18" s="5">
        <v>12</v>
      </c>
    </row>
    <row r="19" spans="1:7" ht="20.100000000000001" customHeight="1" x14ac:dyDescent="0.2">
      <c r="A19" s="103">
        <v>13</v>
      </c>
      <c r="B19" s="47" t="s">
        <v>19</v>
      </c>
      <c r="C19" s="62">
        <v>2799</v>
      </c>
      <c r="D19" s="62">
        <v>1624</v>
      </c>
      <c r="E19" s="62">
        <f t="shared" si="0"/>
        <v>4423</v>
      </c>
      <c r="F19" s="94" t="s">
        <v>36</v>
      </c>
      <c r="G19" s="4">
        <v>13</v>
      </c>
    </row>
    <row r="20" spans="1:7" ht="20.100000000000001" customHeight="1" x14ac:dyDescent="0.2">
      <c r="A20" s="104">
        <v>14</v>
      </c>
      <c r="B20" s="48" t="s">
        <v>20</v>
      </c>
      <c r="C20" s="63">
        <v>2513</v>
      </c>
      <c r="D20" s="63">
        <v>3648</v>
      </c>
      <c r="E20" s="63">
        <f t="shared" si="0"/>
        <v>6161</v>
      </c>
      <c r="F20" s="95" t="s">
        <v>37</v>
      </c>
      <c r="G20" s="5">
        <v>14</v>
      </c>
    </row>
    <row r="21" spans="1:7" ht="20.100000000000001" customHeight="1" x14ac:dyDescent="0.2">
      <c r="A21" s="103">
        <v>15</v>
      </c>
      <c r="B21" s="49" t="s">
        <v>0</v>
      </c>
      <c r="C21" s="62">
        <v>67080</v>
      </c>
      <c r="D21" s="62">
        <v>34655</v>
      </c>
      <c r="E21" s="62">
        <f t="shared" si="0"/>
        <v>101735</v>
      </c>
      <c r="F21" s="94" t="s">
        <v>38</v>
      </c>
      <c r="G21" s="4">
        <v>15</v>
      </c>
    </row>
    <row r="22" spans="1:7" ht="20.100000000000001" customHeight="1" x14ac:dyDescent="0.2">
      <c r="A22" s="104">
        <v>16</v>
      </c>
      <c r="B22" s="50" t="s">
        <v>21</v>
      </c>
      <c r="C22" s="63">
        <v>18792</v>
      </c>
      <c r="D22" s="63">
        <v>50094</v>
      </c>
      <c r="E22" s="63">
        <f t="shared" si="0"/>
        <v>68886</v>
      </c>
      <c r="F22" s="95" t="s">
        <v>39</v>
      </c>
      <c r="G22" s="5">
        <v>16</v>
      </c>
    </row>
    <row r="23" spans="1:7" ht="20.100000000000001" customHeight="1" x14ac:dyDescent="0.2">
      <c r="A23" s="103">
        <v>17</v>
      </c>
      <c r="B23" s="51" t="s">
        <v>22</v>
      </c>
      <c r="C23" s="62">
        <v>1122</v>
      </c>
      <c r="D23" s="62">
        <v>1214</v>
      </c>
      <c r="E23" s="62">
        <f t="shared" si="0"/>
        <v>2336</v>
      </c>
      <c r="F23" s="94" t="s">
        <v>40</v>
      </c>
      <c r="G23" s="4">
        <v>17</v>
      </c>
    </row>
    <row r="24" spans="1:7" ht="20.100000000000001" customHeight="1" x14ac:dyDescent="0.2">
      <c r="A24" s="104">
        <v>18</v>
      </c>
      <c r="B24" s="114" t="s">
        <v>23</v>
      </c>
      <c r="C24" s="64">
        <v>13768</v>
      </c>
      <c r="D24" s="63">
        <v>15407</v>
      </c>
      <c r="E24" s="63">
        <f t="shared" si="0"/>
        <v>29175</v>
      </c>
      <c r="F24" s="95" t="s">
        <v>41</v>
      </c>
      <c r="G24" s="5">
        <v>18</v>
      </c>
    </row>
    <row r="25" spans="1:7" ht="30" customHeight="1" x14ac:dyDescent="0.2">
      <c r="A25" s="159" t="s">
        <v>2</v>
      </c>
      <c r="B25" s="160"/>
      <c r="C25" s="1">
        <f t="shared" ref="C25:D25" si="1">SUM(C7:C24)</f>
        <v>154584</v>
      </c>
      <c r="D25" s="123">
        <f t="shared" si="1"/>
        <v>133358</v>
      </c>
      <c r="E25" s="122">
        <f>SUM(E7:E24)</f>
        <v>287942</v>
      </c>
      <c r="F25" s="172" t="s">
        <v>3</v>
      </c>
      <c r="G25" s="172"/>
    </row>
    <row r="52" spans="1:1" x14ac:dyDescent="0.2">
      <c r="A52" s="132"/>
    </row>
  </sheetData>
  <mergeCells count="9">
    <mergeCell ref="A1:D1"/>
    <mergeCell ref="E1:G1"/>
    <mergeCell ref="A25:B25"/>
    <mergeCell ref="F25:G25"/>
    <mergeCell ref="A2:G2"/>
    <mergeCell ref="A3:G3"/>
    <mergeCell ref="A4:B6"/>
    <mergeCell ref="C4:E4"/>
    <mergeCell ref="F4:G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rightToLeft="1" workbookViewId="0">
      <selection activeCell="L20" sqref="L20"/>
    </sheetView>
  </sheetViews>
  <sheetFormatPr defaultRowHeight="12.75" x14ac:dyDescent="0.2"/>
  <cols>
    <col min="1" max="1" width="5.7109375" customWidth="1"/>
    <col min="2" max="2" width="35.7109375" customWidth="1"/>
    <col min="3" max="3" width="16.7109375" customWidth="1"/>
    <col min="4" max="4" width="20.7109375" customWidth="1"/>
    <col min="5" max="5" width="18.7109375" customWidth="1"/>
    <col min="6" max="6" width="40.7109375" customWidth="1"/>
    <col min="7" max="7" width="5.7109375" customWidth="1"/>
    <col min="11" max="11" width="13.85546875" bestFit="1" customWidth="1"/>
  </cols>
  <sheetData>
    <row r="1" spans="1:7" x14ac:dyDescent="0.2">
      <c r="A1" s="188" t="s">
        <v>91</v>
      </c>
      <c r="B1" s="189"/>
      <c r="C1" s="37"/>
      <c r="D1" s="37"/>
      <c r="E1" s="129"/>
      <c r="F1" s="185" t="s">
        <v>92</v>
      </c>
      <c r="G1" s="190"/>
    </row>
    <row r="2" spans="1:7" ht="30" customHeight="1" x14ac:dyDescent="0.2">
      <c r="A2" s="142" t="s">
        <v>55</v>
      </c>
      <c r="B2" s="142"/>
      <c r="C2" s="142"/>
      <c r="D2" s="142"/>
      <c r="E2" s="142"/>
      <c r="F2" s="142"/>
      <c r="G2" s="143"/>
    </row>
    <row r="3" spans="1:7" ht="30" customHeight="1" x14ac:dyDescent="0.2">
      <c r="A3" s="157" t="s">
        <v>97</v>
      </c>
      <c r="B3" s="157"/>
      <c r="C3" s="157"/>
      <c r="D3" s="157"/>
      <c r="E3" s="157"/>
      <c r="F3" s="157"/>
      <c r="G3" s="158"/>
    </row>
    <row r="4" spans="1:7" ht="30" customHeight="1" x14ac:dyDescent="0.2">
      <c r="A4" s="159" t="s">
        <v>1</v>
      </c>
      <c r="B4" s="159"/>
      <c r="C4" s="61" t="s">
        <v>42</v>
      </c>
      <c r="D4" s="91" t="s">
        <v>43</v>
      </c>
      <c r="E4" s="67" t="s">
        <v>48</v>
      </c>
      <c r="F4" s="172" t="s">
        <v>4</v>
      </c>
      <c r="G4" s="172"/>
    </row>
    <row r="5" spans="1:7" ht="30" customHeight="1" x14ac:dyDescent="0.2">
      <c r="A5" s="159"/>
      <c r="B5" s="159"/>
      <c r="C5" s="59" t="s">
        <v>3</v>
      </c>
      <c r="D5" s="92" t="s">
        <v>46</v>
      </c>
      <c r="E5" s="131" t="s">
        <v>90</v>
      </c>
      <c r="F5" s="151"/>
      <c r="G5" s="151"/>
    </row>
    <row r="6" spans="1:7" ht="20.100000000000001" customHeight="1" x14ac:dyDescent="0.2">
      <c r="A6" s="103">
        <v>1</v>
      </c>
      <c r="B6" s="13" t="s">
        <v>7</v>
      </c>
      <c r="C6" s="62">
        <v>301426</v>
      </c>
      <c r="D6" s="65">
        <v>1458367367</v>
      </c>
      <c r="E6" s="62">
        <v>1612.7422838994205</v>
      </c>
      <c r="F6" s="101" t="s">
        <v>24</v>
      </c>
      <c r="G6" s="4">
        <v>1</v>
      </c>
    </row>
    <row r="7" spans="1:7" ht="20.100000000000001" customHeight="1" x14ac:dyDescent="0.2">
      <c r="A7" s="104">
        <v>2</v>
      </c>
      <c r="B7" s="14" t="s">
        <v>8</v>
      </c>
      <c r="C7" s="63">
        <v>96285</v>
      </c>
      <c r="D7" s="66">
        <v>8434466362</v>
      </c>
      <c r="E7" s="63">
        <v>29199.655058766512</v>
      </c>
      <c r="F7" s="95" t="s">
        <v>25</v>
      </c>
      <c r="G7" s="5">
        <v>2</v>
      </c>
    </row>
    <row r="8" spans="1:7" ht="20.100000000000001" customHeight="1" x14ac:dyDescent="0.2">
      <c r="A8" s="103">
        <v>3</v>
      </c>
      <c r="B8" s="13" t="s">
        <v>9</v>
      </c>
      <c r="C8" s="62">
        <v>990502</v>
      </c>
      <c r="D8" s="65">
        <v>12399949185</v>
      </c>
      <c r="E8" s="62">
        <v>4172.9510843996277</v>
      </c>
      <c r="F8" s="94" t="s">
        <v>26</v>
      </c>
      <c r="G8" s="4">
        <v>3</v>
      </c>
    </row>
    <row r="9" spans="1:7" ht="20.100000000000001" customHeight="1" x14ac:dyDescent="0.2">
      <c r="A9" s="104">
        <v>4</v>
      </c>
      <c r="B9" s="15" t="s">
        <v>10</v>
      </c>
      <c r="C9" s="63">
        <v>71120</v>
      </c>
      <c r="D9" s="66">
        <v>2136889477</v>
      </c>
      <c r="E9" s="63">
        <v>10015.417496250468</v>
      </c>
      <c r="F9" s="95" t="s">
        <v>27</v>
      </c>
      <c r="G9" s="5">
        <v>4</v>
      </c>
    </row>
    <row r="10" spans="1:7" ht="20.100000000000001" customHeight="1" x14ac:dyDescent="0.2">
      <c r="A10" s="103">
        <v>5</v>
      </c>
      <c r="B10" s="16" t="s">
        <v>11</v>
      </c>
      <c r="C10" s="62">
        <v>42683</v>
      </c>
      <c r="D10" s="65">
        <v>335414395</v>
      </c>
      <c r="E10" s="62">
        <v>2619.4222133714438</v>
      </c>
      <c r="F10" s="94" t="s">
        <v>28</v>
      </c>
      <c r="G10" s="4">
        <v>5</v>
      </c>
    </row>
    <row r="11" spans="1:7" ht="20.100000000000001" customHeight="1" x14ac:dyDescent="0.2">
      <c r="A11" s="104">
        <v>6</v>
      </c>
      <c r="B11" s="17" t="s">
        <v>12</v>
      </c>
      <c r="C11" s="63">
        <v>1069424</v>
      </c>
      <c r="D11" s="66">
        <v>8724739412</v>
      </c>
      <c r="E11" s="63">
        <v>2719.4512846791044</v>
      </c>
      <c r="F11" s="95" t="s">
        <v>29</v>
      </c>
      <c r="G11" s="5">
        <v>6</v>
      </c>
    </row>
    <row r="12" spans="1:7" ht="20.100000000000001" customHeight="1" x14ac:dyDescent="0.2">
      <c r="A12" s="103">
        <v>7</v>
      </c>
      <c r="B12" s="13" t="s">
        <v>13</v>
      </c>
      <c r="C12" s="62">
        <v>1656284</v>
      </c>
      <c r="D12" s="65">
        <v>11216205159</v>
      </c>
      <c r="E12" s="62">
        <v>2257.3031273622159</v>
      </c>
      <c r="F12" s="94" t="s">
        <v>30</v>
      </c>
      <c r="G12" s="4">
        <v>7</v>
      </c>
    </row>
    <row r="13" spans="1:7" ht="20.100000000000001" customHeight="1" x14ac:dyDescent="0.2">
      <c r="A13" s="104">
        <v>8</v>
      </c>
      <c r="B13" s="18" t="s">
        <v>14</v>
      </c>
      <c r="C13" s="63">
        <v>255298</v>
      </c>
      <c r="D13" s="66">
        <v>3272640324</v>
      </c>
      <c r="E13" s="63">
        <v>4272.967700491191</v>
      </c>
      <c r="F13" s="95" t="s">
        <v>31</v>
      </c>
      <c r="G13" s="5">
        <v>8</v>
      </c>
    </row>
    <row r="14" spans="1:7" ht="20.100000000000001" customHeight="1" x14ac:dyDescent="0.2">
      <c r="A14" s="103">
        <v>9</v>
      </c>
      <c r="B14" s="13" t="s">
        <v>15</v>
      </c>
      <c r="C14" s="62">
        <v>512777</v>
      </c>
      <c r="D14" s="65">
        <v>3152885214</v>
      </c>
      <c r="E14" s="62">
        <v>2049.5492933575415</v>
      </c>
      <c r="F14" s="94" t="s">
        <v>32</v>
      </c>
      <c r="G14" s="4">
        <v>9</v>
      </c>
    </row>
    <row r="15" spans="1:7" ht="20.100000000000001" customHeight="1" x14ac:dyDescent="0.2">
      <c r="A15" s="104">
        <v>10</v>
      </c>
      <c r="B15" s="19" t="s">
        <v>16</v>
      </c>
      <c r="C15" s="63">
        <v>108594</v>
      </c>
      <c r="D15" s="66">
        <v>2817396369</v>
      </c>
      <c r="E15" s="63">
        <v>8648.1032377479423</v>
      </c>
      <c r="F15" s="95" t="s">
        <v>33</v>
      </c>
      <c r="G15" s="5">
        <v>10</v>
      </c>
    </row>
    <row r="16" spans="1:7" ht="20.100000000000001" customHeight="1" x14ac:dyDescent="0.2">
      <c r="A16" s="103">
        <v>11</v>
      </c>
      <c r="B16" s="20" t="s">
        <v>17</v>
      </c>
      <c r="C16" s="62">
        <v>113384</v>
      </c>
      <c r="D16" s="65">
        <v>5576762378</v>
      </c>
      <c r="E16" s="62">
        <v>16394.91279780804</v>
      </c>
      <c r="F16" s="94" t="s">
        <v>34</v>
      </c>
      <c r="G16" s="4">
        <v>11</v>
      </c>
    </row>
    <row r="17" spans="1:12" ht="20.100000000000001" customHeight="1" x14ac:dyDescent="0.2">
      <c r="A17" s="104">
        <v>12</v>
      </c>
      <c r="B17" s="21" t="s">
        <v>18</v>
      </c>
      <c r="C17" s="63">
        <v>123591</v>
      </c>
      <c r="D17" s="66">
        <v>952802452</v>
      </c>
      <c r="E17" s="63">
        <v>2569.7730201497952</v>
      </c>
      <c r="F17" s="95" t="s">
        <v>35</v>
      </c>
      <c r="G17" s="5">
        <v>12</v>
      </c>
    </row>
    <row r="18" spans="1:12" ht="20.100000000000001" customHeight="1" x14ac:dyDescent="0.2">
      <c r="A18" s="103">
        <v>13</v>
      </c>
      <c r="B18" s="22" t="s">
        <v>19</v>
      </c>
      <c r="C18" s="62">
        <v>108823</v>
      </c>
      <c r="D18" s="65">
        <v>1320439194</v>
      </c>
      <c r="E18" s="62">
        <v>4044.6081986344798</v>
      </c>
      <c r="F18" s="94" t="s">
        <v>36</v>
      </c>
      <c r="G18" s="4">
        <v>13</v>
      </c>
    </row>
    <row r="19" spans="1:12" ht="20.100000000000001" customHeight="1" x14ac:dyDescent="0.2">
      <c r="A19" s="104">
        <v>14</v>
      </c>
      <c r="B19" s="23" t="s">
        <v>20</v>
      </c>
      <c r="C19" s="63">
        <v>265651</v>
      </c>
      <c r="D19" s="66">
        <v>2060035382</v>
      </c>
      <c r="E19" s="63">
        <v>2584.8894250978415</v>
      </c>
      <c r="F19" s="95" t="s">
        <v>37</v>
      </c>
      <c r="G19" s="5">
        <v>14</v>
      </c>
    </row>
    <row r="20" spans="1:12" ht="20.100000000000001" customHeight="1" x14ac:dyDescent="0.2">
      <c r="A20" s="103">
        <v>15</v>
      </c>
      <c r="B20" s="24" t="s">
        <v>0</v>
      </c>
      <c r="C20" s="62">
        <v>188733</v>
      </c>
      <c r="D20" s="65">
        <v>1676757294</v>
      </c>
      <c r="E20" s="62">
        <v>2961.4275087027709</v>
      </c>
      <c r="F20" s="94" t="s">
        <v>38</v>
      </c>
      <c r="G20" s="4">
        <v>15</v>
      </c>
    </row>
    <row r="21" spans="1:12" ht="20.100000000000001" customHeight="1" x14ac:dyDescent="0.2">
      <c r="A21" s="104">
        <v>16</v>
      </c>
      <c r="B21" s="25" t="s">
        <v>21</v>
      </c>
      <c r="C21" s="63">
        <v>189599</v>
      </c>
      <c r="D21" s="66">
        <v>1769977388</v>
      </c>
      <c r="E21" s="63">
        <v>3111.7910045235822</v>
      </c>
      <c r="F21" s="95" t="s">
        <v>39</v>
      </c>
      <c r="G21" s="5">
        <v>16</v>
      </c>
    </row>
    <row r="22" spans="1:12" ht="20.100000000000001" customHeight="1" x14ac:dyDescent="0.2">
      <c r="A22" s="103">
        <v>17</v>
      </c>
      <c r="B22" s="26" t="s">
        <v>22</v>
      </c>
      <c r="C22" s="62">
        <v>29096</v>
      </c>
      <c r="D22" s="65">
        <v>202575437</v>
      </c>
      <c r="E22" s="62">
        <v>2320.7707474108697</v>
      </c>
      <c r="F22" s="94" t="s">
        <v>40</v>
      </c>
      <c r="G22" s="4">
        <v>17</v>
      </c>
    </row>
    <row r="23" spans="1:12" ht="20.100000000000001" customHeight="1" x14ac:dyDescent="0.2">
      <c r="A23" s="104">
        <v>18</v>
      </c>
      <c r="B23" s="27" t="s">
        <v>23</v>
      </c>
      <c r="C23" s="63">
        <v>209043</v>
      </c>
      <c r="D23" s="66">
        <v>1124712324</v>
      </c>
      <c r="E23" s="63">
        <v>1793.4305764842641</v>
      </c>
      <c r="F23" s="95" t="s">
        <v>41</v>
      </c>
      <c r="G23" s="5">
        <v>18</v>
      </c>
    </row>
    <row r="24" spans="1:12" ht="30" customHeight="1" x14ac:dyDescent="0.2">
      <c r="A24" s="159" t="s">
        <v>2</v>
      </c>
      <c r="B24" s="159"/>
      <c r="C24" s="68">
        <f t="shared" ref="C24:D24" si="0">SUM(C6:C23)</f>
        <v>6332313</v>
      </c>
      <c r="D24" s="72">
        <f t="shared" si="0"/>
        <v>68633015113</v>
      </c>
      <c r="E24" s="126">
        <v>3612.8460018216615</v>
      </c>
      <c r="F24" s="172" t="s">
        <v>3</v>
      </c>
      <c r="G24" s="172"/>
      <c r="K24" s="195"/>
      <c r="L24" s="195"/>
    </row>
  </sheetData>
  <mergeCells count="8">
    <mergeCell ref="A24:B24"/>
    <mergeCell ref="F24:G24"/>
    <mergeCell ref="A3:G3"/>
    <mergeCell ref="A1:B1"/>
    <mergeCell ref="F1:G1"/>
    <mergeCell ref="A2:G2"/>
    <mergeCell ref="A4:B5"/>
    <mergeCell ref="F4:G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rightToLeft="1" workbookViewId="0">
      <selection activeCell="D6" sqref="D6"/>
    </sheetView>
  </sheetViews>
  <sheetFormatPr defaultRowHeight="12.75" x14ac:dyDescent="0.2"/>
  <cols>
    <col min="1" max="1" width="5.7109375" style="11" customWidth="1"/>
    <col min="2" max="2" width="40.7109375" customWidth="1"/>
    <col min="3" max="4" width="25.7109375" customWidth="1"/>
    <col min="5" max="5" width="40.7109375" customWidth="1"/>
    <col min="6" max="6" width="5.7109375" style="11" customWidth="1"/>
    <col min="7" max="7" width="9.140625" customWidth="1"/>
  </cols>
  <sheetData>
    <row r="1" spans="1:7" x14ac:dyDescent="0.2">
      <c r="A1" s="188" t="s">
        <v>93</v>
      </c>
      <c r="B1" s="191"/>
      <c r="C1" s="130"/>
      <c r="D1" s="130"/>
      <c r="E1" s="140" t="s">
        <v>94</v>
      </c>
      <c r="F1" s="141"/>
    </row>
    <row r="2" spans="1:7" ht="30" customHeight="1" x14ac:dyDescent="0.2">
      <c r="A2" s="142" t="s">
        <v>95</v>
      </c>
      <c r="B2" s="142"/>
      <c r="C2" s="142"/>
      <c r="D2" s="142"/>
      <c r="E2" s="142"/>
      <c r="F2" s="142"/>
      <c r="G2" s="37"/>
    </row>
    <row r="3" spans="1:7" ht="30" customHeight="1" x14ac:dyDescent="0.2">
      <c r="A3" s="169" t="s">
        <v>96</v>
      </c>
      <c r="B3" s="169"/>
      <c r="C3" s="169"/>
      <c r="D3" s="169"/>
      <c r="E3" s="169"/>
      <c r="F3" s="169"/>
      <c r="G3" s="37"/>
    </row>
    <row r="4" spans="1:7" ht="24.95" customHeight="1" x14ac:dyDescent="0.2">
      <c r="A4" s="159" t="s">
        <v>1</v>
      </c>
      <c r="B4" s="160"/>
      <c r="C4" s="67" t="s">
        <v>44</v>
      </c>
      <c r="D4" s="67" t="s">
        <v>45</v>
      </c>
      <c r="E4" s="172" t="s">
        <v>4</v>
      </c>
      <c r="F4" s="172"/>
    </row>
    <row r="5" spans="1:7" ht="24.95" customHeight="1" x14ac:dyDescent="0.2">
      <c r="A5" s="192"/>
      <c r="B5" s="147"/>
      <c r="C5" s="59" t="s">
        <v>5</v>
      </c>
      <c r="D5" s="59" t="s">
        <v>6</v>
      </c>
      <c r="E5" s="172"/>
      <c r="F5" s="172"/>
    </row>
    <row r="6" spans="1:7" ht="20.100000000000001" customHeight="1" x14ac:dyDescent="0.2">
      <c r="A6" s="103">
        <v>1</v>
      </c>
      <c r="B6" s="13" t="s">
        <v>7</v>
      </c>
      <c r="C6" s="62">
        <v>9080511234</v>
      </c>
      <c r="D6" s="62">
        <v>23548871433</v>
      </c>
      <c r="E6" s="94" t="s">
        <v>24</v>
      </c>
      <c r="F6" s="9">
        <v>1</v>
      </c>
    </row>
    <row r="7" spans="1:7" ht="20.100000000000001" customHeight="1" x14ac:dyDescent="0.2">
      <c r="A7" s="104">
        <v>2</v>
      </c>
      <c r="B7" s="14" t="s">
        <v>8</v>
      </c>
      <c r="C7" s="63">
        <v>35606743172</v>
      </c>
      <c r="D7" s="63">
        <v>215876093298</v>
      </c>
      <c r="E7" s="95" t="s">
        <v>25</v>
      </c>
      <c r="F7" s="10">
        <v>2</v>
      </c>
    </row>
    <row r="8" spans="1:7" ht="20.100000000000001" customHeight="1" x14ac:dyDescent="0.2">
      <c r="A8" s="103">
        <v>3</v>
      </c>
      <c r="B8" s="13" t="s">
        <v>9</v>
      </c>
      <c r="C8" s="62">
        <v>82101223476</v>
      </c>
      <c r="D8" s="62">
        <v>165908622223</v>
      </c>
      <c r="E8" s="94" t="s">
        <v>26</v>
      </c>
      <c r="F8" s="9">
        <v>3</v>
      </c>
    </row>
    <row r="9" spans="1:7" ht="20.100000000000001" customHeight="1" x14ac:dyDescent="0.2">
      <c r="A9" s="104">
        <v>4</v>
      </c>
      <c r="B9" s="15" t="s">
        <v>10</v>
      </c>
      <c r="C9" s="63">
        <v>8412008399</v>
      </c>
      <c r="D9" s="63">
        <v>13921667124</v>
      </c>
      <c r="E9" s="95" t="s">
        <v>27</v>
      </c>
      <c r="F9" s="10">
        <v>4</v>
      </c>
    </row>
    <row r="10" spans="1:7" ht="20.100000000000001" customHeight="1" x14ac:dyDescent="0.2">
      <c r="A10" s="103">
        <v>5</v>
      </c>
      <c r="B10" s="16" t="s">
        <v>11</v>
      </c>
      <c r="C10" s="62">
        <v>999072347</v>
      </c>
      <c r="D10" s="62">
        <v>2388098372</v>
      </c>
      <c r="E10" s="94" t="s">
        <v>28</v>
      </c>
      <c r="F10" s="9">
        <v>5</v>
      </c>
    </row>
    <row r="11" spans="1:7" ht="20.100000000000001" customHeight="1" x14ac:dyDescent="0.2">
      <c r="A11" s="104">
        <v>6</v>
      </c>
      <c r="B11" s="17" t="s">
        <v>12</v>
      </c>
      <c r="C11" s="63">
        <v>21777068219</v>
      </c>
      <c r="D11" s="63">
        <v>50600874329</v>
      </c>
      <c r="E11" s="95" t="s">
        <v>29</v>
      </c>
      <c r="F11" s="10">
        <v>6</v>
      </c>
    </row>
    <row r="12" spans="1:7" ht="20.100000000000001" customHeight="1" x14ac:dyDescent="0.2">
      <c r="A12" s="103">
        <v>7</v>
      </c>
      <c r="B12" s="13" t="s">
        <v>13</v>
      </c>
      <c r="C12" s="62">
        <v>85961212324</v>
      </c>
      <c r="D12" s="62">
        <v>148965403456</v>
      </c>
      <c r="E12" s="94" t="s">
        <v>30</v>
      </c>
      <c r="F12" s="9">
        <v>7</v>
      </c>
    </row>
    <row r="13" spans="1:7" ht="20.100000000000001" customHeight="1" x14ac:dyDescent="0.2">
      <c r="A13" s="104">
        <v>8</v>
      </c>
      <c r="B13" s="18" t="s">
        <v>14</v>
      </c>
      <c r="C13" s="63">
        <v>15565500128</v>
      </c>
      <c r="D13" s="63">
        <v>33768769422</v>
      </c>
      <c r="E13" s="95" t="s">
        <v>31</v>
      </c>
      <c r="F13" s="10">
        <v>8</v>
      </c>
    </row>
    <row r="14" spans="1:7" ht="20.100000000000001" customHeight="1" x14ac:dyDescent="0.2">
      <c r="A14" s="103">
        <v>9</v>
      </c>
      <c r="B14" s="13" t="s">
        <v>15</v>
      </c>
      <c r="C14" s="62">
        <v>12153576223</v>
      </c>
      <c r="D14" s="62">
        <v>18787987318</v>
      </c>
      <c r="E14" s="94" t="s">
        <v>32</v>
      </c>
      <c r="F14" s="9">
        <v>9</v>
      </c>
    </row>
    <row r="15" spans="1:7" ht="20.100000000000001" customHeight="1" x14ac:dyDescent="0.2">
      <c r="A15" s="104">
        <v>10</v>
      </c>
      <c r="B15" s="19" t="s">
        <v>16</v>
      </c>
      <c r="C15" s="63">
        <v>17757443478</v>
      </c>
      <c r="D15" s="63">
        <v>41780112116</v>
      </c>
      <c r="E15" s="95" t="s">
        <v>33</v>
      </c>
      <c r="F15" s="10">
        <v>10</v>
      </c>
    </row>
    <row r="16" spans="1:7" ht="20.100000000000001" customHeight="1" x14ac:dyDescent="0.2">
      <c r="A16" s="103">
        <v>11</v>
      </c>
      <c r="B16" s="20" t="s">
        <v>17</v>
      </c>
      <c r="C16" s="62">
        <v>12809765451</v>
      </c>
      <c r="D16" s="62">
        <v>44098709147</v>
      </c>
      <c r="E16" s="94" t="s">
        <v>34</v>
      </c>
      <c r="F16" s="9">
        <v>11</v>
      </c>
    </row>
    <row r="17" spans="1:6" ht="20.100000000000001" customHeight="1" x14ac:dyDescent="0.2">
      <c r="A17" s="104">
        <v>12</v>
      </c>
      <c r="B17" s="21" t="s">
        <v>18</v>
      </c>
      <c r="C17" s="63">
        <v>1442338349</v>
      </c>
      <c r="D17" s="63">
        <v>4477659326</v>
      </c>
      <c r="E17" s="95" t="s">
        <v>35</v>
      </c>
      <c r="F17" s="10">
        <v>12</v>
      </c>
    </row>
    <row r="18" spans="1:6" ht="20.100000000000001" customHeight="1" x14ac:dyDescent="0.2">
      <c r="A18" s="103">
        <v>13</v>
      </c>
      <c r="B18" s="22" t="s">
        <v>19</v>
      </c>
      <c r="C18" s="62">
        <v>3866765214</v>
      </c>
      <c r="D18" s="62">
        <v>7687533286</v>
      </c>
      <c r="E18" s="94" t="s">
        <v>36</v>
      </c>
      <c r="F18" s="9">
        <v>13</v>
      </c>
    </row>
    <row r="19" spans="1:6" ht="20.100000000000001" customHeight="1" x14ac:dyDescent="0.2">
      <c r="A19" s="104">
        <v>14</v>
      </c>
      <c r="B19" s="23" t="s">
        <v>20</v>
      </c>
      <c r="C19" s="63">
        <v>6980007178</v>
      </c>
      <c r="D19" s="63">
        <v>13298090279</v>
      </c>
      <c r="E19" s="95" t="s">
        <v>37</v>
      </c>
      <c r="F19" s="10">
        <v>14</v>
      </c>
    </row>
    <row r="20" spans="1:6" ht="20.100000000000001" customHeight="1" x14ac:dyDescent="0.2">
      <c r="A20" s="103">
        <v>15</v>
      </c>
      <c r="B20" s="24" t="s">
        <v>0</v>
      </c>
      <c r="C20" s="62">
        <v>2418871231</v>
      </c>
      <c r="D20" s="62">
        <v>4708765321</v>
      </c>
      <c r="E20" s="94" t="s">
        <v>38</v>
      </c>
      <c r="F20" s="9">
        <v>15</v>
      </c>
    </row>
    <row r="21" spans="1:6" ht="20.100000000000001" customHeight="1" x14ac:dyDescent="0.2">
      <c r="A21" s="104">
        <v>16</v>
      </c>
      <c r="B21" s="25" t="s">
        <v>21</v>
      </c>
      <c r="C21" s="63">
        <v>3971010484</v>
      </c>
      <c r="D21" s="63">
        <v>10978095369</v>
      </c>
      <c r="E21" s="95" t="s">
        <v>39</v>
      </c>
      <c r="F21" s="10">
        <v>16</v>
      </c>
    </row>
    <row r="22" spans="1:6" ht="20.100000000000001" customHeight="1" x14ac:dyDescent="0.2">
      <c r="A22" s="103">
        <v>17</v>
      </c>
      <c r="B22" s="26" t="s">
        <v>22</v>
      </c>
      <c r="C22" s="62">
        <v>701234411</v>
      </c>
      <c r="D22" s="62">
        <v>1988760223</v>
      </c>
      <c r="E22" s="94" t="s">
        <v>40</v>
      </c>
      <c r="F22" s="9">
        <v>17</v>
      </c>
    </row>
    <row r="23" spans="1:6" ht="20.100000000000001" customHeight="1" x14ac:dyDescent="0.2">
      <c r="A23" s="104">
        <v>18</v>
      </c>
      <c r="B23" s="27" t="s">
        <v>23</v>
      </c>
      <c r="C23" s="63">
        <v>2224121342</v>
      </c>
      <c r="D23" s="63">
        <v>4333656236</v>
      </c>
      <c r="E23" s="95" t="s">
        <v>41</v>
      </c>
      <c r="F23" s="10">
        <v>18</v>
      </c>
    </row>
    <row r="24" spans="1:6" ht="36.75" customHeight="1" x14ac:dyDescent="0.2">
      <c r="A24" s="159" t="s">
        <v>2</v>
      </c>
      <c r="B24" s="159"/>
      <c r="C24" s="68">
        <f t="shared" ref="C24" si="0">SUM(C6:C23)</f>
        <v>323828472660</v>
      </c>
      <c r="D24" s="68">
        <f>SUM(D6:D23)</f>
        <v>807117768278</v>
      </c>
      <c r="E24" s="172" t="s">
        <v>3</v>
      </c>
      <c r="F24" s="172"/>
    </row>
  </sheetData>
  <mergeCells count="8">
    <mergeCell ref="A24:B24"/>
    <mergeCell ref="E24:F24"/>
    <mergeCell ref="A1:B1"/>
    <mergeCell ref="A2:F2"/>
    <mergeCell ref="A3:F3"/>
    <mergeCell ref="E1:F1"/>
    <mergeCell ref="A4:B5"/>
    <mergeCell ref="E4:F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rightToLeft="1" workbookViewId="0">
      <selection activeCell="K36" sqref="K36"/>
    </sheetView>
  </sheetViews>
  <sheetFormatPr defaultRowHeight="12.75" x14ac:dyDescent="0.2"/>
  <cols>
    <col min="1" max="1" width="5.7109375" customWidth="1"/>
    <col min="2" max="2" width="45.7109375" customWidth="1"/>
    <col min="3" max="3" width="30.7109375" customWidth="1"/>
    <col min="4" max="4" width="50.7109375" customWidth="1"/>
    <col min="5" max="5" width="5.7109375" customWidth="1"/>
    <col min="7" max="8" width="9.140625" customWidth="1"/>
  </cols>
  <sheetData>
    <row r="1" spans="1:6" x14ac:dyDescent="0.2">
      <c r="A1" s="153" t="s">
        <v>98</v>
      </c>
      <c r="B1" s="193"/>
      <c r="C1" s="130"/>
      <c r="D1" s="140" t="s">
        <v>99</v>
      </c>
      <c r="E1" s="141"/>
    </row>
    <row r="2" spans="1:6" ht="30" customHeight="1" x14ac:dyDescent="0.2">
      <c r="A2" s="142" t="s">
        <v>54</v>
      </c>
      <c r="B2" s="142"/>
      <c r="C2" s="142"/>
      <c r="D2" s="142"/>
      <c r="E2" s="142"/>
      <c r="F2" s="37"/>
    </row>
    <row r="3" spans="1:6" ht="30" customHeight="1" x14ac:dyDescent="0.2">
      <c r="A3" s="169" t="s">
        <v>100</v>
      </c>
      <c r="B3" s="169"/>
      <c r="C3" s="169"/>
      <c r="D3" s="169"/>
      <c r="E3" s="169"/>
      <c r="F3" s="37"/>
    </row>
    <row r="4" spans="1:6" ht="24.95" customHeight="1" x14ac:dyDescent="0.2">
      <c r="A4" s="159" t="s">
        <v>1</v>
      </c>
      <c r="B4" s="159"/>
      <c r="C4" s="67" t="s">
        <v>53</v>
      </c>
      <c r="D4" s="172" t="s">
        <v>4</v>
      </c>
      <c r="E4" s="172"/>
    </row>
    <row r="5" spans="1:6" ht="24.95" customHeight="1" x14ac:dyDescent="0.2">
      <c r="A5" s="159"/>
      <c r="B5" s="159"/>
      <c r="C5" s="59" t="s">
        <v>65</v>
      </c>
      <c r="D5" s="172"/>
      <c r="E5" s="172"/>
    </row>
    <row r="6" spans="1:6" ht="20.100000000000001" customHeight="1" x14ac:dyDescent="0.2">
      <c r="A6" s="103">
        <v>1</v>
      </c>
      <c r="B6" s="13" t="s">
        <v>7</v>
      </c>
      <c r="C6" s="62">
        <f>'النفقات والايرادات'!D6-'النفقات والايرادات'!C6-'متوسط التعويضات'!D6</f>
        <v>13009992832</v>
      </c>
      <c r="D6" s="94" t="s">
        <v>24</v>
      </c>
      <c r="E6" s="4">
        <v>1</v>
      </c>
    </row>
    <row r="7" spans="1:6" ht="20.100000000000001" customHeight="1" x14ac:dyDescent="0.2">
      <c r="A7" s="104">
        <v>2</v>
      </c>
      <c r="B7" s="14" t="s">
        <v>8</v>
      </c>
      <c r="C7" s="63">
        <f>'النفقات والايرادات'!D7-'النفقات والايرادات'!C7-'متوسط التعويضات'!D7</f>
        <v>171834883764</v>
      </c>
      <c r="D7" s="95" t="s">
        <v>25</v>
      </c>
      <c r="E7" s="5">
        <v>2</v>
      </c>
    </row>
    <row r="8" spans="1:6" ht="20.100000000000001" customHeight="1" x14ac:dyDescent="0.2">
      <c r="A8" s="103">
        <v>3</v>
      </c>
      <c r="B8" s="13" t="s">
        <v>9</v>
      </c>
      <c r="C8" s="62">
        <f>'النفقات والايرادات'!D8-'النفقات والايرادات'!C8-'متوسط التعويضات'!D8</f>
        <v>71407449562</v>
      </c>
      <c r="D8" s="94" t="s">
        <v>26</v>
      </c>
      <c r="E8" s="4">
        <v>3</v>
      </c>
    </row>
    <row r="9" spans="1:6" ht="20.100000000000001" customHeight="1" x14ac:dyDescent="0.2">
      <c r="A9" s="104">
        <v>4</v>
      </c>
      <c r="B9" s="15" t="s">
        <v>10</v>
      </c>
      <c r="C9" s="63">
        <f>'النفقات والايرادات'!D9-'النفقات والايرادات'!C9-'متوسط التعويضات'!D9</f>
        <v>3372769248</v>
      </c>
      <c r="D9" s="95" t="s">
        <v>27</v>
      </c>
      <c r="E9" s="5">
        <v>4</v>
      </c>
    </row>
    <row r="10" spans="1:6" ht="20.100000000000001" customHeight="1" x14ac:dyDescent="0.2">
      <c r="A10" s="103">
        <v>5</v>
      </c>
      <c r="B10" s="16" t="s">
        <v>11</v>
      </c>
      <c r="C10" s="62">
        <f>'النفقات والايرادات'!D10-'النفقات والايرادات'!C10-'متوسط التعويضات'!D10</f>
        <v>1053611630</v>
      </c>
      <c r="D10" s="94" t="s">
        <v>28</v>
      </c>
      <c r="E10" s="4">
        <v>5</v>
      </c>
    </row>
    <row r="11" spans="1:6" ht="20.100000000000001" customHeight="1" x14ac:dyDescent="0.2">
      <c r="A11" s="104">
        <v>6</v>
      </c>
      <c r="B11" s="17" t="s">
        <v>12</v>
      </c>
      <c r="C11" s="63">
        <f>'النفقات والايرادات'!D11-'النفقات والايرادات'!C11-'متوسط التعويضات'!D11</f>
        <v>20099066698</v>
      </c>
      <c r="D11" s="95" t="s">
        <v>29</v>
      </c>
      <c r="E11" s="5">
        <v>6</v>
      </c>
    </row>
    <row r="12" spans="1:6" ht="20.100000000000001" customHeight="1" x14ac:dyDescent="0.2">
      <c r="A12" s="103">
        <v>7</v>
      </c>
      <c r="B12" s="13" t="s">
        <v>13</v>
      </c>
      <c r="C12" s="62">
        <f>'النفقات والايرادات'!D12-'النفقات والايرادات'!C12-'متوسط التعويضات'!D12</f>
        <v>51787985973</v>
      </c>
      <c r="D12" s="94" t="s">
        <v>30</v>
      </c>
      <c r="E12" s="4">
        <v>7</v>
      </c>
    </row>
    <row r="13" spans="1:6" ht="20.100000000000001" customHeight="1" x14ac:dyDescent="0.2">
      <c r="A13" s="104">
        <v>8</v>
      </c>
      <c r="B13" s="18" t="s">
        <v>14</v>
      </c>
      <c r="C13" s="63">
        <f>'النفقات والايرادات'!D13-'النفقات والايرادات'!C13-'متوسط التعويضات'!D13</f>
        <v>14930628970</v>
      </c>
      <c r="D13" s="95" t="s">
        <v>31</v>
      </c>
      <c r="E13" s="5">
        <v>8</v>
      </c>
    </row>
    <row r="14" spans="1:6" ht="20.100000000000001" customHeight="1" x14ac:dyDescent="0.2">
      <c r="A14" s="103">
        <v>9</v>
      </c>
      <c r="B14" s="13" t="s">
        <v>15</v>
      </c>
      <c r="C14" s="62">
        <f>'النفقات والايرادات'!D14-'النفقات والايرادات'!C14-'متوسط التعويضات'!D14</f>
        <v>3481525881</v>
      </c>
      <c r="D14" s="94" t="s">
        <v>32</v>
      </c>
      <c r="E14" s="4">
        <v>9</v>
      </c>
    </row>
    <row r="15" spans="1:6" ht="20.100000000000001" customHeight="1" x14ac:dyDescent="0.2">
      <c r="A15" s="104">
        <v>10</v>
      </c>
      <c r="B15" s="19" t="s">
        <v>16</v>
      </c>
      <c r="C15" s="63">
        <f>'النفقات والايرادات'!D15-'النفقات والايرادات'!C15-'متوسط التعويضات'!D15</f>
        <v>21205272269</v>
      </c>
      <c r="D15" s="95" t="s">
        <v>33</v>
      </c>
      <c r="E15" s="5">
        <v>10</v>
      </c>
    </row>
    <row r="16" spans="1:6" ht="20.100000000000001" customHeight="1" x14ac:dyDescent="0.2">
      <c r="A16" s="103">
        <v>11</v>
      </c>
      <c r="B16" s="20" t="s">
        <v>17</v>
      </c>
      <c r="C16" s="62">
        <f>'النفقات والايرادات'!D16-'النفقات والايرادات'!C16-'متوسط التعويضات'!D16</f>
        <v>25712181318</v>
      </c>
      <c r="D16" s="94" t="s">
        <v>34</v>
      </c>
      <c r="E16" s="4">
        <v>11</v>
      </c>
    </row>
    <row r="17" spans="1:5" ht="20.100000000000001" customHeight="1" x14ac:dyDescent="0.2">
      <c r="A17" s="104">
        <v>12</v>
      </c>
      <c r="B17" s="21" t="s">
        <v>18</v>
      </c>
      <c r="C17" s="63">
        <f>'النفقات والايرادات'!D17-'النفقات والايرادات'!C17-'متوسط التعويضات'!D17</f>
        <v>2082518525</v>
      </c>
      <c r="D17" s="95" t="s">
        <v>35</v>
      </c>
      <c r="E17" s="5">
        <v>12</v>
      </c>
    </row>
    <row r="18" spans="1:5" ht="20.100000000000001" customHeight="1" x14ac:dyDescent="0.2">
      <c r="A18" s="103">
        <v>13</v>
      </c>
      <c r="B18" s="22" t="s">
        <v>19</v>
      </c>
      <c r="C18" s="62">
        <f>'النفقات والايرادات'!D18-'النفقات والايرادات'!C18-'متوسط التعويضات'!D18</f>
        <v>2500328878</v>
      </c>
      <c r="D18" s="94" t="s">
        <v>36</v>
      </c>
      <c r="E18" s="4">
        <v>13</v>
      </c>
    </row>
    <row r="19" spans="1:5" ht="20.100000000000001" customHeight="1" x14ac:dyDescent="0.2">
      <c r="A19" s="104">
        <v>14</v>
      </c>
      <c r="B19" s="23" t="s">
        <v>20</v>
      </c>
      <c r="C19" s="63">
        <f>'النفقات والايرادات'!D19-'النفقات والايرادات'!C19-'متوسط التعويضات'!D19</f>
        <v>4258047719</v>
      </c>
      <c r="D19" s="95" t="s">
        <v>37</v>
      </c>
      <c r="E19" s="5">
        <v>14</v>
      </c>
    </row>
    <row r="20" spans="1:5" ht="20.100000000000001" customHeight="1" x14ac:dyDescent="0.2">
      <c r="A20" s="103">
        <v>15</v>
      </c>
      <c r="B20" s="24" t="s">
        <v>0</v>
      </c>
      <c r="C20" s="62">
        <f>'النفقات والايرادات'!D20-'النفقات والايرادات'!C20-'متوسط التعويضات'!D20</f>
        <v>613136796</v>
      </c>
      <c r="D20" s="94" t="s">
        <v>38</v>
      </c>
      <c r="E20" s="4">
        <v>15</v>
      </c>
    </row>
    <row r="21" spans="1:5" ht="20.100000000000001" customHeight="1" x14ac:dyDescent="0.2">
      <c r="A21" s="104">
        <v>16</v>
      </c>
      <c r="B21" s="25" t="s">
        <v>21</v>
      </c>
      <c r="C21" s="63">
        <f>'النفقات والايرادات'!D21-'النفقات والايرادات'!C21-'متوسط التعويضات'!D21</f>
        <v>5237107497</v>
      </c>
      <c r="D21" s="95" t="s">
        <v>39</v>
      </c>
      <c r="E21" s="5">
        <v>16</v>
      </c>
    </row>
    <row r="22" spans="1:5" ht="20.100000000000001" customHeight="1" x14ac:dyDescent="0.2">
      <c r="A22" s="103">
        <v>17</v>
      </c>
      <c r="B22" s="26" t="s">
        <v>22</v>
      </c>
      <c r="C22" s="62">
        <f>'النفقات والايرادات'!D22-'النفقات والايرادات'!C22-'متوسط التعويضات'!D22</f>
        <v>1084950375</v>
      </c>
      <c r="D22" s="94" t="s">
        <v>40</v>
      </c>
      <c r="E22" s="4">
        <v>17</v>
      </c>
    </row>
    <row r="23" spans="1:5" ht="20.100000000000001" customHeight="1" x14ac:dyDescent="0.2">
      <c r="A23" s="104">
        <v>18</v>
      </c>
      <c r="B23" s="27" t="s">
        <v>23</v>
      </c>
      <c r="C23" s="63">
        <f>'النفقات والايرادات'!D23-'النفقات والايرادات'!C23-'متوسط التعويضات'!D23</f>
        <v>984822570</v>
      </c>
      <c r="D23" s="95" t="s">
        <v>41</v>
      </c>
      <c r="E23" s="5">
        <v>18</v>
      </c>
    </row>
    <row r="24" spans="1:5" ht="36.75" customHeight="1" x14ac:dyDescent="0.2">
      <c r="A24" s="159" t="s">
        <v>2</v>
      </c>
      <c r="B24" s="159"/>
      <c r="C24" s="68">
        <f t="shared" ref="C24" si="0">SUM(C6:C23)</f>
        <v>414656280505</v>
      </c>
      <c r="D24" s="172" t="s">
        <v>3</v>
      </c>
      <c r="E24" s="172"/>
    </row>
  </sheetData>
  <mergeCells count="8">
    <mergeCell ref="A24:B24"/>
    <mergeCell ref="D24:E24"/>
    <mergeCell ref="A1:B1"/>
    <mergeCell ref="D1:E1"/>
    <mergeCell ref="A2:E2"/>
    <mergeCell ref="A3:E3"/>
    <mergeCell ref="A4:B5"/>
    <mergeCell ref="D4:E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10</vt:i4>
      </vt:variant>
    </vt:vector>
  </HeadingPairs>
  <TitlesOfParts>
    <vt:vector size="10" baseType="lpstr">
      <vt:lpstr>المنشآت</vt:lpstr>
      <vt:lpstr>السعوديين </vt:lpstr>
      <vt:lpstr>غير السعوديين</vt:lpstr>
      <vt:lpstr>المشتغلين</vt:lpstr>
      <vt:lpstr>المشتغلين الذكور </vt:lpstr>
      <vt:lpstr>المشتغلين الإناث</vt:lpstr>
      <vt:lpstr>متوسط التعويضات</vt:lpstr>
      <vt:lpstr>النفقات والايرادات</vt:lpstr>
      <vt:lpstr>فائض التشغيل</vt:lpstr>
      <vt:lpstr>معل الانتاجية </vt:lpstr>
    </vt:vector>
  </TitlesOfParts>
  <Company>CDS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dell</cp:lastModifiedBy>
  <cp:lastPrinted>2018-05-03T07:41:26Z</cp:lastPrinted>
  <dcterms:created xsi:type="dcterms:W3CDTF">2013-09-02T09:54:48Z</dcterms:created>
  <dcterms:modified xsi:type="dcterms:W3CDTF">2018-06-25T13:37:15Z</dcterms:modified>
</cp:coreProperties>
</file>