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8\إحصاءات الأعمال\المؤشرات الأقتصاديه\الربع الثاني 2018\"/>
    </mc:Choice>
  </mc:AlternateContent>
  <xr:revisionPtr revIDLastSave="0" documentId="13_ncr:1_{4731F981-2127-4470-AF47-7BD795C6A2F4}" xr6:coauthVersionLast="37" xr6:coauthVersionMax="37" xr10:uidLastSave="{00000000-0000-0000-0000-000000000000}"/>
  <bookViews>
    <workbookView xWindow="0" yWindow="0" windowWidth="28800" windowHeight="12465" activeTab="2" xr2:uid="{00000000-000D-0000-FFFF-FFFF00000000}"/>
  </bookViews>
  <sheets>
    <sheet name="المحتوى " sheetId="59" r:id="rId1"/>
    <sheet name="المنشآت" sheetId="49" r:id="rId2"/>
    <sheet name="السعوديين " sheetId="50" r:id="rId3"/>
    <sheet name="غير السعوديين" sheetId="51" r:id="rId4"/>
    <sheet name="المشتغلين" sheetId="52" r:id="rId5"/>
    <sheet name="المشتغلين الذكور " sheetId="55" r:id="rId6"/>
    <sheet name="المشتغلين الإناث" sheetId="58" r:id="rId7"/>
    <sheet name="متوسط التعويضات" sheetId="53" r:id="rId8"/>
    <sheet name="النفقات والايرادات" sheetId="54" r:id="rId9"/>
    <sheet name="فائض التشغيل" sheetId="56" r:id="rId10"/>
    <sheet name="معل الانتاجية " sheetId="57" r:id="rId11"/>
  </sheets>
  <calcPr calcId="162913"/>
</workbook>
</file>

<file path=xl/calcChain.xml><?xml version="1.0" encoding="utf-8"?>
<calcChain xmlns="http://schemas.openxmlformats.org/spreadsheetml/2006/main">
  <c r="E24" i="53" l="1"/>
  <c r="E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10" i="53"/>
  <c r="E9" i="53"/>
  <c r="E8" i="53"/>
  <c r="E7" i="53"/>
  <c r="E6" i="53"/>
  <c r="E24" i="57"/>
  <c r="E23" i="57"/>
  <c r="E22" i="57"/>
  <c r="E21" i="57"/>
  <c r="E20" i="57"/>
  <c r="E19" i="57"/>
  <c r="E18" i="57"/>
  <c r="E17" i="57"/>
  <c r="E16" i="57"/>
  <c r="E15" i="57"/>
  <c r="E14" i="57"/>
  <c r="E13" i="57"/>
  <c r="E12" i="57"/>
  <c r="E11" i="57"/>
  <c r="E10" i="57"/>
  <c r="E9" i="57"/>
  <c r="E8" i="57"/>
  <c r="E7" i="57"/>
  <c r="E6" i="57"/>
  <c r="D24" i="54"/>
  <c r="C24" i="54"/>
  <c r="C8" i="56" l="1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7" i="56"/>
  <c r="C6" i="56"/>
  <c r="C9" i="58"/>
  <c r="D9" i="58"/>
  <c r="C10" i="58"/>
  <c r="D10" i="58"/>
  <c r="C11" i="58"/>
  <c r="D11" i="58"/>
  <c r="C12" i="58"/>
  <c r="D12" i="58"/>
  <c r="C13" i="58"/>
  <c r="D13" i="58"/>
  <c r="C14" i="58"/>
  <c r="D14" i="58"/>
  <c r="C15" i="58"/>
  <c r="D15" i="58"/>
  <c r="C16" i="58"/>
  <c r="D16" i="58"/>
  <c r="C17" i="58"/>
  <c r="D17" i="58"/>
  <c r="C18" i="58"/>
  <c r="D18" i="58"/>
  <c r="C19" i="58"/>
  <c r="D19" i="58"/>
  <c r="C20" i="58"/>
  <c r="D20" i="58"/>
  <c r="C21" i="58"/>
  <c r="D21" i="58"/>
  <c r="C22" i="58"/>
  <c r="D22" i="58"/>
  <c r="C23" i="58"/>
  <c r="D23" i="58"/>
  <c r="C24" i="58"/>
  <c r="D24" i="58"/>
  <c r="D8" i="58"/>
  <c r="D7" i="58"/>
  <c r="C8" i="58"/>
  <c r="C7" i="58"/>
  <c r="C9" i="55"/>
  <c r="D9" i="55"/>
  <c r="C10" i="55"/>
  <c r="D10" i="55"/>
  <c r="C11" i="55"/>
  <c r="D11" i="55"/>
  <c r="C12" i="55"/>
  <c r="D12" i="55"/>
  <c r="C13" i="55"/>
  <c r="D13" i="55"/>
  <c r="C14" i="55"/>
  <c r="D14" i="55"/>
  <c r="C15" i="55"/>
  <c r="D15" i="55"/>
  <c r="C16" i="55"/>
  <c r="D16" i="55"/>
  <c r="C17" i="55"/>
  <c r="D17" i="55"/>
  <c r="C18" i="55"/>
  <c r="D18" i="55"/>
  <c r="C19" i="55"/>
  <c r="D19" i="55"/>
  <c r="C20" i="55"/>
  <c r="D20" i="55"/>
  <c r="C21" i="55"/>
  <c r="D21" i="55"/>
  <c r="C22" i="55"/>
  <c r="D22" i="55"/>
  <c r="C23" i="55"/>
  <c r="D23" i="55"/>
  <c r="C24" i="55"/>
  <c r="D24" i="55"/>
  <c r="D8" i="55"/>
  <c r="D7" i="55"/>
  <c r="C8" i="55"/>
  <c r="C7" i="55"/>
  <c r="C9" i="52"/>
  <c r="D9" i="52"/>
  <c r="C10" i="52"/>
  <c r="D10" i="52"/>
  <c r="C11" i="52"/>
  <c r="D11" i="52"/>
  <c r="C12" i="52"/>
  <c r="D12" i="52"/>
  <c r="C13" i="52"/>
  <c r="D13" i="52"/>
  <c r="C14" i="52"/>
  <c r="D14" i="52"/>
  <c r="C15" i="52"/>
  <c r="D15" i="52"/>
  <c r="C16" i="52"/>
  <c r="D16" i="52"/>
  <c r="C17" i="52"/>
  <c r="D17" i="52"/>
  <c r="C18" i="52"/>
  <c r="D18" i="52"/>
  <c r="C19" i="52"/>
  <c r="D19" i="52"/>
  <c r="C20" i="52"/>
  <c r="D20" i="52"/>
  <c r="C21" i="52"/>
  <c r="D21" i="52"/>
  <c r="C22" i="52"/>
  <c r="D22" i="52"/>
  <c r="C23" i="52"/>
  <c r="D23" i="52"/>
  <c r="C24" i="52"/>
  <c r="D24" i="52"/>
  <c r="D8" i="52"/>
  <c r="C8" i="52"/>
  <c r="D7" i="52"/>
  <c r="C7" i="52"/>
  <c r="E7" i="58" l="1"/>
  <c r="D25" i="58" l="1"/>
  <c r="E21" i="50" l="1"/>
  <c r="E24" i="58" l="1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C25" i="58" l="1"/>
  <c r="E25" i="58"/>
  <c r="D24" i="57" l="1"/>
  <c r="D25" i="51"/>
  <c r="C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10" i="51"/>
  <c r="E9" i="51"/>
  <c r="E8" i="51"/>
  <c r="E7" i="51"/>
  <c r="E9" i="50"/>
  <c r="E10" i="50"/>
  <c r="E11" i="50"/>
  <c r="E12" i="50"/>
  <c r="E13" i="50"/>
  <c r="E14" i="50"/>
  <c r="E15" i="50"/>
  <c r="E16" i="50"/>
  <c r="E17" i="50"/>
  <c r="E18" i="50"/>
  <c r="E19" i="50"/>
  <c r="E20" i="50"/>
  <c r="E22" i="50"/>
  <c r="E23" i="50"/>
  <c r="E24" i="50"/>
  <c r="E8" i="50"/>
  <c r="E7" i="50"/>
  <c r="D25" i="50"/>
  <c r="C25" i="50"/>
  <c r="E25" i="51" l="1"/>
  <c r="E25" i="50"/>
  <c r="E22" i="55"/>
  <c r="E18" i="55"/>
  <c r="E8" i="55"/>
  <c r="E16" i="55"/>
  <c r="E14" i="55"/>
  <c r="E24" i="52"/>
  <c r="C23" i="53" s="1"/>
  <c r="E20" i="52"/>
  <c r="C19" i="53" s="1"/>
  <c r="E16" i="52"/>
  <c r="C15" i="53" s="1"/>
  <c r="E22" i="52"/>
  <c r="C21" i="53" s="1"/>
  <c r="E18" i="52"/>
  <c r="C17" i="53" s="1"/>
  <c r="E14" i="52"/>
  <c r="C13" i="53" s="1"/>
  <c r="E10" i="52"/>
  <c r="C9" i="53" s="1"/>
  <c r="E8" i="52"/>
  <c r="C7" i="53" s="1"/>
  <c r="E21" i="52"/>
  <c r="C20" i="53" s="1"/>
  <c r="E17" i="52"/>
  <c r="C16" i="53" s="1"/>
  <c r="E13" i="52"/>
  <c r="C12" i="53" s="1"/>
  <c r="E9" i="52"/>
  <c r="C8" i="53" s="1"/>
  <c r="E21" i="55"/>
  <c r="E17" i="55"/>
  <c r="E13" i="55"/>
  <c r="E24" i="55"/>
  <c r="E20" i="55"/>
  <c r="E12" i="55"/>
  <c r="E10" i="55"/>
  <c r="E19" i="52"/>
  <c r="C18" i="53" s="1"/>
  <c r="E12" i="52"/>
  <c r="C11" i="53" s="1"/>
  <c r="E23" i="52"/>
  <c r="C22" i="53" s="1"/>
  <c r="E15" i="52"/>
  <c r="C14" i="53" s="1"/>
  <c r="E11" i="52"/>
  <c r="C10" i="53" s="1"/>
  <c r="E23" i="55"/>
  <c r="E19" i="55"/>
  <c r="E15" i="55"/>
  <c r="E11" i="55"/>
  <c r="E7" i="55"/>
  <c r="D25" i="55"/>
  <c r="C25" i="55"/>
  <c r="E9" i="55"/>
  <c r="D24" i="53"/>
  <c r="C24" i="56" s="1"/>
  <c r="D25" i="52"/>
  <c r="C25" i="52"/>
  <c r="E7" i="52"/>
  <c r="C6" i="53" s="1"/>
  <c r="E25" i="52" l="1"/>
  <c r="E25" i="55"/>
  <c r="C24" i="53" l="1"/>
  <c r="C24" i="57"/>
  <c r="C24" i="49"/>
</calcChain>
</file>

<file path=xl/sharedStrings.xml><?xml version="1.0" encoding="utf-8"?>
<sst xmlns="http://schemas.openxmlformats.org/spreadsheetml/2006/main" count="518" uniqueCount="113">
  <si>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</si>
  <si>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</si>
  <si>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</si>
  <si>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</si>
  <si>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</si>
  <si>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</si>
  <si>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</si>
  <si>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</si>
  <si>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</si>
  <si>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</si>
  <si>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</si>
  <si>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</si>
  <si>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</si>
  <si>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</si>
  <si>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</si>
  <si>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</si>
  <si>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</si>
  <si>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</si>
  <si>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</si>
  <si>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</si>
  <si>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</si>
  <si>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</si>
  <si>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</si>
  <si>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</si>
  <si>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</si>
  <si>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</si>
  <si>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</si>
  <si>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</si>
  <si>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</si>
  <si>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</si>
  <si>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</si>
  <si>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</si>
  <si>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</si>
  <si>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</si>
  <si>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</si>
  <si>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</si>
  <si>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</si>
  <si>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</si>
  <si>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</si>
  <si>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</si>
  <si>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</si>
  <si>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</si>
  <si>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</si>
  <si>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</si>
  <si>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</si>
  <si>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</si>
  <si>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</si>
  <si>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</si>
  <si>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</si>
  <si>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سعودي       </t>
  </si>
  <si>
    <t xml:space="preserve">       Saudi     </t>
  </si>
  <si>
    <t xml:space="preserve">غير سعودي        </t>
  </si>
  <si>
    <t xml:space="preserve">         Non-Saudi      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</si>
  <si>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</si>
  <si>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</si>
  <si>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</si>
  <si>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</si>
  <si>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</si>
  <si>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</si>
  <si>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</si>
  <si>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</si>
  <si>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عدد المشتغلين                      No. of emplyees</t>
  </si>
  <si>
    <t>Operating surplus</t>
  </si>
  <si>
    <t>المشتغلين  الإناث          Female employees</t>
  </si>
  <si>
    <t>المشتغلين  الذكور          Male employees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</si>
  <si>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</si>
  <si>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</si>
  <si>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</si>
  <si>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</si>
  <si>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</si>
  <si>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</si>
  <si>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</si>
  <si>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</si>
  <si>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</si>
  <si>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</si>
  <si>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جدول 5</t>
  </si>
  <si>
    <t>Table 5</t>
  </si>
  <si>
    <t>Avg. compensation</t>
  </si>
  <si>
    <t>جدول 7</t>
  </si>
  <si>
    <t>Table 7</t>
  </si>
  <si>
    <t>جدول 8</t>
  </si>
  <si>
    <t>Table 8</t>
  </si>
  <si>
    <t>جدول 9</t>
  </si>
  <si>
    <t>Table 9</t>
  </si>
  <si>
    <t>Table 10</t>
  </si>
  <si>
    <t>جدول 10</t>
  </si>
  <si>
    <t>عدد المشتغلين غير السعوديين   No. of Non-Saudi emplyees</t>
  </si>
  <si>
    <t>جدول 6</t>
  </si>
  <si>
    <t>Table 6</t>
  </si>
  <si>
    <t>المصدر - الهيئه العامه للإحصاء ( مسح المؤشرات الأقتصاديه الربع الثاني 2018)</t>
  </si>
  <si>
    <t>عدد المشتغلين السعوديين حسب النشاط الاقتصادي خلال الربع الثاني 2018</t>
  </si>
  <si>
    <t>عدد المشتغلين غير السعوديين حسب النشاط الاقتصادي خلال الربع الثاني 2018</t>
  </si>
  <si>
    <t>عدد المشتغلين حسب النشاط الاقتصادي خلال الربع الثاني 2018</t>
  </si>
  <si>
    <t>عدد المشتغلين الذكور حسب النشاط الاقتصادي خلال الربع الثاني 2018</t>
  </si>
  <si>
    <t>عدد المشتغلين الإناث حسب النشاط الاقتصادي خلال الربع الثاني 2018</t>
  </si>
  <si>
    <t>متوسط التعويضات الشهرية المدفوعة للمشتغلين حسب النشاط الاقتصادي خلال الربع الثاني 2018</t>
  </si>
  <si>
    <t>النفقات والإيرادات التشغيلية حسب النشاط الاقتصادي خلال الربع الثاني 2018</t>
  </si>
  <si>
    <t>معدل إنتاجية المشتغل الشهرية حسب النشاط الاقتصادي خلال الربع الثاني 2018</t>
  </si>
  <si>
    <t>Average monthly compensation paid to employees by economic activity, 2nd.Qrt. 2018</t>
  </si>
  <si>
    <t>No. of  female employees by economic activity, 2nd. Qrt. 2018</t>
  </si>
  <si>
    <t>Operating surplus by economi activity, 2nd.Qrt. 2018</t>
  </si>
  <si>
    <t>Operating expendetures and revenues by economic activity, 2nd.Qrt. 2018</t>
  </si>
  <si>
    <t>No. of  male employees by economic activity, 2nd. Qrt. 2018</t>
  </si>
  <si>
    <t>No. of  employees by economic activity, 2nd. Qrt. 2018</t>
  </si>
  <si>
    <t>No. of  Non-Saudi employees by economic activity, 2nd. Qrt. 2018</t>
  </si>
  <si>
    <t>No. of Saudi employees by economic activity, 2nd. Qrt. 2018</t>
  </si>
  <si>
    <t>Average monthly worker productivity by economi activity, 2nd.Qrt. 2018</t>
  </si>
  <si>
    <t>فائض التشغيل حسب النشاط الاقتصادي خلال الربع الثاني 2018</t>
  </si>
  <si>
    <t>عدد المنشآت حسب النشاط الاقتصادي خلال الربع الثاني 2018</t>
  </si>
  <si>
    <t>No. of establishments by economi activity, 2nd. Qrt. 2018</t>
  </si>
  <si>
    <t>Title</t>
  </si>
  <si>
    <t xml:space="preserve">مسح المؤشرات الأقتصادي </t>
  </si>
  <si>
    <t>الربع الثاني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</si>
</sst>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_-* #,##0.00\-;_-* &quot;-&quot;??_-;_-@_-"/>
  </numFmts>
  <fonts count="26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charset val="178"/>
      <scheme val="minor"/>
    </font>
    <font>
      <sz val="8"/>
      <name val="Neo Sans Arabic"/>
      <family val="2"/>
    </font>
    <font>
      <b/>
      <sz val="8"/>
      <name val="Neo Sans Arabic"/>
      <family val="2"/>
    </font>
    <font>
      <b/>
      <sz val="8"/>
      <color theme="0"/>
      <name val="Neo Sans Arabic"/>
      <family val="2"/>
    </font>
    <font>
      <sz val="8"/>
      <color theme="1"/>
      <name val="Neo Sans Arabic"/>
      <family val="2"/>
    </font>
    <font>
      <b/>
      <sz val="8"/>
      <name val="Neo Sans Arabica"/>
      <charset val="178"/>
    </font>
    <font>
      <sz val="8"/>
      <name val="Neo Sans Arabica"/>
      <charset val="178"/>
    </font>
    <font>
      <b/>
      <sz val="8"/>
      <color theme="0"/>
      <name val="Neo Sans Arabica"/>
      <charset val="178"/>
    </font>
    <font>
      <b/>
      <sz val="14"/>
      <color theme="4" tint="-0.499984740745262"/>
      <name val="Frutiger LT Arabic 55 Roman"/>
    </font>
    <font>
      <sz val="11"/>
      <color theme="4" tint="-0.499984740745262"/>
      <name val="Frutiger LT Arabic 55 Roman"/>
    </font>
    <font>
      <sz val="12"/>
      <color theme="4" tint="-0.499984740745262"/>
      <name val="Frutiger LT Arabic 55 Roman"/>
    </font>
    <font>
      <b/>
      <sz val="12"/>
      <color theme="4" tint="-0.499984740745262"/>
      <name val="Frutiger LT Arabic 55 Roman"/>
    </font>
    <font>
      <sz val="8"/>
      <color theme="0"/>
      <name val="Neo Sans Arabic"/>
      <family val="2"/>
    </font>
    <font>
      <sz val="11"/>
      <color theme="3" tint="-0.249977111117893"/>
      <name val="Frutiger LT Arabic 55 Roman"/>
    </font>
    <font>
      <sz val="16"/>
      <color theme="4" tint="-0.499984740745262"/>
      <name val="Neo Sans Arabic"/>
      <family val="2"/>
    </font>
    <font>
      <sz val="12"/>
      <color theme="4" tint="-0.499984740745262"/>
      <name val="Neo Sans Arabic"/>
      <family val="2"/>
    </font>
    <font>
      <b/>
      <sz val="18"/>
      <color theme="0"/>
      <name val="Neo Sans Arabic"/>
      <family val="2"/>
    </font>
    <font>
      <sz val="10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7" borderId="0" applyNumberFormat="0" applyBorder="0" applyAlignment="0" applyProtection="0"/>
  </cellStyleXfs>
  <cellXfs count="254">
    <xf numFmtId="0" fontId="0" fillId="0" borderId="0" xfId="0"/>
    <xf numFmtId="0" fontId="5" fillId="2" borderId="0" xfId="1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4" fillId="0" borderId="0" xfId="11" applyFont="1" applyBorder="1" applyAlignment="1">
      <alignment vertical="center" wrapText="1" readingOrder="2"/>
    </xf>
    <xf numFmtId="0" fontId="0" fillId="0" borderId="1" xfId="0" applyBorder="1"/>
    <xf numFmtId="0" fontId="0" fillId="0" borderId="2" xfId="0" applyBorder="1"/>
    <xf numFmtId="0" fontId="5" fillId="2" borderId="12" xfId="11" applyFont="1" applyFill="1" applyBorder="1" applyAlignment="1">
      <alignment horizontal="center" vertical="center" wrapText="1" readingOrder="2"/>
    </xf>
    <xf numFmtId="0" fontId="5" fillId="2" borderId="15" xfId="11" applyFont="1" applyFill="1" applyBorder="1" applyAlignment="1">
      <alignment horizontal="center" vertical="center" wrapText="1" readingOrder="2"/>
    </xf>
    <xf numFmtId="0" fontId="5" fillId="3" borderId="15" xfId="11" applyFont="1" applyFill="1" applyBorder="1" applyAlignment="1">
      <alignment horizontal="center" vertical="center" readingOrder="2"/>
    </xf>
    <xf numFmtId="0" fontId="5" fillId="2" borderId="2" xfId="11" applyFont="1" applyFill="1" applyBorder="1" applyAlignment="1">
      <alignment horizontal="center" vertical="center" wrapText="1" readingOrder="2"/>
    </xf>
    <xf numFmtId="0" fontId="5" fillId="3" borderId="11" xfId="11" applyFont="1" applyFill="1" applyBorder="1" applyAlignment="1">
      <alignment horizontal="center" vertical="center" readingOrder="2"/>
    </xf>
    <xf numFmtId="0" fontId="5" fillId="2" borderId="11" xfId="11" applyFont="1" applyFill="1" applyBorder="1" applyAlignment="1">
      <alignment horizontal="center" vertical="center" wrapText="1" readingOrder="2"/>
    </xf>
    <xf numFmtId="0" fontId="5" fillId="2" borderId="1" xfId="11" applyFont="1" applyFill="1" applyBorder="1" applyAlignment="1">
      <alignment horizontal="center" vertical="center" wrapText="1" readingOrder="2"/>
    </xf>
    <xf numFmtId="0" fontId="0" fillId="0" borderId="0" xfId="0" applyBorder="1"/>
    <xf numFmtId="0" fontId="4" fillId="0" borderId="1" xfId="11" applyFont="1" applyBorder="1" applyAlignment="1">
      <alignment vertical="center" wrapText="1" readingOrder="2"/>
    </xf>
    <xf numFmtId="0" fontId="5" fillId="2" borderId="9" xfId="11" applyFont="1" applyFill="1" applyBorder="1" applyAlignment="1">
      <alignment horizontal="center" vertical="center" wrapText="1" readingOrder="2"/>
    </xf>
    <xf numFmtId="0" fontId="5" fillId="2" borderId="10" xfId="11" applyFont="1" applyFill="1" applyBorder="1" applyAlignment="1">
      <alignment horizontal="center" vertical="center" wrapText="1" readingOrder="2"/>
    </xf>
    <xf numFmtId="0" fontId="0" fillId="0" borderId="10" xfId="0" applyBorder="1"/>
    <xf numFmtId="0" fontId="5" fillId="2" borderId="5" xfId="11" applyFont="1" applyFill="1" applyBorder="1" applyAlignment="1">
      <alignment horizontal="center" vertical="center" wrapText="1" readingOrder="2"/>
    </xf>
    <xf numFmtId="0" fontId="5" fillId="3" borderId="12" xfId="11" applyFont="1" applyFill="1" applyBorder="1" applyAlignment="1">
      <alignment horizontal="center" vertical="center" readingOrder="2"/>
    </xf>
    <xf numFmtId="0" fontId="5" fillId="2" borderId="12" xfId="11" applyFont="1" applyFill="1" applyBorder="1" applyAlignment="1">
      <alignment horizontal="center" vertical="center" wrapText="1" readingOrder="1"/>
    </xf>
    <xf numFmtId="0" fontId="0" fillId="0" borderId="8" xfId="0" applyBorder="1"/>
    <xf numFmtId="3" fontId="0" fillId="0" borderId="0" xfId="0" applyNumberFormat="1" applyAlignment="1">
      <alignment horizontal="center" vertical="center"/>
    </xf>
    <xf numFmtId="0" fontId="6" fillId="2" borderId="0" xfId="11" applyFont="1" applyFill="1" applyBorder="1" applyAlignment="1">
      <alignment horizontal="center" vertical="center" wrapText="1" readingOrder="2"/>
    </xf>
    <xf numFmtId="0" fontId="6" fillId="2" borderId="12" xfId="11" applyFont="1" applyFill="1" applyBorder="1" applyAlignment="1">
      <alignment horizontal="center" vertical="center" wrapText="1" readingOrder="2"/>
    </xf>
    <xf numFmtId="0" fontId="6" fillId="3" borderId="15" xfId="11" applyFont="1" applyFill="1" applyBorder="1" applyAlignment="1">
      <alignment horizontal="center" vertical="center" readingOrder="2"/>
    </xf>
    <xf numFmtId="0" fontId="5" fillId="2" borderId="0" xfId="11" applyFont="1" applyFill="1" applyBorder="1" applyAlignment="1">
      <alignment horizontal="center" vertical="center" wrapText="1" readingOrder="2"/>
    </xf>
    <xf numFmtId="0" fontId="5" fillId="2" borderId="1" xfId="11" applyFont="1" applyFill="1" applyBorder="1" applyAlignment="1">
      <alignment horizontal="center" vertical="center" wrapText="1" readingOrder="2"/>
    </xf>
    <xf numFmtId="0" fontId="5" fillId="3" borderId="0" xfId="11" applyFont="1" applyFill="1" applyBorder="1" applyAlignment="1">
      <alignment horizontal="center" vertical="center" readingOrder="2"/>
    </xf>
    <xf numFmtId="0" fontId="0" fillId="0" borderId="6" xfId="0" applyBorder="1"/>
    <xf numFmtId="0" fontId="4" fillId="0" borderId="2" xfId="11" applyFont="1" applyBorder="1" applyAlignment="1">
      <alignment vertical="center" wrapText="1" readingOrder="2"/>
    </xf>
    <xf numFmtId="0" fontId="0" fillId="0" borderId="14" xfId="0" applyBorder="1"/>
    <xf numFmtId="3" fontId="0" fillId="0" borderId="1" xfId="0" applyNumberFormat="1" applyBorder="1" applyAlignment="1">
      <alignment horizontal="center" vertical="center"/>
    </xf>
    <xf numFmtId="0" fontId="10" fillId="5" borderId="12" xfId="25" applyNumberFormat="1" applyFont="1" applyFill="1" applyBorder="1" applyAlignment="1">
      <alignment horizontal="center" vertical="center" wrapText="1" readingOrder="1"/>
    </xf>
    <xf numFmtId="0" fontId="9" fillId="5" borderId="10" xfId="25" applyFont="1" applyFill="1" applyBorder="1" applyAlignment="1">
      <alignment horizontal="right" vertical="center" wrapText="1" indent="1" readingOrder="2"/>
    </xf>
    <xf numFmtId="3" fontId="9" fillId="5" borderId="9" xfId="0" applyNumberFormat="1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left" vertical="center" indent="1"/>
    </xf>
    <xf numFmtId="0" fontId="10" fillId="5" borderId="9" xfId="0" applyFont="1" applyFill="1" applyBorder="1" applyAlignment="1">
      <alignment horizontal="left" vertical="center" indent="1"/>
    </xf>
    <xf numFmtId="0" fontId="10" fillId="4" borderId="12" xfId="25" applyNumberFormat="1" applyFont="1" applyFill="1" applyBorder="1" applyAlignment="1">
      <alignment horizontal="center" vertical="center" wrapText="1" readingOrder="1"/>
    </xf>
    <xf numFmtId="0" fontId="9" fillId="4" borderId="10" xfId="56" applyFont="1" applyFill="1" applyBorder="1" applyAlignment="1">
      <alignment horizontal="right" vertical="center" wrapText="1" indent="1"/>
    </xf>
    <xf numFmtId="3" fontId="9" fillId="4" borderId="10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 indent="1"/>
    </xf>
    <xf numFmtId="0" fontId="10" fillId="4" borderId="10" xfId="0" applyFont="1" applyFill="1" applyBorder="1" applyAlignment="1">
      <alignment horizontal="left" vertical="center" indent="1"/>
    </xf>
    <xf numFmtId="3" fontId="9" fillId="5" borderId="10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left" vertical="center" indent="1"/>
    </xf>
    <xf numFmtId="0" fontId="10" fillId="5" borderId="10" xfId="0" applyFont="1" applyFill="1" applyBorder="1" applyAlignment="1">
      <alignment horizontal="left" vertical="center" indent="1"/>
    </xf>
    <xf numFmtId="0" fontId="9" fillId="4" borderId="10" xfId="41" applyFont="1" applyFill="1" applyBorder="1" applyAlignment="1">
      <alignment horizontal="right" vertical="center" wrapText="1" indent="1"/>
    </xf>
    <xf numFmtId="0" fontId="9" fillId="5" borderId="10" xfId="36" applyFont="1" applyFill="1" applyBorder="1" applyAlignment="1">
      <alignment horizontal="right" vertical="center" wrapText="1" indent="1"/>
    </xf>
    <xf numFmtId="0" fontId="9" fillId="4" borderId="10" xfId="34" applyFont="1" applyFill="1" applyBorder="1" applyAlignment="1">
      <alignment horizontal="right" vertical="center" wrapText="1" indent="1" shrinkToFit="1"/>
    </xf>
    <xf numFmtId="0" fontId="9" fillId="4" borderId="10" xfId="30" applyFont="1" applyFill="1" applyBorder="1" applyAlignment="1">
      <alignment horizontal="right" vertical="center" wrapText="1" indent="1"/>
    </xf>
    <xf numFmtId="0" fontId="9" fillId="4" borderId="10" xfId="21" applyFont="1" applyFill="1" applyBorder="1" applyAlignment="1">
      <alignment horizontal="right" vertical="center" wrapText="1" indent="1"/>
    </xf>
    <xf numFmtId="0" fontId="9" fillId="5" borderId="10" xfId="18" applyFont="1" applyFill="1" applyBorder="1" applyAlignment="1">
      <alignment horizontal="right" vertical="center" wrapText="1" indent="1"/>
    </xf>
    <xf numFmtId="3" fontId="9" fillId="5" borderId="12" xfId="0" applyNumberFormat="1" applyFont="1" applyFill="1" applyBorder="1" applyAlignment="1">
      <alignment horizontal="center" vertical="center"/>
    </xf>
    <xf numFmtId="0" fontId="9" fillId="4" borderId="10" xfId="17" applyFont="1" applyFill="1" applyBorder="1" applyAlignment="1">
      <alignment horizontal="right" vertical="center" wrapText="1" indent="1"/>
    </xf>
    <xf numFmtId="0" fontId="9" fillId="5" borderId="10" xfId="8" applyFont="1" applyFill="1" applyBorder="1" applyAlignment="1">
      <alignment horizontal="right" vertical="center" wrapText="1" indent="1"/>
    </xf>
    <xf numFmtId="0" fontId="9" fillId="4" borderId="10" xfId="4" applyFont="1" applyFill="1" applyBorder="1" applyAlignment="1">
      <alignment horizontal="right" vertical="center" wrapText="1" indent="1"/>
    </xf>
    <xf numFmtId="0" fontId="9" fillId="5" borderId="10" xfId="3" applyFont="1" applyFill="1" applyBorder="1" applyAlignment="1">
      <alignment horizontal="right" vertical="center" wrapText="1" indent="1"/>
    </xf>
    <xf numFmtId="0" fontId="9" fillId="4" borderId="10" xfId="14" applyFont="1" applyFill="1" applyBorder="1" applyAlignment="1">
      <alignment horizontal="right" vertical="center" wrapText="1" indent="1" readingOrder="2"/>
    </xf>
    <xf numFmtId="0" fontId="9" fillId="5" borderId="10" xfId="26" applyFont="1" applyFill="1" applyBorder="1" applyAlignment="1">
      <alignment horizontal="right" vertical="center" wrapText="1" indent="1" readingOrder="2"/>
    </xf>
    <xf numFmtId="0" fontId="9" fillId="4" borderId="10" xfId="25" applyFont="1" applyFill="1" applyBorder="1" applyAlignment="1">
      <alignment horizontal="right" vertical="center" wrapText="1" indent="1" readingOrder="2"/>
    </xf>
    <xf numFmtId="0" fontId="9" fillId="4" borderId="5" xfId="0" applyFont="1" applyFill="1" applyBorder="1" applyAlignment="1">
      <alignment horizontal="left" vertical="center" indent="1"/>
    </xf>
    <xf numFmtId="3" fontId="11" fillId="3" borderId="14" xfId="11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10" fillId="5" borderId="1" xfId="25" applyNumberFormat="1" applyFont="1" applyFill="1" applyBorder="1" applyAlignment="1">
      <alignment horizontal="center" vertical="center" wrapText="1" readingOrder="1"/>
    </xf>
    <xf numFmtId="0" fontId="9" fillId="5" borderId="15" xfId="25" applyFont="1" applyFill="1" applyBorder="1" applyAlignment="1">
      <alignment horizontal="right" vertical="center" wrapText="1" indent="1" readingOrder="2"/>
    </xf>
    <xf numFmtId="3" fontId="9" fillId="5" borderId="0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0" fontId="10" fillId="4" borderId="1" xfId="25" applyNumberFormat="1" applyFont="1" applyFill="1" applyBorder="1" applyAlignment="1">
      <alignment horizontal="center" vertical="center" wrapText="1" readingOrder="1"/>
    </xf>
    <xf numFmtId="0" fontId="9" fillId="4" borderId="12" xfId="56" applyFont="1" applyFill="1" applyBorder="1" applyAlignment="1">
      <alignment horizontal="right" vertical="center" wrapText="1" indent="1"/>
    </xf>
    <xf numFmtId="3" fontId="9" fillId="4" borderId="12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9" fillId="5" borderId="12" xfId="25" applyFont="1" applyFill="1" applyBorder="1" applyAlignment="1">
      <alignment horizontal="right" vertical="center" wrapText="1" indent="1" readingOrder="2"/>
    </xf>
    <xf numFmtId="0" fontId="9" fillId="4" borderId="12" xfId="41" applyFont="1" applyFill="1" applyBorder="1" applyAlignment="1">
      <alignment horizontal="right" vertical="center" wrapText="1" indent="1"/>
    </xf>
    <xf numFmtId="0" fontId="9" fillId="5" borderId="12" xfId="36" applyFont="1" applyFill="1" applyBorder="1" applyAlignment="1">
      <alignment horizontal="right" vertical="center" wrapText="1" indent="1"/>
    </xf>
    <xf numFmtId="0" fontId="9" fillId="4" borderId="12" xfId="34" applyFont="1" applyFill="1" applyBorder="1" applyAlignment="1">
      <alignment horizontal="right" vertical="center" wrapText="1" indent="1" shrinkToFit="1"/>
    </xf>
    <xf numFmtId="0" fontId="9" fillId="4" borderId="12" xfId="30" applyFont="1" applyFill="1" applyBorder="1" applyAlignment="1">
      <alignment horizontal="right" vertical="center" wrapText="1" indent="1"/>
    </xf>
    <xf numFmtId="0" fontId="9" fillId="4" borderId="12" xfId="21" applyFont="1" applyFill="1" applyBorder="1" applyAlignment="1">
      <alignment horizontal="right" vertical="center" wrapText="1" indent="1"/>
    </xf>
    <xf numFmtId="0" fontId="9" fillId="5" borderId="12" xfId="18" applyFont="1" applyFill="1" applyBorder="1" applyAlignment="1">
      <alignment horizontal="right" vertical="center" wrapText="1" indent="1"/>
    </xf>
    <xf numFmtId="0" fontId="9" fillId="4" borderId="12" xfId="17" applyFont="1" applyFill="1" applyBorder="1" applyAlignment="1">
      <alignment horizontal="right" vertical="center" wrapText="1" indent="1"/>
    </xf>
    <xf numFmtId="0" fontId="9" fillId="5" borderId="12" xfId="8" applyFont="1" applyFill="1" applyBorder="1" applyAlignment="1">
      <alignment horizontal="right" vertical="center" wrapText="1" indent="1"/>
    </xf>
    <xf numFmtId="0" fontId="9" fillId="4" borderId="12" xfId="4" applyFont="1" applyFill="1" applyBorder="1" applyAlignment="1">
      <alignment horizontal="right" vertical="center" wrapText="1" indent="1"/>
    </xf>
    <xf numFmtId="0" fontId="9" fillId="5" borderId="12" xfId="3" applyFont="1" applyFill="1" applyBorder="1" applyAlignment="1">
      <alignment horizontal="right" vertical="center" wrapText="1" indent="1"/>
    </xf>
    <xf numFmtId="0" fontId="9" fillId="4" borderId="12" xfId="14" applyFont="1" applyFill="1" applyBorder="1" applyAlignment="1">
      <alignment horizontal="right" vertical="center" wrapText="1" indent="1" readingOrder="2"/>
    </xf>
    <xf numFmtId="0" fontId="9" fillId="5" borderId="5" xfId="26" applyFont="1" applyFill="1" applyBorder="1" applyAlignment="1">
      <alignment horizontal="right" vertical="center" wrapText="1" indent="1" readingOrder="2"/>
    </xf>
    <xf numFmtId="0" fontId="10" fillId="4" borderId="5" xfId="25" applyNumberFormat="1" applyFont="1" applyFill="1" applyBorder="1" applyAlignment="1">
      <alignment horizontal="center" vertical="center" wrapText="1" readingOrder="1"/>
    </xf>
    <xf numFmtId="0" fontId="9" fillId="4" borderId="15" xfId="25" applyFont="1" applyFill="1" applyBorder="1" applyAlignment="1">
      <alignment horizontal="right" vertical="center" wrapText="1" indent="1" readingOrder="2"/>
    </xf>
    <xf numFmtId="3" fontId="9" fillId="4" borderId="8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indent="1"/>
    </xf>
    <xf numFmtId="3" fontId="11" fillId="3" borderId="5" xfId="11" applyNumberFormat="1" applyFont="1" applyFill="1" applyBorder="1" applyAlignment="1">
      <alignment horizontal="center" vertical="center" wrapText="1" readingOrder="1"/>
    </xf>
    <xf numFmtId="3" fontId="11" fillId="3" borderId="8" xfId="11" applyNumberFormat="1" applyFont="1" applyFill="1" applyBorder="1" applyAlignment="1">
      <alignment horizontal="center" vertical="center" wrapText="1" readingOrder="1"/>
    </xf>
    <xf numFmtId="3" fontId="11" fillId="3" borderId="6" xfId="11" applyNumberFormat="1" applyFont="1" applyFill="1" applyBorder="1" applyAlignment="1">
      <alignment horizontal="center" vertical="center" wrapText="1" readingOrder="1"/>
    </xf>
    <xf numFmtId="0" fontId="9" fillId="5" borderId="0" xfId="25" applyFont="1" applyFill="1" applyBorder="1" applyAlignment="1">
      <alignment horizontal="right" vertical="center" wrapText="1" indent="1" readingOrder="2"/>
    </xf>
    <xf numFmtId="0" fontId="10" fillId="5" borderId="0" xfId="0" applyFont="1" applyFill="1" applyBorder="1" applyAlignment="1">
      <alignment horizontal="left" vertical="center" indent="1"/>
    </xf>
    <xf numFmtId="0" fontId="9" fillId="4" borderId="0" xfId="56" applyFont="1" applyFill="1" applyBorder="1" applyAlignment="1">
      <alignment horizontal="right" vertical="center" wrapText="1" indent="1"/>
    </xf>
    <xf numFmtId="0" fontId="10" fillId="4" borderId="0" xfId="0" applyFont="1" applyFill="1" applyBorder="1" applyAlignment="1">
      <alignment horizontal="left" vertical="center" indent="1"/>
    </xf>
    <xf numFmtId="0" fontId="9" fillId="4" borderId="0" xfId="41" applyFont="1" applyFill="1" applyBorder="1" applyAlignment="1">
      <alignment horizontal="right" vertical="center" wrapText="1" indent="1"/>
    </xf>
    <xf numFmtId="0" fontId="9" fillId="5" borderId="0" xfId="36" applyFont="1" applyFill="1" applyBorder="1" applyAlignment="1">
      <alignment horizontal="right" vertical="center" wrapText="1" indent="1"/>
    </xf>
    <xf numFmtId="0" fontId="9" fillId="4" borderId="0" xfId="34" applyFont="1" applyFill="1" applyBorder="1" applyAlignment="1">
      <alignment horizontal="right" vertical="center" wrapText="1" indent="1" shrinkToFit="1"/>
    </xf>
    <xf numFmtId="0" fontId="9" fillId="4" borderId="0" xfId="30" applyFont="1" applyFill="1" applyBorder="1" applyAlignment="1">
      <alignment horizontal="right" vertical="center" wrapText="1" indent="1"/>
    </xf>
    <xf numFmtId="0" fontId="9" fillId="4" borderId="0" xfId="21" applyFont="1" applyFill="1" applyBorder="1" applyAlignment="1">
      <alignment horizontal="right" vertical="center" wrapText="1" indent="1"/>
    </xf>
    <xf numFmtId="0" fontId="9" fillId="5" borderId="0" xfId="18" applyFont="1" applyFill="1" applyBorder="1" applyAlignment="1">
      <alignment horizontal="right" vertical="center" wrapText="1" indent="1"/>
    </xf>
    <xf numFmtId="0" fontId="9" fillId="4" borderId="0" xfId="17" applyFont="1" applyFill="1" applyBorder="1" applyAlignment="1">
      <alignment horizontal="right" vertical="center" wrapText="1" indent="1"/>
    </xf>
    <xf numFmtId="0" fontId="9" fillId="5" borderId="0" xfId="8" applyFont="1" applyFill="1" applyBorder="1" applyAlignment="1">
      <alignment horizontal="right" vertical="center" wrapText="1" indent="1"/>
    </xf>
    <xf numFmtId="0" fontId="9" fillId="4" borderId="0" xfId="4" applyFont="1" applyFill="1" applyBorder="1" applyAlignment="1">
      <alignment horizontal="right" vertical="center" wrapText="1" indent="1"/>
    </xf>
    <xf numFmtId="0" fontId="9" fillId="5" borderId="0" xfId="3" applyFont="1" applyFill="1" applyBorder="1" applyAlignment="1">
      <alignment horizontal="right" vertical="center" wrapText="1" indent="1"/>
    </xf>
    <xf numFmtId="0" fontId="9" fillId="4" borderId="0" xfId="14" applyFont="1" applyFill="1" applyBorder="1" applyAlignment="1">
      <alignment horizontal="right" vertical="center" wrapText="1" indent="1" readingOrder="2"/>
    </xf>
    <xf numFmtId="0" fontId="9" fillId="5" borderId="0" xfId="26" applyFont="1" applyFill="1" applyBorder="1" applyAlignment="1">
      <alignment horizontal="right" vertical="center" wrapText="1" indent="1" readingOrder="2"/>
    </xf>
    <xf numFmtId="0" fontId="9" fillId="4" borderId="0" xfId="25" applyFont="1" applyFill="1" applyBorder="1" applyAlignment="1">
      <alignment horizontal="right" vertical="center" wrapText="1" indent="1" readingOrder="2"/>
    </xf>
    <xf numFmtId="3" fontId="9" fillId="4" borderId="5" xfId="0" applyNumberFormat="1" applyFont="1" applyFill="1" applyBorder="1" applyAlignment="1">
      <alignment horizontal="center" vertical="center"/>
    </xf>
    <xf numFmtId="3" fontId="11" fillId="3" borderId="15" xfId="11" applyNumberFormat="1" applyFont="1" applyFill="1" applyBorder="1" applyAlignment="1">
      <alignment horizontal="center" vertical="center" wrapText="1" readingOrder="1"/>
    </xf>
    <xf numFmtId="0" fontId="10" fillId="5" borderId="0" xfId="25" applyNumberFormat="1" applyFont="1" applyFill="1" applyBorder="1" applyAlignment="1">
      <alignment horizontal="center" vertical="center" wrapText="1" readingOrder="1"/>
    </xf>
    <xf numFmtId="0" fontId="9" fillId="5" borderId="0" xfId="0" applyFont="1" applyFill="1" applyBorder="1" applyAlignment="1">
      <alignment horizontal="left" vertical="center" indent="1"/>
    </xf>
    <xf numFmtId="0" fontId="10" fillId="5" borderId="12" xfId="0" applyFont="1" applyFill="1" applyBorder="1" applyAlignment="1">
      <alignment horizontal="left" vertical="center" indent="1"/>
    </xf>
    <xf numFmtId="0" fontId="10" fillId="4" borderId="0" xfId="25" applyNumberFormat="1" applyFont="1" applyFill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 indent="1"/>
    </xf>
    <xf numFmtId="0" fontId="10" fillId="4" borderId="12" xfId="0" applyFont="1" applyFill="1" applyBorder="1" applyAlignment="1">
      <alignment horizontal="left" vertical="center" indent="1"/>
    </xf>
    <xf numFmtId="0" fontId="9" fillId="5" borderId="12" xfId="26" applyFont="1" applyFill="1" applyBorder="1" applyAlignment="1">
      <alignment horizontal="right" vertical="center" wrapText="1" indent="1" readingOrder="2"/>
    </xf>
    <xf numFmtId="0" fontId="9" fillId="4" borderId="12" xfId="25" applyFont="1" applyFill="1" applyBorder="1" applyAlignment="1">
      <alignment horizontal="right" vertical="center" wrapText="1" indent="1" readingOrder="2"/>
    </xf>
    <xf numFmtId="3" fontId="11" fillId="3" borderId="13" xfId="11" applyNumberFormat="1" applyFont="1" applyFill="1" applyBorder="1" applyAlignment="1">
      <alignment horizontal="center" vertical="center" wrapText="1" readingOrder="1"/>
    </xf>
    <xf numFmtId="3" fontId="11" fillId="3" borderId="4" xfId="11" applyNumberFormat="1" applyFont="1" applyFill="1" applyBorder="1" applyAlignment="1">
      <alignment horizontal="center" vertical="center" wrapText="1" readingOrder="1"/>
    </xf>
    <xf numFmtId="0" fontId="9" fillId="0" borderId="0" xfId="0" applyFont="1" applyBorder="1"/>
    <xf numFmtId="0" fontId="10" fillId="5" borderId="10" xfId="25" applyNumberFormat="1" applyFont="1" applyFill="1" applyBorder="1" applyAlignment="1">
      <alignment horizontal="center" vertical="center" wrapText="1" readingOrder="1"/>
    </xf>
    <xf numFmtId="0" fontId="9" fillId="5" borderId="10" xfId="0" applyFont="1" applyFill="1" applyBorder="1" applyAlignment="1">
      <alignment horizontal="left" vertical="center" indent="1"/>
    </xf>
    <xf numFmtId="0" fontId="10" fillId="4" borderId="10" xfId="25" applyNumberFormat="1" applyFont="1" applyFill="1" applyBorder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left" vertical="center" indent="1"/>
    </xf>
    <xf numFmtId="3" fontId="11" fillId="3" borderId="12" xfId="11" applyNumberFormat="1" applyFont="1" applyFill="1" applyBorder="1" applyAlignment="1">
      <alignment horizontal="center" vertical="center" wrapText="1" readingOrder="1"/>
    </xf>
    <xf numFmtId="3" fontId="11" fillId="3" borderId="0" xfId="11" applyNumberFormat="1" applyFont="1" applyFill="1" applyBorder="1" applyAlignment="1">
      <alignment horizontal="center" vertical="center" wrapText="1" readingOrder="1"/>
    </xf>
    <xf numFmtId="3" fontId="11" fillId="3" borderId="1" xfId="11" applyNumberFormat="1" applyFont="1" applyFill="1" applyBorder="1" applyAlignment="1">
      <alignment horizontal="center" vertical="center" wrapText="1" readingOrder="1"/>
    </xf>
    <xf numFmtId="3" fontId="9" fillId="9" borderId="12" xfId="0" applyNumberFormat="1" applyFont="1" applyFill="1" applyBorder="1" applyAlignment="1">
      <alignment horizontal="center" vertical="center"/>
    </xf>
    <xf numFmtId="3" fontId="12" fillId="9" borderId="12" xfId="63" applyNumberFormat="1" applyFont="1" applyFill="1" applyBorder="1" applyAlignment="1">
      <alignment horizontal="center" vertical="center"/>
    </xf>
    <xf numFmtId="3" fontId="12" fillId="8" borderId="12" xfId="63" applyNumberFormat="1" applyFont="1" applyFill="1" applyBorder="1" applyAlignment="1">
      <alignment horizontal="center" vertical="center"/>
    </xf>
    <xf numFmtId="3" fontId="9" fillId="8" borderId="12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left" vertical="center" indent="1"/>
    </xf>
    <xf numFmtId="0" fontId="13" fillId="5" borderId="10" xfId="25" applyNumberFormat="1" applyFont="1" applyFill="1" applyBorder="1" applyAlignment="1">
      <alignment horizontal="center" vertical="center" wrapText="1" readingOrder="1"/>
    </xf>
    <xf numFmtId="0" fontId="14" fillId="5" borderId="10" xfId="25" applyFont="1" applyFill="1" applyBorder="1" applyAlignment="1">
      <alignment horizontal="right" vertical="center" wrapText="1" indent="1" readingOrder="2"/>
    </xf>
    <xf numFmtId="3" fontId="14" fillId="5" borderId="12" xfId="0" applyNumberFormat="1" applyFont="1" applyFill="1" applyBorder="1" applyAlignment="1">
      <alignment horizontal="center" vertical="center"/>
    </xf>
    <xf numFmtId="3" fontId="14" fillId="5" borderId="0" xfId="0" applyNumberFormat="1" applyFont="1" applyFill="1" applyBorder="1" applyAlignment="1">
      <alignment horizontal="center" vertical="center"/>
    </xf>
    <xf numFmtId="3" fontId="13" fillId="5" borderId="12" xfId="0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left" vertical="center" indent="1"/>
    </xf>
    <xf numFmtId="0" fontId="13" fillId="5" borderId="0" xfId="0" applyFont="1" applyFill="1" applyBorder="1" applyAlignment="1">
      <alignment horizontal="left" vertical="center" indent="1"/>
    </xf>
    <xf numFmtId="0" fontId="13" fillId="4" borderId="10" xfId="25" applyNumberFormat="1" applyFont="1" applyFill="1" applyBorder="1" applyAlignment="1">
      <alignment horizontal="center" vertical="center" wrapText="1" readingOrder="1"/>
    </xf>
    <xf numFmtId="0" fontId="14" fillId="4" borderId="10" xfId="56" applyFont="1" applyFill="1" applyBorder="1" applyAlignment="1">
      <alignment horizontal="right" vertical="center" wrapText="1" indent="1"/>
    </xf>
    <xf numFmtId="3" fontId="14" fillId="4" borderId="12" xfId="0" applyNumberFormat="1" applyFont="1" applyFill="1" applyBorder="1" applyAlignment="1">
      <alignment horizontal="center" vertical="center"/>
    </xf>
    <xf numFmtId="3" fontId="14" fillId="4" borderId="0" xfId="0" applyNumberFormat="1" applyFont="1" applyFill="1" applyBorder="1" applyAlignment="1">
      <alignment horizontal="center" vertical="center"/>
    </xf>
    <xf numFmtId="3" fontId="13" fillId="8" borderId="12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left" vertical="center" indent="1"/>
    </xf>
    <xf numFmtId="0" fontId="13" fillId="4" borderId="0" xfId="0" applyFont="1" applyFill="1" applyBorder="1" applyAlignment="1">
      <alignment horizontal="left" vertical="center" indent="1"/>
    </xf>
    <xf numFmtId="3" fontId="13" fillId="9" borderId="12" xfId="0" applyNumberFormat="1" applyFont="1" applyFill="1" applyBorder="1" applyAlignment="1">
      <alignment horizontal="center" vertical="center"/>
    </xf>
    <xf numFmtId="0" fontId="14" fillId="4" borderId="10" xfId="41" applyFont="1" applyFill="1" applyBorder="1" applyAlignment="1">
      <alignment horizontal="right" vertical="center" wrapText="1" indent="1"/>
    </xf>
    <xf numFmtId="0" fontId="14" fillId="5" borderId="10" xfId="36" applyFont="1" applyFill="1" applyBorder="1" applyAlignment="1">
      <alignment horizontal="right" vertical="center" wrapText="1" indent="1"/>
    </xf>
    <xf numFmtId="0" fontId="14" fillId="4" borderId="10" xfId="34" applyFont="1" applyFill="1" applyBorder="1" applyAlignment="1">
      <alignment horizontal="right" vertical="center" wrapText="1" indent="1" shrinkToFit="1"/>
    </xf>
    <xf numFmtId="0" fontId="14" fillId="4" borderId="10" xfId="30" applyFont="1" applyFill="1" applyBorder="1" applyAlignment="1">
      <alignment horizontal="right" vertical="center" wrapText="1" indent="1"/>
    </xf>
    <xf numFmtId="0" fontId="14" fillId="4" borderId="10" xfId="21" applyFont="1" applyFill="1" applyBorder="1" applyAlignment="1">
      <alignment horizontal="right" vertical="center" wrapText="1" indent="1"/>
    </xf>
    <xf numFmtId="0" fontId="14" fillId="5" borderId="10" xfId="18" applyFont="1" applyFill="1" applyBorder="1" applyAlignment="1">
      <alignment horizontal="right" vertical="center" wrapText="1" indent="1"/>
    </xf>
    <xf numFmtId="0" fontId="14" fillId="4" borderId="10" xfId="17" applyFont="1" applyFill="1" applyBorder="1" applyAlignment="1">
      <alignment horizontal="right" vertical="center" wrapText="1" indent="1"/>
    </xf>
    <xf numFmtId="0" fontId="14" fillId="5" borderId="10" xfId="8" applyFont="1" applyFill="1" applyBorder="1" applyAlignment="1">
      <alignment horizontal="right" vertical="center" wrapText="1" indent="1"/>
    </xf>
    <xf numFmtId="0" fontId="14" fillId="4" borderId="10" xfId="4" applyFont="1" applyFill="1" applyBorder="1" applyAlignment="1">
      <alignment horizontal="right" vertical="center" wrapText="1" indent="1"/>
    </xf>
    <xf numFmtId="0" fontId="14" fillId="5" borderId="10" xfId="3" applyFont="1" applyFill="1" applyBorder="1" applyAlignment="1">
      <alignment horizontal="right" vertical="center" wrapText="1" indent="1"/>
    </xf>
    <xf numFmtId="0" fontId="14" fillId="4" borderId="10" xfId="14" applyFont="1" applyFill="1" applyBorder="1" applyAlignment="1">
      <alignment horizontal="right" vertical="center" wrapText="1" indent="1" readingOrder="2"/>
    </xf>
    <xf numFmtId="0" fontId="14" fillId="5" borderId="10" xfId="26" applyFont="1" applyFill="1" applyBorder="1" applyAlignment="1">
      <alignment horizontal="right" vertical="center" wrapText="1" indent="1" readingOrder="2"/>
    </xf>
    <xf numFmtId="0" fontId="14" fillId="4" borderId="10" xfId="25" applyFont="1" applyFill="1" applyBorder="1" applyAlignment="1">
      <alignment horizontal="right" vertical="center" wrapText="1" indent="1" readingOrder="2"/>
    </xf>
    <xf numFmtId="3" fontId="15" fillId="3" borderId="12" xfId="11" applyNumberFormat="1" applyFont="1" applyFill="1" applyBorder="1" applyAlignment="1">
      <alignment horizontal="center" vertical="center" wrapText="1" readingOrder="1"/>
    </xf>
    <xf numFmtId="3" fontId="15" fillId="3" borderId="0" xfId="11" applyNumberFormat="1" applyFont="1" applyFill="1" applyBorder="1" applyAlignment="1">
      <alignment horizontal="center" vertical="center" wrapText="1" readingOrder="1"/>
    </xf>
    <xf numFmtId="3" fontId="15" fillId="3" borderId="12" xfId="0" applyNumberFormat="1" applyFont="1" applyFill="1" applyBorder="1" applyAlignment="1">
      <alignment horizontal="center" vertical="center"/>
    </xf>
    <xf numFmtId="0" fontId="14" fillId="0" borderId="0" xfId="0" applyFont="1"/>
    <xf numFmtId="3" fontId="20" fillId="3" borderId="12" xfId="0" applyNumberFormat="1" applyFont="1" applyFill="1" applyBorder="1" applyAlignment="1">
      <alignment horizontal="center" vertical="center"/>
    </xf>
    <xf numFmtId="0" fontId="11" fillId="2" borderId="13" xfId="11" applyFont="1" applyFill="1" applyBorder="1" applyAlignment="1">
      <alignment horizontal="center" vertical="center" wrapText="1" readingOrder="2"/>
    </xf>
    <xf numFmtId="0" fontId="11" fillId="2" borderId="4" xfId="11" applyFont="1" applyFill="1" applyBorder="1" applyAlignment="1">
      <alignment horizontal="center" vertical="center" wrapText="1" readingOrder="2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7" fillId="0" borderId="3" xfId="11" applyFont="1" applyBorder="1" applyAlignment="1">
      <alignment horizontal="center" vertical="center" wrapText="1" readingOrder="2"/>
    </xf>
    <xf numFmtId="0" fontId="17" fillId="0" borderId="4" xfId="11" applyFont="1" applyBorder="1" applyAlignment="1">
      <alignment horizontal="center" vertical="center" wrapText="1" readingOrder="2"/>
    </xf>
    <xf numFmtId="0" fontId="2" fillId="0" borderId="1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9" fillId="0" borderId="13" xfId="11" applyFont="1" applyBorder="1" applyAlignment="1">
      <alignment horizontal="center" vertical="center" wrapText="1" readingOrder="2"/>
    </xf>
    <xf numFmtId="0" fontId="19" fillId="0" borderId="3" xfId="11" applyFont="1" applyBorder="1" applyAlignment="1">
      <alignment horizontal="center" vertical="center" wrapText="1" readingOrder="2"/>
    </xf>
    <xf numFmtId="0" fontId="19" fillId="0" borderId="4" xfId="11" applyFont="1" applyBorder="1" applyAlignment="1">
      <alignment horizontal="center" vertical="center" wrapText="1" readingOrder="2"/>
    </xf>
    <xf numFmtId="0" fontId="5" fillId="2" borderId="11" xfId="11" applyFont="1" applyFill="1" applyBorder="1" applyAlignment="1">
      <alignment horizontal="center" vertical="center" wrapText="1" readingOrder="2"/>
    </xf>
    <xf numFmtId="0" fontId="5" fillId="2" borderId="9" xfId="11" applyFont="1" applyFill="1" applyBorder="1" applyAlignment="1">
      <alignment horizontal="center" vertical="center" wrapText="1" readingOrder="2"/>
    </xf>
    <xf numFmtId="0" fontId="5" fillId="2" borderId="6" xfId="11" applyFont="1" applyFill="1" applyBorder="1" applyAlignment="1">
      <alignment horizontal="center" vertical="center" wrapText="1" readingOrder="2"/>
    </xf>
    <xf numFmtId="0" fontId="5" fillId="2" borderId="7" xfId="11" applyFont="1" applyFill="1" applyBorder="1" applyAlignment="1">
      <alignment horizontal="center" vertical="center" wrapText="1" readingOrder="2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4" fillId="0" borderId="6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7" fillId="0" borderId="11" xfId="11" applyFont="1" applyBorder="1" applyAlignment="1">
      <alignment horizontal="center" vertical="center" wrapText="1" readingOrder="2"/>
    </xf>
    <xf numFmtId="0" fontId="17" fillId="0" borderId="2" xfId="11" applyFont="1" applyBorder="1" applyAlignment="1">
      <alignment horizontal="center" vertical="center" wrapText="1" readingOrder="2"/>
    </xf>
    <xf numFmtId="0" fontId="17" fillId="0" borderId="9" xfId="11" applyFont="1" applyBorder="1" applyAlignment="1">
      <alignment horizontal="center" vertical="center" wrapText="1" readingOrder="2"/>
    </xf>
    <xf numFmtId="0" fontId="5" fillId="2" borderId="1" xfId="11" applyFont="1" applyFill="1" applyBorder="1" applyAlignment="1">
      <alignment horizontal="center" vertical="center" wrapText="1" readingOrder="2"/>
    </xf>
    <xf numFmtId="0" fontId="5" fillId="2" borderId="10" xfId="11" applyFont="1" applyFill="1" applyBorder="1" applyAlignment="1">
      <alignment horizontal="center" vertical="center" wrapText="1" readingOrder="2"/>
    </xf>
    <xf numFmtId="0" fontId="5" fillId="3" borderId="10" xfId="0" applyFont="1" applyFill="1" applyBorder="1" applyAlignment="1">
      <alignment horizontal="center" vertical="center"/>
    </xf>
    <xf numFmtId="0" fontId="5" fillId="3" borderId="0" xfId="11" applyFont="1" applyFill="1" applyBorder="1" applyAlignment="1">
      <alignment horizontal="center" vertical="center" readingOrder="2"/>
    </xf>
    <xf numFmtId="0" fontId="11" fillId="2" borderId="0" xfId="11" applyFont="1" applyFill="1" applyBorder="1" applyAlignment="1">
      <alignment horizontal="center" vertical="center" wrapText="1" readingOrder="2"/>
    </xf>
    <xf numFmtId="0" fontId="11" fillId="2" borderId="10" xfId="11" applyFont="1" applyFill="1" applyBorder="1" applyAlignment="1">
      <alignment horizontal="center" vertical="center" wrapText="1" readingOrder="2"/>
    </xf>
    <xf numFmtId="0" fontId="11" fillId="3" borderId="0" xfId="0" applyFont="1" applyFill="1" applyBorder="1" applyAlignment="1">
      <alignment horizontal="center" vertical="center"/>
    </xf>
    <xf numFmtId="0" fontId="5" fillId="2" borderId="0" xfId="11" applyFont="1" applyFill="1" applyBorder="1" applyAlignment="1">
      <alignment horizontal="center" vertical="center" wrapText="1" readingOrder="2"/>
    </xf>
    <xf numFmtId="0" fontId="5" fillId="3" borderId="8" xfId="11" applyFont="1" applyFill="1" applyBorder="1" applyAlignment="1">
      <alignment horizontal="center" vertical="center" readingOrder="2"/>
    </xf>
    <xf numFmtId="0" fontId="5" fillId="3" borderId="7" xfId="11" applyFont="1" applyFill="1" applyBorder="1" applyAlignment="1">
      <alignment horizontal="center" vertical="center" readingOrder="2"/>
    </xf>
    <xf numFmtId="0" fontId="5" fillId="3" borderId="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9" fillId="6" borderId="11" xfId="11" applyFont="1" applyFill="1" applyBorder="1" applyAlignment="1">
      <alignment horizontal="center" vertical="center" wrapText="1" readingOrder="2"/>
    </xf>
    <xf numFmtId="0" fontId="19" fillId="6" borderId="2" xfId="11" applyFont="1" applyFill="1" applyBorder="1" applyAlignment="1">
      <alignment horizontal="center" vertical="center" wrapText="1" readingOrder="2"/>
    </xf>
    <xf numFmtId="0" fontId="19" fillId="6" borderId="9" xfId="11" applyFont="1" applyFill="1" applyBorder="1" applyAlignment="1">
      <alignment horizontal="center" vertical="center" wrapText="1" readingOrder="2"/>
    </xf>
    <xf numFmtId="0" fontId="17" fillId="0" borderId="1" xfId="11" applyFont="1" applyBorder="1" applyAlignment="1">
      <alignment horizontal="center" vertical="center" wrapText="1" readingOrder="2"/>
    </xf>
    <xf numFmtId="0" fontId="17" fillId="0" borderId="0" xfId="11" applyFont="1" applyBorder="1" applyAlignment="1">
      <alignment horizontal="center" vertical="center" wrapText="1" readingOrder="2"/>
    </xf>
    <xf numFmtId="0" fontId="17" fillId="0" borderId="8" xfId="11" applyFont="1" applyBorder="1" applyAlignment="1">
      <alignment horizontal="center" vertical="center" wrapText="1" readingOrder="2"/>
    </xf>
    <xf numFmtId="0" fontId="17" fillId="0" borderId="7" xfId="11" applyFont="1" applyBorder="1" applyAlignment="1">
      <alignment horizontal="center" vertical="center" wrapText="1" readingOrder="2"/>
    </xf>
    <xf numFmtId="0" fontId="5" fillId="3" borderId="13" xfId="11" applyFont="1" applyFill="1" applyBorder="1" applyAlignment="1">
      <alignment horizontal="center" vertical="center" readingOrder="2"/>
    </xf>
    <xf numFmtId="0" fontId="5" fillId="3" borderId="3" xfId="11" applyFont="1" applyFill="1" applyBorder="1" applyAlignment="1">
      <alignment horizontal="center" vertical="center" readingOrder="2"/>
    </xf>
    <xf numFmtId="0" fontId="5" fillId="3" borderId="4" xfId="11" applyFont="1" applyFill="1" applyBorder="1" applyAlignment="1">
      <alignment horizontal="center" vertical="center" readingOrder="2"/>
    </xf>
    <xf numFmtId="0" fontId="5" fillId="3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 wrapText="1" readingOrder="2"/>
    </xf>
    <xf numFmtId="0" fontId="18" fillId="0" borderId="2" xfId="11" applyFont="1" applyBorder="1" applyAlignment="1">
      <alignment horizontal="center" vertical="center" wrapText="1" readingOrder="2"/>
    </xf>
    <xf numFmtId="0" fontId="18" fillId="0" borderId="9" xfId="11" applyFont="1" applyBorder="1" applyAlignment="1">
      <alignment horizontal="center" vertical="center" wrapText="1" readingOrder="2"/>
    </xf>
    <xf numFmtId="0" fontId="5" fillId="3" borderId="6" xfId="11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right"/>
    </xf>
    <xf numFmtId="0" fontId="5" fillId="3" borderId="8" xfId="0" applyFont="1" applyFill="1" applyBorder="1" applyAlignment="1">
      <alignment horizontal="center" vertical="center"/>
    </xf>
    <xf numFmtId="0" fontId="5" fillId="2" borderId="8" xfId="11" applyFont="1" applyFill="1" applyBorder="1" applyAlignment="1">
      <alignment horizontal="center" vertical="center" wrapText="1" readingOrder="2"/>
    </xf>
    <xf numFmtId="0" fontId="14" fillId="0" borderId="6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5" fillId="2" borderId="0" xfId="11" applyFont="1" applyFill="1" applyBorder="1" applyAlignment="1">
      <alignment horizontal="center" vertical="center" wrapText="1" readingOrder="2"/>
    </xf>
    <xf numFmtId="0" fontId="15" fillId="3" borderId="0" xfId="0" applyFont="1" applyFill="1" applyBorder="1" applyAlignment="1">
      <alignment horizontal="center" vertical="center"/>
    </xf>
    <xf numFmtId="0" fontId="16" fillId="0" borderId="13" xfId="11" applyFont="1" applyBorder="1" applyAlignment="1">
      <alignment horizontal="center" vertical="center" wrapText="1" readingOrder="2"/>
    </xf>
    <xf numFmtId="0" fontId="16" fillId="0" borderId="3" xfId="11" applyFont="1" applyBorder="1" applyAlignment="1">
      <alignment horizontal="center" vertical="center" wrapText="1" readingOrder="2"/>
    </xf>
    <xf numFmtId="0" fontId="16" fillId="0" borderId="4" xfId="11" applyFont="1" applyBorder="1" applyAlignment="1">
      <alignment horizontal="center" vertical="center" wrapText="1" readingOrder="2"/>
    </xf>
    <xf numFmtId="0" fontId="6" fillId="2" borderId="0" xfId="11" applyFont="1" applyFill="1" applyBorder="1" applyAlignment="1">
      <alignment horizontal="center" vertical="center" wrapText="1" readingOrder="2"/>
    </xf>
    <xf numFmtId="0" fontId="6" fillId="2" borderId="10" xfId="11" applyFont="1" applyFill="1" applyBorder="1" applyAlignment="1">
      <alignment horizontal="center" vertical="center" wrapText="1" readingOrder="2"/>
    </xf>
    <xf numFmtId="0" fontId="6" fillId="3" borderId="0" xfId="0" applyFont="1" applyFill="1" applyBorder="1" applyAlignment="1">
      <alignment horizontal="center" vertical="center"/>
    </xf>
    <xf numFmtId="0" fontId="21" fillId="0" borderId="13" xfId="11" applyFont="1" applyBorder="1" applyAlignment="1">
      <alignment horizontal="center" vertical="center" wrapText="1" readingOrder="2"/>
    </xf>
    <xf numFmtId="0" fontId="0" fillId="0" borderId="14" xfId="0" applyFill="1" applyBorder="1"/>
    <xf numFmtId="0" fontId="22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 readingOrder="1"/>
    </xf>
    <xf numFmtId="0" fontId="24" fillId="3" borderId="9" xfId="0" applyFont="1" applyFill="1" applyBorder="1" applyAlignment="1">
      <alignment horizontal="center" vertical="center" readingOrder="1"/>
    </xf>
    <xf numFmtId="0" fontId="25" fillId="5" borderId="5" xfId="0" applyFont="1" applyFill="1" applyBorder="1" applyAlignment="1">
      <alignment horizontal="center" vertical="center" readingOrder="1"/>
    </xf>
    <xf numFmtId="0" fontId="25" fillId="4" borderId="14" xfId="0" applyFont="1" applyFill="1" applyBorder="1" applyAlignment="1">
      <alignment horizontal="center" vertical="center" readingOrder="1"/>
    </xf>
    <xf numFmtId="0" fontId="25" fillId="5" borderId="14" xfId="0" applyFont="1" applyFill="1" applyBorder="1" applyAlignment="1">
      <alignment horizontal="center" vertical="center" readingOrder="1"/>
    </xf>
    <xf numFmtId="0" fontId="25" fillId="5" borderId="5" xfId="0" applyFont="1" applyFill="1" applyBorder="1" applyAlignment="1">
      <alignment horizontal="right" vertical="center" readingOrder="1"/>
    </xf>
    <xf numFmtId="0" fontId="25" fillId="4" borderId="14" xfId="0" applyFont="1" applyFill="1" applyBorder="1" applyAlignment="1">
      <alignment horizontal="right" vertical="center" readingOrder="1"/>
    </xf>
    <xf numFmtId="0" fontId="25" fillId="5" borderId="14" xfId="0" applyFont="1" applyFill="1" applyBorder="1" applyAlignment="1">
      <alignment horizontal="right" vertical="center" readingOrder="1"/>
    </xf>
  </cellXfs>
  <cellStyles count="64">
    <cellStyle name="Comma 2" xfId="1" xr:uid="{00000000-0005-0000-0000-000001000000}"/>
    <cellStyle name="Comma 3 2" xfId="2" xr:uid="{00000000-0005-0000-0000-000002000000}"/>
    <cellStyle name="Normal 12 10" xfId="3" xr:uid="{00000000-0005-0000-0000-000004000000}"/>
    <cellStyle name="Normal 13 10" xfId="4" xr:uid="{00000000-0005-0000-0000-000005000000}"/>
    <cellStyle name="Normal 14 10" xfId="5" xr:uid="{00000000-0005-0000-0000-000006000000}"/>
    <cellStyle name="Normal 15 10" xfId="6" xr:uid="{00000000-0005-0000-0000-000007000000}"/>
    <cellStyle name="Normal 16" xfId="7" xr:uid="{00000000-0005-0000-0000-000008000000}"/>
    <cellStyle name="Normal 17" xfId="8" xr:uid="{00000000-0005-0000-0000-000009000000}"/>
    <cellStyle name="Normal 18" xfId="9" xr:uid="{00000000-0005-0000-0000-00000A000000}"/>
    <cellStyle name="Normal 19" xfId="10" xr:uid="{00000000-0005-0000-0000-00000B000000}"/>
    <cellStyle name="Normal 2" xfId="11" xr:uid="{00000000-0005-0000-0000-00000C000000}"/>
    <cellStyle name="Normal 2 2" xfId="12" xr:uid="{00000000-0005-0000-0000-00000D000000}"/>
    <cellStyle name="Normal 2 2 2" xfId="13" xr:uid="{00000000-0005-0000-0000-00000E000000}"/>
    <cellStyle name="Normal 2 4" xfId="14" xr:uid="{00000000-0005-0000-0000-00000F000000}"/>
    <cellStyle name="Normal 20" xfId="15" xr:uid="{00000000-0005-0000-0000-000010000000}"/>
    <cellStyle name="Normal 21" xfId="16" xr:uid="{00000000-0005-0000-0000-000011000000}"/>
    <cellStyle name="Normal 22" xfId="17" xr:uid="{00000000-0005-0000-0000-000012000000}"/>
    <cellStyle name="Normal 23" xfId="18" xr:uid="{00000000-0005-0000-0000-000013000000}"/>
    <cellStyle name="Normal 24" xfId="19" xr:uid="{00000000-0005-0000-0000-000014000000}"/>
    <cellStyle name="Normal 25" xfId="20" xr:uid="{00000000-0005-0000-0000-000015000000}"/>
    <cellStyle name="Normal 26" xfId="21" xr:uid="{00000000-0005-0000-0000-000016000000}"/>
    <cellStyle name="Normal 27" xfId="22" xr:uid="{00000000-0005-0000-0000-000017000000}"/>
    <cellStyle name="Normal 28" xfId="23" xr:uid="{00000000-0005-0000-0000-000018000000}"/>
    <cellStyle name="Normal 29" xfId="24" xr:uid="{00000000-0005-0000-0000-000019000000}"/>
    <cellStyle name="Normal 3" xfId="25" xr:uid="{00000000-0005-0000-0000-00001A000000}"/>
    <cellStyle name="Normal 3 3" xfId="26" xr:uid="{00000000-0005-0000-0000-00001B000000}"/>
    <cellStyle name="Normal 3 4" xfId="27" xr:uid="{00000000-0005-0000-0000-00001C000000}"/>
    <cellStyle name="Normal 30" xfId="28" xr:uid="{00000000-0005-0000-0000-00001D000000}"/>
    <cellStyle name="Normal 31" xfId="29" xr:uid="{00000000-0005-0000-0000-00001E000000}"/>
    <cellStyle name="Normal 32" xfId="30" xr:uid="{00000000-0005-0000-0000-00001F000000}"/>
    <cellStyle name="Normal 33" xfId="31" xr:uid="{00000000-0005-0000-0000-000020000000}"/>
    <cellStyle name="Normal 34" xfId="32" xr:uid="{00000000-0005-0000-0000-000021000000}"/>
    <cellStyle name="Normal 35" xfId="33" xr:uid="{00000000-0005-0000-0000-000022000000}"/>
    <cellStyle name="Normal 36" xfId="34" xr:uid="{00000000-0005-0000-0000-000023000000}"/>
    <cellStyle name="Normal 37" xfId="35" xr:uid="{00000000-0005-0000-0000-000024000000}"/>
    <cellStyle name="Normal 38" xfId="36" xr:uid="{00000000-0005-0000-0000-000025000000}"/>
    <cellStyle name="Normal 39" xfId="37" xr:uid="{00000000-0005-0000-0000-000026000000}"/>
    <cellStyle name="Normal 4" xfId="61" xr:uid="{00000000-0005-0000-0000-000027000000}"/>
    <cellStyle name="Normal 4 2" xfId="38" xr:uid="{00000000-0005-0000-0000-000028000000}"/>
    <cellStyle name="Normal 4 3" xfId="39" xr:uid="{00000000-0005-0000-0000-000029000000}"/>
    <cellStyle name="Normal 40" xfId="40" xr:uid="{00000000-0005-0000-0000-00002A000000}"/>
    <cellStyle name="Normal 41" xfId="41" xr:uid="{00000000-0005-0000-0000-00002B000000}"/>
    <cellStyle name="Normal 42" xfId="42" xr:uid="{00000000-0005-0000-0000-00002C000000}"/>
    <cellStyle name="Normal 43" xfId="43" xr:uid="{00000000-0005-0000-0000-00002D000000}"/>
    <cellStyle name="Normal 44" xfId="44" xr:uid="{00000000-0005-0000-0000-00002E000000}"/>
    <cellStyle name="Normal 45" xfId="45" xr:uid="{00000000-0005-0000-0000-00002F000000}"/>
    <cellStyle name="Normal 46" xfId="46" xr:uid="{00000000-0005-0000-0000-000030000000}"/>
    <cellStyle name="Normal 47" xfId="47" xr:uid="{00000000-0005-0000-0000-000031000000}"/>
    <cellStyle name="Normal 48" xfId="48" xr:uid="{00000000-0005-0000-0000-000032000000}"/>
    <cellStyle name="Normal 49" xfId="49" xr:uid="{00000000-0005-0000-0000-000033000000}"/>
    <cellStyle name="Normal 50" xfId="50" xr:uid="{00000000-0005-0000-0000-000034000000}"/>
    <cellStyle name="Normal 51" xfId="51" xr:uid="{00000000-0005-0000-0000-000035000000}"/>
    <cellStyle name="Normal 52" xfId="52" xr:uid="{00000000-0005-0000-0000-000036000000}"/>
    <cellStyle name="Normal 53" xfId="53" xr:uid="{00000000-0005-0000-0000-000037000000}"/>
    <cellStyle name="Normal 54" xfId="54" xr:uid="{00000000-0005-0000-0000-000038000000}"/>
    <cellStyle name="Normal 55" xfId="55" xr:uid="{00000000-0005-0000-0000-000039000000}"/>
    <cellStyle name="Normal 56" xfId="56" xr:uid="{00000000-0005-0000-0000-00003A000000}"/>
    <cellStyle name="Normal 57" xfId="57" xr:uid="{00000000-0005-0000-0000-00003B000000}"/>
    <cellStyle name="Normal 58" xfId="58" xr:uid="{00000000-0005-0000-0000-00003C000000}"/>
    <cellStyle name="Normal 59" xfId="59" xr:uid="{00000000-0005-0000-0000-00003D000000}"/>
    <cellStyle name="Normal 60" xfId="60" xr:uid="{00000000-0005-0000-0000-00003E000000}"/>
    <cellStyle name="سيئ" xfId="63" builtinId="27"/>
    <cellStyle name="عادي" xfId="0" builtinId="0"/>
    <cellStyle name="عادي 2" xfId="62" xr:uid="{00000000-0005-0000-0000-00003F000000}"/>
  </cellStyles>
  <dxfs count="0"/>
  <tableStyles count="0" defaultTableStyle="TableStyleMedium9" defaultPivotStyle="PivotStyleLight16"/>
  <colors>
    <mruColors>
      <color rgb="FFF2F2F2"/>
      <color rgb="FFD9D9D9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المنشآت حسب النشاط الإقتصادي خلال الربع الثاني 2018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0"/>
                  <c:y val="0.12661496131865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9075612947333E-2"/>
                      <c:h val="4.35646618314387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62780662237045E-2"/>
                      <c:h val="5.15892385217932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المنشآت!$B$5:$B$23</c15:sqref>
                  </c15:fullRef>
                </c:ext>
              </c:extLst>
              <c:f>المنشآت!$B$6:$B$23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المنشآت!$C$5:$C$23</c15:sqref>
                  </c15:fullRef>
                </c:ext>
              </c:extLst>
              <c:f>المنشآت!$C$6:$C$23</c:f>
              <c:numCache>
                <c:formatCode>#,##0</c:formatCode>
                <c:ptCount val="18"/>
                <c:pt idx="0">
                  <c:v>89768</c:v>
                </c:pt>
                <c:pt idx="1">
                  <c:v>667</c:v>
                </c:pt>
                <c:pt idx="2">
                  <c:v>108742</c:v>
                </c:pt>
                <c:pt idx="3">
                  <c:v>784</c:v>
                </c:pt>
                <c:pt idx="4">
                  <c:v>2436</c:v>
                </c:pt>
                <c:pt idx="5">
                  <c:v>34117</c:v>
                </c:pt>
                <c:pt idx="6">
                  <c:v>472594</c:v>
                </c:pt>
                <c:pt idx="7">
                  <c:v>16692</c:v>
                </c:pt>
                <c:pt idx="8">
                  <c:v>103841</c:v>
                </c:pt>
                <c:pt idx="9">
                  <c:v>5622</c:v>
                </c:pt>
                <c:pt idx="10">
                  <c:v>6628</c:v>
                </c:pt>
                <c:pt idx="11">
                  <c:v>34762</c:v>
                </c:pt>
                <c:pt idx="12">
                  <c:v>12685</c:v>
                </c:pt>
                <c:pt idx="13">
                  <c:v>21453</c:v>
                </c:pt>
                <c:pt idx="14">
                  <c:v>9327</c:v>
                </c:pt>
                <c:pt idx="15">
                  <c:v>5829</c:v>
                </c:pt>
                <c:pt idx="16">
                  <c:v>2419</c:v>
                </c:pt>
                <c:pt idx="17">
                  <c:v>78903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35553848"/>
        <c:axId val="535547968"/>
        <c:axId val="0"/>
      </c:bar3DChart>
      <c:catAx>
        <c:axId val="535553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47968"/>
        <c:crosses val="autoZero"/>
        <c:auto val="1"/>
        <c:lblAlgn val="ctr"/>
        <c:lblOffset val="100"/>
        <c:noMultiLvlLbl val="0"/>
      </c:catAx>
      <c:valAx>
        <c:axId val="5355479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/>
              <a:t>المشتغلون الإناث حسب الجنسيه خلال الربع الثاني 2018</a:t>
            </a:r>
          </a:p>
        </c:rich>
      </c:tx>
      <c:layout>
        <c:manualLayout>
          <c:xMode val="edge"/>
          <c:yMode val="edge"/>
          <c:x val="0.27273869399344186"/>
          <c:y val="8.1071252061009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37627563563908E-2"/>
          <c:y val="0.2186707116670667"/>
          <c:w val="0.89166666666666661"/>
          <c:h val="0.761862378489930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462-4AA1-924F-59BAA53419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462-4AA1-924F-59BAA53419B6}"/>
              </c:ext>
            </c:extLst>
          </c:dPt>
          <c:dLbls>
            <c:dLbl>
              <c:idx val="0"/>
              <c:layout>
                <c:manualLayout>
                  <c:x val="-0.24838052712545017"/>
                  <c:y val="-8.3623796415120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2-4AA1-924F-59BAA53419B6}"/>
                </c:ext>
              </c:extLst>
            </c:dLbl>
            <c:dLbl>
              <c:idx val="1"/>
              <c:layout>
                <c:manualLayout>
                  <c:x val="0.29184667672472009"/>
                  <c:y val="2.0239300495824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62-4AA1-924F-59BAA5341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'المشتغلين الإناث'!$C$5:$D$5</c:f>
              <c:strCache>
                <c:ptCount val="2"/>
                <c:pt idx="0">
                  <c:v>سعودي       </c:v>
                </c:pt>
                <c:pt idx="1">
                  <c:v>غير سعودي        </c:v>
                </c:pt>
              </c:strCache>
            </c:strRef>
          </c:cat>
          <c:val>
            <c:numRef>
              <c:f>'المشتغلين الإناث'!$C$25:$D$25</c:f>
              <c:numCache>
                <c:formatCode>#,##0</c:formatCode>
                <c:ptCount val="2"/>
                <c:pt idx="0">
                  <c:v>160744</c:v>
                </c:pt>
                <c:pt idx="1">
                  <c:v>141590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2-4AA1-924F-59BAA53419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متوسط التعويضات  للمشتغلين حسب النشاط الإقتصادي خلال الربع الثاني  2018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التعويضات'!$E$4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p3d contourW="9525">
              <a:contourClr>
                <a:schemeClr val="lt1">
                  <a:alpha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871839581516994E-2"/>
                      <c:h val="7.74158925002055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'متوسط التعويضات'!$B$6:$B$23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'متوسط التعويضات'!$E$6:$E$23</c:f>
              <c:numCache>
                <c:formatCode>#,##0</c:formatCode>
                <c:ptCount val="18"/>
                <c:pt idx="0">
                  <c:v>1612.6844996798516</c:v>
                </c:pt>
                <c:pt idx="1">
                  <c:v>29197.648498535156</c:v>
                </c:pt>
                <c:pt idx="2">
                  <c:v>4186.6545600468553</c:v>
                </c:pt>
                <c:pt idx="3">
                  <c:v>10011.645642186651</c:v>
                </c:pt>
                <c:pt idx="4">
                  <c:v>2619.4865633189715</c:v>
                </c:pt>
                <c:pt idx="5">
                  <c:v>2730.6546601058812</c:v>
                </c:pt>
                <c:pt idx="6">
                  <c:v>2282.3465000745869</c:v>
                </c:pt>
                <c:pt idx="7">
                  <c:v>4273.6488605952791</c:v>
                </c:pt>
                <c:pt idx="8">
                  <c:v>4273.6486000409514</c:v>
                </c:pt>
                <c:pt idx="9">
                  <c:v>8646.4860993193342</c:v>
                </c:pt>
                <c:pt idx="10">
                  <c:v>16398.478651182941</c:v>
                </c:pt>
                <c:pt idx="11">
                  <c:v>2573.1978943956033</c:v>
                </c:pt>
                <c:pt idx="12">
                  <c:v>4063.6898602491406</c:v>
                </c:pt>
                <c:pt idx="13">
                  <c:v>2593.478939469735</c:v>
                </c:pt>
                <c:pt idx="14">
                  <c:v>2973.6546493515434</c:v>
                </c:pt>
                <c:pt idx="15">
                  <c:v>2971.6456694267458</c:v>
                </c:pt>
                <c:pt idx="16">
                  <c:v>2333.9995444140718</c:v>
                </c:pt>
                <c:pt idx="17">
                  <c:v>1794.8523404828118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87636688"/>
        <c:axId val="687631984"/>
        <c:axId val="0"/>
      </c:bar3DChart>
      <c:catAx>
        <c:axId val="6876366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1984"/>
        <c:crosses val="autoZero"/>
        <c:auto val="1"/>
        <c:lblAlgn val="ctr"/>
        <c:lblOffset val="100"/>
        <c:noMultiLvlLbl val="0"/>
      </c:catAx>
      <c:valAx>
        <c:axId val="687631984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</a:t>
            </a:r>
            <a:r>
              <a:rPr lang="ar-SA" sz="1600" b="1" baseline="0"/>
              <a:t> </a:t>
            </a:r>
            <a:r>
              <a:rPr lang="ar-SA" sz="1600" b="1"/>
              <a:t>النفقات و الإيرادات التشغيليه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25472316123351368"/>
          <c:y val="9.2592592592592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47885024788568098"/>
        </c:manualLayout>
      </c:layout>
      <c:lineChart>
        <c:grouping val="standard"/>
        <c:varyColors val="0"/>
        <c:ser>
          <c:idx val="0"/>
          <c:order val="0"/>
          <c:tx>
            <c:strRef>
              <c:f>'النفقات والايرادات'!$C$4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والايرادات'!$C$6:$C$23</c:f>
              <c:numCache>
                <c:formatCode>#,##0</c:formatCode>
                <c:ptCount val="18"/>
                <c:pt idx="0">
                  <c:v>9460745631</c:v>
                </c:pt>
                <c:pt idx="1">
                  <c:v>36520013884</c:v>
                </c:pt>
                <c:pt idx="2">
                  <c:v>85837013001</c:v>
                </c:pt>
                <c:pt idx="3">
                  <c:v>8924759870</c:v>
                </c:pt>
                <c:pt idx="4">
                  <c:v>1100974019</c:v>
                </c:pt>
                <c:pt idx="5">
                  <c:v>24639842654</c:v>
                </c:pt>
                <c:pt idx="6">
                  <c:v>93460951708</c:v>
                </c:pt>
                <c:pt idx="7">
                  <c:v>16768934793</c:v>
                </c:pt>
                <c:pt idx="8">
                  <c:v>12590130957</c:v>
                </c:pt>
                <c:pt idx="9">
                  <c:v>20931958021</c:v>
                </c:pt>
                <c:pt idx="10">
                  <c:v>13735174921</c:v>
                </c:pt>
                <c:pt idx="11">
                  <c:v>1431266549</c:v>
                </c:pt>
                <c:pt idx="12">
                  <c:v>4138491105</c:v>
                </c:pt>
                <c:pt idx="13">
                  <c:v>7344022202</c:v>
                </c:pt>
                <c:pt idx="14">
                  <c:v>2713808611</c:v>
                </c:pt>
                <c:pt idx="15">
                  <c:v>4214621197</c:v>
                </c:pt>
                <c:pt idx="16">
                  <c:v>741778683</c:v>
                </c:pt>
                <c:pt idx="17">
                  <c:v>2449163500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والايرادات'!$D$4</c:f>
              <c:strCache>
                <c:ptCount val="1"/>
                <c:pt idx="0">
                  <c:v>الإيرادات التشغيلية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والايرادات'!$D$6:$D$23</c:f>
              <c:numCache>
                <c:formatCode>#,##0</c:formatCode>
                <c:ptCount val="18"/>
                <c:pt idx="0">
                  <c:v>24961502437</c:v>
                </c:pt>
                <c:pt idx="1">
                  <c:v>238710316719</c:v>
                </c:pt>
                <c:pt idx="2">
                  <c:v>177746996917</c:v>
                </c:pt>
                <c:pt idx="3">
                  <c:v>19802742948</c:v>
                </c:pt>
                <c:pt idx="4">
                  <c:v>2680704131</c:v>
                </c:pt>
                <c:pt idx="5">
                  <c:v>58079547095</c:v>
                </c:pt>
                <c:pt idx="6">
                  <c:v>152604626869</c:v>
                </c:pt>
                <c:pt idx="7">
                  <c:v>35262503457</c:v>
                </c:pt>
                <c:pt idx="8">
                  <c:v>21617817308</c:v>
                </c:pt>
                <c:pt idx="9">
                  <c:v>43666647528</c:v>
                </c:pt>
                <c:pt idx="10">
                  <c:v>48896498106</c:v>
                </c:pt>
                <c:pt idx="11">
                  <c:v>5132259662</c:v>
                </c:pt>
                <c:pt idx="12">
                  <c:v>8762878177</c:v>
                </c:pt>
                <c:pt idx="13">
                  <c:v>14361278611</c:v>
                </c:pt>
                <c:pt idx="14">
                  <c:v>5180962143</c:v>
                </c:pt>
                <c:pt idx="15">
                  <c:v>12267874538</c:v>
                </c:pt>
                <c:pt idx="16">
                  <c:v>2133668570</c:v>
                </c:pt>
                <c:pt idx="17">
                  <c:v>4945863760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637080"/>
        <c:axId val="687635512"/>
      </c:lineChart>
      <c:catAx>
        <c:axId val="6876370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5512"/>
        <c:crosses val="autoZero"/>
        <c:auto val="1"/>
        <c:lblAlgn val="ctr"/>
        <c:lblOffset val="100"/>
        <c:noMultiLvlLbl val="0"/>
      </c:catAx>
      <c:valAx>
        <c:axId val="687635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82927134108238E-2"/>
          <c:y val="4.1485083288891673E-2"/>
          <c:w val="0.14679473968196052"/>
          <c:h val="0.17007005899586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فائض التشغيل حسب النشاط الإقتصادي خلال الربع الثاني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'فائض التشغيل'!$B$6:$B$23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'فائض التشغيل'!$C$6:$C$23</c:f>
              <c:numCache>
                <c:formatCode>#,##0</c:formatCode>
                <c:ptCount val="18"/>
                <c:pt idx="0">
                  <c:v>13994603019</c:v>
                </c:pt>
                <c:pt idx="1">
                  <c:v>193579565921</c:v>
                </c:pt>
                <c:pt idx="2">
                  <c:v>79343401135</c:v>
                </c:pt>
                <c:pt idx="3">
                  <c:v>8609414257</c:v>
                </c:pt>
                <c:pt idx="4">
                  <c:v>1225895106</c:v>
                </c:pt>
                <c:pt idx="5">
                  <c:v>24314749491</c:v>
                </c:pt>
                <c:pt idx="6">
                  <c:v>47225040350</c:v>
                </c:pt>
                <c:pt idx="7">
                  <c:v>15192700578</c:v>
                </c:pt>
                <c:pt idx="8">
                  <c:v>2181711564</c:v>
                </c:pt>
                <c:pt idx="9">
                  <c:v>19771080457</c:v>
                </c:pt>
                <c:pt idx="10">
                  <c:v>29294029516</c:v>
                </c:pt>
                <c:pt idx="11">
                  <c:v>2700850275</c:v>
                </c:pt>
                <c:pt idx="12">
                  <c:v>3259170145</c:v>
                </c:pt>
                <c:pt idx="13">
                  <c:v>4917588827</c:v>
                </c:pt>
                <c:pt idx="14">
                  <c:v>739475049</c:v>
                </c:pt>
                <c:pt idx="15">
                  <c:v>6325226526</c:v>
                </c:pt>
                <c:pt idx="16">
                  <c:v>1181843932</c:v>
                </c:pt>
                <c:pt idx="17">
                  <c:v>1323308363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2376"/>
        <c:axId val="687632768"/>
        <c:axId val="0"/>
      </c:bar3DChart>
      <c:catAx>
        <c:axId val="6876323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2768"/>
        <c:crosses val="autoZero"/>
        <c:auto val="1"/>
        <c:lblAlgn val="ctr"/>
        <c:lblOffset val="100"/>
        <c:noMultiLvlLbl val="0"/>
      </c:catAx>
      <c:valAx>
        <c:axId val="687632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معدل الإنتاجية الشهرية للمشتغل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28883279146859353"/>
          <c:y val="4.8395060473865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'معل الانتاجية 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'معل الانتاجية 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'معل الانتاجية '!$E$6:$E$23</c:f>
              <c:numCache>
                <c:formatCode>#,##0</c:formatCode>
                <c:ptCount val="18"/>
                <c:pt idx="0">
                  <c:v>26727.037050480649</c:v>
                </c:pt>
                <c:pt idx="1">
                  <c:v>809428.97107950842</c:v>
                </c:pt>
                <c:pt idx="2">
                  <c:v>59217.791196372847</c:v>
                </c:pt>
                <c:pt idx="3">
                  <c:v>87393.445287365452</c:v>
                </c:pt>
                <c:pt idx="4">
                  <c:v>19845.601289625254</c:v>
                </c:pt>
                <c:pt idx="5">
                  <c:v>17380.38015538923</c:v>
                </c:pt>
                <c:pt idx="6">
                  <c:v>29222.863318892774</c:v>
                </c:pt>
                <c:pt idx="7">
                  <c:v>45654.522929864557</c:v>
                </c:pt>
                <c:pt idx="8">
                  <c:v>13495.076676255258</c:v>
                </c:pt>
                <c:pt idx="9">
                  <c:v>127399.7529649631</c:v>
                </c:pt>
                <c:pt idx="10">
                  <c:v>136660.65234561689</c:v>
                </c:pt>
                <c:pt idx="11">
                  <c:v>13204.433660854644</c:v>
                </c:pt>
                <c:pt idx="12">
                  <c:v>26083.487898676907</c:v>
                </c:pt>
                <c:pt idx="13">
                  <c:v>17738.843015334827</c:v>
                </c:pt>
                <c:pt idx="14">
                  <c:v>8917.3954044354941</c:v>
                </c:pt>
                <c:pt idx="15">
                  <c:v>21096.765355413969</c:v>
                </c:pt>
                <c:pt idx="16">
                  <c:v>23709.009156165965</c:v>
                </c:pt>
                <c:pt idx="17">
                  <c:v>7565.328487473882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8648"/>
        <c:axId val="687639040"/>
        <c:axId val="0"/>
      </c:bar3DChart>
      <c:catAx>
        <c:axId val="687638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9040"/>
        <c:crosses val="autoZero"/>
        <c:auto val="1"/>
        <c:lblAlgn val="ctr"/>
        <c:lblOffset val="100"/>
        <c:noMultiLvlLbl val="0"/>
      </c:catAx>
      <c:valAx>
        <c:axId val="6876390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المشتغلين السعوديين حسب النشاط الإقتصادي خلال الربع الثاني</a:t>
            </a:r>
            <a:r>
              <a:rPr lang="ar-SA" sz="1600" b="1" baseline="0"/>
              <a:t>  2018</a:t>
            </a:r>
            <a:endParaRPr lang="ar-SA" sz="1600" b="1"/>
          </a:p>
        </c:rich>
      </c:tx>
      <c:layout>
        <c:manualLayout>
          <c:xMode val="edge"/>
          <c:yMode val="edge"/>
          <c:x val="0.23664727607861574"/>
          <c:y val="2.2319009528049605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'السعوديين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'السعوديين '!$E$7:$E$24</c:f>
              <c:numCache>
                <c:formatCode>#,##0</c:formatCode>
                <c:ptCount val="18"/>
                <c:pt idx="0">
                  <c:v>51383</c:v>
                </c:pt>
                <c:pt idx="1">
                  <c:v>64648</c:v>
                </c:pt>
                <c:pt idx="2">
                  <c:v>246550</c:v>
                </c:pt>
                <c:pt idx="3">
                  <c:v>60051</c:v>
                </c:pt>
                <c:pt idx="4">
                  <c:v>10680</c:v>
                </c:pt>
                <c:pt idx="5">
                  <c:v>149107</c:v>
                </c:pt>
                <c:pt idx="6">
                  <c:v>424653</c:v>
                </c:pt>
                <c:pt idx="7">
                  <c:v>88599</c:v>
                </c:pt>
                <c:pt idx="8">
                  <c:v>101808</c:v>
                </c:pt>
                <c:pt idx="9">
                  <c:v>83304</c:v>
                </c:pt>
                <c:pt idx="10">
                  <c:v>87244</c:v>
                </c:pt>
                <c:pt idx="11">
                  <c:v>71011</c:v>
                </c:pt>
                <c:pt idx="12">
                  <c:v>34313</c:v>
                </c:pt>
                <c:pt idx="13">
                  <c:v>86675</c:v>
                </c:pt>
                <c:pt idx="14">
                  <c:v>107457</c:v>
                </c:pt>
                <c:pt idx="15">
                  <c:v>62507</c:v>
                </c:pt>
                <c:pt idx="16">
                  <c:v>7130</c:v>
                </c:pt>
                <c:pt idx="17">
                  <c:v>51897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50712"/>
        <c:axId val="535552280"/>
      </c:lineChart>
      <c:catAx>
        <c:axId val="5355507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2280"/>
        <c:crosses val="autoZero"/>
        <c:auto val="1"/>
        <c:lblAlgn val="ctr"/>
        <c:lblOffset val="100"/>
        <c:noMultiLvlLbl val="0"/>
      </c:catAx>
      <c:valAx>
        <c:axId val="5355522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/>
              <a:t> المشتغلين السعودين حسب الجنس خلال الربع الثاني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26644717038062E-2"/>
          <c:y val="0.20076598980562224"/>
          <c:w val="0.82383739241897092"/>
          <c:h val="0.625403577798342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B9-4A0C-96B5-281D85DDC2A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B9-4A0C-96B5-281D85DDC2A9}"/>
              </c:ext>
            </c:extLst>
          </c:dPt>
          <c:dLbls>
            <c:dLbl>
              <c:idx val="1"/>
              <c:layout>
                <c:manualLayout>
                  <c:x val="6.2900963233966087E-2"/>
                  <c:y val="0.106306558241866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9-4A0C-96B5-281D85DDC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'السعوديين '!$C$5:$D$5</c:f>
              <c:strCache>
                <c:ptCount val="2"/>
                <c:pt idx="0">
                  <c:v>ذكور   </c:v>
                </c:pt>
                <c:pt idx="1">
                  <c:v>أناث</c:v>
                </c:pt>
              </c:strCache>
            </c:strRef>
          </c:cat>
          <c:val>
            <c:numRef>
              <c:f>'السعوديين '!$C$25:$D$25</c:f>
              <c:numCache>
                <c:formatCode>#,##0</c:formatCode>
                <c:ptCount val="2"/>
                <c:pt idx="0">
                  <c:v>1628273</c:v>
                </c:pt>
                <c:pt idx="1">
                  <c:v>160744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9-4A0C-96B5-281D85DDC2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المشتغلين غير السعوديين حسب النشاط الإقتصادي خلال الربع الثاني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0135136033831314E-2"/>
          <c:y val="0.22656081165301187"/>
          <c:w val="0.92710123848170167"/>
          <c:h val="0.637987174593012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'غير السعوديين'!$B$7:$B$24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'غير السعوديين'!$E$7:$E$24</c:f>
              <c:numCache>
                <c:formatCode>#,##0</c:formatCode>
                <c:ptCount val="18"/>
                <c:pt idx="0">
                  <c:v>259931</c:v>
                </c:pt>
                <c:pt idx="1">
                  <c:v>33656</c:v>
                </c:pt>
                <c:pt idx="2">
                  <c:v>753977</c:v>
                </c:pt>
                <c:pt idx="3">
                  <c:v>15480</c:v>
                </c:pt>
                <c:pt idx="4">
                  <c:v>34346</c:v>
                </c:pt>
                <c:pt idx="5">
                  <c:v>964784</c:v>
                </c:pt>
                <c:pt idx="6">
                  <c:v>1316046</c:v>
                </c:pt>
                <c:pt idx="7">
                  <c:v>168860</c:v>
                </c:pt>
                <c:pt idx="8">
                  <c:v>432160</c:v>
                </c:pt>
                <c:pt idx="9">
                  <c:v>30947</c:v>
                </c:pt>
                <c:pt idx="10">
                  <c:v>32021</c:v>
                </c:pt>
                <c:pt idx="11">
                  <c:v>58548</c:v>
                </c:pt>
                <c:pt idx="12">
                  <c:v>77672</c:v>
                </c:pt>
                <c:pt idx="13">
                  <c:v>183190</c:v>
                </c:pt>
                <c:pt idx="14">
                  <c:v>86208</c:v>
                </c:pt>
                <c:pt idx="15">
                  <c:v>131328</c:v>
                </c:pt>
                <c:pt idx="16">
                  <c:v>22868</c:v>
                </c:pt>
                <c:pt idx="17">
                  <c:v>166021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5-4B74-93F7-7080A51A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54240"/>
        <c:axId val="535555024"/>
      </c:lineChart>
      <c:catAx>
        <c:axId val="535554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5024"/>
        <c:crosses val="autoZero"/>
        <c:auto val="1"/>
        <c:lblAlgn val="ctr"/>
        <c:lblOffset val="100"/>
        <c:noMultiLvlLbl val="0"/>
      </c:catAx>
      <c:valAx>
        <c:axId val="5355550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المشتغلون غير السعوديين حسب الجنس خلال الربع الثاني 2018</a:t>
            </a:r>
          </a:p>
        </c:rich>
      </c:tx>
      <c:layout>
        <c:manualLayout>
          <c:xMode val="edge"/>
          <c:yMode val="edge"/>
          <c:x val="0.12878326330762579"/>
          <c:y val="2.8335304574775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90-407D-8ECD-9D80902499A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90-407D-8ECD-9D80902499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'غير السعوديين'!$C$5:$D$5</c:f>
              <c:strCache>
                <c:ptCount val="2"/>
                <c:pt idx="0">
                  <c:v>ذكور   </c:v>
                </c:pt>
                <c:pt idx="1">
                  <c:v>أناث</c:v>
                </c:pt>
              </c:strCache>
            </c:strRef>
          </c:cat>
          <c:val>
            <c:numRef>
              <c:f>'غير السعوديين'!$C$25:$D$25</c:f>
              <c:numCache>
                <c:formatCode>#,##0</c:formatCode>
                <c:ptCount val="2"/>
                <c:pt idx="0">
                  <c:v>4626453</c:v>
                </c:pt>
                <c:pt idx="1">
                  <c:v>141590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0-407D-8ECD-9D80902499A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المشتغلين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34086743683873816"/>
          <c:y val="6.8170436827570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883542407263222E-2"/>
          <c:y val="0.25303262140115984"/>
          <c:w val="0.92307287072418209"/>
          <c:h val="0.590081596129156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المشتغلين!$B$7:$B$24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المشتغلين!$E$7:$E$24</c:f>
              <c:numCache>
                <c:formatCode>#,##0</c:formatCode>
                <c:ptCount val="18"/>
                <c:pt idx="0">
                  <c:v>311314</c:v>
                </c:pt>
                <c:pt idx="1">
                  <c:v>98304</c:v>
                </c:pt>
                <c:pt idx="2">
                  <c:v>1000527</c:v>
                </c:pt>
                <c:pt idx="3">
                  <c:v>75531</c:v>
                </c:pt>
                <c:pt idx="4">
                  <c:v>45026</c:v>
                </c:pt>
                <c:pt idx="5">
                  <c:v>1113891</c:v>
                </c:pt>
                <c:pt idx="6">
                  <c:v>1740699</c:v>
                </c:pt>
                <c:pt idx="7">
                  <c:v>257459</c:v>
                </c:pt>
                <c:pt idx="8">
                  <c:v>533968</c:v>
                </c:pt>
                <c:pt idx="9">
                  <c:v>114251</c:v>
                </c:pt>
                <c:pt idx="10">
                  <c:v>119265</c:v>
                </c:pt>
                <c:pt idx="11">
                  <c:v>129559</c:v>
                </c:pt>
                <c:pt idx="12">
                  <c:v>111985</c:v>
                </c:pt>
                <c:pt idx="13">
                  <c:v>269865</c:v>
                </c:pt>
                <c:pt idx="14">
                  <c:v>193665</c:v>
                </c:pt>
                <c:pt idx="15">
                  <c:v>193835</c:v>
                </c:pt>
                <c:pt idx="16">
                  <c:v>29998</c:v>
                </c:pt>
                <c:pt idx="17">
                  <c:v>217918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551888"/>
        <c:axId val="538646512"/>
      </c:lineChart>
      <c:catAx>
        <c:axId val="53555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المشتغلين الذكور حسب النشاط الإقتصادي خلال الربع الثاني 2018</a:t>
            </a:r>
          </a:p>
        </c:rich>
      </c:tx>
      <c:layout>
        <c:manualLayout>
          <c:xMode val="edge"/>
          <c:yMode val="edge"/>
          <c:x val="0.26318468310447185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859846227715814E-2"/>
          <c:y val="0.29618110236220474"/>
          <c:w val="0.91255092183167763"/>
          <c:h val="0.478850247885680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'المشتغلين الذكور '!$C$5</c:f>
              <c:strCache>
                <c:ptCount val="1"/>
                <c:pt idx="0">
                  <c:v>سعودي  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الذكور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الذكور '!$C$7:$C$24</c:f>
              <c:numCache>
                <c:formatCode>#,##0</c:formatCode>
                <c:ptCount val="18"/>
                <c:pt idx="0">
                  <c:v>50528</c:v>
                </c:pt>
                <c:pt idx="1">
                  <c:v>64191</c:v>
                </c:pt>
                <c:pt idx="2">
                  <c:v>236526</c:v>
                </c:pt>
                <c:pt idx="3">
                  <c:v>59763</c:v>
                </c:pt>
                <c:pt idx="4">
                  <c:v>10381</c:v>
                </c:pt>
                <c:pt idx="5">
                  <c:v>146560</c:v>
                </c:pt>
                <c:pt idx="6">
                  <c:v>411594</c:v>
                </c:pt>
                <c:pt idx="7">
                  <c:v>87362</c:v>
                </c:pt>
                <c:pt idx="8">
                  <c:v>89151</c:v>
                </c:pt>
                <c:pt idx="9">
                  <c:v>81390</c:v>
                </c:pt>
                <c:pt idx="10">
                  <c:v>79635</c:v>
                </c:pt>
                <c:pt idx="11">
                  <c:v>70369</c:v>
                </c:pt>
                <c:pt idx="12">
                  <c:v>31406</c:v>
                </c:pt>
                <c:pt idx="13">
                  <c:v>84133</c:v>
                </c:pt>
                <c:pt idx="14">
                  <c:v>38960</c:v>
                </c:pt>
                <c:pt idx="15">
                  <c:v>42904</c:v>
                </c:pt>
                <c:pt idx="16">
                  <c:v>5934</c:v>
                </c:pt>
                <c:pt idx="17">
                  <c:v>37486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E-4240-A0F3-41067E49078E}"/>
            </c:ext>
          </c:extLst>
        </c:ser>
        <c:ser>
          <c:idx val="1"/>
          <c:order val="1"/>
          <c:tx>
            <c:strRef>
              <c:f>'المشتغلين الذكور '!$D$5</c:f>
              <c:strCache>
                <c:ptCount val="1"/>
                <c:pt idx="0">
                  <c:v>غير سعودي 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الذكور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الذكور '!$D$7:$D$24</c:f>
              <c:numCache>
                <c:formatCode>#,##0</c:formatCode>
                <c:ptCount val="18"/>
                <c:pt idx="0">
                  <c:v>259693</c:v>
                </c:pt>
                <c:pt idx="1">
                  <c:v>33392</c:v>
                </c:pt>
                <c:pt idx="2">
                  <c:v>745563</c:v>
                </c:pt>
                <c:pt idx="3">
                  <c:v>15269</c:v>
                </c:pt>
                <c:pt idx="4">
                  <c:v>34173</c:v>
                </c:pt>
                <c:pt idx="5">
                  <c:v>962951</c:v>
                </c:pt>
                <c:pt idx="6">
                  <c:v>1312198</c:v>
                </c:pt>
                <c:pt idx="7">
                  <c:v>160399</c:v>
                </c:pt>
                <c:pt idx="8">
                  <c:v>424939</c:v>
                </c:pt>
                <c:pt idx="9">
                  <c:v>30749</c:v>
                </c:pt>
                <c:pt idx="10">
                  <c:v>31262</c:v>
                </c:pt>
                <c:pt idx="11">
                  <c:v>58315</c:v>
                </c:pt>
                <c:pt idx="12">
                  <c:v>76014</c:v>
                </c:pt>
                <c:pt idx="13">
                  <c:v>179500</c:v>
                </c:pt>
                <c:pt idx="14">
                  <c:v>50232</c:v>
                </c:pt>
                <c:pt idx="15">
                  <c:v>80429</c:v>
                </c:pt>
                <c:pt idx="16">
                  <c:v>21610</c:v>
                </c:pt>
                <c:pt idx="17">
                  <c:v>149765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E-4240-A0F3-41067E49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38641416"/>
        <c:axId val="680809608"/>
        <c:axId val="0"/>
      </c:bar3DChart>
      <c:catAx>
        <c:axId val="5386414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0809608"/>
        <c:crosses val="autoZero"/>
        <c:auto val="1"/>
        <c:lblAlgn val="ctr"/>
        <c:lblOffset val="100"/>
        <c:noMultiLvlLbl val="0"/>
      </c:catAx>
      <c:valAx>
        <c:axId val="6808096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864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249139312131445E-2"/>
          <c:y val="5.4022251643323367E-2"/>
          <c:w val="0.11319869841778263"/>
          <c:h val="0.18377790355109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/>
              <a:t>المشتغلين الذكور حسب الجنسيه خلال الربع الثاني 2018</a:t>
            </a:r>
          </a:p>
        </c:rich>
      </c:tx>
      <c:layout>
        <c:manualLayout>
          <c:xMode val="edge"/>
          <c:yMode val="edge"/>
          <c:x val="0.21072275467828966"/>
          <c:y val="5.8895832124178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944444444444442E-2"/>
          <c:y val="0.30357585675163901"/>
          <c:w val="0.9027777777777779"/>
          <c:h val="0.69370303499214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72C-44F9-8C6E-84679962F04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72C-44F9-8C6E-84679962F04A}"/>
              </c:ext>
            </c:extLst>
          </c:dPt>
          <c:dLbls>
            <c:dLbl>
              <c:idx val="0"/>
              <c:layout>
                <c:manualLayout>
                  <c:x val="-0.17482061317677755"/>
                  <c:y val="8.03212851405622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C-44F9-8C6E-84679962F04A}"/>
                </c:ext>
              </c:extLst>
            </c:dLbl>
            <c:dLbl>
              <c:idx val="1"/>
              <c:layout>
                <c:manualLayout>
                  <c:x val="0.27397260273972601"/>
                  <c:y val="-0.23775100401606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C-44F9-8C6E-84679962F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'المشتغلين الذكور '!$C$5:$D$5</c:f>
              <c:strCache>
                <c:ptCount val="2"/>
                <c:pt idx="0">
                  <c:v>سعودي       </c:v>
                </c:pt>
                <c:pt idx="1">
                  <c:v>غير سعودي        </c:v>
                </c:pt>
              </c:strCache>
            </c:strRef>
          </c:cat>
          <c:val>
            <c:numRef>
              <c:f>'المشتغلين الذكور '!$C$25:$D$25</c:f>
              <c:numCache>
                <c:formatCode>#,##0</c:formatCode>
                <c:ptCount val="2"/>
                <c:pt idx="0">
                  <c:v>1628273</c:v>
                </c:pt>
                <c:pt idx="1">
                  <c:v>4626453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C-44F9-8C6E-84679962F0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المشتغلون الإناث حسب النشاط الإقتصادي خلال الربع الثاني </a:t>
            </a:r>
            <a:r>
              <a:rPr lang="ar-SA" sz="1600" b="1" baseline="0"/>
              <a:t> 2018</a:t>
            </a:r>
            <a:r>
              <a:rPr lang="ar-SA" sz="1600" b="1"/>
              <a:t> </a:t>
            </a:r>
          </a:p>
        </c:rich>
      </c:tx>
      <c:layout>
        <c:manualLayout>
          <c:xMode val="edge"/>
          <c:yMode val="edge"/>
          <c:x val="0.28020293128993556"/>
          <c:y val="7.3282454494192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135878912968696E-2"/>
          <c:y val="0.26045853787077605"/>
          <c:w val="0.92790630273383012"/>
          <c:h val="0.586388967744038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'المشتغلين الإناث'!$C$5</c:f>
              <c:strCache>
                <c:ptCount val="1"/>
                <c:pt idx="0">
                  <c:v>سعودي  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5"/>
              <c:layout>
                <c:manualLayout>
                  <c:x val="2.1101100169727514E-2"/>
                  <c:y val="-0.24097809292247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169616487748753E-2"/>
                      <c:h val="5.35947480082018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36-42F7-8B0A-D327A4830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الإناث'!$B$7:$B$24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الإناث'!$C$7:$C$24</c:f>
              <c:numCache>
                <c:formatCode>#,##0</c:formatCode>
                <c:ptCount val="18"/>
                <c:pt idx="0">
                  <c:v>855</c:v>
                </c:pt>
                <c:pt idx="1">
                  <c:v>457</c:v>
                </c:pt>
                <c:pt idx="2">
                  <c:v>10024</c:v>
                </c:pt>
                <c:pt idx="3">
                  <c:v>288</c:v>
                </c:pt>
                <c:pt idx="4">
                  <c:v>299</c:v>
                </c:pt>
                <c:pt idx="5">
                  <c:v>2547</c:v>
                </c:pt>
                <c:pt idx="6">
                  <c:v>13059</c:v>
                </c:pt>
                <c:pt idx="7">
                  <c:v>1237</c:v>
                </c:pt>
                <c:pt idx="8">
                  <c:v>12657</c:v>
                </c:pt>
                <c:pt idx="9">
                  <c:v>1914</c:v>
                </c:pt>
                <c:pt idx="10">
                  <c:v>7609</c:v>
                </c:pt>
                <c:pt idx="11">
                  <c:v>642</c:v>
                </c:pt>
                <c:pt idx="12">
                  <c:v>2907</c:v>
                </c:pt>
                <c:pt idx="13">
                  <c:v>2542</c:v>
                </c:pt>
                <c:pt idx="14">
                  <c:v>68497</c:v>
                </c:pt>
                <c:pt idx="15">
                  <c:v>19603</c:v>
                </c:pt>
                <c:pt idx="16">
                  <c:v>1196</c:v>
                </c:pt>
                <c:pt idx="17">
                  <c:v>14411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6-42F7-8B0A-D327A4830CFB}"/>
            </c:ext>
          </c:extLst>
        </c:ser>
        <c:ser>
          <c:idx val="1"/>
          <c:order val="1"/>
          <c:tx>
            <c:strRef>
              <c:f>'المشتغلين الإناث'!$D$5</c:f>
              <c:strCache>
                <c:ptCount val="1"/>
                <c:pt idx="0">
                  <c:v>غير سعودي 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الإناث'!$B$7:$B$24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الإناث'!$D$7:$D$24</c:f>
              <c:numCache>
                <c:formatCode>#,##0</c:formatCode>
                <c:ptCount val="18"/>
                <c:pt idx="0">
                  <c:v>238</c:v>
                </c:pt>
                <c:pt idx="1">
                  <c:v>264</c:v>
                </c:pt>
                <c:pt idx="2">
                  <c:v>8414</c:v>
                </c:pt>
                <c:pt idx="3">
                  <c:v>211</c:v>
                </c:pt>
                <c:pt idx="4">
                  <c:v>173</c:v>
                </c:pt>
                <c:pt idx="5">
                  <c:v>1833</c:v>
                </c:pt>
                <c:pt idx="6">
                  <c:v>3848</c:v>
                </c:pt>
                <c:pt idx="7">
                  <c:v>8461</c:v>
                </c:pt>
                <c:pt idx="8">
                  <c:v>7221</c:v>
                </c:pt>
                <c:pt idx="9">
                  <c:v>198</c:v>
                </c:pt>
                <c:pt idx="10">
                  <c:v>759</c:v>
                </c:pt>
                <c:pt idx="11">
                  <c:v>233</c:v>
                </c:pt>
                <c:pt idx="12">
                  <c:v>1658</c:v>
                </c:pt>
                <c:pt idx="13">
                  <c:v>3690</c:v>
                </c:pt>
                <c:pt idx="14">
                  <c:v>35976</c:v>
                </c:pt>
                <c:pt idx="15">
                  <c:v>50899</c:v>
                </c:pt>
                <c:pt idx="16">
                  <c:v>1258</c:v>
                </c:pt>
                <c:pt idx="17">
                  <c:v>16256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6-42F7-8B0A-D327A483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28837312"/>
        <c:axId val="687639432"/>
        <c:axId val="0"/>
      </c:bar3DChart>
      <c:catAx>
        <c:axId val="5288373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9432"/>
        <c:crosses val="autoZero"/>
        <c:auto val="1"/>
        <c:lblAlgn val="ctr"/>
        <c:lblOffset val="100"/>
        <c:noMultiLvlLbl val="0"/>
      </c:catAx>
      <c:valAx>
        <c:axId val="687639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2883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104450892269279E-2"/>
          <c:y val="5.1761262182925281E-2"/>
          <c:w val="9.1824291299714339E-2"/>
          <c:h val="0.14168631699700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80596</xdr:rowOff>
    </xdr:from>
    <xdr:to>
      <xdr:col>1</xdr:col>
      <xdr:colOff>1179195</xdr:colOff>
      <xdr:row>6</xdr:row>
      <xdr:rowOff>154776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0C75290-7957-423C-9A1F-A0DA47D9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96"/>
          <a:ext cx="1398270" cy="10457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27</xdr:row>
      <xdr:rowOff>114299</xdr:rowOff>
    </xdr:from>
    <xdr:to>
      <xdr:col>5</xdr:col>
      <xdr:colOff>4762</xdr:colOff>
      <xdr:row>59</xdr:row>
      <xdr:rowOff>104775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66222</xdr:colOff>
      <xdr:row>28</xdr:row>
      <xdr:rowOff>155120</xdr:rowOff>
    </xdr:from>
    <xdr:to>
      <xdr:col>7</xdr:col>
      <xdr:colOff>0</xdr:colOff>
      <xdr:row>62</xdr:row>
      <xdr:rowOff>170088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28</xdr:row>
      <xdr:rowOff>128587</xdr:rowOff>
    </xdr:from>
    <xdr:to>
      <xdr:col>5</xdr:col>
      <xdr:colOff>0</xdr:colOff>
      <xdr:row>59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9720</xdr:colOff>
      <xdr:row>27</xdr:row>
      <xdr:rowOff>33920</xdr:rowOff>
    </xdr:from>
    <xdr:to>
      <xdr:col>7</xdr:col>
      <xdr:colOff>97195</xdr:colOff>
      <xdr:row>51</xdr:row>
      <xdr:rowOff>126352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119127</xdr:colOff>
      <xdr:row>26</xdr:row>
      <xdr:rowOff>148735</xdr:rowOff>
    </xdr:from>
    <xdr:to>
      <xdr:col>16</xdr:col>
      <xdr:colOff>83189</xdr:colOff>
      <xdr:row>53</xdr:row>
      <xdr:rowOff>46851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90486</xdr:rowOff>
    </xdr:from>
    <xdr:to>
      <xdr:col>6</xdr:col>
      <xdr:colOff>376236</xdr:colOff>
      <xdr:row>52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104774</xdr:colOff>
      <xdr:row>30</xdr:row>
      <xdr:rowOff>95250</xdr:rowOff>
    </xdr:from>
    <xdr:to>
      <xdr:col>15</xdr:col>
      <xdr:colOff>523875</xdr:colOff>
      <xdr:row>55</xdr:row>
      <xdr:rowOff>9524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28574</xdr:rowOff>
    </xdr:from>
    <xdr:to>
      <xdr:col>6</xdr:col>
      <xdr:colOff>376236</xdr:colOff>
      <xdr:row>54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7</xdr:col>
      <xdr:colOff>0</xdr:colOff>
      <xdr:row>56</xdr:row>
      <xdr:rowOff>19050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5</xdr:row>
      <xdr:rowOff>152400</xdr:rowOff>
    </xdr:from>
    <xdr:to>
      <xdr:col>17</xdr:col>
      <xdr:colOff>571500</xdr:colOff>
      <xdr:row>21</xdr:row>
      <xdr:rowOff>28575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28</xdr:row>
      <xdr:rowOff>95969</xdr:rowOff>
    </xdr:from>
    <xdr:to>
      <xdr:col>7</xdr:col>
      <xdr:colOff>25605</xdr:colOff>
      <xdr:row>55</xdr:row>
      <xdr:rowOff>143388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428828</xdr:colOff>
      <xdr:row>4</xdr:row>
      <xdr:rowOff>142874</xdr:rowOff>
    </xdr:from>
    <xdr:to>
      <xdr:col>19</xdr:col>
      <xdr:colOff>594032</xdr:colOff>
      <xdr:row>22</xdr:row>
      <xdr:rowOff>76660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142875</xdr:rowOff>
    </xdr:from>
    <xdr:to>
      <xdr:col>6</xdr:col>
      <xdr:colOff>380999</xdr:colOff>
      <xdr:row>50</xdr:row>
      <xdr:rowOff>133350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19050</xdr:rowOff>
    </xdr:from>
    <xdr:to>
      <xdr:col>5</xdr:col>
      <xdr:colOff>371475</xdr:colOff>
      <xdr:row>57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BF78-ADF2-41F1-B4DA-E90929A51D10}">
  <dimension ref="A1:B17"/>
  <sheetViews>
    <sheetView rightToLeft="1" workbookViewId="0">
      <selection activeCell="B22" sqref="B22"/>
    </sheetView>
  </sheetViews>
  <sheetFormatPr defaultRowHeight="12.75"/>
  <cols>
    <col min="1" max="1" width="3.28515625" bestFit="1" customWidth="1"/>
    <col min="2" max="2" width="83.42578125" customWidth="1"/>
  </cols>
  <sheetData>
    <row r="1" spans="1:2">
      <c r="A1" s="243"/>
      <c r="B1" s="243"/>
    </row>
    <row r="2" spans="1:2">
      <c r="A2" s="243"/>
      <c r="B2" s="243"/>
    </row>
    <row r="3" spans="1:2" ht="20.25">
      <c r="A3" s="243"/>
      <c r="B3" s="244" t="s">
        <v>111</v>
      </c>
    </row>
    <row r="4" spans="1:2" ht="15">
      <c r="A4" s="243"/>
      <c r="B4" s="245" t="s">
        <v>112</v>
      </c>
    </row>
    <row r="5" spans="1:2">
      <c r="A5" s="243"/>
      <c r="B5" s="243"/>
    </row>
    <row r="6" spans="1:2">
      <c r="A6" s="243"/>
      <c r="B6" s="243"/>
    </row>
    <row r="7" spans="1:2" ht="22.5">
      <c r="A7" s="246" t="s">
        <v>110</v>
      </c>
      <c r="B7" s="247"/>
    </row>
    <row r="8" spans="1:2" ht="18">
      <c r="A8" s="248">
        <v>1</v>
      </c>
      <c r="B8" s="251" t="s">
        <v>108</v>
      </c>
    </row>
    <row r="9" spans="1:2" ht="18">
      <c r="A9" s="249">
        <v>2</v>
      </c>
      <c r="B9" s="252" t="s">
        <v>90</v>
      </c>
    </row>
    <row r="10" spans="1:2" ht="18">
      <c r="A10" s="250">
        <v>3</v>
      </c>
      <c r="B10" s="253" t="s">
        <v>91</v>
      </c>
    </row>
    <row r="11" spans="1:2" ht="18">
      <c r="A11" s="249">
        <v>4</v>
      </c>
      <c r="B11" s="252" t="s">
        <v>92</v>
      </c>
    </row>
    <row r="12" spans="1:2" ht="18">
      <c r="A12" s="250">
        <v>5</v>
      </c>
      <c r="B12" s="253" t="s">
        <v>93</v>
      </c>
    </row>
    <row r="13" spans="1:2" ht="18">
      <c r="A13" s="249">
        <v>6</v>
      </c>
      <c r="B13" s="252" t="s">
        <v>94</v>
      </c>
    </row>
    <row r="14" spans="1:2" ht="18">
      <c r="A14" s="250">
        <v>7</v>
      </c>
      <c r="B14" s="253" t="s">
        <v>95</v>
      </c>
    </row>
    <row r="15" spans="1:2" ht="18">
      <c r="A15" s="249">
        <v>8</v>
      </c>
      <c r="B15" s="252" t="s">
        <v>96</v>
      </c>
    </row>
    <row r="16" spans="1:2" ht="18">
      <c r="A16" s="250">
        <v>9</v>
      </c>
      <c r="B16" s="253" t="s">
        <v>107</v>
      </c>
    </row>
    <row r="17" spans="1:2" ht="18">
      <c r="A17" s="249">
        <v>10</v>
      </c>
      <c r="B17" s="252" t="s">
        <v>97</v>
      </c>
    </row>
  </sheetData>
  <mergeCells count="1">
    <mergeCell ref="A7:B7"/>
  </mergeCells>
  <hyperlinks>
    <hyperlink ref="B8" location="اEstablishments!A1" display="No. of establishments by economic activity , 4th. Qrt. 2017" xr:uid="{1BE410EE-7FE5-487B-AEDE-998C887CDE1D}"/>
    <hyperlink ref="B9" location="Saudis!A1" display="No. of Saudi employees by economic activity , 4th. Qrt. 2017" xr:uid="{65DA0151-8965-4005-BEC9-7A9218DB9BE5}"/>
    <hyperlink ref="B10" location="'Non-Saudis'!A1" display="No. of  Non-Saudi employees by economic activity , 4th. Qrt. 2017" xr:uid="{25757B9E-9E8C-4B95-A0EB-E892F5AF4775}"/>
    <hyperlink ref="B12" location="'Male employees'!A1" display="No. of  male employees by economic activity , 4th. Qrt. 2017" xr:uid="{1940D361-A07B-492E-8F6B-730D0C237508}"/>
    <hyperlink ref="B11" location="Employees!A1" display="No. of  employees by economic activity , 4th. Qrt. 2017" xr:uid="{9CB5A27A-B358-42D9-8572-D178DBE09FB3}"/>
    <hyperlink ref="B13" location="'Female employees'!A1" display="No. of  female employees by economic activity , 4th. Qrt. 2017" xr:uid="{87465289-3FDE-4DF2-BD3A-257B66148EA3}"/>
    <hyperlink ref="B14" location="'Average compensations'!A1" display="Average monthly compensation paid to employees by economic activity, 4th. Qrt. 2017" xr:uid="{D7C4A2C6-4E48-43EB-AEC6-9C75A4E3A44E}"/>
    <hyperlink ref="B15" location="'Expenses and Revenues'!A1" display="Operating expendetures and revenues by economic activity, 4th. Qrt. 2017" xr:uid="{101E852A-26B7-4E49-A98C-7195FAD80520}"/>
    <hyperlink ref="B16" location="'Operation Surplus'!A1" display="Operating surplus by economi activity , 4th. Qrt. 2017" xr:uid="{AA097B3C-335E-48AD-8743-61DF4D67EB40}"/>
    <hyperlink ref="B17" location="'Productivity Rate'!A1" display="Monthly worker productivity by economi activity , 4th. Qrt. 2017" xr:uid="{47475644-CC6A-46DB-B2CF-8882CA00DA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6"/>
  <sheetViews>
    <sheetView rightToLeft="1" workbookViewId="0">
      <selection activeCell="A2" sqref="A2:E2"/>
    </sheetView>
  </sheetViews>
  <sheetFormatPr defaultRowHeight="12.75"/>
  <cols>
    <col min="1" max="1" width="5.7109375" customWidth="1"/>
    <col min="2" max="2" width="45.7109375" customWidth="1"/>
    <col min="3" max="3" width="30.7109375" customWidth="1"/>
    <col min="4" max="4" width="50.7109375" customWidth="1"/>
    <col min="5" max="5" width="5.7109375" customWidth="1"/>
  </cols>
  <sheetData>
    <row r="1" spans="1:9">
      <c r="A1" s="191" t="s">
        <v>82</v>
      </c>
      <c r="B1" s="228"/>
      <c r="C1" s="31"/>
      <c r="D1" s="173" t="s">
        <v>83</v>
      </c>
      <c r="E1" s="174"/>
    </row>
    <row r="2" spans="1:9" ht="30" customHeight="1">
      <c r="A2" s="175" t="s">
        <v>107</v>
      </c>
      <c r="B2" s="176"/>
      <c r="C2" s="176"/>
      <c r="D2" s="176"/>
      <c r="E2" s="177"/>
      <c r="F2" s="4"/>
    </row>
    <row r="3" spans="1:9" ht="30" customHeight="1">
      <c r="A3" s="196" t="s">
        <v>100</v>
      </c>
      <c r="B3" s="197"/>
      <c r="C3" s="197"/>
      <c r="D3" s="197"/>
      <c r="E3" s="198"/>
      <c r="F3" s="4"/>
    </row>
    <row r="4" spans="1:9" ht="24.95" customHeight="1">
      <c r="A4" s="206" t="s">
        <v>1</v>
      </c>
      <c r="B4" s="206"/>
      <c r="C4" s="8" t="s">
        <v>53</v>
      </c>
      <c r="D4" s="209" t="s">
        <v>4</v>
      </c>
      <c r="E4" s="209"/>
    </row>
    <row r="5" spans="1:9" ht="24.95" customHeight="1">
      <c r="A5" s="206"/>
      <c r="B5" s="206"/>
      <c r="C5" s="6" t="s">
        <v>62</v>
      </c>
      <c r="D5" s="209"/>
      <c r="E5" s="209"/>
      <c r="I5" s="17"/>
    </row>
    <row r="6" spans="1:9" ht="20.25" customHeight="1">
      <c r="A6" s="122">
        <v>1</v>
      </c>
      <c r="B6" s="92" t="s">
        <v>7</v>
      </c>
      <c r="C6" s="52">
        <f>'النفقات والايرادات'!D6-'النفقات والايرادات'!C6-'متوسط التعويضات'!D6</f>
        <v>13994603019</v>
      </c>
      <c r="D6" s="44" t="s">
        <v>24</v>
      </c>
      <c r="E6" s="93">
        <v>1</v>
      </c>
    </row>
    <row r="7" spans="1:9" ht="20.100000000000001" customHeight="1">
      <c r="A7" s="124">
        <v>2</v>
      </c>
      <c r="B7" s="94" t="s">
        <v>8</v>
      </c>
      <c r="C7" s="132">
        <f>'النفقات والايرادات'!D7-'النفقات والايرادات'!C7-'متوسط التعويضات'!D7</f>
        <v>193579565921</v>
      </c>
      <c r="D7" s="133" t="s">
        <v>25</v>
      </c>
      <c r="E7" s="95">
        <v>2</v>
      </c>
    </row>
    <row r="8" spans="1:9" ht="20.100000000000001" customHeight="1">
      <c r="A8" s="122">
        <v>3</v>
      </c>
      <c r="B8" s="92" t="s">
        <v>9</v>
      </c>
      <c r="C8" s="52">
        <f>'النفقات والايرادات'!D8-'النفقات والايرادات'!C8-'متوسط التعويضات'!D8</f>
        <v>79343401135</v>
      </c>
      <c r="D8" s="44" t="s">
        <v>26</v>
      </c>
      <c r="E8" s="93">
        <v>3</v>
      </c>
      <c r="I8" s="29"/>
    </row>
    <row r="9" spans="1:9" ht="20.100000000000001" customHeight="1">
      <c r="A9" s="124">
        <v>4</v>
      </c>
      <c r="B9" s="96" t="s">
        <v>10</v>
      </c>
      <c r="C9" s="132">
        <f>'النفقات والايرادات'!D9-'النفقات والايرادات'!C9-'متوسط التعويضات'!D9</f>
        <v>8609414257</v>
      </c>
      <c r="D9" s="41" t="s">
        <v>27</v>
      </c>
      <c r="E9" s="95">
        <v>4</v>
      </c>
    </row>
    <row r="10" spans="1:9" ht="20.100000000000001" customHeight="1">
      <c r="A10" s="122">
        <v>5</v>
      </c>
      <c r="B10" s="97" t="s">
        <v>11</v>
      </c>
      <c r="C10" s="52">
        <f>'النفقات والايرادات'!D10-'النفقات والايرادات'!C10-'متوسط التعويضات'!D10</f>
        <v>1225895106</v>
      </c>
      <c r="D10" s="44" t="s">
        <v>28</v>
      </c>
      <c r="E10" s="93">
        <v>5</v>
      </c>
    </row>
    <row r="11" spans="1:9" ht="20.100000000000001" customHeight="1">
      <c r="A11" s="124">
        <v>6</v>
      </c>
      <c r="B11" s="98" t="s">
        <v>12</v>
      </c>
      <c r="C11" s="132">
        <f>'النفقات والايرادات'!D11-'النفقات والايرادات'!C11-'متوسط التعويضات'!D11</f>
        <v>24314749491</v>
      </c>
      <c r="D11" s="41" t="s">
        <v>29</v>
      </c>
      <c r="E11" s="95">
        <v>6</v>
      </c>
    </row>
    <row r="12" spans="1:9" ht="20.100000000000001" customHeight="1">
      <c r="A12" s="122">
        <v>7</v>
      </c>
      <c r="B12" s="92" t="s">
        <v>13</v>
      </c>
      <c r="C12" s="52">
        <f>'النفقات والايرادات'!D12-'النفقات والايرادات'!C12-'متوسط التعويضات'!D12</f>
        <v>47225040350</v>
      </c>
      <c r="D12" s="44" t="s">
        <v>30</v>
      </c>
      <c r="E12" s="93">
        <v>7</v>
      </c>
    </row>
    <row r="13" spans="1:9" ht="20.100000000000001" customHeight="1">
      <c r="A13" s="124">
        <v>8</v>
      </c>
      <c r="B13" s="99" t="s">
        <v>14</v>
      </c>
      <c r="C13" s="132">
        <f>'النفقات والايرادات'!D13-'النفقات والايرادات'!C13-'متوسط التعويضات'!D13</f>
        <v>15192700578</v>
      </c>
      <c r="D13" s="41" t="s">
        <v>31</v>
      </c>
      <c r="E13" s="95">
        <v>8</v>
      </c>
    </row>
    <row r="14" spans="1:9" ht="20.100000000000001" customHeight="1">
      <c r="A14" s="122">
        <v>9</v>
      </c>
      <c r="B14" s="92" t="s">
        <v>15</v>
      </c>
      <c r="C14" s="52">
        <f>'النفقات والايرادات'!D14-'النفقات والايرادات'!C14-'متوسط التعويضات'!D14</f>
        <v>2181711564</v>
      </c>
      <c r="D14" s="44" t="s">
        <v>32</v>
      </c>
      <c r="E14" s="93">
        <v>9</v>
      </c>
    </row>
    <row r="15" spans="1:9" ht="20.100000000000001" customHeight="1">
      <c r="A15" s="124">
        <v>10</v>
      </c>
      <c r="B15" s="100" t="s">
        <v>16</v>
      </c>
      <c r="C15" s="132">
        <f>'النفقات والايرادات'!D15-'النفقات والايرادات'!C15-'متوسط التعويضات'!D15</f>
        <v>19771080457</v>
      </c>
      <c r="D15" s="41" t="s">
        <v>33</v>
      </c>
      <c r="E15" s="95">
        <v>10</v>
      </c>
    </row>
    <row r="16" spans="1:9" ht="20.100000000000001" customHeight="1">
      <c r="A16" s="122">
        <v>11</v>
      </c>
      <c r="B16" s="101" t="s">
        <v>17</v>
      </c>
      <c r="C16" s="52">
        <f>'النفقات والايرادات'!D16-'النفقات والايرادات'!C16-'متوسط التعويضات'!D16</f>
        <v>29294029516</v>
      </c>
      <c r="D16" s="44" t="s">
        <v>34</v>
      </c>
      <c r="E16" s="93">
        <v>11</v>
      </c>
    </row>
    <row r="17" spans="1:7" ht="20.100000000000001" customHeight="1">
      <c r="A17" s="124">
        <v>12</v>
      </c>
      <c r="B17" s="102" t="s">
        <v>18</v>
      </c>
      <c r="C17" s="132">
        <f>'النفقات والايرادات'!D17-'النفقات والايرادات'!C17-'متوسط التعويضات'!D17</f>
        <v>2700850275</v>
      </c>
      <c r="D17" s="41" t="s">
        <v>35</v>
      </c>
      <c r="E17" s="95">
        <v>12</v>
      </c>
    </row>
    <row r="18" spans="1:7" ht="20.100000000000001" customHeight="1">
      <c r="A18" s="122">
        <v>13</v>
      </c>
      <c r="B18" s="103" t="s">
        <v>19</v>
      </c>
      <c r="C18" s="52">
        <f>'النفقات والايرادات'!D18-'النفقات والايرادات'!C18-'متوسط التعويضات'!D18</f>
        <v>3259170145</v>
      </c>
      <c r="D18" s="44" t="s">
        <v>36</v>
      </c>
      <c r="E18" s="93">
        <v>13</v>
      </c>
    </row>
    <row r="19" spans="1:7" ht="20.100000000000001" customHeight="1">
      <c r="A19" s="124">
        <v>14</v>
      </c>
      <c r="B19" s="104" t="s">
        <v>20</v>
      </c>
      <c r="C19" s="132">
        <f>'النفقات والايرادات'!D19-'النفقات والايرادات'!C19-'متوسط التعويضات'!D19</f>
        <v>4917588827</v>
      </c>
      <c r="D19" s="41" t="s">
        <v>37</v>
      </c>
      <c r="E19" s="95">
        <v>14</v>
      </c>
    </row>
    <row r="20" spans="1:7" ht="20.100000000000001" customHeight="1">
      <c r="A20" s="122">
        <v>15</v>
      </c>
      <c r="B20" s="105" t="s">
        <v>0</v>
      </c>
      <c r="C20" s="52">
        <f>'النفقات والايرادات'!D20-'النفقات والايرادات'!C20-'متوسط التعويضات'!D20</f>
        <v>739475049</v>
      </c>
      <c r="D20" s="44" t="s">
        <v>38</v>
      </c>
      <c r="E20" s="93">
        <v>15</v>
      </c>
    </row>
    <row r="21" spans="1:7" ht="20.100000000000001" customHeight="1">
      <c r="A21" s="124">
        <v>16</v>
      </c>
      <c r="B21" s="106" t="s">
        <v>21</v>
      </c>
      <c r="C21" s="132">
        <f>'النفقات والايرادات'!D21-'النفقات والايرادات'!C21-'متوسط التعويضات'!D21</f>
        <v>6325226526</v>
      </c>
      <c r="D21" s="41" t="s">
        <v>39</v>
      </c>
      <c r="E21" s="95">
        <v>16</v>
      </c>
    </row>
    <row r="22" spans="1:7" ht="20.100000000000001" customHeight="1">
      <c r="A22" s="122">
        <v>17</v>
      </c>
      <c r="B22" s="107" t="s">
        <v>22</v>
      </c>
      <c r="C22" s="52">
        <f>'النفقات والايرادات'!D22-'النفقات والايرادات'!C22-'متوسط التعويضات'!D22</f>
        <v>1181843932</v>
      </c>
      <c r="D22" s="44" t="s">
        <v>40</v>
      </c>
      <c r="E22" s="93">
        <v>17</v>
      </c>
    </row>
    <row r="23" spans="1:7" ht="20.100000000000001" customHeight="1">
      <c r="A23" s="124">
        <v>18</v>
      </c>
      <c r="B23" s="108" t="s">
        <v>23</v>
      </c>
      <c r="C23" s="132">
        <f>'النفقات والايرادات'!D23-'النفقات والايرادات'!C23-'متوسط التعويضات'!D23</f>
        <v>1323308363</v>
      </c>
      <c r="D23" s="41" t="s">
        <v>41</v>
      </c>
      <c r="E23" s="95">
        <v>18</v>
      </c>
    </row>
    <row r="24" spans="1:7" ht="36.75" customHeight="1">
      <c r="A24" s="203" t="s">
        <v>2</v>
      </c>
      <c r="B24" s="203"/>
      <c r="C24" s="166">
        <f>'النفقات والايرادات'!D24-'النفقات والايرادات'!C24-'متوسط التعويضات'!D24</f>
        <v>455179654511</v>
      </c>
      <c r="D24" s="205" t="s">
        <v>3</v>
      </c>
      <c r="E24" s="205"/>
    </row>
    <row r="25" spans="1:7">
      <c r="A25" s="231" t="s">
        <v>89</v>
      </c>
      <c r="B25" s="232"/>
      <c r="C25" s="232"/>
      <c r="D25" s="232"/>
      <c r="E25" s="232"/>
      <c r="F25" s="232"/>
      <c r="G25" s="233"/>
    </row>
    <row r="26" spans="1:7">
      <c r="A26" s="62"/>
      <c r="B26" s="62"/>
      <c r="C26" s="62"/>
      <c r="D26" s="62"/>
      <c r="E26" s="62"/>
    </row>
  </sheetData>
  <mergeCells count="9">
    <mergeCell ref="A25:G25"/>
    <mergeCell ref="A24:B24"/>
    <mergeCell ref="D24:E24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6"/>
  <sheetViews>
    <sheetView rightToLeft="1" zoomScale="87" zoomScaleNormal="87" workbookViewId="0">
      <selection activeCell="A2" sqref="A2:G2"/>
    </sheetView>
  </sheetViews>
  <sheetFormatPr defaultRowHeight="12.75"/>
  <cols>
    <col min="1" max="1" width="5.7109375" customWidth="1"/>
    <col min="2" max="2" width="43.140625" customWidth="1"/>
    <col min="3" max="4" width="25.7109375" customWidth="1"/>
    <col min="5" max="5" width="23.85546875" customWidth="1"/>
    <col min="6" max="6" width="49.42578125" customWidth="1"/>
    <col min="7" max="7" width="5.7109375" customWidth="1"/>
  </cols>
  <sheetData>
    <row r="1" spans="1:8">
      <c r="A1" s="191" t="s">
        <v>85</v>
      </c>
      <c r="B1" s="228"/>
      <c r="C1" s="31"/>
      <c r="D1" s="31"/>
      <c r="E1" s="31"/>
      <c r="F1" s="173" t="s">
        <v>84</v>
      </c>
      <c r="G1" s="174"/>
    </row>
    <row r="2" spans="1:8" ht="30" customHeight="1">
      <c r="A2" s="236" t="s">
        <v>97</v>
      </c>
      <c r="B2" s="237"/>
      <c r="C2" s="237"/>
      <c r="D2" s="237"/>
      <c r="E2" s="237"/>
      <c r="F2" s="237"/>
      <c r="G2" s="238"/>
    </row>
    <row r="3" spans="1:8" ht="30" customHeight="1">
      <c r="A3" s="224" t="s">
        <v>106</v>
      </c>
      <c r="B3" s="225"/>
      <c r="C3" s="225"/>
      <c r="D3" s="225"/>
      <c r="E3" s="225"/>
      <c r="F3" s="225"/>
      <c r="G3" s="226"/>
      <c r="H3" s="4"/>
    </row>
    <row r="4" spans="1:8" ht="30" customHeight="1">
      <c r="A4" s="239" t="s">
        <v>1</v>
      </c>
      <c r="B4" s="240"/>
      <c r="C4" s="24" t="s">
        <v>42</v>
      </c>
      <c r="D4" s="23" t="s">
        <v>45</v>
      </c>
      <c r="E4" s="25" t="s">
        <v>65</v>
      </c>
      <c r="F4" s="241" t="s">
        <v>4</v>
      </c>
      <c r="G4" s="241"/>
    </row>
    <row r="5" spans="1:8" ht="30" customHeight="1">
      <c r="A5" s="239"/>
      <c r="B5" s="240"/>
      <c r="C5" s="24" t="s">
        <v>3</v>
      </c>
      <c r="D5" s="23" t="s">
        <v>6</v>
      </c>
      <c r="E5" s="24" t="s">
        <v>66</v>
      </c>
      <c r="F5" s="241"/>
      <c r="G5" s="241"/>
    </row>
    <row r="6" spans="1:8" ht="24.95" customHeight="1">
      <c r="A6" s="134">
        <v>1</v>
      </c>
      <c r="B6" s="135" t="s">
        <v>7</v>
      </c>
      <c r="C6" s="136">
        <v>311314</v>
      </c>
      <c r="D6" s="137">
        <v>24961502437</v>
      </c>
      <c r="E6" s="138">
        <f>D6/C6/3</f>
        <v>26727.037050480649</v>
      </c>
      <c r="F6" s="139" t="s">
        <v>24</v>
      </c>
      <c r="G6" s="140">
        <v>1</v>
      </c>
    </row>
    <row r="7" spans="1:8" ht="24.95" customHeight="1">
      <c r="A7" s="141">
        <v>2</v>
      </c>
      <c r="B7" s="142" t="s">
        <v>8</v>
      </c>
      <c r="C7" s="143">
        <v>98304</v>
      </c>
      <c r="D7" s="144">
        <v>238710316719</v>
      </c>
      <c r="E7" s="145">
        <f t="shared" ref="E7:E23" si="0">D7/C7/3</f>
        <v>809428.97107950842</v>
      </c>
      <c r="F7" s="146" t="s">
        <v>25</v>
      </c>
      <c r="G7" s="147">
        <v>2</v>
      </c>
    </row>
    <row r="8" spans="1:8" ht="24.95" customHeight="1">
      <c r="A8" s="134">
        <v>3</v>
      </c>
      <c r="B8" s="135" t="s">
        <v>9</v>
      </c>
      <c r="C8" s="136">
        <v>1000527</v>
      </c>
      <c r="D8" s="137">
        <v>177746996917</v>
      </c>
      <c r="E8" s="148">
        <f t="shared" si="0"/>
        <v>59217.791196372847</v>
      </c>
      <c r="F8" s="139" t="s">
        <v>26</v>
      </c>
      <c r="G8" s="140">
        <v>3</v>
      </c>
    </row>
    <row r="9" spans="1:8" ht="24.95" customHeight="1">
      <c r="A9" s="141">
        <v>4</v>
      </c>
      <c r="B9" s="149" t="s">
        <v>10</v>
      </c>
      <c r="C9" s="143">
        <v>75531</v>
      </c>
      <c r="D9" s="144">
        <v>19802742948</v>
      </c>
      <c r="E9" s="145">
        <f t="shared" si="0"/>
        <v>87393.445287365452</v>
      </c>
      <c r="F9" s="146" t="s">
        <v>27</v>
      </c>
      <c r="G9" s="147">
        <v>4</v>
      </c>
    </row>
    <row r="10" spans="1:8" ht="24.95" customHeight="1">
      <c r="A10" s="134">
        <v>5</v>
      </c>
      <c r="B10" s="150" t="s">
        <v>11</v>
      </c>
      <c r="C10" s="136">
        <v>45026</v>
      </c>
      <c r="D10" s="137">
        <v>2680704131</v>
      </c>
      <c r="E10" s="138">
        <f t="shared" si="0"/>
        <v>19845.601289625254</v>
      </c>
      <c r="F10" s="139" t="s">
        <v>28</v>
      </c>
      <c r="G10" s="140">
        <v>5</v>
      </c>
    </row>
    <row r="11" spans="1:8" ht="24.95" customHeight="1">
      <c r="A11" s="141">
        <v>6</v>
      </c>
      <c r="B11" s="151" t="s">
        <v>12</v>
      </c>
      <c r="C11" s="143">
        <v>1113891</v>
      </c>
      <c r="D11" s="144">
        <v>58079547095</v>
      </c>
      <c r="E11" s="145">
        <f t="shared" si="0"/>
        <v>17380.38015538923</v>
      </c>
      <c r="F11" s="146" t="s">
        <v>29</v>
      </c>
      <c r="G11" s="147">
        <v>6</v>
      </c>
    </row>
    <row r="12" spans="1:8" ht="24.95" customHeight="1">
      <c r="A12" s="134">
        <v>7</v>
      </c>
      <c r="B12" s="135" t="s">
        <v>13</v>
      </c>
      <c r="C12" s="136">
        <v>1740699</v>
      </c>
      <c r="D12" s="137">
        <v>152604626869</v>
      </c>
      <c r="E12" s="138">
        <f t="shared" si="0"/>
        <v>29222.863318892774</v>
      </c>
      <c r="F12" s="139" t="s">
        <v>30</v>
      </c>
      <c r="G12" s="140">
        <v>7</v>
      </c>
    </row>
    <row r="13" spans="1:8" ht="24.95" customHeight="1">
      <c r="A13" s="141">
        <v>8</v>
      </c>
      <c r="B13" s="152" t="s">
        <v>14</v>
      </c>
      <c r="C13" s="143">
        <v>257459</v>
      </c>
      <c r="D13" s="144">
        <v>35262503457</v>
      </c>
      <c r="E13" s="145">
        <f t="shared" si="0"/>
        <v>45654.522929864557</v>
      </c>
      <c r="F13" s="146" t="s">
        <v>31</v>
      </c>
      <c r="G13" s="147">
        <v>8</v>
      </c>
    </row>
    <row r="14" spans="1:8" ht="24.95" customHeight="1">
      <c r="A14" s="134">
        <v>9</v>
      </c>
      <c r="B14" s="135" t="s">
        <v>15</v>
      </c>
      <c r="C14" s="136">
        <v>533968</v>
      </c>
      <c r="D14" s="137">
        <v>21617817308</v>
      </c>
      <c r="E14" s="138">
        <f t="shared" si="0"/>
        <v>13495.076676255258</v>
      </c>
      <c r="F14" s="139" t="s">
        <v>32</v>
      </c>
      <c r="G14" s="140">
        <v>9</v>
      </c>
    </row>
    <row r="15" spans="1:8" ht="24.95" customHeight="1">
      <c r="A15" s="141">
        <v>10</v>
      </c>
      <c r="B15" s="153" t="s">
        <v>16</v>
      </c>
      <c r="C15" s="143">
        <v>114251</v>
      </c>
      <c r="D15" s="144">
        <v>43666647528</v>
      </c>
      <c r="E15" s="145">
        <f t="shared" si="0"/>
        <v>127399.7529649631</v>
      </c>
      <c r="F15" s="146" t="s">
        <v>33</v>
      </c>
      <c r="G15" s="147">
        <v>10</v>
      </c>
    </row>
    <row r="16" spans="1:8" ht="24.95" customHeight="1">
      <c r="A16" s="134">
        <v>11</v>
      </c>
      <c r="B16" s="154" t="s">
        <v>17</v>
      </c>
      <c r="C16" s="136">
        <v>119265</v>
      </c>
      <c r="D16" s="137">
        <v>48896498106</v>
      </c>
      <c r="E16" s="138">
        <f t="shared" si="0"/>
        <v>136660.65234561689</v>
      </c>
      <c r="F16" s="139" t="s">
        <v>34</v>
      </c>
      <c r="G16" s="140">
        <v>11</v>
      </c>
    </row>
    <row r="17" spans="1:10" ht="24.95" customHeight="1">
      <c r="A17" s="141">
        <v>12</v>
      </c>
      <c r="B17" s="155" t="s">
        <v>18</v>
      </c>
      <c r="C17" s="143">
        <v>129559</v>
      </c>
      <c r="D17" s="144">
        <v>5132259662</v>
      </c>
      <c r="E17" s="145">
        <f t="shared" si="0"/>
        <v>13204.433660854644</v>
      </c>
      <c r="F17" s="146" t="s">
        <v>35</v>
      </c>
      <c r="G17" s="147">
        <v>12</v>
      </c>
    </row>
    <row r="18" spans="1:10" ht="24.95" customHeight="1">
      <c r="A18" s="134">
        <v>13</v>
      </c>
      <c r="B18" s="156" t="s">
        <v>19</v>
      </c>
      <c r="C18" s="136">
        <v>111985</v>
      </c>
      <c r="D18" s="137">
        <v>8762878177</v>
      </c>
      <c r="E18" s="138">
        <f t="shared" si="0"/>
        <v>26083.487898676907</v>
      </c>
      <c r="F18" s="139" t="s">
        <v>36</v>
      </c>
      <c r="G18" s="140">
        <v>13</v>
      </c>
    </row>
    <row r="19" spans="1:10" ht="24.95" customHeight="1">
      <c r="A19" s="141">
        <v>14</v>
      </c>
      <c r="B19" s="157" t="s">
        <v>20</v>
      </c>
      <c r="C19" s="143">
        <v>269865</v>
      </c>
      <c r="D19" s="144">
        <v>14361278611</v>
      </c>
      <c r="E19" s="145">
        <f t="shared" si="0"/>
        <v>17738.843015334827</v>
      </c>
      <c r="F19" s="146" t="s">
        <v>37</v>
      </c>
      <c r="G19" s="147">
        <v>14</v>
      </c>
    </row>
    <row r="20" spans="1:10" ht="24.95" customHeight="1">
      <c r="A20" s="134">
        <v>15</v>
      </c>
      <c r="B20" s="158" t="s">
        <v>0</v>
      </c>
      <c r="C20" s="136">
        <v>193665</v>
      </c>
      <c r="D20" s="137">
        <v>5180962143</v>
      </c>
      <c r="E20" s="138">
        <f t="shared" si="0"/>
        <v>8917.3954044354941</v>
      </c>
      <c r="F20" s="139" t="s">
        <v>38</v>
      </c>
      <c r="G20" s="140">
        <v>15</v>
      </c>
    </row>
    <row r="21" spans="1:10" ht="24.95" customHeight="1">
      <c r="A21" s="141">
        <v>16</v>
      </c>
      <c r="B21" s="159" t="s">
        <v>21</v>
      </c>
      <c r="C21" s="143">
        <v>193835</v>
      </c>
      <c r="D21" s="144">
        <v>12267874538</v>
      </c>
      <c r="E21" s="145">
        <f t="shared" si="0"/>
        <v>21096.765355413969</v>
      </c>
      <c r="F21" s="146" t="s">
        <v>39</v>
      </c>
      <c r="G21" s="147">
        <v>16</v>
      </c>
    </row>
    <row r="22" spans="1:10" ht="24.95" customHeight="1">
      <c r="A22" s="134">
        <v>17</v>
      </c>
      <c r="B22" s="160" t="s">
        <v>22</v>
      </c>
      <c r="C22" s="136">
        <v>29998</v>
      </c>
      <c r="D22" s="137">
        <v>2133668570</v>
      </c>
      <c r="E22" s="138">
        <f t="shared" si="0"/>
        <v>23709.009156165965</v>
      </c>
      <c r="F22" s="139" t="s">
        <v>40</v>
      </c>
      <c r="G22" s="140">
        <v>17</v>
      </c>
    </row>
    <row r="23" spans="1:10" ht="24.95" customHeight="1">
      <c r="A23" s="141">
        <v>18</v>
      </c>
      <c r="B23" s="161" t="s">
        <v>23</v>
      </c>
      <c r="C23" s="143">
        <v>217918</v>
      </c>
      <c r="D23" s="144">
        <v>4945863760</v>
      </c>
      <c r="E23" s="145">
        <f t="shared" si="0"/>
        <v>7565.328487473882</v>
      </c>
      <c r="F23" s="146" t="s">
        <v>41</v>
      </c>
      <c r="G23" s="147">
        <v>18</v>
      </c>
      <c r="J23" s="21"/>
    </row>
    <row r="24" spans="1:10" ht="39.75" customHeight="1">
      <c r="A24" s="234" t="s">
        <v>2</v>
      </c>
      <c r="B24" s="234"/>
      <c r="C24" s="162">
        <f>SUM(C6:C23)</f>
        <v>6557060</v>
      </c>
      <c r="D24" s="163">
        <f>SUM(D6:D23)</f>
        <v>876814688976</v>
      </c>
      <c r="E24" s="164">
        <f>D24/C24/3</f>
        <v>44573.568488316407</v>
      </c>
      <c r="F24" s="235" t="s">
        <v>3</v>
      </c>
      <c r="G24" s="235"/>
    </row>
    <row r="25" spans="1:10">
      <c r="A25" s="231" t="s">
        <v>89</v>
      </c>
      <c r="B25" s="232"/>
      <c r="C25" s="232"/>
      <c r="D25" s="232"/>
      <c r="E25" s="232"/>
      <c r="F25" s="232"/>
      <c r="G25" s="233"/>
    </row>
    <row r="26" spans="1:10">
      <c r="A26" s="165"/>
      <c r="B26" s="165"/>
      <c r="C26" s="165"/>
      <c r="D26" s="165"/>
      <c r="E26" s="165"/>
      <c r="F26" s="165"/>
      <c r="G26" s="165"/>
      <c r="I26" s="5"/>
    </row>
  </sheetData>
  <mergeCells count="9">
    <mergeCell ref="A25:G25"/>
    <mergeCell ref="A24:B24"/>
    <mergeCell ref="F24:G24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rightToLeft="1" workbookViewId="0">
      <selection activeCell="A2" sqref="A2:E2"/>
    </sheetView>
  </sheetViews>
  <sheetFormatPr defaultRowHeight="12.75"/>
  <cols>
    <col min="1" max="1" width="5.7109375" customWidth="1"/>
    <col min="2" max="2" width="40.7109375" customWidth="1"/>
    <col min="3" max="3" width="35.7109375" customWidth="1"/>
    <col min="4" max="4" width="45.7109375" customWidth="1"/>
    <col min="5" max="5" width="5.7109375" customWidth="1"/>
  </cols>
  <sheetData>
    <row r="1" spans="1:5">
      <c r="A1" s="186" t="s">
        <v>67</v>
      </c>
      <c r="B1" s="187"/>
      <c r="C1" s="187"/>
      <c r="D1" s="173" t="s">
        <v>68</v>
      </c>
      <c r="E1" s="174"/>
    </row>
    <row r="2" spans="1:5" ht="30" customHeight="1">
      <c r="A2" s="175" t="s">
        <v>108</v>
      </c>
      <c r="B2" s="176"/>
      <c r="C2" s="176"/>
      <c r="D2" s="176"/>
      <c r="E2" s="177"/>
    </row>
    <row r="3" spans="1:5" ht="30" customHeight="1">
      <c r="A3" s="242" t="s">
        <v>109</v>
      </c>
      <c r="B3" s="171"/>
      <c r="C3" s="171"/>
      <c r="D3" s="171"/>
      <c r="E3" s="172"/>
    </row>
    <row r="4" spans="1:5" ht="24.95" customHeight="1">
      <c r="A4" s="178" t="s">
        <v>1</v>
      </c>
      <c r="B4" s="179"/>
      <c r="C4" s="28" t="s">
        <v>54</v>
      </c>
      <c r="D4" s="182" t="s">
        <v>4</v>
      </c>
      <c r="E4" s="183"/>
    </row>
    <row r="5" spans="1:5" ht="24.95" customHeight="1">
      <c r="A5" s="180"/>
      <c r="B5" s="181"/>
      <c r="C5" s="26" t="s">
        <v>57</v>
      </c>
      <c r="D5" s="184"/>
      <c r="E5" s="185"/>
    </row>
    <row r="6" spans="1:5" ht="20.100000000000001" customHeight="1">
      <c r="A6" s="33">
        <v>1</v>
      </c>
      <c r="B6" s="34" t="s">
        <v>7</v>
      </c>
      <c r="C6" s="35">
        <v>89768</v>
      </c>
      <c r="D6" s="36" t="s">
        <v>24</v>
      </c>
      <c r="E6" s="37">
        <v>1</v>
      </c>
    </row>
    <row r="7" spans="1:5" ht="20.100000000000001" customHeight="1">
      <c r="A7" s="38">
        <v>2</v>
      </c>
      <c r="B7" s="39" t="s">
        <v>8</v>
      </c>
      <c r="C7" s="40">
        <v>667</v>
      </c>
      <c r="D7" s="41" t="s">
        <v>25</v>
      </c>
      <c r="E7" s="42">
        <v>2</v>
      </c>
    </row>
    <row r="8" spans="1:5" ht="20.100000000000001" customHeight="1">
      <c r="A8" s="33">
        <v>3</v>
      </c>
      <c r="B8" s="34" t="s">
        <v>9</v>
      </c>
      <c r="C8" s="43">
        <v>108742</v>
      </c>
      <c r="D8" s="44" t="s">
        <v>26</v>
      </c>
      <c r="E8" s="45">
        <v>3</v>
      </c>
    </row>
    <row r="9" spans="1:5" ht="20.100000000000001" customHeight="1">
      <c r="A9" s="38">
        <v>4</v>
      </c>
      <c r="B9" s="46" t="s">
        <v>10</v>
      </c>
      <c r="C9" s="40">
        <v>784</v>
      </c>
      <c r="D9" s="41" t="s">
        <v>27</v>
      </c>
      <c r="E9" s="42">
        <v>4</v>
      </c>
    </row>
    <row r="10" spans="1:5" ht="20.100000000000001" customHeight="1">
      <c r="A10" s="33">
        <v>5</v>
      </c>
      <c r="B10" s="47" t="s">
        <v>11</v>
      </c>
      <c r="C10" s="43">
        <v>2436</v>
      </c>
      <c r="D10" s="44" t="s">
        <v>28</v>
      </c>
      <c r="E10" s="45">
        <v>5</v>
      </c>
    </row>
    <row r="11" spans="1:5" ht="20.100000000000001" customHeight="1">
      <c r="A11" s="38">
        <v>6</v>
      </c>
      <c r="B11" s="48" t="s">
        <v>12</v>
      </c>
      <c r="C11" s="40">
        <v>34117</v>
      </c>
      <c r="D11" s="41" t="s">
        <v>29</v>
      </c>
      <c r="E11" s="42">
        <v>6</v>
      </c>
    </row>
    <row r="12" spans="1:5" ht="20.100000000000001" customHeight="1">
      <c r="A12" s="33">
        <v>7</v>
      </c>
      <c r="B12" s="34" t="s">
        <v>13</v>
      </c>
      <c r="C12" s="43">
        <v>472594</v>
      </c>
      <c r="D12" s="44" t="s">
        <v>30</v>
      </c>
      <c r="E12" s="45">
        <v>7</v>
      </c>
    </row>
    <row r="13" spans="1:5" ht="20.100000000000001" customHeight="1">
      <c r="A13" s="38">
        <v>8</v>
      </c>
      <c r="B13" s="49" t="s">
        <v>14</v>
      </c>
      <c r="C13" s="40">
        <v>16692</v>
      </c>
      <c r="D13" s="41" t="s">
        <v>31</v>
      </c>
      <c r="E13" s="42">
        <v>8</v>
      </c>
    </row>
    <row r="14" spans="1:5" ht="20.100000000000001" customHeight="1">
      <c r="A14" s="33">
        <v>9</v>
      </c>
      <c r="B14" s="34" t="s">
        <v>15</v>
      </c>
      <c r="C14" s="43">
        <v>103841</v>
      </c>
      <c r="D14" s="44" t="s">
        <v>32</v>
      </c>
      <c r="E14" s="45">
        <v>9</v>
      </c>
    </row>
    <row r="15" spans="1:5" ht="20.100000000000001" customHeight="1">
      <c r="A15" s="38">
        <v>10</v>
      </c>
      <c r="B15" s="50" t="s">
        <v>16</v>
      </c>
      <c r="C15" s="40">
        <v>5622</v>
      </c>
      <c r="D15" s="41" t="s">
        <v>33</v>
      </c>
      <c r="E15" s="42">
        <v>10</v>
      </c>
    </row>
    <row r="16" spans="1:5" ht="20.100000000000001" customHeight="1">
      <c r="A16" s="33">
        <v>11</v>
      </c>
      <c r="B16" s="51" t="s">
        <v>17</v>
      </c>
      <c r="C16" s="52">
        <v>6628</v>
      </c>
      <c r="D16" s="44" t="s">
        <v>34</v>
      </c>
      <c r="E16" s="45">
        <v>11</v>
      </c>
    </row>
    <row r="17" spans="1:7" ht="20.100000000000001" customHeight="1">
      <c r="A17" s="38">
        <v>12</v>
      </c>
      <c r="B17" s="53" t="s">
        <v>18</v>
      </c>
      <c r="C17" s="40">
        <v>34762</v>
      </c>
      <c r="D17" s="41" t="s">
        <v>35</v>
      </c>
      <c r="E17" s="42">
        <v>12</v>
      </c>
    </row>
    <row r="18" spans="1:7" ht="20.100000000000001" customHeight="1">
      <c r="A18" s="33">
        <v>13</v>
      </c>
      <c r="B18" s="54" t="s">
        <v>19</v>
      </c>
      <c r="C18" s="43">
        <v>12685</v>
      </c>
      <c r="D18" s="44" t="s">
        <v>36</v>
      </c>
      <c r="E18" s="45">
        <v>13</v>
      </c>
    </row>
    <row r="19" spans="1:7" ht="20.100000000000001" customHeight="1">
      <c r="A19" s="38">
        <v>14</v>
      </c>
      <c r="B19" s="55" t="s">
        <v>20</v>
      </c>
      <c r="C19" s="40">
        <v>21453</v>
      </c>
      <c r="D19" s="41" t="s">
        <v>37</v>
      </c>
      <c r="E19" s="42">
        <v>14</v>
      </c>
    </row>
    <row r="20" spans="1:7" ht="20.100000000000001" customHeight="1">
      <c r="A20" s="33">
        <v>15</v>
      </c>
      <c r="B20" s="56" t="s">
        <v>0</v>
      </c>
      <c r="C20" s="43">
        <v>9327</v>
      </c>
      <c r="D20" s="44" t="s">
        <v>38</v>
      </c>
      <c r="E20" s="45">
        <v>15</v>
      </c>
    </row>
    <row r="21" spans="1:7" ht="20.100000000000001" customHeight="1">
      <c r="A21" s="38">
        <v>16</v>
      </c>
      <c r="B21" s="57" t="s">
        <v>21</v>
      </c>
      <c r="C21" s="40">
        <v>5829</v>
      </c>
      <c r="D21" s="41" t="s">
        <v>39</v>
      </c>
      <c r="E21" s="42">
        <v>16</v>
      </c>
    </row>
    <row r="22" spans="1:7" ht="20.100000000000001" customHeight="1">
      <c r="A22" s="33">
        <v>17</v>
      </c>
      <c r="B22" s="58" t="s">
        <v>22</v>
      </c>
      <c r="C22" s="43">
        <v>2419</v>
      </c>
      <c r="D22" s="44" t="s">
        <v>40</v>
      </c>
      <c r="E22" s="45">
        <v>17</v>
      </c>
    </row>
    <row r="23" spans="1:7" ht="20.100000000000001" customHeight="1">
      <c r="A23" s="38">
        <v>18</v>
      </c>
      <c r="B23" s="59" t="s">
        <v>23</v>
      </c>
      <c r="C23" s="40">
        <v>78903</v>
      </c>
      <c r="D23" s="60" t="s">
        <v>41</v>
      </c>
      <c r="E23" s="42">
        <v>18</v>
      </c>
    </row>
    <row r="24" spans="1:7" ht="30" customHeight="1">
      <c r="A24" s="167" t="s">
        <v>2</v>
      </c>
      <c r="B24" s="168"/>
      <c r="C24" s="61">
        <f t="shared" ref="C24" si="0">SUM(C6:C23)</f>
        <v>1007269</v>
      </c>
      <c r="D24" s="169" t="s">
        <v>3</v>
      </c>
      <c r="E24" s="170"/>
    </row>
    <row r="25" spans="1:7">
      <c r="A25" s="188" t="s">
        <v>89</v>
      </c>
      <c r="B25" s="189"/>
      <c r="C25" s="189"/>
      <c r="D25" s="189"/>
      <c r="E25" s="189"/>
      <c r="F25" s="189"/>
      <c r="G25" s="190"/>
    </row>
    <row r="26" spans="1:7">
      <c r="A26" s="62"/>
      <c r="B26" s="62"/>
      <c r="C26" s="62"/>
      <c r="D26" s="62"/>
      <c r="E26" s="62"/>
    </row>
    <row r="27" spans="1:7">
      <c r="A27" s="62"/>
      <c r="B27" s="62"/>
      <c r="C27" s="62"/>
      <c r="D27" s="62"/>
      <c r="E27" s="62"/>
    </row>
  </sheetData>
  <mergeCells count="9">
    <mergeCell ref="A25:G25"/>
    <mergeCell ref="A24:B24"/>
    <mergeCell ref="D24:E24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rightToLeft="1" tabSelected="1" zoomScaleNormal="100" workbookViewId="0">
      <selection activeCell="L12" sqref="L12"/>
    </sheetView>
  </sheetViews>
  <sheetFormatPr defaultRowHeight="12.75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8">
      <c r="A1" s="191" t="s">
        <v>69</v>
      </c>
      <c r="B1" s="192"/>
      <c r="C1" s="193"/>
      <c r="D1" s="173" t="s">
        <v>70</v>
      </c>
      <c r="E1" s="194"/>
      <c r="F1" s="194"/>
      <c r="G1" s="195"/>
    </row>
    <row r="2" spans="1:8" ht="30" customHeight="1">
      <c r="A2" s="175" t="s">
        <v>90</v>
      </c>
      <c r="B2" s="176"/>
      <c r="C2" s="176"/>
      <c r="D2" s="176"/>
      <c r="E2" s="176"/>
      <c r="F2" s="176"/>
      <c r="G2" s="177"/>
    </row>
    <row r="3" spans="1:8" ht="30" customHeight="1">
      <c r="A3" s="196" t="s">
        <v>105</v>
      </c>
      <c r="B3" s="197"/>
      <c r="C3" s="197"/>
      <c r="D3" s="197"/>
      <c r="E3" s="197"/>
      <c r="F3" s="197"/>
      <c r="G3" s="198"/>
      <c r="H3" s="3"/>
    </row>
    <row r="4" spans="1:8" ht="20.100000000000001" customHeight="1">
      <c r="A4" s="178" t="s">
        <v>1</v>
      </c>
      <c r="B4" s="179"/>
      <c r="C4" s="202" t="s">
        <v>55</v>
      </c>
      <c r="D4" s="202"/>
      <c r="E4" s="202"/>
      <c r="F4" s="182" t="s">
        <v>4</v>
      </c>
      <c r="G4" s="183"/>
    </row>
    <row r="5" spans="1:8" ht="20.100000000000001" customHeight="1">
      <c r="A5" s="199"/>
      <c r="B5" s="200"/>
      <c r="C5" s="7" t="s">
        <v>58</v>
      </c>
      <c r="D5" s="9" t="s">
        <v>60</v>
      </c>
      <c r="E5" s="10" t="s">
        <v>47</v>
      </c>
      <c r="F5" s="184"/>
      <c r="G5" s="201"/>
    </row>
    <row r="6" spans="1:8" ht="20.100000000000001" customHeight="1">
      <c r="A6" s="180"/>
      <c r="B6" s="181"/>
      <c r="C6" s="6" t="s">
        <v>59</v>
      </c>
      <c r="D6" s="26" t="s">
        <v>56</v>
      </c>
      <c r="E6" s="27" t="s">
        <v>3</v>
      </c>
      <c r="F6" s="184"/>
      <c r="G6" s="201"/>
    </row>
    <row r="7" spans="1:8" ht="20.100000000000001" customHeight="1">
      <c r="A7" s="63">
        <v>1</v>
      </c>
      <c r="B7" s="64" t="s">
        <v>7</v>
      </c>
      <c r="C7" s="52">
        <v>50528</v>
      </c>
      <c r="D7" s="65">
        <v>855</v>
      </c>
      <c r="E7" s="66">
        <f>SUM(C7:D7)</f>
        <v>51383</v>
      </c>
      <c r="F7" s="44" t="s">
        <v>24</v>
      </c>
      <c r="G7" s="45">
        <v>1</v>
      </c>
    </row>
    <row r="8" spans="1:8" ht="20.100000000000001" customHeight="1">
      <c r="A8" s="67">
        <v>2</v>
      </c>
      <c r="B8" s="68" t="s">
        <v>8</v>
      </c>
      <c r="C8" s="69">
        <v>64191</v>
      </c>
      <c r="D8" s="70">
        <v>457</v>
      </c>
      <c r="E8" s="71">
        <f>SUM(C8:D8)</f>
        <v>64648</v>
      </c>
      <c r="F8" s="41" t="s">
        <v>25</v>
      </c>
      <c r="G8" s="42">
        <v>2</v>
      </c>
    </row>
    <row r="9" spans="1:8" ht="20.100000000000001" customHeight="1">
      <c r="A9" s="63">
        <v>3</v>
      </c>
      <c r="B9" s="72" t="s">
        <v>9</v>
      </c>
      <c r="C9" s="52">
        <v>236526</v>
      </c>
      <c r="D9" s="65">
        <v>10024</v>
      </c>
      <c r="E9" s="66">
        <f t="shared" ref="E9:E24" si="0">SUM(C9:D9)</f>
        <v>246550</v>
      </c>
      <c r="F9" s="44" t="s">
        <v>26</v>
      </c>
      <c r="G9" s="45">
        <v>3</v>
      </c>
    </row>
    <row r="10" spans="1:8" ht="20.100000000000001" customHeight="1">
      <c r="A10" s="67">
        <v>4</v>
      </c>
      <c r="B10" s="73" t="s">
        <v>10</v>
      </c>
      <c r="C10" s="69">
        <v>59763</v>
      </c>
      <c r="D10" s="70">
        <v>288</v>
      </c>
      <c r="E10" s="71">
        <f t="shared" si="0"/>
        <v>60051</v>
      </c>
      <c r="F10" s="41" t="s">
        <v>27</v>
      </c>
      <c r="G10" s="42">
        <v>4</v>
      </c>
    </row>
    <row r="11" spans="1:8" ht="20.100000000000001" customHeight="1">
      <c r="A11" s="63">
        <v>5</v>
      </c>
      <c r="B11" s="74" t="s">
        <v>11</v>
      </c>
      <c r="C11" s="52">
        <v>10381</v>
      </c>
      <c r="D11" s="65">
        <v>299</v>
      </c>
      <c r="E11" s="66">
        <f t="shared" si="0"/>
        <v>10680</v>
      </c>
      <c r="F11" s="44" t="s">
        <v>28</v>
      </c>
      <c r="G11" s="45">
        <v>5</v>
      </c>
    </row>
    <row r="12" spans="1:8" ht="20.100000000000001" customHeight="1">
      <c r="A12" s="67">
        <v>6</v>
      </c>
      <c r="B12" s="75" t="s">
        <v>12</v>
      </c>
      <c r="C12" s="69">
        <v>146560</v>
      </c>
      <c r="D12" s="70">
        <v>2547</v>
      </c>
      <c r="E12" s="71">
        <f t="shared" si="0"/>
        <v>149107</v>
      </c>
      <c r="F12" s="41" t="s">
        <v>29</v>
      </c>
      <c r="G12" s="42">
        <v>6</v>
      </c>
    </row>
    <row r="13" spans="1:8" ht="20.100000000000001" customHeight="1">
      <c r="A13" s="63">
        <v>7</v>
      </c>
      <c r="B13" s="72" t="s">
        <v>13</v>
      </c>
      <c r="C13" s="52">
        <v>411594</v>
      </c>
      <c r="D13" s="65">
        <v>13059</v>
      </c>
      <c r="E13" s="66">
        <f t="shared" si="0"/>
        <v>424653</v>
      </c>
      <c r="F13" s="44" t="s">
        <v>30</v>
      </c>
      <c r="G13" s="45">
        <v>7</v>
      </c>
    </row>
    <row r="14" spans="1:8" ht="20.100000000000001" customHeight="1">
      <c r="A14" s="67">
        <v>8</v>
      </c>
      <c r="B14" s="76" t="s">
        <v>14</v>
      </c>
      <c r="C14" s="69">
        <v>87362</v>
      </c>
      <c r="D14" s="70">
        <v>1237</v>
      </c>
      <c r="E14" s="71">
        <f t="shared" si="0"/>
        <v>88599</v>
      </c>
      <c r="F14" s="41" t="s">
        <v>31</v>
      </c>
      <c r="G14" s="42">
        <v>8</v>
      </c>
    </row>
    <row r="15" spans="1:8" ht="20.100000000000001" customHeight="1">
      <c r="A15" s="63">
        <v>9</v>
      </c>
      <c r="B15" s="72" t="s">
        <v>15</v>
      </c>
      <c r="C15" s="52">
        <v>89151</v>
      </c>
      <c r="D15" s="65">
        <v>12657</v>
      </c>
      <c r="E15" s="66">
        <f t="shared" si="0"/>
        <v>101808</v>
      </c>
      <c r="F15" s="44" t="s">
        <v>32</v>
      </c>
      <c r="G15" s="45">
        <v>9</v>
      </c>
    </row>
    <row r="16" spans="1:8" ht="20.100000000000001" customHeight="1">
      <c r="A16" s="67">
        <v>10</v>
      </c>
      <c r="B16" s="77" t="s">
        <v>16</v>
      </c>
      <c r="C16" s="69">
        <v>81390</v>
      </c>
      <c r="D16" s="70">
        <v>1914</v>
      </c>
      <c r="E16" s="71">
        <f t="shared" si="0"/>
        <v>83304</v>
      </c>
      <c r="F16" s="41" t="s">
        <v>33</v>
      </c>
      <c r="G16" s="42">
        <v>10</v>
      </c>
    </row>
    <row r="17" spans="1:7" ht="20.100000000000001" customHeight="1">
      <c r="A17" s="63">
        <v>11</v>
      </c>
      <c r="B17" s="78" t="s">
        <v>17</v>
      </c>
      <c r="C17" s="52">
        <v>79635</v>
      </c>
      <c r="D17" s="65">
        <v>7609</v>
      </c>
      <c r="E17" s="66">
        <f t="shared" si="0"/>
        <v>87244</v>
      </c>
      <c r="F17" s="44" t="s">
        <v>34</v>
      </c>
      <c r="G17" s="45">
        <v>11</v>
      </c>
    </row>
    <row r="18" spans="1:7" ht="20.100000000000001" customHeight="1">
      <c r="A18" s="67">
        <v>12</v>
      </c>
      <c r="B18" s="79" t="s">
        <v>18</v>
      </c>
      <c r="C18" s="69">
        <v>70369</v>
      </c>
      <c r="D18" s="70">
        <v>642</v>
      </c>
      <c r="E18" s="71">
        <f t="shared" si="0"/>
        <v>71011</v>
      </c>
      <c r="F18" s="41" t="s">
        <v>35</v>
      </c>
      <c r="G18" s="42">
        <v>12</v>
      </c>
    </row>
    <row r="19" spans="1:7" ht="20.100000000000001" customHeight="1">
      <c r="A19" s="63">
        <v>13</v>
      </c>
      <c r="B19" s="80" t="s">
        <v>19</v>
      </c>
      <c r="C19" s="52">
        <v>31406</v>
      </c>
      <c r="D19" s="65">
        <v>2907</v>
      </c>
      <c r="E19" s="66">
        <f t="shared" si="0"/>
        <v>34313</v>
      </c>
      <c r="F19" s="44" t="s">
        <v>36</v>
      </c>
      <c r="G19" s="45">
        <v>13</v>
      </c>
    </row>
    <row r="20" spans="1:7" ht="20.100000000000001" customHeight="1">
      <c r="A20" s="67">
        <v>14</v>
      </c>
      <c r="B20" s="81" t="s">
        <v>20</v>
      </c>
      <c r="C20" s="69">
        <v>84133</v>
      </c>
      <c r="D20" s="70">
        <v>2542</v>
      </c>
      <c r="E20" s="71">
        <f t="shared" si="0"/>
        <v>86675</v>
      </c>
      <c r="F20" s="41" t="s">
        <v>37</v>
      </c>
      <c r="G20" s="42">
        <v>14</v>
      </c>
    </row>
    <row r="21" spans="1:7" ht="20.100000000000001" customHeight="1">
      <c r="A21" s="63">
        <v>15</v>
      </c>
      <c r="B21" s="82" t="s">
        <v>0</v>
      </c>
      <c r="C21" s="52">
        <v>38960</v>
      </c>
      <c r="D21" s="65">
        <v>68497</v>
      </c>
      <c r="E21" s="66">
        <f>SUM(C21:D21)</f>
        <v>107457</v>
      </c>
      <c r="F21" s="44" t="s">
        <v>38</v>
      </c>
      <c r="G21" s="45">
        <v>15</v>
      </c>
    </row>
    <row r="22" spans="1:7" ht="20.100000000000001" customHeight="1">
      <c r="A22" s="67">
        <v>16</v>
      </c>
      <c r="B22" s="83" t="s">
        <v>21</v>
      </c>
      <c r="C22" s="69">
        <v>42904</v>
      </c>
      <c r="D22" s="70">
        <v>19603</v>
      </c>
      <c r="E22" s="71">
        <f t="shared" si="0"/>
        <v>62507</v>
      </c>
      <c r="F22" s="41" t="s">
        <v>39</v>
      </c>
      <c r="G22" s="42">
        <v>16</v>
      </c>
    </row>
    <row r="23" spans="1:7" ht="20.100000000000001" customHeight="1">
      <c r="A23" s="63">
        <v>17</v>
      </c>
      <c r="B23" s="84" t="s">
        <v>22</v>
      </c>
      <c r="C23" s="52">
        <v>5934</v>
      </c>
      <c r="D23" s="65">
        <v>1196</v>
      </c>
      <c r="E23" s="66">
        <f t="shared" si="0"/>
        <v>7130</v>
      </c>
      <c r="F23" s="44" t="s">
        <v>40</v>
      </c>
      <c r="G23" s="45">
        <v>17</v>
      </c>
    </row>
    <row r="24" spans="1:7" ht="20.100000000000001" customHeight="1">
      <c r="A24" s="85">
        <v>18</v>
      </c>
      <c r="B24" s="86" t="s">
        <v>23</v>
      </c>
      <c r="C24" s="69">
        <v>37486</v>
      </c>
      <c r="D24" s="87">
        <v>14411</v>
      </c>
      <c r="E24" s="71">
        <f t="shared" si="0"/>
        <v>51897</v>
      </c>
      <c r="F24" s="60" t="s">
        <v>41</v>
      </c>
      <c r="G24" s="88">
        <v>18</v>
      </c>
    </row>
    <row r="25" spans="1:7" ht="30" customHeight="1">
      <c r="A25" s="167" t="s">
        <v>2</v>
      </c>
      <c r="B25" s="168"/>
      <c r="C25" s="89">
        <f t="shared" ref="C25:D25" si="1">SUM(C7:C24)</f>
        <v>1628273</v>
      </c>
      <c r="D25" s="90">
        <f t="shared" si="1"/>
        <v>160744</v>
      </c>
      <c r="E25" s="91">
        <f>SUM(E7:E24)</f>
        <v>1789017</v>
      </c>
      <c r="F25" s="169" t="s">
        <v>3</v>
      </c>
      <c r="G25" s="170"/>
    </row>
    <row r="26" spans="1:7">
      <c r="A26" s="188" t="s">
        <v>89</v>
      </c>
      <c r="B26" s="189"/>
      <c r="C26" s="189"/>
      <c r="D26" s="189"/>
      <c r="E26" s="189"/>
      <c r="F26" s="189"/>
      <c r="G26" s="190"/>
    </row>
  </sheetData>
  <mergeCells count="10">
    <mergeCell ref="A26:G26"/>
    <mergeCell ref="A1:C1"/>
    <mergeCell ref="D1:G1"/>
    <mergeCell ref="A2:G2"/>
    <mergeCell ref="A3:G3"/>
    <mergeCell ref="A25:B25"/>
    <mergeCell ref="F25:G25"/>
    <mergeCell ref="A4:B6"/>
    <mergeCell ref="F4:G6"/>
    <mergeCell ref="C4:E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rightToLeft="1" zoomScale="93" zoomScaleNormal="93" workbookViewId="0">
      <selection activeCell="A2" sqref="A2:G2"/>
    </sheetView>
  </sheetViews>
  <sheetFormatPr defaultRowHeight="12.75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8">
      <c r="A1" s="191" t="s">
        <v>71</v>
      </c>
      <c r="B1" s="192"/>
      <c r="C1" s="192"/>
      <c r="D1" s="193"/>
      <c r="E1" s="173" t="s">
        <v>72</v>
      </c>
      <c r="F1" s="194"/>
      <c r="G1" s="195"/>
      <c r="H1" s="4"/>
    </row>
    <row r="2" spans="1:8" ht="30" customHeight="1">
      <c r="A2" s="175" t="s">
        <v>91</v>
      </c>
      <c r="B2" s="176"/>
      <c r="C2" s="176"/>
      <c r="D2" s="176"/>
      <c r="E2" s="176"/>
      <c r="F2" s="176"/>
      <c r="G2" s="177"/>
    </row>
    <row r="3" spans="1:8" ht="30" customHeight="1">
      <c r="A3" s="196" t="s">
        <v>104</v>
      </c>
      <c r="B3" s="197"/>
      <c r="C3" s="197"/>
      <c r="D3" s="197"/>
      <c r="E3" s="197"/>
      <c r="F3" s="197"/>
      <c r="G3" s="198"/>
      <c r="H3" s="14"/>
    </row>
    <row r="4" spans="1:8" ht="20.100000000000001" customHeight="1">
      <c r="A4" s="206" t="s">
        <v>1</v>
      </c>
      <c r="B4" s="200"/>
      <c r="C4" s="207" t="s">
        <v>86</v>
      </c>
      <c r="D4" s="207"/>
      <c r="E4" s="208"/>
      <c r="F4" s="209" t="s">
        <v>4</v>
      </c>
      <c r="G4" s="209"/>
    </row>
    <row r="5" spans="1:8" ht="20.100000000000001" customHeight="1">
      <c r="A5" s="206"/>
      <c r="B5" s="200"/>
      <c r="C5" s="15" t="s">
        <v>58</v>
      </c>
      <c r="D5" s="7" t="s">
        <v>60</v>
      </c>
      <c r="E5" s="8" t="s">
        <v>47</v>
      </c>
      <c r="F5" s="209"/>
      <c r="G5" s="209"/>
    </row>
    <row r="6" spans="1:8" ht="20.100000000000001" customHeight="1">
      <c r="A6" s="206"/>
      <c r="B6" s="200"/>
      <c r="C6" s="16" t="s">
        <v>59</v>
      </c>
      <c r="D6" s="6" t="s">
        <v>56</v>
      </c>
      <c r="E6" s="6" t="s">
        <v>3</v>
      </c>
      <c r="F6" s="209"/>
      <c r="G6" s="209"/>
    </row>
    <row r="7" spans="1:8" ht="20.100000000000001" customHeight="1">
      <c r="A7" s="33">
        <v>1</v>
      </c>
      <c r="B7" s="92" t="s">
        <v>7</v>
      </c>
      <c r="C7" s="52">
        <v>259693</v>
      </c>
      <c r="D7" s="52">
        <v>238</v>
      </c>
      <c r="E7" s="52">
        <f>SUM(C7:D7)</f>
        <v>259931</v>
      </c>
      <c r="F7" s="44" t="s">
        <v>24</v>
      </c>
      <c r="G7" s="93">
        <v>1</v>
      </c>
    </row>
    <row r="8" spans="1:8" ht="20.100000000000001" customHeight="1">
      <c r="A8" s="38">
        <v>2</v>
      </c>
      <c r="B8" s="94" t="s">
        <v>8</v>
      </c>
      <c r="C8" s="69">
        <v>33392</v>
      </c>
      <c r="D8" s="69">
        <v>264</v>
      </c>
      <c r="E8" s="69">
        <f>SUM(C8:D8)</f>
        <v>33656</v>
      </c>
      <c r="F8" s="41" t="s">
        <v>25</v>
      </c>
      <c r="G8" s="95">
        <v>2</v>
      </c>
    </row>
    <row r="9" spans="1:8" ht="20.100000000000001" customHeight="1">
      <c r="A9" s="33">
        <v>3</v>
      </c>
      <c r="B9" s="92" t="s">
        <v>9</v>
      </c>
      <c r="C9" s="52">
        <v>745563</v>
      </c>
      <c r="D9" s="52">
        <v>8414</v>
      </c>
      <c r="E9" s="52">
        <f t="shared" ref="E9:E24" si="0">SUM(C9:D9)</f>
        <v>753977</v>
      </c>
      <c r="F9" s="44" t="s">
        <v>26</v>
      </c>
      <c r="G9" s="93">
        <v>3</v>
      </c>
    </row>
    <row r="10" spans="1:8" ht="20.100000000000001" customHeight="1">
      <c r="A10" s="38">
        <v>4</v>
      </c>
      <c r="B10" s="96" t="s">
        <v>10</v>
      </c>
      <c r="C10" s="69">
        <v>15269</v>
      </c>
      <c r="D10" s="69">
        <v>211</v>
      </c>
      <c r="E10" s="69">
        <f t="shared" si="0"/>
        <v>15480</v>
      </c>
      <c r="F10" s="41" t="s">
        <v>27</v>
      </c>
      <c r="G10" s="95">
        <v>4</v>
      </c>
    </row>
    <row r="11" spans="1:8" ht="20.100000000000001" customHeight="1">
      <c r="A11" s="33">
        <v>5</v>
      </c>
      <c r="B11" s="97" t="s">
        <v>11</v>
      </c>
      <c r="C11" s="52">
        <v>34173</v>
      </c>
      <c r="D11" s="52">
        <v>173</v>
      </c>
      <c r="E11" s="52">
        <f t="shared" si="0"/>
        <v>34346</v>
      </c>
      <c r="F11" s="44" t="s">
        <v>28</v>
      </c>
      <c r="G11" s="93">
        <v>5</v>
      </c>
    </row>
    <row r="12" spans="1:8" ht="20.100000000000001" customHeight="1">
      <c r="A12" s="38">
        <v>6</v>
      </c>
      <c r="B12" s="98" t="s">
        <v>12</v>
      </c>
      <c r="C12" s="69">
        <v>962951</v>
      </c>
      <c r="D12" s="69">
        <v>1833</v>
      </c>
      <c r="E12" s="69">
        <f t="shared" si="0"/>
        <v>964784</v>
      </c>
      <c r="F12" s="41" t="s">
        <v>29</v>
      </c>
      <c r="G12" s="95">
        <v>6</v>
      </c>
    </row>
    <row r="13" spans="1:8" ht="20.100000000000001" customHeight="1">
      <c r="A13" s="33">
        <v>7</v>
      </c>
      <c r="B13" s="92" t="s">
        <v>13</v>
      </c>
      <c r="C13" s="52">
        <v>1312198</v>
      </c>
      <c r="D13" s="52">
        <v>3848</v>
      </c>
      <c r="E13" s="52">
        <f t="shared" si="0"/>
        <v>1316046</v>
      </c>
      <c r="F13" s="44" t="s">
        <v>30</v>
      </c>
      <c r="G13" s="93">
        <v>7</v>
      </c>
    </row>
    <row r="14" spans="1:8" ht="20.100000000000001" customHeight="1">
      <c r="A14" s="38">
        <v>8</v>
      </c>
      <c r="B14" s="99" t="s">
        <v>14</v>
      </c>
      <c r="C14" s="69">
        <v>160399</v>
      </c>
      <c r="D14" s="69">
        <v>8461</v>
      </c>
      <c r="E14" s="69">
        <f t="shared" si="0"/>
        <v>168860</v>
      </c>
      <c r="F14" s="41" t="s">
        <v>31</v>
      </c>
      <c r="G14" s="95">
        <v>8</v>
      </c>
    </row>
    <row r="15" spans="1:8" ht="20.100000000000001" customHeight="1">
      <c r="A15" s="33">
        <v>9</v>
      </c>
      <c r="B15" s="92" t="s">
        <v>15</v>
      </c>
      <c r="C15" s="52">
        <v>424939</v>
      </c>
      <c r="D15" s="52">
        <v>7221</v>
      </c>
      <c r="E15" s="52">
        <f t="shared" si="0"/>
        <v>432160</v>
      </c>
      <c r="F15" s="44" t="s">
        <v>32</v>
      </c>
      <c r="G15" s="93">
        <v>9</v>
      </c>
    </row>
    <row r="16" spans="1:8" ht="20.100000000000001" customHeight="1">
      <c r="A16" s="38">
        <v>10</v>
      </c>
      <c r="B16" s="100" t="s">
        <v>16</v>
      </c>
      <c r="C16" s="69">
        <v>30749</v>
      </c>
      <c r="D16" s="69">
        <v>198</v>
      </c>
      <c r="E16" s="69">
        <f t="shared" si="0"/>
        <v>30947</v>
      </c>
      <c r="F16" s="41" t="s">
        <v>33</v>
      </c>
      <c r="G16" s="95">
        <v>10</v>
      </c>
    </row>
    <row r="17" spans="1:7" ht="20.100000000000001" customHeight="1">
      <c r="A17" s="33">
        <v>11</v>
      </c>
      <c r="B17" s="101" t="s">
        <v>17</v>
      </c>
      <c r="C17" s="52">
        <v>31262</v>
      </c>
      <c r="D17" s="52">
        <v>759</v>
      </c>
      <c r="E17" s="52">
        <f t="shared" si="0"/>
        <v>32021</v>
      </c>
      <c r="F17" s="44" t="s">
        <v>34</v>
      </c>
      <c r="G17" s="93">
        <v>11</v>
      </c>
    </row>
    <row r="18" spans="1:7" ht="20.100000000000001" customHeight="1">
      <c r="A18" s="38">
        <v>12</v>
      </c>
      <c r="B18" s="102" t="s">
        <v>18</v>
      </c>
      <c r="C18" s="69">
        <v>58315</v>
      </c>
      <c r="D18" s="69">
        <v>233</v>
      </c>
      <c r="E18" s="69">
        <f t="shared" si="0"/>
        <v>58548</v>
      </c>
      <c r="F18" s="41" t="s">
        <v>35</v>
      </c>
      <c r="G18" s="95">
        <v>12</v>
      </c>
    </row>
    <row r="19" spans="1:7" ht="20.100000000000001" customHeight="1">
      <c r="A19" s="33">
        <v>13</v>
      </c>
      <c r="B19" s="103" t="s">
        <v>19</v>
      </c>
      <c r="C19" s="52">
        <v>76014</v>
      </c>
      <c r="D19" s="52">
        <v>1658</v>
      </c>
      <c r="E19" s="52">
        <f t="shared" si="0"/>
        <v>77672</v>
      </c>
      <c r="F19" s="44" t="s">
        <v>36</v>
      </c>
      <c r="G19" s="93">
        <v>13</v>
      </c>
    </row>
    <row r="20" spans="1:7" ht="20.100000000000001" customHeight="1">
      <c r="A20" s="38">
        <v>14</v>
      </c>
      <c r="B20" s="104" t="s">
        <v>20</v>
      </c>
      <c r="C20" s="69">
        <v>179500</v>
      </c>
      <c r="D20" s="69">
        <v>3690</v>
      </c>
      <c r="E20" s="69">
        <f t="shared" si="0"/>
        <v>183190</v>
      </c>
      <c r="F20" s="41" t="s">
        <v>37</v>
      </c>
      <c r="G20" s="95">
        <v>14</v>
      </c>
    </row>
    <row r="21" spans="1:7" ht="20.100000000000001" customHeight="1">
      <c r="A21" s="33">
        <v>15</v>
      </c>
      <c r="B21" s="105" t="s">
        <v>0</v>
      </c>
      <c r="C21" s="52">
        <v>50232</v>
      </c>
      <c r="D21" s="52">
        <v>35976</v>
      </c>
      <c r="E21" s="52">
        <f t="shared" si="0"/>
        <v>86208</v>
      </c>
      <c r="F21" s="44" t="s">
        <v>38</v>
      </c>
      <c r="G21" s="93">
        <v>15</v>
      </c>
    </row>
    <row r="22" spans="1:7" ht="20.100000000000001" customHeight="1">
      <c r="A22" s="38">
        <v>16</v>
      </c>
      <c r="B22" s="106" t="s">
        <v>21</v>
      </c>
      <c r="C22" s="69">
        <v>80429</v>
      </c>
      <c r="D22" s="69">
        <v>50899</v>
      </c>
      <c r="E22" s="69">
        <f t="shared" si="0"/>
        <v>131328</v>
      </c>
      <c r="F22" s="41" t="s">
        <v>39</v>
      </c>
      <c r="G22" s="95">
        <v>16</v>
      </c>
    </row>
    <row r="23" spans="1:7" ht="20.100000000000001" customHeight="1">
      <c r="A23" s="33">
        <v>17</v>
      </c>
      <c r="B23" s="107" t="s">
        <v>22</v>
      </c>
      <c r="C23" s="52">
        <v>21610</v>
      </c>
      <c r="D23" s="52">
        <v>1258</v>
      </c>
      <c r="E23" s="52">
        <f t="shared" si="0"/>
        <v>22868</v>
      </c>
      <c r="F23" s="44" t="s">
        <v>40</v>
      </c>
      <c r="G23" s="93">
        <v>17</v>
      </c>
    </row>
    <row r="24" spans="1:7" ht="20.100000000000001" customHeight="1">
      <c r="A24" s="38">
        <v>18</v>
      </c>
      <c r="B24" s="108" t="s">
        <v>23</v>
      </c>
      <c r="C24" s="109">
        <v>149765</v>
      </c>
      <c r="D24" s="109">
        <v>16256</v>
      </c>
      <c r="E24" s="109">
        <f t="shared" si="0"/>
        <v>166021</v>
      </c>
      <c r="F24" s="41" t="s">
        <v>41</v>
      </c>
      <c r="G24" s="95">
        <v>18</v>
      </c>
    </row>
    <row r="25" spans="1:7" ht="30" customHeight="1">
      <c r="A25" s="203" t="s">
        <v>2</v>
      </c>
      <c r="B25" s="204"/>
      <c r="C25" s="110">
        <f t="shared" ref="C25:D25" si="1">SUM(C7:C24)</f>
        <v>4626453</v>
      </c>
      <c r="D25" s="110">
        <f t="shared" si="1"/>
        <v>141590</v>
      </c>
      <c r="E25" s="110">
        <f>SUM(E7:E24)</f>
        <v>4768043</v>
      </c>
      <c r="F25" s="205" t="s">
        <v>3</v>
      </c>
      <c r="G25" s="205"/>
    </row>
    <row r="26" spans="1:7">
      <c r="A26" s="188" t="s">
        <v>89</v>
      </c>
      <c r="B26" s="189"/>
      <c r="C26" s="189"/>
      <c r="D26" s="189"/>
      <c r="E26" s="189"/>
      <c r="F26" s="189"/>
      <c r="G26" s="190"/>
    </row>
    <row r="27" spans="1:7">
      <c r="G27" s="13"/>
    </row>
  </sheetData>
  <mergeCells count="10">
    <mergeCell ref="A26:G26"/>
    <mergeCell ref="A1:D1"/>
    <mergeCell ref="E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rightToLeft="1" workbookViewId="0">
      <selection activeCell="A2" sqref="A2:G2"/>
    </sheetView>
  </sheetViews>
  <sheetFormatPr defaultRowHeight="12.75"/>
  <cols>
    <col min="1" max="1" width="5.7109375" customWidth="1"/>
    <col min="2" max="2" width="35.7109375" customWidth="1"/>
    <col min="3" max="5" width="16.7109375" customWidth="1"/>
    <col min="6" max="6" width="40.7109375" customWidth="1"/>
    <col min="7" max="7" width="5.7109375" customWidth="1"/>
  </cols>
  <sheetData>
    <row r="1" spans="1:12">
      <c r="A1" s="191" t="s">
        <v>73</v>
      </c>
      <c r="B1" s="192"/>
      <c r="C1" s="192"/>
      <c r="D1" s="193"/>
      <c r="E1" s="173" t="s">
        <v>74</v>
      </c>
      <c r="F1" s="194"/>
      <c r="G1" s="195"/>
      <c r="H1" s="4"/>
    </row>
    <row r="2" spans="1:12" ht="30" customHeight="1">
      <c r="A2" s="212" t="s">
        <v>92</v>
      </c>
      <c r="B2" s="213"/>
      <c r="C2" s="213"/>
      <c r="D2" s="213"/>
      <c r="E2" s="213"/>
      <c r="F2" s="213"/>
      <c r="G2" s="214"/>
      <c r="I2" s="4"/>
    </row>
    <row r="3" spans="1:12" ht="30" customHeight="1">
      <c r="A3" s="215" t="s">
        <v>103</v>
      </c>
      <c r="B3" s="216"/>
      <c r="C3" s="217"/>
      <c r="D3" s="217"/>
      <c r="E3" s="217"/>
      <c r="F3" s="217"/>
      <c r="G3" s="218"/>
      <c r="H3" s="3"/>
      <c r="I3" s="3"/>
      <c r="J3" s="3"/>
      <c r="K3" s="3"/>
      <c r="L3" s="3"/>
    </row>
    <row r="4" spans="1:12" ht="20.100000000000001" customHeight="1">
      <c r="A4" s="178" t="s">
        <v>1</v>
      </c>
      <c r="B4" s="179"/>
      <c r="C4" s="219" t="s">
        <v>61</v>
      </c>
      <c r="D4" s="220"/>
      <c r="E4" s="221"/>
      <c r="F4" s="182" t="s">
        <v>4</v>
      </c>
      <c r="G4" s="183"/>
    </row>
    <row r="5" spans="1:12" ht="20.100000000000001" customHeight="1">
      <c r="A5" s="199"/>
      <c r="B5" s="200"/>
      <c r="C5" s="6" t="s">
        <v>58</v>
      </c>
      <c r="D5" s="7" t="s">
        <v>60</v>
      </c>
      <c r="E5" s="8" t="s">
        <v>47</v>
      </c>
      <c r="F5" s="184"/>
      <c r="G5" s="201"/>
    </row>
    <row r="6" spans="1:12" ht="20.100000000000001" customHeight="1">
      <c r="A6" s="180"/>
      <c r="B6" s="181"/>
      <c r="C6" s="18" t="s">
        <v>59</v>
      </c>
      <c r="D6" s="18" t="s">
        <v>56</v>
      </c>
      <c r="E6" s="18" t="s">
        <v>3</v>
      </c>
      <c r="F6" s="222"/>
      <c r="G6" s="185"/>
    </row>
    <row r="7" spans="1:12" ht="20.100000000000001" customHeight="1">
      <c r="A7" s="111">
        <v>1</v>
      </c>
      <c r="B7" s="72" t="s">
        <v>7</v>
      </c>
      <c r="C7" s="52">
        <f>'السعوديين '!C7+'غير السعوديين'!C7</f>
        <v>310221</v>
      </c>
      <c r="D7" s="52">
        <f>'السعوديين '!D7+'غير السعوديين'!D7</f>
        <v>1093</v>
      </c>
      <c r="E7" s="52">
        <f>SUM(C7:D7)</f>
        <v>311314</v>
      </c>
      <c r="F7" s="112" t="s">
        <v>24</v>
      </c>
      <c r="G7" s="113">
        <v>1</v>
      </c>
    </row>
    <row r="8" spans="1:12" ht="20.100000000000001" customHeight="1">
      <c r="A8" s="114">
        <v>2</v>
      </c>
      <c r="B8" s="68" t="s">
        <v>8</v>
      </c>
      <c r="C8" s="69">
        <f>'السعوديين '!C8+'غير السعوديين'!C8</f>
        <v>97583</v>
      </c>
      <c r="D8" s="69">
        <f>'السعوديين '!D8+'غير السعوديين'!D8</f>
        <v>721</v>
      </c>
      <c r="E8" s="69">
        <f>SUM(C8:D8)</f>
        <v>98304</v>
      </c>
      <c r="F8" s="115" t="s">
        <v>25</v>
      </c>
      <c r="G8" s="116">
        <v>2</v>
      </c>
    </row>
    <row r="9" spans="1:12" ht="20.100000000000001" customHeight="1">
      <c r="A9" s="111">
        <v>3</v>
      </c>
      <c r="B9" s="72" t="s">
        <v>9</v>
      </c>
      <c r="C9" s="52">
        <f>'السعوديين '!C9+'غير السعوديين'!C9</f>
        <v>982089</v>
      </c>
      <c r="D9" s="52">
        <f>'السعوديين '!D9+'غير السعوديين'!D9</f>
        <v>18438</v>
      </c>
      <c r="E9" s="52">
        <f t="shared" ref="E9:E24" si="0">SUM(C9:D9)</f>
        <v>1000527</v>
      </c>
      <c r="F9" s="112" t="s">
        <v>26</v>
      </c>
      <c r="G9" s="113">
        <v>3</v>
      </c>
    </row>
    <row r="10" spans="1:12" ht="20.100000000000001" customHeight="1">
      <c r="A10" s="114">
        <v>4</v>
      </c>
      <c r="B10" s="73" t="s">
        <v>10</v>
      </c>
      <c r="C10" s="69">
        <f>'السعوديين '!C10+'غير السعوديين'!C10</f>
        <v>75032</v>
      </c>
      <c r="D10" s="69">
        <f>'السعوديين '!D10+'غير السعوديين'!D10</f>
        <v>499</v>
      </c>
      <c r="E10" s="69">
        <f t="shared" si="0"/>
        <v>75531</v>
      </c>
      <c r="F10" s="115" t="s">
        <v>27</v>
      </c>
      <c r="G10" s="116">
        <v>4</v>
      </c>
    </row>
    <row r="11" spans="1:12" ht="20.100000000000001" customHeight="1">
      <c r="A11" s="111">
        <v>5</v>
      </c>
      <c r="B11" s="74" t="s">
        <v>11</v>
      </c>
      <c r="C11" s="52">
        <f>'السعوديين '!C11+'غير السعوديين'!C11</f>
        <v>44554</v>
      </c>
      <c r="D11" s="52">
        <f>'السعوديين '!D11+'غير السعوديين'!D11</f>
        <v>472</v>
      </c>
      <c r="E11" s="52">
        <f t="shared" si="0"/>
        <v>45026</v>
      </c>
      <c r="F11" s="112" t="s">
        <v>28</v>
      </c>
      <c r="G11" s="113">
        <v>5</v>
      </c>
    </row>
    <row r="12" spans="1:12" ht="20.100000000000001" customHeight="1">
      <c r="A12" s="114">
        <v>6</v>
      </c>
      <c r="B12" s="75" t="s">
        <v>12</v>
      </c>
      <c r="C12" s="69">
        <f>'السعوديين '!C12+'غير السعوديين'!C12</f>
        <v>1109511</v>
      </c>
      <c r="D12" s="69">
        <f>'السعوديين '!D12+'غير السعوديين'!D12</f>
        <v>4380</v>
      </c>
      <c r="E12" s="69">
        <f t="shared" si="0"/>
        <v>1113891</v>
      </c>
      <c r="F12" s="115" t="s">
        <v>29</v>
      </c>
      <c r="G12" s="116">
        <v>6</v>
      </c>
    </row>
    <row r="13" spans="1:12" ht="20.100000000000001" customHeight="1">
      <c r="A13" s="111">
        <v>7</v>
      </c>
      <c r="B13" s="72" t="s">
        <v>13</v>
      </c>
      <c r="C13" s="52">
        <f>'السعوديين '!C13+'غير السعوديين'!C13</f>
        <v>1723792</v>
      </c>
      <c r="D13" s="52">
        <f>'السعوديين '!D13+'غير السعوديين'!D13</f>
        <v>16907</v>
      </c>
      <c r="E13" s="52">
        <f t="shared" si="0"/>
        <v>1740699</v>
      </c>
      <c r="F13" s="112" t="s">
        <v>30</v>
      </c>
      <c r="G13" s="113">
        <v>7</v>
      </c>
    </row>
    <row r="14" spans="1:12" ht="20.100000000000001" customHeight="1">
      <c r="A14" s="114">
        <v>8</v>
      </c>
      <c r="B14" s="76" t="s">
        <v>14</v>
      </c>
      <c r="C14" s="69">
        <f>'السعوديين '!C14+'غير السعوديين'!C14</f>
        <v>247761</v>
      </c>
      <c r="D14" s="69">
        <f>'السعوديين '!D14+'غير السعوديين'!D14</f>
        <v>9698</v>
      </c>
      <c r="E14" s="69">
        <f t="shared" si="0"/>
        <v>257459</v>
      </c>
      <c r="F14" s="115" t="s">
        <v>31</v>
      </c>
      <c r="G14" s="116">
        <v>8</v>
      </c>
    </row>
    <row r="15" spans="1:12" ht="20.100000000000001" customHeight="1">
      <c r="A15" s="111">
        <v>9</v>
      </c>
      <c r="B15" s="72" t="s">
        <v>15</v>
      </c>
      <c r="C15" s="52">
        <f>'السعوديين '!C15+'غير السعوديين'!C15</f>
        <v>514090</v>
      </c>
      <c r="D15" s="52">
        <f>'السعوديين '!D15+'غير السعوديين'!D15</f>
        <v>19878</v>
      </c>
      <c r="E15" s="52">
        <f t="shared" si="0"/>
        <v>533968</v>
      </c>
      <c r="F15" s="112" t="s">
        <v>32</v>
      </c>
      <c r="G15" s="113">
        <v>9</v>
      </c>
    </row>
    <row r="16" spans="1:12" ht="20.100000000000001" customHeight="1">
      <c r="A16" s="114">
        <v>10</v>
      </c>
      <c r="B16" s="77" t="s">
        <v>16</v>
      </c>
      <c r="C16" s="69">
        <f>'السعوديين '!C16+'غير السعوديين'!C16</f>
        <v>112139</v>
      </c>
      <c r="D16" s="69">
        <f>'السعوديين '!D16+'غير السعوديين'!D16</f>
        <v>2112</v>
      </c>
      <c r="E16" s="69">
        <f t="shared" si="0"/>
        <v>114251</v>
      </c>
      <c r="F16" s="115" t="s">
        <v>33</v>
      </c>
      <c r="G16" s="116">
        <v>10</v>
      </c>
    </row>
    <row r="17" spans="1:12" ht="20.100000000000001" customHeight="1">
      <c r="A17" s="111">
        <v>11</v>
      </c>
      <c r="B17" s="78" t="s">
        <v>17</v>
      </c>
      <c r="C17" s="52">
        <f>'السعوديين '!C17+'غير السعوديين'!C17</f>
        <v>110897</v>
      </c>
      <c r="D17" s="52">
        <f>'السعوديين '!D17+'غير السعوديين'!D17</f>
        <v>8368</v>
      </c>
      <c r="E17" s="52">
        <f t="shared" si="0"/>
        <v>119265</v>
      </c>
      <c r="F17" s="112" t="s">
        <v>34</v>
      </c>
      <c r="G17" s="113">
        <v>11</v>
      </c>
    </row>
    <row r="18" spans="1:12" ht="20.100000000000001" customHeight="1">
      <c r="A18" s="114">
        <v>12</v>
      </c>
      <c r="B18" s="79" t="s">
        <v>18</v>
      </c>
      <c r="C18" s="69">
        <f>'السعوديين '!C18+'غير السعوديين'!C18</f>
        <v>128684</v>
      </c>
      <c r="D18" s="69">
        <f>'السعوديين '!D18+'غير السعوديين'!D18</f>
        <v>875</v>
      </c>
      <c r="E18" s="69">
        <f t="shared" si="0"/>
        <v>129559</v>
      </c>
      <c r="F18" s="115" t="s">
        <v>35</v>
      </c>
      <c r="G18" s="116">
        <v>12</v>
      </c>
    </row>
    <row r="19" spans="1:12" ht="20.100000000000001" customHeight="1">
      <c r="A19" s="111">
        <v>13</v>
      </c>
      <c r="B19" s="80" t="s">
        <v>19</v>
      </c>
      <c r="C19" s="52">
        <f>'السعوديين '!C19+'غير السعوديين'!C19</f>
        <v>107420</v>
      </c>
      <c r="D19" s="52">
        <f>'السعوديين '!D19+'غير السعوديين'!D19</f>
        <v>4565</v>
      </c>
      <c r="E19" s="52">
        <f t="shared" si="0"/>
        <v>111985</v>
      </c>
      <c r="F19" s="112" t="s">
        <v>36</v>
      </c>
      <c r="G19" s="113">
        <v>13</v>
      </c>
    </row>
    <row r="20" spans="1:12" ht="20.100000000000001" customHeight="1">
      <c r="A20" s="114">
        <v>14</v>
      </c>
      <c r="B20" s="81" t="s">
        <v>20</v>
      </c>
      <c r="C20" s="69">
        <f>'السعوديين '!C20+'غير السعوديين'!C20</f>
        <v>263633</v>
      </c>
      <c r="D20" s="69">
        <f>'السعوديين '!D20+'غير السعوديين'!D20</f>
        <v>6232</v>
      </c>
      <c r="E20" s="69">
        <f t="shared" si="0"/>
        <v>269865</v>
      </c>
      <c r="F20" s="115" t="s">
        <v>37</v>
      </c>
      <c r="G20" s="116">
        <v>14</v>
      </c>
    </row>
    <row r="21" spans="1:12" ht="20.100000000000001" customHeight="1">
      <c r="A21" s="111">
        <v>15</v>
      </c>
      <c r="B21" s="82" t="s">
        <v>0</v>
      </c>
      <c r="C21" s="52">
        <f>'السعوديين '!C21+'غير السعوديين'!C21</f>
        <v>89192</v>
      </c>
      <c r="D21" s="52">
        <f>'السعوديين '!D21+'غير السعوديين'!D21</f>
        <v>104473</v>
      </c>
      <c r="E21" s="52">
        <f t="shared" si="0"/>
        <v>193665</v>
      </c>
      <c r="F21" s="112" t="s">
        <v>38</v>
      </c>
      <c r="G21" s="113">
        <v>15</v>
      </c>
    </row>
    <row r="22" spans="1:12" ht="20.100000000000001" customHeight="1">
      <c r="A22" s="114">
        <v>16</v>
      </c>
      <c r="B22" s="83" t="s">
        <v>21</v>
      </c>
      <c r="C22" s="69">
        <f>'السعوديين '!C22+'غير السعوديين'!C22</f>
        <v>123333</v>
      </c>
      <c r="D22" s="69">
        <f>'السعوديين '!D22+'غير السعوديين'!D22</f>
        <v>70502</v>
      </c>
      <c r="E22" s="69">
        <f t="shared" si="0"/>
        <v>193835</v>
      </c>
      <c r="F22" s="115" t="s">
        <v>39</v>
      </c>
      <c r="G22" s="116">
        <v>16</v>
      </c>
    </row>
    <row r="23" spans="1:12" ht="20.100000000000001" customHeight="1">
      <c r="A23" s="111">
        <v>17</v>
      </c>
      <c r="B23" s="117" t="s">
        <v>22</v>
      </c>
      <c r="C23" s="52">
        <f>'السعوديين '!C23+'غير السعوديين'!C23</f>
        <v>27544</v>
      </c>
      <c r="D23" s="52">
        <f>'السعوديين '!D23+'غير السعوديين'!D23</f>
        <v>2454</v>
      </c>
      <c r="E23" s="43">
        <f t="shared" si="0"/>
        <v>29998</v>
      </c>
      <c r="F23" s="112" t="s">
        <v>40</v>
      </c>
      <c r="G23" s="113">
        <v>17</v>
      </c>
    </row>
    <row r="24" spans="1:12" ht="20.100000000000001" customHeight="1">
      <c r="A24" s="114">
        <v>18</v>
      </c>
      <c r="B24" s="118" t="s">
        <v>23</v>
      </c>
      <c r="C24" s="69">
        <f>'السعوديين '!C24+'غير السعوديين'!C24</f>
        <v>187251</v>
      </c>
      <c r="D24" s="69">
        <f>'السعوديين '!D24+'غير السعوديين'!D24</f>
        <v>30667</v>
      </c>
      <c r="E24" s="69">
        <f t="shared" si="0"/>
        <v>217918</v>
      </c>
      <c r="F24" s="115" t="s">
        <v>41</v>
      </c>
      <c r="G24" s="116">
        <v>18</v>
      </c>
    </row>
    <row r="25" spans="1:12" ht="24.95" customHeight="1">
      <c r="A25" s="167" t="s">
        <v>2</v>
      </c>
      <c r="B25" s="168"/>
      <c r="C25" s="119">
        <f t="shared" ref="C25:D25" si="1">SUM(C7:C24)</f>
        <v>6254726</v>
      </c>
      <c r="D25" s="61">
        <f t="shared" si="1"/>
        <v>302334</v>
      </c>
      <c r="E25" s="120">
        <f>SUM(E7:E24)</f>
        <v>6557060</v>
      </c>
      <c r="F25" s="210" t="s">
        <v>3</v>
      </c>
      <c r="G25" s="211"/>
    </row>
    <row r="26" spans="1:12">
      <c r="A26" s="188" t="s">
        <v>89</v>
      </c>
      <c r="B26" s="189"/>
      <c r="C26" s="189"/>
      <c r="D26" s="189"/>
      <c r="E26" s="189"/>
      <c r="F26" s="189"/>
      <c r="G26" s="190"/>
      <c r="H26" s="4"/>
    </row>
    <row r="27" spans="1:12">
      <c r="A27" s="62"/>
      <c r="B27" s="62"/>
      <c r="C27" s="62"/>
      <c r="D27" s="62"/>
      <c r="E27" s="62"/>
      <c r="F27" s="121"/>
      <c r="G27" s="62"/>
    </row>
    <row r="29" spans="1:12">
      <c r="L29" s="5"/>
    </row>
    <row r="49" spans="9:9">
      <c r="I49" s="21"/>
    </row>
  </sheetData>
  <mergeCells count="10">
    <mergeCell ref="A26:G26"/>
    <mergeCell ref="A1:D1"/>
    <mergeCell ref="E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4"/>
  <sheetViews>
    <sheetView rightToLeft="1" workbookViewId="0">
      <selection activeCell="A2" sqref="A2:G2"/>
    </sheetView>
  </sheetViews>
  <sheetFormatPr defaultRowHeight="12.75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12">
      <c r="A1" s="191" t="s">
        <v>75</v>
      </c>
      <c r="B1" s="192"/>
      <c r="C1" s="193"/>
      <c r="D1" s="173" t="s">
        <v>76</v>
      </c>
      <c r="E1" s="194"/>
      <c r="F1" s="194"/>
      <c r="G1" s="195"/>
      <c r="H1" s="4"/>
    </row>
    <row r="2" spans="1:12" ht="30" customHeight="1">
      <c r="A2" s="175" t="s">
        <v>93</v>
      </c>
      <c r="B2" s="176"/>
      <c r="C2" s="176"/>
      <c r="D2" s="176"/>
      <c r="E2" s="176"/>
      <c r="F2" s="176"/>
      <c r="G2" s="177"/>
    </row>
    <row r="3" spans="1:12" ht="30" customHeight="1">
      <c r="A3" s="224" t="s">
        <v>102</v>
      </c>
      <c r="B3" s="225"/>
      <c r="C3" s="225"/>
      <c r="D3" s="225"/>
      <c r="E3" s="225"/>
      <c r="F3" s="225"/>
      <c r="G3" s="226"/>
      <c r="H3" s="3"/>
      <c r="I3" s="30"/>
      <c r="J3" s="3"/>
      <c r="K3" s="3"/>
      <c r="L3" s="3"/>
    </row>
    <row r="4" spans="1:12" ht="23.1" customHeight="1">
      <c r="A4" s="206" t="s">
        <v>1</v>
      </c>
      <c r="B4" s="200"/>
      <c r="C4" s="227" t="s">
        <v>64</v>
      </c>
      <c r="D4" s="207"/>
      <c r="E4" s="208"/>
      <c r="F4" s="209" t="s">
        <v>4</v>
      </c>
      <c r="G4" s="209"/>
      <c r="H4" s="4"/>
    </row>
    <row r="5" spans="1:12" ht="23.1" customHeight="1">
      <c r="A5" s="206"/>
      <c r="B5" s="200"/>
      <c r="C5" s="16" t="s">
        <v>49</v>
      </c>
      <c r="D5" s="6" t="s">
        <v>51</v>
      </c>
      <c r="E5" s="19" t="s">
        <v>2</v>
      </c>
      <c r="F5" s="209"/>
      <c r="G5" s="209"/>
      <c r="H5" s="4"/>
    </row>
    <row r="6" spans="1:12" ht="23.1" customHeight="1">
      <c r="A6" s="206"/>
      <c r="B6" s="200"/>
      <c r="C6" s="16" t="s">
        <v>50</v>
      </c>
      <c r="D6" s="1" t="s">
        <v>52</v>
      </c>
      <c r="E6" s="6" t="s">
        <v>3</v>
      </c>
      <c r="F6" s="209"/>
      <c r="G6" s="209"/>
      <c r="H6" s="4"/>
    </row>
    <row r="7" spans="1:12" ht="20.100000000000001" customHeight="1">
      <c r="A7" s="122">
        <v>1</v>
      </c>
      <c r="B7" s="34" t="s">
        <v>7</v>
      </c>
      <c r="C7" s="43">
        <f>'السعوديين '!C7</f>
        <v>50528</v>
      </c>
      <c r="D7" s="65">
        <f>'غير السعوديين'!C7</f>
        <v>259693</v>
      </c>
      <c r="E7" s="52">
        <f>SUM(C7:D7)</f>
        <v>310221</v>
      </c>
      <c r="F7" s="123" t="s">
        <v>24</v>
      </c>
      <c r="G7" s="93">
        <v>1</v>
      </c>
    </row>
    <row r="8" spans="1:12" ht="20.100000000000001" customHeight="1">
      <c r="A8" s="124">
        <v>2</v>
      </c>
      <c r="B8" s="39" t="s">
        <v>8</v>
      </c>
      <c r="C8" s="40">
        <f>'السعوديين '!C8</f>
        <v>64191</v>
      </c>
      <c r="D8" s="70">
        <f>'غير السعوديين'!C8</f>
        <v>33392</v>
      </c>
      <c r="E8" s="69">
        <f>SUM(C8:D8)</f>
        <v>97583</v>
      </c>
      <c r="F8" s="125" t="s">
        <v>25</v>
      </c>
      <c r="G8" s="95">
        <v>2</v>
      </c>
    </row>
    <row r="9" spans="1:12" ht="20.100000000000001" customHeight="1">
      <c r="A9" s="122">
        <v>3</v>
      </c>
      <c r="B9" s="34" t="s">
        <v>9</v>
      </c>
      <c r="C9" s="43">
        <f>'السعوديين '!C9</f>
        <v>236526</v>
      </c>
      <c r="D9" s="65">
        <f>'غير السعوديين'!C9</f>
        <v>745563</v>
      </c>
      <c r="E9" s="52">
        <f t="shared" ref="E9:E24" si="0">SUM(C9:D9)</f>
        <v>982089</v>
      </c>
      <c r="F9" s="123" t="s">
        <v>26</v>
      </c>
      <c r="G9" s="93">
        <v>3</v>
      </c>
    </row>
    <row r="10" spans="1:12" ht="20.100000000000001" customHeight="1">
      <c r="A10" s="124">
        <v>4</v>
      </c>
      <c r="B10" s="46" t="s">
        <v>10</v>
      </c>
      <c r="C10" s="40">
        <f>'السعوديين '!C10</f>
        <v>59763</v>
      </c>
      <c r="D10" s="70">
        <f>'غير السعوديين'!C10</f>
        <v>15269</v>
      </c>
      <c r="E10" s="69">
        <f t="shared" si="0"/>
        <v>75032</v>
      </c>
      <c r="F10" s="125" t="s">
        <v>27</v>
      </c>
      <c r="G10" s="95">
        <v>4</v>
      </c>
    </row>
    <row r="11" spans="1:12" ht="20.100000000000001" customHeight="1">
      <c r="A11" s="122">
        <v>5</v>
      </c>
      <c r="B11" s="47" t="s">
        <v>11</v>
      </c>
      <c r="C11" s="43">
        <f>'السعوديين '!C11</f>
        <v>10381</v>
      </c>
      <c r="D11" s="65">
        <f>'غير السعوديين'!C11</f>
        <v>34173</v>
      </c>
      <c r="E11" s="52">
        <f t="shared" si="0"/>
        <v>44554</v>
      </c>
      <c r="F11" s="123" t="s">
        <v>28</v>
      </c>
      <c r="G11" s="93">
        <v>5</v>
      </c>
    </row>
    <row r="12" spans="1:12" ht="20.100000000000001" customHeight="1">
      <c r="A12" s="124">
        <v>6</v>
      </c>
      <c r="B12" s="48" t="s">
        <v>12</v>
      </c>
      <c r="C12" s="40">
        <f>'السعوديين '!C12</f>
        <v>146560</v>
      </c>
      <c r="D12" s="70">
        <f>'غير السعوديين'!C12</f>
        <v>962951</v>
      </c>
      <c r="E12" s="69">
        <f t="shared" si="0"/>
        <v>1109511</v>
      </c>
      <c r="F12" s="125" t="s">
        <v>29</v>
      </c>
      <c r="G12" s="95">
        <v>6</v>
      </c>
    </row>
    <row r="13" spans="1:12" ht="20.100000000000001" customHeight="1">
      <c r="A13" s="122">
        <v>7</v>
      </c>
      <c r="B13" s="34" t="s">
        <v>13</v>
      </c>
      <c r="C13" s="43">
        <f>'السعوديين '!C13</f>
        <v>411594</v>
      </c>
      <c r="D13" s="65">
        <f>'غير السعوديين'!C13</f>
        <v>1312198</v>
      </c>
      <c r="E13" s="52">
        <f t="shared" si="0"/>
        <v>1723792</v>
      </c>
      <c r="F13" s="123" t="s">
        <v>30</v>
      </c>
      <c r="G13" s="93">
        <v>7</v>
      </c>
    </row>
    <row r="14" spans="1:12" ht="20.100000000000001" customHeight="1">
      <c r="A14" s="124">
        <v>8</v>
      </c>
      <c r="B14" s="49" t="s">
        <v>14</v>
      </c>
      <c r="C14" s="40">
        <f>'السعوديين '!C14</f>
        <v>87362</v>
      </c>
      <c r="D14" s="70">
        <f>'غير السعوديين'!C14</f>
        <v>160399</v>
      </c>
      <c r="E14" s="69">
        <f t="shared" si="0"/>
        <v>247761</v>
      </c>
      <c r="F14" s="125" t="s">
        <v>31</v>
      </c>
      <c r="G14" s="95">
        <v>8</v>
      </c>
    </row>
    <row r="15" spans="1:12" ht="20.100000000000001" customHeight="1">
      <c r="A15" s="122">
        <v>9</v>
      </c>
      <c r="B15" s="34" t="s">
        <v>15</v>
      </c>
      <c r="C15" s="43">
        <f>'السعوديين '!C15</f>
        <v>89151</v>
      </c>
      <c r="D15" s="65">
        <f>'غير السعوديين'!C15</f>
        <v>424939</v>
      </c>
      <c r="E15" s="52">
        <f t="shared" si="0"/>
        <v>514090</v>
      </c>
      <c r="F15" s="123" t="s">
        <v>32</v>
      </c>
      <c r="G15" s="93">
        <v>9</v>
      </c>
    </row>
    <row r="16" spans="1:12" ht="20.100000000000001" customHeight="1">
      <c r="A16" s="124">
        <v>10</v>
      </c>
      <c r="B16" s="50" t="s">
        <v>16</v>
      </c>
      <c r="C16" s="40">
        <f>'السعوديين '!C16</f>
        <v>81390</v>
      </c>
      <c r="D16" s="70">
        <f>'غير السعوديين'!C16</f>
        <v>30749</v>
      </c>
      <c r="E16" s="69">
        <f t="shared" si="0"/>
        <v>112139</v>
      </c>
      <c r="F16" s="125" t="s">
        <v>33</v>
      </c>
      <c r="G16" s="95">
        <v>10</v>
      </c>
    </row>
    <row r="17" spans="1:7" ht="20.100000000000001" customHeight="1">
      <c r="A17" s="122">
        <v>11</v>
      </c>
      <c r="B17" s="51" t="s">
        <v>17</v>
      </c>
      <c r="C17" s="43">
        <f>'السعوديين '!C17</f>
        <v>79635</v>
      </c>
      <c r="D17" s="65">
        <f>'غير السعوديين'!C17</f>
        <v>31262</v>
      </c>
      <c r="E17" s="52">
        <f t="shared" si="0"/>
        <v>110897</v>
      </c>
      <c r="F17" s="123" t="s">
        <v>34</v>
      </c>
      <c r="G17" s="93">
        <v>11</v>
      </c>
    </row>
    <row r="18" spans="1:7" ht="20.100000000000001" customHeight="1">
      <c r="A18" s="124">
        <v>12</v>
      </c>
      <c r="B18" s="53" t="s">
        <v>18</v>
      </c>
      <c r="C18" s="40">
        <f>'السعوديين '!C18</f>
        <v>70369</v>
      </c>
      <c r="D18" s="70">
        <f>'غير السعوديين'!C18</f>
        <v>58315</v>
      </c>
      <c r="E18" s="69">
        <f t="shared" si="0"/>
        <v>128684</v>
      </c>
      <c r="F18" s="125" t="s">
        <v>35</v>
      </c>
      <c r="G18" s="95">
        <v>12</v>
      </c>
    </row>
    <row r="19" spans="1:7" ht="20.100000000000001" customHeight="1">
      <c r="A19" s="122">
        <v>13</v>
      </c>
      <c r="B19" s="54" t="s">
        <v>19</v>
      </c>
      <c r="C19" s="43">
        <f>'السعوديين '!C19</f>
        <v>31406</v>
      </c>
      <c r="D19" s="65">
        <f>'غير السعوديين'!C19</f>
        <v>76014</v>
      </c>
      <c r="E19" s="52">
        <f t="shared" si="0"/>
        <v>107420</v>
      </c>
      <c r="F19" s="123" t="s">
        <v>36</v>
      </c>
      <c r="G19" s="93">
        <v>13</v>
      </c>
    </row>
    <row r="20" spans="1:7" ht="20.100000000000001" customHeight="1">
      <c r="A20" s="124">
        <v>14</v>
      </c>
      <c r="B20" s="55" t="s">
        <v>20</v>
      </c>
      <c r="C20" s="40">
        <f>'السعوديين '!C20</f>
        <v>84133</v>
      </c>
      <c r="D20" s="70">
        <f>'غير السعوديين'!C20</f>
        <v>179500</v>
      </c>
      <c r="E20" s="69">
        <f t="shared" si="0"/>
        <v>263633</v>
      </c>
      <c r="F20" s="125" t="s">
        <v>37</v>
      </c>
      <c r="G20" s="95">
        <v>14</v>
      </c>
    </row>
    <row r="21" spans="1:7" ht="20.100000000000001" customHeight="1">
      <c r="A21" s="122">
        <v>15</v>
      </c>
      <c r="B21" s="56" t="s">
        <v>0</v>
      </c>
      <c r="C21" s="43">
        <f>'السعوديين '!C21</f>
        <v>38960</v>
      </c>
      <c r="D21" s="65">
        <f>'غير السعوديين'!C21</f>
        <v>50232</v>
      </c>
      <c r="E21" s="52">
        <f t="shared" si="0"/>
        <v>89192</v>
      </c>
      <c r="F21" s="123" t="s">
        <v>38</v>
      </c>
      <c r="G21" s="93">
        <v>15</v>
      </c>
    </row>
    <row r="22" spans="1:7" ht="20.100000000000001" customHeight="1">
      <c r="A22" s="124">
        <v>16</v>
      </c>
      <c r="B22" s="57" t="s">
        <v>21</v>
      </c>
      <c r="C22" s="40">
        <f>'السعوديين '!C22</f>
        <v>42904</v>
      </c>
      <c r="D22" s="70">
        <f>'غير السعوديين'!C22</f>
        <v>80429</v>
      </c>
      <c r="E22" s="69">
        <f t="shared" si="0"/>
        <v>123333</v>
      </c>
      <c r="F22" s="125" t="s">
        <v>39</v>
      </c>
      <c r="G22" s="95">
        <v>16</v>
      </c>
    </row>
    <row r="23" spans="1:7" ht="20.100000000000001" customHeight="1">
      <c r="A23" s="122">
        <v>17</v>
      </c>
      <c r="B23" s="58" t="s">
        <v>22</v>
      </c>
      <c r="C23" s="43">
        <f>'السعوديين '!C23</f>
        <v>5934</v>
      </c>
      <c r="D23" s="65">
        <f>'غير السعوديين'!C23</f>
        <v>21610</v>
      </c>
      <c r="E23" s="52">
        <f t="shared" si="0"/>
        <v>27544</v>
      </c>
      <c r="F23" s="123" t="s">
        <v>40</v>
      </c>
      <c r="G23" s="93">
        <v>17</v>
      </c>
    </row>
    <row r="24" spans="1:7" ht="20.100000000000001" customHeight="1">
      <c r="A24" s="124">
        <v>18</v>
      </c>
      <c r="B24" s="59" t="s">
        <v>23</v>
      </c>
      <c r="C24" s="40">
        <f>'السعوديين '!C24</f>
        <v>37486</v>
      </c>
      <c r="D24" s="70">
        <f>'غير السعوديين'!C24</f>
        <v>149765</v>
      </c>
      <c r="E24" s="109">
        <f t="shared" si="0"/>
        <v>187251</v>
      </c>
      <c r="F24" s="125" t="s">
        <v>41</v>
      </c>
      <c r="G24" s="95">
        <v>18</v>
      </c>
    </row>
    <row r="25" spans="1:7" ht="30" customHeight="1">
      <c r="A25" s="203" t="s">
        <v>2</v>
      </c>
      <c r="B25" s="204"/>
      <c r="C25" s="126">
        <f t="shared" ref="C25:D25" si="1">SUM(C7:C24)</f>
        <v>1628273</v>
      </c>
      <c r="D25" s="126">
        <f t="shared" si="1"/>
        <v>4626453</v>
      </c>
      <c r="E25" s="127">
        <f>SUM(E7:E24)</f>
        <v>6254726</v>
      </c>
      <c r="F25" s="223" t="s">
        <v>3</v>
      </c>
      <c r="G25" s="205"/>
    </row>
    <row r="26" spans="1:7">
      <c r="A26" s="188" t="s">
        <v>89</v>
      </c>
      <c r="B26" s="189"/>
      <c r="C26" s="189"/>
      <c r="D26" s="189"/>
      <c r="E26" s="189"/>
      <c r="F26" s="189"/>
      <c r="G26" s="190"/>
    </row>
    <row r="27" spans="1:7">
      <c r="A27" s="62"/>
      <c r="B27" s="62"/>
      <c r="C27" s="62"/>
      <c r="D27" s="62"/>
      <c r="E27" s="62"/>
      <c r="F27" s="62"/>
      <c r="G27" s="62"/>
    </row>
    <row r="34" spans="12:12">
      <c r="L34" s="17"/>
    </row>
  </sheetData>
  <mergeCells count="10">
    <mergeCell ref="A26:G26"/>
    <mergeCell ref="A1:C1"/>
    <mergeCell ref="D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2"/>
  <sheetViews>
    <sheetView rightToLeft="1" zoomScaleNormal="100" workbookViewId="0">
      <selection activeCell="A2" sqref="A2:G2"/>
    </sheetView>
  </sheetViews>
  <sheetFormatPr defaultRowHeight="12.75"/>
  <cols>
    <col min="1" max="1" width="5.7109375" customWidth="1"/>
    <col min="2" max="2" width="35.7109375" customWidth="1"/>
    <col min="3" max="5" width="16.7109375" customWidth="1"/>
    <col min="6" max="6" width="45.7109375" customWidth="1"/>
    <col min="7" max="7" width="5.7109375" customWidth="1"/>
  </cols>
  <sheetData>
    <row r="1" spans="1:12">
      <c r="A1" s="191" t="s">
        <v>87</v>
      </c>
      <c r="B1" s="192"/>
      <c r="C1" s="192"/>
      <c r="D1" s="193"/>
      <c r="E1" s="173" t="s">
        <v>88</v>
      </c>
      <c r="F1" s="194"/>
      <c r="G1" s="195"/>
      <c r="H1" s="4"/>
    </row>
    <row r="2" spans="1:12" ht="30" customHeight="1">
      <c r="A2" s="175" t="s">
        <v>94</v>
      </c>
      <c r="B2" s="176"/>
      <c r="C2" s="176"/>
      <c r="D2" s="176"/>
      <c r="E2" s="176"/>
      <c r="F2" s="176"/>
      <c r="G2" s="177"/>
    </row>
    <row r="3" spans="1:12" ht="30" customHeight="1">
      <c r="A3" s="196" t="s">
        <v>99</v>
      </c>
      <c r="B3" s="197"/>
      <c r="C3" s="197"/>
      <c r="D3" s="197"/>
      <c r="E3" s="197"/>
      <c r="F3" s="197"/>
      <c r="G3" s="198"/>
      <c r="H3" s="14"/>
      <c r="I3" s="3"/>
      <c r="J3" s="3"/>
      <c r="K3" s="3"/>
      <c r="L3" s="3"/>
    </row>
    <row r="4" spans="1:12" ht="20.100000000000001" customHeight="1">
      <c r="A4" s="206" t="s">
        <v>1</v>
      </c>
      <c r="B4" s="200"/>
      <c r="C4" s="227" t="s">
        <v>63</v>
      </c>
      <c r="D4" s="207"/>
      <c r="E4" s="208"/>
      <c r="F4" s="209" t="s">
        <v>4</v>
      </c>
      <c r="G4" s="209"/>
    </row>
    <row r="5" spans="1:12" ht="20.100000000000001" customHeight="1">
      <c r="A5" s="206"/>
      <c r="B5" s="200"/>
      <c r="C5" s="6" t="s">
        <v>49</v>
      </c>
      <c r="D5" s="6" t="s">
        <v>51</v>
      </c>
      <c r="E5" s="19" t="s">
        <v>2</v>
      </c>
      <c r="F5" s="209"/>
      <c r="G5" s="209"/>
    </row>
    <row r="6" spans="1:12" ht="20.100000000000001" customHeight="1">
      <c r="A6" s="206"/>
      <c r="B6" s="200"/>
      <c r="C6" s="6" t="s">
        <v>50</v>
      </c>
      <c r="D6" s="6" t="s">
        <v>52</v>
      </c>
      <c r="E6" s="6" t="s">
        <v>3</v>
      </c>
      <c r="F6" s="209"/>
      <c r="G6" s="209"/>
    </row>
    <row r="7" spans="1:12" ht="20.100000000000001" customHeight="1">
      <c r="A7" s="122">
        <v>1</v>
      </c>
      <c r="B7" s="34" t="s">
        <v>7</v>
      </c>
      <c r="C7" s="52">
        <f>'السعوديين '!D7</f>
        <v>855</v>
      </c>
      <c r="D7" s="52">
        <f>'غير السعوديين'!D7</f>
        <v>238</v>
      </c>
      <c r="E7" s="52">
        <f>SUM(C7:D7)</f>
        <v>1093</v>
      </c>
      <c r="F7" s="44" t="s">
        <v>24</v>
      </c>
      <c r="G7" s="93">
        <v>1</v>
      </c>
    </row>
    <row r="8" spans="1:12" ht="20.100000000000001" customHeight="1">
      <c r="A8" s="124">
        <v>2</v>
      </c>
      <c r="B8" s="39" t="s">
        <v>8</v>
      </c>
      <c r="C8" s="69">
        <f>'السعوديين '!D8</f>
        <v>457</v>
      </c>
      <c r="D8" s="69">
        <f>'غير السعوديين'!D8</f>
        <v>264</v>
      </c>
      <c r="E8" s="69">
        <f>SUM(C8:D8)</f>
        <v>721</v>
      </c>
      <c r="F8" s="41" t="s">
        <v>25</v>
      </c>
      <c r="G8" s="95">
        <v>2</v>
      </c>
    </row>
    <row r="9" spans="1:12" ht="20.100000000000001" customHeight="1">
      <c r="A9" s="122">
        <v>3</v>
      </c>
      <c r="B9" s="34" t="s">
        <v>9</v>
      </c>
      <c r="C9" s="52">
        <f>'السعوديين '!D9</f>
        <v>10024</v>
      </c>
      <c r="D9" s="52">
        <f>'غير السعوديين'!D9</f>
        <v>8414</v>
      </c>
      <c r="E9" s="52">
        <f t="shared" ref="E9:E24" si="0">SUM(C9:D9)</f>
        <v>18438</v>
      </c>
      <c r="F9" s="44" t="s">
        <v>26</v>
      </c>
      <c r="G9" s="93">
        <v>3</v>
      </c>
    </row>
    <row r="10" spans="1:12" ht="20.100000000000001" customHeight="1">
      <c r="A10" s="124">
        <v>4</v>
      </c>
      <c r="B10" s="46" t="s">
        <v>10</v>
      </c>
      <c r="C10" s="69">
        <f>'السعوديين '!D10</f>
        <v>288</v>
      </c>
      <c r="D10" s="69">
        <f>'غير السعوديين'!D10</f>
        <v>211</v>
      </c>
      <c r="E10" s="69">
        <f t="shared" si="0"/>
        <v>499</v>
      </c>
      <c r="F10" s="41" t="s">
        <v>27</v>
      </c>
      <c r="G10" s="95">
        <v>4</v>
      </c>
    </row>
    <row r="11" spans="1:12" ht="20.100000000000001" customHeight="1">
      <c r="A11" s="122">
        <v>5</v>
      </c>
      <c r="B11" s="47" t="s">
        <v>11</v>
      </c>
      <c r="C11" s="52">
        <f>'السعوديين '!D11</f>
        <v>299</v>
      </c>
      <c r="D11" s="52">
        <f>'غير السعوديين'!D11</f>
        <v>173</v>
      </c>
      <c r="E11" s="52">
        <f t="shared" si="0"/>
        <v>472</v>
      </c>
      <c r="F11" s="44" t="s">
        <v>28</v>
      </c>
      <c r="G11" s="93">
        <v>5</v>
      </c>
    </row>
    <row r="12" spans="1:12" ht="20.100000000000001" customHeight="1">
      <c r="A12" s="124">
        <v>6</v>
      </c>
      <c r="B12" s="48" t="s">
        <v>12</v>
      </c>
      <c r="C12" s="69">
        <f>'السعوديين '!D12</f>
        <v>2547</v>
      </c>
      <c r="D12" s="69">
        <f>'غير السعوديين'!D12</f>
        <v>1833</v>
      </c>
      <c r="E12" s="69">
        <f t="shared" si="0"/>
        <v>4380</v>
      </c>
      <c r="F12" s="41" t="s">
        <v>29</v>
      </c>
      <c r="G12" s="95">
        <v>6</v>
      </c>
    </row>
    <row r="13" spans="1:12" ht="20.100000000000001" customHeight="1">
      <c r="A13" s="122">
        <v>7</v>
      </c>
      <c r="B13" s="34" t="s">
        <v>13</v>
      </c>
      <c r="C13" s="52">
        <f>'السعوديين '!D13</f>
        <v>13059</v>
      </c>
      <c r="D13" s="52">
        <f>'غير السعوديين'!D13</f>
        <v>3848</v>
      </c>
      <c r="E13" s="52">
        <f t="shared" si="0"/>
        <v>16907</v>
      </c>
      <c r="F13" s="44" t="s">
        <v>30</v>
      </c>
      <c r="G13" s="93">
        <v>7</v>
      </c>
    </row>
    <row r="14" spans="1:12" ht="20.100000000000001" customHeight="1">
      <c r="A14" s="124">
        <v>8</v>
      </c>
      <c r="B14" s="49" t="s">
        <v>14</v>
      </c>
      <c r="C14" s="69">
        <f>'السعوديين '!D14</f>
        <v>1237</v>
      </c>
      <c r="D14" s="69">
        <f>'غير السعوديين'!D14</f>
        <v>8461</v>
      </c>
      <c r="E14" s="69">
        <f t="shared" si="0"/>
        <v>9698</v>
      </c>
      <c r="F14" s="41" t="s">
        <v>31</v>
      </c>
      <c r="G14" s="95">
        <v>8</v>
      </c>
    </row>
    <row r="15" spans="1:12" ht="20.100000000000001" customHeight="1">
      <c r="A15" s="122">
        <v>9</v>
      </c>
      <c r="B15" s="34" t="s">
        <v>15</v>
      </c>
      <c r="C15" s="52">
        <f>'السعوديين '!D15</f>
        <v>12657</v>
      </c>
      <c r="D15" s="52">
        <f>'غير السعوديين'!D15</f>
        <v>7221</v>
      </c>
      <c r="E15" s="52">
        <f t="shared" si="0"/>
        <v>19878</v>
      </c>
      <c r="F15" s="44" t="s">
        <v>32</v>
      </c>
      <c r="G15" s="93">
        <v>9</v>
      </c>
    </row>
    <row r="16" spans="1:12" ht="20.100000000000001" customHeight="1">
      <c r="A16" s="124">
        <v>10</v>
      </c>
      <c r="B16" s="50" t="s">
        <v>16</v>
      </c>
      <c r="C16" s="69">
        <f>'السعوديين '!D16</f>
        <v>1914</v>
      </c>
      <c r="D16" s="69">
        <f>'غير السعوديين'!D16</f>
        <v>198</v>
      </c>
      <c r="E16" s="69">
        <f t="shared" si="0"/>
        <v>2112</v>
      </c>
      <c r="F16" s="41" t="s">
        <v>33</v>
      </c>
      <c r="G16" s="95">
        <v>10</v>
      </c>
    </row>
    <row r="17" spans="1:12" ht="20.100000000000001" customHeight="1">
      <c r="A17" s="122">
        <v>11</v>
      </c>
      <c r="B17" s="51" t="s">
        <v>17</v>
      </c>
      <c r="C17" s="52">
        <f>'السعوديين '!D17</f>
        <v>7609</v>
      </c>
      <c r="D17" s="52">
        <f>'غير السعوديين'!D17</f>
        <v>759</v>
      </c>
      <c r="E17" s="52">
        <f t="shared" si="0"/>
        <v>8368</v>
      </c>
      <c r="F17" s="44" t="s">
        <v>34</v>
      </c>
      <c r="G17" s="93">
        <v>11</v>
      </c>
    </row>
    <row r="18" spans="1:12" ht="20.100000000000001" customHeight="1">
      <c r="A18" s="124">
        <v>12</v>
      </c>
      <c r="B18" s="53" t="s">
        <v>18</v>
      </c>
      <c r="C18" s="69">
        <f>'السعوديين '!D18</f>
        <v>642</v>
      </c>
      <c r="D18" s="69">
        <f>'غير السعوديين'!D18</f>
        <v>233</v>
      </c>
      <c r="E18" s="69">
        <f t="shared" si="0"/>
        <v>875</v>
      </c>
      <c r="F18" s="41" t="s">
        <v>35</v>
      </c>
      <c r="G18" s="95">
        <v>12</v>
      </c>
    </row>
    <row r="19" spans="1:12" ht="20.100000000000001" customHeight="1">
      <c r="A19" s="122">
        <v>13</v>
      </c>
      <c r="B19" s="54" t="s">
        <v>19</v>
      </c>
      <c r="C19" s="52">
        <f>'السعوديين '!D19</f>
        <v>2907</v>
      </c>
      <c r="D19" s="52">
        <f>'غير السعوديين'!D19</f>
        <v>1658</v>
      </c>
      <c r="E19" s="52">
        <f t="shared" si="0"/>
        <v>4565</v>
      </c>
      <c r="F19" s="44" t="s">
        <v>36</v>
      </c>
      <c r="G19" s="93">
        <v>13</v>
      </c>
    </row>
    <row r="20" spans="1:12" ht="20.100000000000001" customHeight="1">
      <c r="A20" s="124">
        <v>14</v>
      </c>
      <c r="B20" s="55" t="s">
        <v>20</v>
      </c>
      <c r="C20" s="69">
        <f>'السعوديين '!D20</f>
        <v>2542</v>
      </c>
      <c r="D20" s="69">
        <f>'غير السعوديين'!D20</f>
        <v>3690</v>
      </c>
      <c r="E20" s="69">
        <f t="shared" si="0"/>
        <v>6232</v>
      </c>
      <c r="F20" s="41" t="s">
        <v>37</v>
      </c>
      <c r="G20" s="95">
        <v>14</v>
      </c>
    </row>
    <row r="21" spans="1:12" ht="20.100000000000001" customHeight="1">
      <c r="A21" s="122">
        <v>15</v>
      </c>
      <c r="B21" s="56" t="s">
        <v>0</v>
      </c>
      <c r="C21" s="52">
        <f>'السعوديين '!D21</f>
        <v>68497</v>
      </c>
      <c r="D21" s="52">
        <f>'غير السعوديين'!D21</f>
        <v>35976</v>
      </c>
      <c r="E21" s="52">
        <f t="shared" si="0"/>
        <v>104473</v>
      </c>
      <c r="F21" s="44" t="s">
        <v>38</v>
      </c>
      <c r="G21" s="93">
        <v>15</v>
      </c>
    </row>
    <row r="22" spans="1:12" ht="20.100000000000001" customHeight="1">
      <c r="A22" s="124">
        <v>16</v>
      </c>
      <c r="B22" s="57" t="s">
        <v>21</v>
      </c>
      <c r="C22" s="69">
        <f>'السعوديين '!D22</f>
        <v>19603</v>
      </c>
      <c r="D22" s="69">
        <f>'غير السعوديين'!D22</f>
        <v>50899</v>
      </c>
      <c r="E22" s="69">
        <f t="shared" si="0"/>
        <v>70502</v>
      </c>
      <c r="F22" s="41" t="s">
        <v>39</v>
      </c>
      <c r="G22" s="95">
        <v>16</v>
      </c>
    </row>
    <row r="23" spans="1:12" ht="20.100000000000001" customHeight="1">
      <c r="A23" s="122">
        <v>17</v>
      </c>
      <c r="B23" s="58" t="s">
        <v>22</v>
      </c>
      <c r="C23" s="52">
        <f>'السعوديين '!D23</f>
        <v>1196</v>
      </c>
      <c r="D23" s="52">
        <f>'غير السعوديين'!D23</f>
        <v>1258</v>
      </c>
      <c r="E23" s="52">
        <f t="shared" si="0"/>
        <v>2454</v>
      </c>
      <c r="F23" s="44" t="s">
        <v>40</v>
      </c>
      <c r="G23" s="93">
        <v>17</v>
      </c>
    </row>
    <row r="24" spans="1:12" ht="20.100000000000001" customHeight="1">
      <c r="A24" s="124">
        <v>18</v>
      </c>
      <c r="B24" s="118" t="s">
        <v>23</v>
      </c>
      <c r="C24" s="69">
        <f>'السعوديين '!D24</f>
        <v>14411</v>
      </c>
      <c r="D24" s="69">
        <f>'غير السعوديين'!D24</f>
        <v>16256</v>
      </c>
      <c r="E24" s="69">
        <f t="shared" si="0"/>
        <v>30667</v>
      </c>
      <c r="F24" s="41" t="s">
        <v>41</v>
      </c>
      <c r="G24" s="95">
        <v>18</v>
      </c>
    </row>
    <row r="25" spans="1:12" ht="30" customHeight="1">
      <c r="A25" s="203" t="s">
        <v>2</v>
      </c>
      <c r="B25" s="204"/>
      <c r="C25" s="127">
        <f t="shared" ref="C25:D25" si="1">SUM(C7:C24)</f>
        <v>160744</v>
      </c>
      <c r="D25" s="128">
        <f t="shared" si="1"/>
        <v>141590</v>
      </c>
      <c r="E25" s="126">
        <f>SUM(E7:E24)</f>
        <v>302334</v>
      </c>
      <c r="F25" s="205" t="s">
        <v>3</v>
      </c>
      <c r="G25" s="205"/>
    </row>
    <row r="26" spans="1:12">
      <c r="A26" s="188" t="s">
        <v>89</v>
      </c>
      <c r="B26" s="189"/>
      <c r="C26" s="189"/>
      <c r="D26" s="189"/>
      <c r="E26" s="189"/>
      <c r="F26" s="189"/>
      <c r="G26" s="190"/>
      <c r="H26" s="4"/>
    </row>
    <row r="29" spans="1:12">
      <c r="L29" s="5"/>
    </row>
    <row r="30" spans="1:12">
      <c r="L30" s="5"/>
    </row>
    <row r="52" spans="1:1">
      <c r="A52" s="21"/>
    </row>
  </sheetData>
  <mergeCells count="10">
    <mergeCell ref="A26:G26"/>
    <mergeCell ref="A1:D1"/>
    <mergeCell ref="E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rightToLeft="1" workbookViewId="0">
      <selection activeCell="A2" sqref="A2:G2"/>
    </sheetView>
  </sheetViews>
  <sheetFormatPr defaultRowHeight="12.75"/>
  <cols>
    <col min="1" max="1" width="5.7109375" customWidth="1"/>
    <col min="2" max="2" width="35.7109375" customWidth="1"/>
    <col min="3" max="3" width="16.7109375" customWidth="1"/>
    <col min="4" max="4" width="20.7109375" customWidth="1"/>
    <col min="5" max="5" width="18.7109375" customWidth="1"/>
    <col min="6" max="6" width="40.7109375" customWidth="1"/>
    <col min="7" max="7" width="5.7109375" customWidth="1"/>
    <col min="9" max="9" width="11.7109375" customWidth="1"/>
  </cols>
  <sheetData>
    <row r="1" spans="1:7">
      <c r="A1" s="191" t="s">
        <v>78</v>
      </c>
      <c r="B1" s="228"/>
      <c r="C1" s="31"/>
      <c r="D1" s="31"/>
      <c r="E1" s="31"/>
      <c r="F1" s="173" t="s">
        <v>79</v>
      </c>
      <c r="G1" s="174"/>
    </row>
    <row r="2" spans="1:7" ht="30" customHeight="1">
      <c r="A2" s="175" t="s">
        <v>95</v>
      </c>
      <c r="B2" s="176"/>
      <c r="C2" s="176"/>
      <c r="D2" s="176"/>
      <c r="E2" s="176"/>
      <c r="F2" s="176"/>
      <c r="G2" s="177"/>
    </row>
    <row r="3" spans="1:7" ht="30" customHeight="1">
      <c r="A3" s="196" t="s">
        <v>98</v>
      </c>
      <c r="B3" s="197"/>
      <c r="C3" s="197"/>
      <c r="D3" s="197"/>
      <c r="E3" s="197"/>
      <c r="F3" s="197"/>
      <c r="G3" s="198"/>
    </row>
    <row r="4" spans="1:7" ht="30" customHeight="1">
      <c r="A4" s="206" t="s">
        <v>1</v>
      </c>
      <c r="B4" s="206"/>
      <c r="C4" s="7" t="s">
        <v>42</v>
      </c>
      <c r="D4" s="11" t="s">
        <v>43</v>
      </c>
      <c r="E4" s="8" t="s">
        <v>48</v>
      </c>
      <c r="F4" s="209" t="s">
        <v>4</v>
      </c>
      <c r="G4" s="209"/>
    </row>
    <row r="5" spans="1:7" ht="30" customHeight="1">
      <c r="A5" s="206"/>
      <c r="B5" s="206"/>
      <c r="C5" s="6" t="s">
        <v>3</v>
      </c>
      <c r="D5" s="12" t="s">
        <v>46</v>
      </c>
      <c r="E5" s="20" t="s">
        <v>77</v>
      </c>
      <c r="F5" s="229"/>
      <c r="G5" s="229"/>
    </row>
    <row r="6" spans="1:7" ht="20.100000000000001" customHeight="1">
      <c r="A6" s="122">
        <v>1</v>
      </c>
      <c r="B6" s="92" t="s">
        <v>7</v>
      </c>
      <c r="C6" s="52">
        <f>المشتغلين!E7</f>
        <v>311314</v>
      </c>
      <c r="D6" s="66">
        <v>1506153787</v>
      </c>
      <c r="E6" s="52">
        <f>D6/C6/3</f>
        <v>1612.6844996798516</v>
      </c>
      <c r="F6" s="36" t="s">
        <v>24</v>
      </c>
      <c r="G6" s="93">
        <v>1</v>
      </c>
    </row>
    <row r="7" spans="1:7" ht="20.100000000000001" customHeight="1">
      <c r="A7" s="124">
        <v>2</v>
      </c>
      <c r="B7" s="94" t="s">
        <v>8</v>
      </c>
      <c r="C7" s="69">
        <f>المشتغلين!E8</f>
        <v>98304</v>
      </c>
      <c r="D7" s="71">
        <v>8610736914</v>
      </c>
      <c r="E7" s="69">
        <f t="shared" ref="E7:E24" si="0">D7/C7/3</f>
        <v>29197.648498535156</v>
      </c>
      <c r="F7" s="41" t="s">
        <v>25</v>
      </c>
      <c r="G7" s="95">
        <v>2</v>
      </c>
    </row>
    <row r="8" spans="1:7" ht="20.100000000000001" customHeight="1">
      <c r="A8" s="122">
        <v>3</v>
      </c>
      <c r="B8" s="92" t="s">
        <v>9</v>
      </c>
      <c r="C8" s="52">
        <f>المشتغلين!E9</f>
        <v>1000527</v>
      </c>
      <c r="D8" s="66">
        <v>12566582781</v>
      </c>
      <c r="E8" s="52">
        <f t="shared" si="0"/>
        <v>4186.6545600468553</v>
      </c>
      <c r="F8" s="44" t="s">
        <v>26</v>
      </c>
      <c r="G8" s="93">
        <v>3</v>
      </c>
    </row>
    <row r="9" spans="1:7" ht="20.100000000000001" customHeight="1">
      <c r="A9" s="124">
        <v>4</v>
      </c>
      <c r="B9" s="96" t="s">
        <v>10</v>
      </c>
      <c r="C9" s="69">
        <f>المشتغلين!E10</f>
        <v>75531</v>
      </c>
      <c r="D9" s="71">
        <v>2268568821</v>
      </c>
      <c r="E9" s="69">
        <f t="shared" si="0"/>
        <v>10011.645642186651</v>
      </c>
      <c r="F9" s="41" t="s">
        <v>27</v>
      </c>
      <c r="G9" s="95">
        <v>4</v>
      </c>
    </row>
    <row r="10" spans="1:7" ht="20.100000000000001" customHeight="1">
      <c r="A10" s="122">
        <v>5</v>
      </c>
      <c r="B10" s="97" t="s">
        <v>11</v>
      </c>
      <c r="C10" s="52">
        <f>المشتغلين!E11</f>
        <v>45026</v>
      </c>
      <c r="D10" s="66">
        <v>353835006</v>
      </c>
      <c r="E10" s="52">
        <f t="shared" si="0"/>
        <v>2619.4865633189715</v>
      </c>
      <c r="F10" s="44" t="s">
        <v>28</v>
      </c>
      <c r="G10" s="93">
        <v>5</v>
      </c>
    </row>
    <row r="11" spans="1:7" ht="20.100000000000001" customHeight="1">
      <c r="A11" s="124">
        <v>6</v>
      </c>
      <c r="B11" s="98" t="s">
        <v>12</v>
      </c>
      <c r="C11" s="69">
        <f>المشتغلين!E12</f>
        <v>1113891</v>
      </c>
      <c r="D11" s="71">
        <v>9124954950</v>
      </c>
      <c r="E11" s="69">
        <f t="shared" si="0"/>
        <v>2730.6546601058812</v>
      </c>
      <c r="F11" s="41" t="s">
        <v>29</v>
      </c>
      <c r="G11" s="95">
        <v>6</v>
      </c>
    </row>
    <row r="12" spans="1:7" ht="20.100000000000001" customHeight="1">
      <c r="A12" s="122">
        <v>7</v>
      </c>
      <c r="B12" s="92" t="s">
        <v>13</v>
      </c>
      <c r="C12" s="52">
        <f>المشتغلين!E13</f>
        <v>1740699</v>
      </c>
      <c r="D12" s="66">
        <v>11918634811</v>
      </c>
      <c r="E12" s="52">
        <f t="shared" si="0"/>
        <v>2282.3465000745869</v>
      </c>
      <c r="F12" s="44" t="s">
        <v>30</v>
      </c>
      <c r="G12" s="93">
        <v>7</v>
      </c>
    </row>
    <row r="13" spans="1:7" ht="20.100000000000001" customHeight="1">
      <c r="A13" s="124">
        <v>8</v>
      </c>
      <c r="B13" s="99" t="s">
        <v>14</v>
      </c>
      <c r="C13" s="69">
        <f>المشتغلين!E14</f>
        <v>257459</v>
      </c>
      <c r="D13" s="71">
        <v>3300868086</v>
      </c>
      <c r="E13" s="69">
        <f t="shared" si="0"/>
        <v>4273.6488605952791</v>
      </c>
      <c r="F13" s="41" t="s">
        <v>31</v>
      </c>
      <c r="G13" s="95">
        <v>8</v>
      </c>
    </row>
    <row r="14" spans="1:7" ht="20.100000000000001" customHeight="1">
      <c r="A14" s="122">
        <v>9</v>
      </c>
      <c r="B14" s="92" t="s">
        <v>15</v>
      </c>
      <c r="C14" s="52">
        <f>المشتغلين!E15</f>
        <v>533968</v>
      </c>
      <c r="D14" s="66">
        <v>6845974787</v>
      </c>
      <c r="E14" s="52">
        <f t="shared" si="0"/>
        <v>4273.6486000409514</v>
      </c>
      <c r="F14" s="44" t="s">
        <v>32</v>
      </c>
      <c r="G14" s="93">
        <v>9</v>
      </c>
    </row>
    <row r="15" spans="1:7" ht="20.100000000000001" customHeight="1">
      <c r="A15" s="124">
        <v>10</v>
      </c>
      <c r="B15" s="100" t="s">
        <v>16</v>
      </c>
      <c r="C15" s="69">
        <f>المشتغلين!E16</f>
        <v>114251</v>
      </c>
      <c r="D15" s="71">
        <v>2963609050</v>
      </c>
      <c r="E15" s="69">
        <f t="shared" si="0"/>
        <v>8646.4860993193342</v>
      </c>
      <c r="F15" s="41" t="s">
        <v>33</v>
      </c>
      <c r="G15" s="95">
        <v>10</v>
      </c>
    </row>
    <row r="16" spans="1:7" ht="20.100000000000001" customHeight="1">
      <c r="A16" s="122">
        <v>11</v>
      </c>
      <c r="B16" s="101" t="s">
        <v>17</v>
      </c>
      <c r="C16" s="52">
        <f>المشتغلين!E17</f>
        <v>119265</v>
      </c>
      <c r="D16" s="66">
        <v>5867293669</v>
      </c>
      <c r="E16" s="52">
        <f t="shared" si="0"/>
        <v>16398.478651182941</v>
      </c>
      <c r="F16" s="44" t="s">
        <v>34</v>
      </c>
      <c r="G16" s="93">
        <v>11</v>
      </c>
    </row>
    <row r="17" spans="1:7" ht="20.100000000000001" customHeight="1">
      <c r="A17" s="124">
        <v>12</v>
      </c>
      <c r="B17" s="102" t="s">
        <v>18</v>
      </c>
      <c r="C17" s="69">
        <f>المشتغلين!E18</f>
        <v>129559</v>
      </c>
      <c r="D17" s="71">
        <v>1000142838</v>
      </c>
      <c r="E17" s="69">
        <f t="shared" si="0"/>
        <v>2573.1978943956033</v>
      </c>
      <c r="F17" s="41" t="s">
        <v>35</v>
      </c>
      <c r="G17" s="95">
        <v>12</v>
      </c>
    </row>
    <row r="18" spans="1:7" ht="20.100000000000001" customHeight="1">
      <c r="A18" s="122">
        <v>13</v>
      </c>
      <c r="B18" s="103" t="s">
        <v>19</v>
      </c>
      <c r="C18" s="52">
        <f>المشتغلين!E19</f>
        <v>111985</v>
      </c>
      <c r="D18" s="66">
        <v>1365216927</v>
      </c>
      <c r="E18" s="52">
        <f t="shared" si="0"/>
        <v>4063.6898602491406</v>
      </c>
      <c r="F18" s="44" t="s">
        <v>36</v>
      </c>
      <c r="G18" s="93">
        <v>13</v>
      </c>
    </row>
    <row r="19" spans="1:7" ht="20.100000000000001" customHeight="1">
      <c r="A19" s="124">
        <v>14</v>
      </c>
      <c r="B19" s="104" t="s">
        <v>20</v>
      </c>
      <c r="C19" s="69">
        <f>المشتغلين!E20</f>
        <v>269865</v>
      </c>
      <c r="D19" s="71">
        <v>2099667582</v>
      </c>
      <c r="E19" s="69">
        <f t="shared" si="0"/>
        <v>2593.478939469735</v>
      </c>
      <c r="F19" s="41" t="s">
        <v>37</v>
      </c>
      <c r="G19" s="95">
        <v>14</v>
      </c>
    </row>
    <row r="20" spans="1:7" ht="20.100000000000001" customHeight="1">
      <c r="A20" s="122">
        <v>15</v>
      </c>
      <c r="B20" s="105" t="s">
        <v>0</v>
      </c>
      <c r="C20" s="52">
        <f>المشتغلين!E21</f>
        <v>193665</v>
      </c>
      <c r="D20" s="66">
        <v>1727678483</v>
      </c>
      <c r="E20" s="52">
        <f t="shared" si="0"/>
        <v>2973.6546493515434</v>
      </c>
      <c r="F20" s="44" t="s">
        <v>38</v>
      </c>
      <c r="G20" s="93">
        <v>15</v>
      </c>
    </row>
    <row r="21" spans="1:7" ht="20.100000000000001" customHeight="1">
      <c r="A21" s="124">
        <v>16</v>
      </c>
      <c r="B21" s="106" t="s">
        <v>21</v>
      </c>
      <c r="C21" s="69">
        <f>المشتغلين!E22</f>
        <v>193835</v>
      </c>
      <c r="D21" s="71">
        <v>1728026815</v>
      </c>
      <c r="E21" s="69">
        <f t="shared" si="0"/>
        <v>2971.6456694267458</v>
      </c>
      <c r="F21" s="41" t="s">
        <v>39</v>
      </c>
      <c r="G21" s="95">
        <v>16</v>
      </c>
    </row>
    <row r="22" spans="1:7" ht="20.100000000000001" customHeight="1">
      <c r="A22" s="122">
        <v>17</v>
      </c>
      <c r="B22" s="107" t="s">
        <v>22</v>
      </c>
      <c r="C22" s="52">
        <f>المشتغلين!E23</f>
        <v>29998</v>
      </c>
      <c r="D22" s="66">
        <v>210045955</v>
      </c>
      <c r="E22" s="52">
        <f t="shared" si="0"/>
        <v>2333.9995444140718</v>
      </c>
      <c r="F22" s="44" t="s">
        <v>40</v>
      </c>
      <c r="G22" s="93">
        <v>17</v>
      </c>
    </row>
    <row r="23" spans="1:7" ht="20.100000000000001" customHeight="1">
      <c r="A23" s="124">
        <v>18</v>
      </c>
      <c r="B23" s="108" t="s">
        <v>23</v>
      </c>
      <c r="C23" s="69">
        <f>المشتغلين!E24</f>
        <v>217918</v>
      </c>
      <c r="D23" s="71">
        <v>1173391897</v>
      </c>
      <c r="E23" s="69">
        <f t="shared" si="0"/>
        <v>1794.8523404828118</v>
      </c>
      <c r="F23" s="41" t="s">
        <v>41</v>
      </c>
      <c r="G23" s="95">
        <v>18</v>
      </c>
    </row>
    <row r="24" spans="1:7" ht="30" customHeight="1">
      <c r="A24" s="203" t="s">
        <v>2</v>
      </c>
      <c r="B24" s="203"/>
      <c r="C24" s="126">
        <f t="shared" ref="C24:D24" si="1">SUM(C6:C23)</f>
        <v>6557060</v>
      </c>
      <c r="D24" s="128">
        <f t="shared" si="1"/>
        <v>74631383159</v>
      </c>
      <c r="E24" s="166">
        <f t="shared" si="0"/>
        <v>3793.9454145099585</v>
      </c>
      <c r="F24" s="205" t="s">
        <v>3</v>
      </c>
      <c r="G24" s="205"/>
    </row>
    <row r="25" spans="1:7">
      <c r="A25" s="188" t="s">
        <v>89</v>
      </c>
      <c r="B25" s="189"/>
      <c r="C25" s="189"/>
      <c r="D25" s="189"/>
      <c r="E25" s="189"/>
      <c r="F25" s="189"/>
      <c r="G25" s="190"/>
    </row>
  </sheetData>
  <mergeCells count="9">
    <mergeCell ref="A25:G25"/>
    <mergeCell ref="A24:B24"/>
    <mergeCell ref="F24:G24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rightToLeft="1" workbookViewId="0">
      <selection activeCell="A2" sqref="A2:F2"/>
    </sheetView>
  </sheetViews>
  <sheetFormatPr defaultRowHeight="12.75"/>
  <cols>
    <col min="1" max="1" width="5.7109375" style="2" customWidth="1"/>
    <col min="2" max="2" width="40.7109375" customWidth="1"/>
    <col min="3" max="4" width="25.7109375" customWidth="1"/>
    <col min="5" max="5" width="40.7109375" customWidth="1"/>
    <col min="6" max="6" width="5.7109375" style="2" customWidth="1"/>
    <col min="7" max="10" width="9.140625" style="22"/>
  </cols>
  <sheetData>
    <row r="1" spans="1:7">
      <c r="A1" s="191" t="s">
        <v>80</v>
      </c>
      <c r="B1" s="228"/>
      <c r="C1" s="31"/>
      <c r="D1" s="31"/>
      <c r="E1" s="173" t="s">
        <v>81</v>
      </c>
      <c r="F1" s="174"/>
    </row>
    <row r="2" spans="1:7" ht="30" customHeight="1">
      <c r="A2" s="175" t="s">
        <v>96</v>
      </c>
      <c r="B2" s="176"/>
      <c r="C2" s="176"/>
      <c r="D2" s="176"/>
      <c r="E2" s="176"/>
      <c r="F2" s="177"/>
    </row>
    <row r="3" spans="1:7" ht="30" customHeight="1">
      <c r="A3" s="196" t="s">
        <v>101</v>
      </c>
      <c r="B3" s="197"/>
      <c r="C3" s="197"/>
      <c r="D3" s="197"/>
      <c r="E3" s="197"/>
      <c r="F3" s="197"/>
      <c r="G3" s="32"/>
    </row>
    <row r="4" spans="1:7" ht="24.95" customHeight="1">
      <c r="A4" s="206" t="s">
        <v>1</v>
      </c>
      <c r="B4" s="200"/>
      <c r="C4" s="8" t="s">
        <v>44</v>
      </c>
      <c r="D4" s="8" t="s">
        <v>45</v>
      </c>
      <c r="E4" s="209" t="s">
        <v>4</v>
      </c>
      <c r="F4" s="209"/>
    </row>
    <row r="5" spans="1:7" ht="24.95" customHeight="1">
      <c r="A5" s="230"/>
      <c r="B5" s="181"/>
      <c r="C5" s="6" t="s">
        <v>5</v>
      </c>
      <c r="D5" s="6" t="s">
        <v>6</v>
      </c>
      <c r="E5" s="209"/>
      <c r="F5" s="209"/>
    </row>
    <row r="6" spans="1:7" ht="20.100000000000001" customHeight="1">
      <c r="A6" s="122">
        <v>1</v>
      </c>
      <c r="B6" s="92" t="s">
        <v>7</v>
      </c>
      <c r="C6" s="52">
        <v>9460745631</v>
      </c>
      <c r="D6" s="52">
        <v>24961502437</v>
      </c>
      <c r="E6" s="36" t="s">
        <v>24</v>
      </c>
      <c r="F6" s="93">
        <v>1</v>
      </c>
    </row>
    <row r="7" spans="1:7" ht="20.100000000000001" customHeight="1">
      <c r="A7" s="124">
        <v>2</v>
      </c>
      <c r="B7" s="94" t="s">
        <v>8</v>
      </c>
      <c r="C7" s="69">
        <v>36520013884</v>
      </c>
      <c r="D7" s="69">
        <v>238710316719</v>
      </c>
      <c r="E7" s="41" t="s">
        <v>25</v>
      </c>
      <c r="F7" s="95">
        <v>2</v>
      </c>
    </row>
    <row r="8" spans="1:7" ht="20.100000000000001" customHeight="1">
      <c r="A8" s="122">
        <v>3</v>
      </c>
      <c r="B8" s="92" t="s">
        <v>9</v>
      </c>
      <c r="C8" s="52">
        <v>85837013001</v>
      </c>
      <c r="D8" s="52">
        <v>177746996917</v>
      </c>
      <c r="E8" s="44" t="s">
        <v>26</v>
      </c>
      <c r="F8" s="93">
        <v>3</v>
      </c>
    </row>
    <row r="9" spans="1:7" ht="20.100000000000001" customHeight="1">
      <c r="A9" s="124">
        <v>4</v>
      </c>
      <c r="B9" s="96" t="s">
        <v>10</v>
      </c>
      <c r="C9" s="69">
        <v>8924759870</v>
      </c>
      <c r="D9" s="69">
        <v>19802742948</v>
      </c>
      <c r="E9" s="41" t="s">
        <v>27</v>
      </c>
      <c r="F9" s="95">
        <v>4</v>
      </c>
    </row>
    <row r="10" spans="1:7" ht="20.100000000000001" customHeight="1">
      <c r="A10" s="122">
        <v>5</v>
      </c>
      <c r="B10" s="97" t="s">
        <v>11</v>
      </c>
      <c r="C10" s="52">
        <v>1100974019</v>
      </c>
      <c r="D10" s="52">
        <v>2680704131</v>
      </c>
      <c r="E10" s="44" t="s">
        <v>28</v>
      </c>
      <c r="F10" s="93">
        <v>5</v>
      </c>
    </row>
    <row r="11" spans="1:7" ht="20.100000000000001" customHeight="1">
      <c r="A11" s="124">
        <v>6</v>
      </c>
      <c r="B11" s="98" t="s">
        <v>12</v>
      </c>
      <c r="C11" s="69">
        <v>24639842654</v>
      </c>
      <c r="D11" s="69">
        <v>58079547095</v>
      </c>
      <c r="E11" s="41" t="s">
        <v>29</v>
      </c>
      <c r="F11" s="95">
        <v>6</v>
      </c>
    </row>
    <row r="12" spans="1:7" ht="20.100000000000001" customHeight="1">
      <c r="A12" s="122">
        <v>7</v>
      </c>
      <c r="B12" s="92" t="s">
        <v>13</v>
      </c>
      <c r="C12" s="52">
        <v>93460951708</v>
      </c>
      <c r="D12" s="52">
        <v>152604626869</v>
      </c>
      <c r="E12" s="44" t="s">
        <v>30</v>
      </c>
      <c r="F12" s="93">
        <v>7</v>
      </c>
    </row>
    <row r="13" spans="1:7" ht="20.100000000000001" customHeight="1">
      <c r="A13" s="124">
        <v>8</v>
      </c>
      <c r="B13" s="99" t="s">
        <v>14</v>
      </c>
      <c r="C13" s="69">
        <v>16768934793</v>
      </c>
      <c r="D13" s="69">
        <v>35262503457</v>
      </c>
      <c r="E13" s="41" t="s">
        <v>31</v>
      </c>
      <c r="F13" s="95">
        <v>8</v>
      </c>
    </row>
    <row r="14" spans="1:7" ht="20.100000000000001" customHeight="1">
      <c r="A14" s="122">
        <v>9</v>
      </c>
      <c r="B14" s="92" t="s">
        <v>15</v>
      </c>
      <c r="C14" s="52">
        <v>12590130957</v>
      </c>
      <c r="D14" s="52">
        <v>21617817308</v>
      </c>
      <c r="E14" s="44" t="s">
        <v>32</v>
      </c>
      <c r="F14" s="93">
        <v>9</v>
      </c>
    </row>
    <row r="15" spans="1:7" ht="20.100000000000001" customHeight="1">
      <c r="A15" s="124">
        <v>10</v>
      </c>
      <c r="B15" s="100" t="s">
        <v>16</v>
      </c>
      <c r="C15" s="69">
        <v>20931958021</v>
      </c>
      <c r="D15" s="69">
        <v>43666647528</v>
      </c>
      <c r="E15" s="41" t="s">
        <v>33</v>
      </c>
      <c r="F15" s="95">
        <v>10</v>
      </c>
    </row>
    <row r="16" spans="1:7" ht="20.100000000000001" customHeight="1">
      <c r="A16" s="122">
        <v>11</v>
      </c>
      <c r="B16" s="101" t="s">
        <v>17</v>
      </c>
      <c r="C16" s="52">
        <v>13735174921</v>
      </c>
      <c r="D16" s="52">
        <v>48896498106</v>
      </c>
      <c r="E16" s="44" t="s">
        <v>34</v>
      </c>
      <c r="F16" s="93">
        <v>11</v>
      </c>
    </row>
    <row r="17" spans="1:7" ht="20.100000000000001" customHeight="1">
      <c r="A17" s="124">
        <v>12</v>
      </c>
      <c r="B17" s="102" t="s">
        <v>18</v>
      </c>
      <c r="C17" s="69">
        <v>1431266549</v>
      </c>
      <c r="D17" s="69">
        <v>5132259662</v>
      </c>
      <c r="E17" s="41" t="s">
        <v>35</v>
      </c>
      <c r="F17" s="95">
        <v>12</v>
      </c>
    </row>
    <row r="18" spans="1:7" ht="20.100000000000001" customHeight="1">
      <c r="A18" s="122">
        <v>13</v>
      </c>
      <c r="B18" s="103" t="s">
        <v>19</v>
      </c>
      <c r="C18" s="52">
        <v>4138491105</v>
      </c>
      <c r="D18" s="52">
        <v>8762878177</v>
      </c>
      <c r="E18" s="44" t="s">
        <v>36</v>
      </c>
      <c r="F18" s="93">
        <v>13</v>
      </c>
    </row>
    <row r="19" spans="1:7" ht="20.100000000000001" customHeight="1">
      <c r="A19" s="124">
        <v>14</v>
      </c>
      <c r="B19" s="104" t="s">
        <v>20</v>
      </c>
      <c r="C19" s="69">
        <v>7344022202</v>
      </c>
      <c r="D19" s="69">
        <v>14361278611</v>
      </c>
      <c r="E19" s="41" t="s">
        <v>37</v>
      </c>
      <c r="F19" s="95">
        <v>14</v>
      </c>
    </row>
    <row r="20" spans="1:7" ht="20.100000000000001" customHeight="1">
      <c r="A20" s="122">
        <v>15</v>
      </c>
      <c r="B20" s="105" t="s">
        <v>0</v>
      </c>
      <c r="C20" s="129">
        <v>2713808611</v>
      </c>
      <c r="D20" s="130">
        <v>5180962143</v>
      </c>
      <c r="E20" s="44" t="s">
        <v>38</v>
      </c>
      <c r="F20" s="93">
        <v>15</v>
      </c>
    </row>
    <row r="21" spans="1:7" ht="20.100000000000001" customHeight="1">
      <c r="A21" s="124">
        <v>16</v>
      </c>
      <c r="B21" s="106" t="s">
        <v>21</v>
      </c>
      <c r="C21" s="69">
        <v>4214621197</v>
      </c>
      <c r="D21" s="131">
        <v>12267874538</v>
      </c>
      <c r="E21" s="41" t="s">
        <v>39</v>
      </c>
      <c r="F21" s="95">
        <v>16</v>
      </c>
    </row>
    <row r="22" spans="1:7" ht="20.100000000000001" customHeight="1">
      <c r="A22" s="122">
        <v>17</v>
      </c>
      <c r="B22" s="107" t="s">
        <v>22</v>
      </c>
      <c r="C22" s="52">
        <v>741778683</v>
      </c>
      <c r="D22" s="52">
        <v>2133668570</v>
      </c>
      <c r="E22" s="44" t="s">
        <v>40</v>
      </c>
      <c r="F22" s="93">
        <v>17</v>
      </c>
    </row>
    <row r="23" spans="1:7" ht="20.100000000000001" customHeight="1">
      <c r="A23" s="124">
        <v>18</v>
      </c>
      <c r="B23" s="108" t="s">
        <v>23</v>
      </c>
      <c r="C23" s="69">
        <v>2449163500</v>
      </c>
      <c r="D23" s="69">
        <v>4945863760</v>
      </c>
      <c r="E23" s="41" t="s">
        <v>41</v>
      </c>
      <c r="F23" s="95">
        <v>18</v>
      </c>
    </row>
    <row r="24" spans="1:7" ht="36.75" customHeight="1">
      <c r="A24" s="203" t="s">
        <v>2</v>
      </c>
      <c r="B24" s="203"/>
      <c r="C24" s="89">
        <f>SUM(C6:C23)</f>
        <v>347003651306</v>
      </c>
      <c r="D24" s="89">
        <f>SUM(D6:D23)</f>
        <v>876814688976</v>
      </c>
      <c r="E24" s="205" t="s">
        <v>3</v>
      </c>
      <c r="F24" s="205"/>
    </row>
    <row r="25" spans="1:7" ht="20.100000000000001" customHeight="1">
      <c r="A25" s="188" t="s">
        <v>89</v>
      </c>
      <c r="B25" s="189"/>
      <c r="C25" s="189"/>
      <c r="D25" s="189"/>
      <c r="E25" s="189"/>
      <c r="F25" s="189"/>
      <c r="G25" s="190"/>
    </row>
  </sheetData>
  <mergeCells count="9">
    <mergeCell ref="A25:G25"/>
    <mergeCell ref="A24:B24"/>
    <mergeCell ref="A1:B1"/>
    <mergeCell ref="A2:F2"/>
    <mergeCell ref="A3:F3"/>
    <mergeCell ref="E1:F1"/>
    <mergeCell ref="A4:B5"/>
    <mergeCell ref="E4:F5"/>
    <mergeCell ref="E24:F2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11</vt:i4>
      </vt:variant>
    </vt:vector>
  </HeadingPairs>
  <TitlesOfParts>
    <vt:vector size="11" baseType="lpstr">
      <vt:lpstr>المحتوى </vt:lpstr>
      <vt:lpstr>المنشآت</vt:lpstr>
      <vt:lpstr>السعوديين </vt:lpstr>
      <vt:lpstr>غير السعوديين</vt:lpstr>
      <vt:lpstr>المشتغلين</vt:lpstr>
      <vt:lpstr>المشتغلين الذكور </vt:lpstr>
      <vt:lpstr>المشتغلين الإناث</vt:lpstr>
      <vt:lpstr>متوسط التعويضات</vt:lpstr>
      <vt:lpstr>النفقات والايرادات</vt:lpstr>
      <vt:lpstr>فائض التشغيل</vt:lpstr>
      <vt:lpstr>معل الانتاجية 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User</cp:lastModifiedBy>
  <cp:lastPrinted>2018-05-03T07:41:26Z</cp:lastPrinted>
  <dcterms:created xsi:type="dcterms:W3CDTF">2013-09-02T09:54:48Z</dcterms:created>
  <dcterms:modified xsi:type="dcterms:W3CDTF">2018-11-01T08:52:07Z</dcterms:modified>
</cp:coreProperties>
</file>