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6CA6238-230B-421B-AAA3-F09643AF5C04}" xr6:coauthVersionLast="36" xr6:coauthVersionMax="36" xr10:uidLastSave="{00000000-0000-0000-0000-000000000000}"/>
  <bookViews>
    <workbookView xWindow="0" yWindow="0" windowWidth="23040" windowHeight="9372" tabRatio="950" xr2:uid="{00000000-000D-0000-FFFF-FFFF00000000}"/>
  </bookViews>
  <sheets>
    <sheet name="الفهرس" sheetId="162" r:id="rId1"/>
    <sheet name="1" sheetId="1" r:id="rId2"/>
    <sheet name="2" sheetId="2" r:id="rId3"/>
    <sheet name="3" sheetId="3" r:id="rId4"/>
    <sheet name="3-1" sheetId="4" r:id="rId5"/>
    <sheet name="3-2" sheetId="5" r:id="rId6"/>
    <sheet name="4" sheetId="6" r:id="rId7"/>
    <sheet name="4-1" sheetId="23" r:id="rId8"/>
    <sheet name="4-2" sheetId="24" r:id="rId9"/>
    <sheet name="5" sheetId="25" r:id="rId10"/>
    <sheet name="5-1" sheetId="26" r:id="rId11"/>
    <sheet name="5-2" sheetId="27" r:id="rId12"/>
    <sheet name="6" sheetId="55" r:id="rId13"/>
    <sheet name="6-1" sheetId="64" r:id="rId14"/>
    <sheet name="6-2" sheetId="65" r:id="rId15"/>
    <sheet name="7" sheetId="66" r:id="rId16"/>
    <sheet name="7-1" sheetId="67" r:id="rId17"/>
    <sheet name="7-2" sheetId="68" r:id="rId18"/>
    <sheet name="8" sheetId="69" r:id="rId19"/>
    <sheet name="8-1" sheetId="70" r:id="rId20"/>
    <sheet name="8-2" sheetId="71" r:id="rId21"/>
    <sheet name="9" sheetId="90" r:id="rId22"/>
    <sheet name="9-1" sheetId="91" r:id="rId23"/>
    <sheet name="9-2" sheetId="92" r:id="rId24"/>
    <sheet name="10" sheetId="93" r:id="rId25"/>
    <sheet name="10-1" sheetId="94" r:id="rId26"/>
    <sheet name="10-2" sheetId="95" r:id="rId27"/>
    <sheet name="11" sheetId="96" r:id="rId28"/>
    <sheet name="11-1" sheetId="97" r:id="rId29"/>
    <sheet name="11-2" sheetId="98" r:id="rId30"/>
    <sheet name="12" sheetId="139" r:id="rId31"/>
    <sheet name="12-1" sheetId="142" r:id="rId32"/>
    <sheet name="12-2" sheetId="146" r:id="rId33"/>
    <sheet name="13" sheetId="117" r:id="rId34"/>
    <sheet name="14" sheetId="130" r:id="rId35"/>
    <sheet name="1." sheetId="155" r:id="rId36"/>
    <sheet name="1.-1" sheetId="156" r:id="rId37"/>
    <sheet name="1.-2" sheetId="157" r:id="rId38"/>
    <sheet name="2." sheetId="158" r:id="rId39"/>
    <sheet name="2.-1" sheetId="159" r:id="rId40"/>
    <sheet name="2.-2" sheetId="160" r:id="rId41"/>
    <sheet name="3." sheetId="161" r:id="rId42"/>
  </sheets>
  <definedNames>
    <definedName name="_xlcn.WorksheetConnection_3Z24AM251" hidden="1">'1'!$O$6:$X$6</definedName>
    <definedName name="_xlnm.Print_Area" localSheetId="1">'1'!$A$1:$M$23</definedName>
    <definedName name="_xlnm.Print_Area" localSheetId="35">'1.'!$A$1:$P$18</definedName>
    <definedName name="_xlnm.Print_Area" localSheetId="36">'1.-1'!$A$1:$P$18</definedName>
    <definedName name="_xlnm.Print_Area" localSheetId="37">'1.-2'!$A$1:$P$19</definedName>
    <definedName name="_xlnm.Print_Area" localSheetId="24">'10'!$A$1:$J$23</definedName>
    <definedName name="_xlnm.Print_Area" localSheetId="25">'10-1'!$A$1:$J$23</definedName>
    <definedName name="_xlnm.Print_Area" localSheetId="26">'10-2'!$A$1:$J$23</definedName>
    <definedName name="_xlnm.Print_Area" localSheetId="27">'11'!$A$1:$J$23</definedName>
    <definedName name="_xlnm.Print_Area" localSheetId="28">'11-1'!$A$1:$J$23</definedName>
    <definedName name="_xlnm.Print_Area" localSheetId="29">'11-2'!$A$1:$J$23</definedName>
    <definedName name="_xlnm.Print_Area" localSheetId="30">'12'!$A$1:$I$23</definedName>
    <definedName name="_xlnm.Print_Area" localSheetId="31">'12-1'!$A$1:$I$23</definedName>
    <definedName name="_xlnm.Print_Area" localSheetId="32">'12-2'!$A$1:$I$23</definedName>
    <definedName name="_xlnm.Print_Area" localSheetId="33">'13'!$A$1:$I$12</definedName>
    <definedName name="_xlnm.Print_Area" localSheetId="34">'14'!$A$1:$H$11</definedName>
    <definedName name="_xlnm.Print_Area" localSheetId="2">'2'!$A$1:$M$18</definedName>
    <definedName name="_xlnm.Print_Area" localSheetId="38">'2.'!$A$1:$I$21</definedName>
    <definedName name="_xlnm.Print_Area" localSheetId="39">'2.-1'!$A$1:$I$21</definedName>
    <definedName name="_xlnm.Print_Area" localSheetId="40">'2.-2'!$A$1:$I$21</definedName>
    <definedName name="_xlnm.Print_Area" localSheetId="3">'3'!$A$1:$Q$23</definedName>
    <definedName name="_xlnm.Print_Area" localSheetId="41">'3.'!$A$1:$P$28</definedName>
    <definedName name="_xlnm.Print_Area" localSheetId="4">'3-1'!$A$1:$Q$23</definedName>
    <definedName name="_xlnm.Print_Area" localSheetId="5">'3-2'!$A$1:$Q$23</definedName>
    <definedName name="_xlnm.Print_Area" localSheetId="6">'4'!$A$1:$Q$23</definedName>
    <definedName name="_xlnm.Print_Area" localSheetId="7">'4-1'!$A$1:$Q$23</definedName>
    <definedName name="_xlnm.Print_Area" localSheetId="8">'4-2'!$A$1:$Q$23</definedName>
    <definedName name="_xlnm.Print_Area" localSheetId="9">'5'!$A$1:$Q$23</definedName>
    <definedName name="_xlnm.Print_Area" localSheetId="10">'5-1'!$A$1:$Q$23</definedName>
    <definedName name="_xlnm.Print_Area" localSheetId="11">'5-2'!$A$1:$Q$23</definedName>
    <definedName name="_xlnm.Print_Area" localSheetId="12">'6'!$A$1:$J$22</definedName>
    <definedName name="_xlnm.Print_Area" localSheetId="13">'6-1'!$A$1:$J$22</definedName>
    <definedName name="_xlnm.Print_Area" localSheetId="14">'6-2'!$A$1:$J$22</definedName>
    <definedName name="_xlnm.Print_Area" localSheetId="15">'7'!$A$1:$J$22</definedName>
    <definedName name="_xlnm.Print_Area" localSheetId="16">'7-1'!$A$1:$J$22</definedName>
    <definedName name="_xlnm.Print_Area" localSheetId="17">'7-2'!$A$1:$J$22</definedName>
    <definedName name="_xlnm.Print_Area" localSheetId="18">'8'!$A$1:$J$22</definedName>
    <definedName name="_xlnm.Print_Area" localSheetId="19">'8-1'!$A$1:$J$22</definedName>
    <definedName name="_xlnm.Print_Area" localSheetId="20">'8-2'!$A$1:$J$22</definedName>
    <definedName name="_xlnm.Print_Area" localSheetId="21">'9'!$A$1:$J$23</definedName>
    <definedName name="_xlnm.Print_Area" localSheetId="22">'9-1'!$A$1:$J$23</definedName>
    <definedName name="_xlnm.Print_Area" localSheetId="23">'9-2'!$A$1:$J$23</definedName>
    <definedName name="_xlnm.Print_Area" localSheetId="0">الفهرس!$A$1:$L$61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‏‏نطاق" name="‏‏نطاق" connection="WorksheetConnection_3!$Z$24:$AM$25"/>
        </x15:modelTables>
      </x15:dataModel>
    </ext>
  </extLst>
</workbook>
</file>

<file path=xl/calcChain.xml><?xml version="1.0" encoding="utf-8"?>
<calcChain xmlns="http://schemas.openxmlformats.org/spreadsheetml/2006/main">
  <c r="D26" i="161" l="1"/>
  <c r="E26" i="161"/>
  <c r="F26" i="161"/>
  <c r="G26" i="161"/>
  <c r="H26" i="161"/>
  <c r="I26" i="161"/>
  <c r="J26" i="161"/>
  <c r="K26" i="161"/>
  <c r="L26" i="161"/>
  <c r="M26" i="161"/>
  <c r="C26" i="161"/>
  <c r="N9" i="161"/>
  <c r="N10" i="161"/>
  <c r="N11" i="161"/>
  <c r="N12" i="161"/>
  <c r="N13" i="161"/>
  <c r="N14" i="161"/>
  <c r="N15" i="161"/>
  <c r="N16" i="161"/>
  <c r="N17" i="161"/>
  <c r="N18" i="161"/>
  <c r="N19" i="161"/>
  <c r="N20" i="161"/>
  <c r="N21" i="161"/>
  <c r="N22" i="161"/>
  <c r="N23" i="161"/>
  <c r="N24" i="161"/>
  <c r="N25" i="161"/>
  <c r="N8" i="161"/>
  <c r="N26" i="161" s="1"/>
  <c r="D19" i="158"/>
  <c r="E19" i="158"/>
  <c r="F19" i="158"/>
  <c r="C19" i="158"/>
  <c r="G9" i="158"/>
  <c r="G10" i="158"/>
  <c r="G11" i="158"/>
  <c r="G12" i="158"/>
  <c r="G13" i="158"/>
  <c r="G14" i="158"/>
  <c r="G15" i="158"/>
  <c r="G16" i="158"/>
  <c r="G17" i="158"/>
  <c r="G18" i="158"/>
  <c r="G8" i="158"/>
  <c r="G19" i="158" s="1"/>
  <c r="D8" i="158"/>
  <c r="E8" i="158"/>
  <c r="F8" i="158"/>
  <c r="D9" i="158"/>
  <c r="E9" i="158"/>
  <c r="F9" i="158"/>
  <c r="D10" i="158"/>
  <c r="E10" i="158"/>
  <c r="F10" i="158"/>
  <c r="D11" i="158"/>
  <c r="E11" i="158"/>
  <c r="F11" i="158"/>
  <c r="D12" i="158"/>
  <c r="E12" i="158"/>
  <c r="F12" i="158"/>
  <c r="D13" i="158"/>
  <c r="E13" i="158"/>
  <c r="F13" i="158"/>
  <c r="D14" i="158"/>
  <c r="E14" i="158"/>
  <c r="F14" i="158"/>
  <c r="D15" i="158"/>
  <c r="E15" i="158"/>
  <c r="F15" i="158"/>
  <c r="D16" i="158"/>
  <c r="E16" i="158"/>
  <c r="F16" i="158"/>
  <c r="D17" i="158"/>
  <c r="E17" i="158"/>
  <c r="F17" i="158"/>
  <c r="D18" i="158"/>
  <c r="E18" i="158"/>
  <c r="F18" i="158"/>
  <c r="C9" i="158"/>
  <c r="C10" i="158"/>
  <c r="C11" i="158"/>
  <c r="C12" i="158"/>
  <c r="C13" i="158"/>
  <c r="C14" i="158"/>
  <c r="C15" i="158"/>
  <c r="C16" i="158"/>
  <c r="C17" i="158"/>
  <c r="C18" i="158"/>
  <c r="C8" i="158"/>
  <c r="D19" i="159"/>
  <c r="E19" i="159"/>
  <c r="F19" i="159"/>
  <c r="G19" i="159"/>
  <c r="C19" i="159"/>
  <c r="G9" i="159"/>
  <c r="G10" i="159"/>
  <c r="G11" i="159"/>
  <c r="G12" i="159"/>
  <c r="G13" i="159"/>
  <c r="G14" i="159"/>
  <c r="G15" i="159"/>
  <c r="G16" i="159"/>
  <c r="G17" i="159"/>
  <c r="G18" i="159"/>
  <c r="G8" i="159"/>
  <c r="D19" i="160"/>
  <c r="E19" i="160"/>
  <c r="F19" i="160"/>
  <c r="G19" i="160"/>
  <c r="C19" i="160"/>
  <c r="G9" i="160"/>
  <c r="G10" i="160"/>
  <c r="G11" i="160"/>
  <c r="G12" i="160"/>
  <c r="G13" i="160"/>
  <c r="G14" i="160"/>
  <c r="G15" i="160"/>
  <c r="G16" i="160"/>
  <c r="G17" i="160"/>
  <c r="G18" i="160"/>
  <c r="G8" i="160"/>
  <c r="D16" i="155"/>
  <c r="E16" i="155"/>
  <c r="F16" i="155"/>
  <c r="G16" i="155"/>
  <c r="H16" i="155"/>
  <c r="I16" i="155"/>
  <c r="J16" i="155"/>
  <c r="K16" i="155"/>
  <c r="L16" i="155"/>
  <c r="M16" i="155"/>
  <c r="C16" i="155"/>
  <c r="N10" i="155"/>
  <c r="N11" i="155"/>
  <c r="N12" i="155"/>
  <c r="N13" i="155"/>
  <c r="N14" i="155"/>
  <c r="N15" i="155"/>
  <c r="N9" i="155"/>
  <c r="D9" i="155"/>
  <c r="E9" i="155"/>
  <c r="F9" i="155"/>
  <c r="G9" i="155"/>
  <c r="H9" i="155"/>
  <c r="I9" i="155"/>
  <c r="J9" i="155"/>
  <c r="K9" i="155"/>
  <c r="L9" i="155"/>
  <c r="M9" i="155"/>
  <c r="D10" i="155"/>
  <c r="E10" i="155"/>
  <c r="F10" i="155"/>
  <c r="G10" i="155"/>
  <c r="H10" i="155"/>
  <c r="I10" i="155"/>
  <c r="J10" i="155"/>
  <c r="K10" i="155"/>
  <c r="L10" i="155"/>
  <c r="M10" i="155"/>
  <c r="D11" i="155"/>
  <c r="E11" i="155"/>
  <c r="F11" i="155"/>
  <c r="G11" i="155"/>
  <c r="H11" i="155"/>
  <c r="I11" i="155"/>
  <c r="J11" i="155"/>
  <c r="K11" i="155"/>
  <c r="L11" i="155"/>
  <c r="M11" i="155"/>
  <c r="D12" i="155"/>
  <c r="E12" i="155"/>
  <c r="F12" i="155"/>
  <c r="G12" i="155"/>
  <c r="H12" i="155"/>
  <c r="I12" i="155"/>
  <c r="J12" i="155"/>
  <c r="K12" i="155"/>
  <c r="L12" i="155"/>
  <c r="M12" i="155"/>
  <c r="D13" i="155"/>
  <c r="E13" i="155"/>
  <c r="F13" i="155"/>
  <c r="G13" i="155"/>
  <c r="H13" i="155"/>
  <c r="I13" i="155"/>
  <c r="J13" i="155"/>
  <c r="K13" i="155"/>
  <c r="L13" i="155"/>
  <c r="M13" i="155"/>
  <c r="D14" i="155"/>
  <c r="E14" i="155"/>
  <c r="F14" i="155"/>
  <c r="G14" i="155"/>
  <c r="H14" i="155"/>
  <c r="I14" i="155"/>
  <c r="J14" i="155"/>
  <c r="K14" i="155"/>
  <c r="L14" i="155"/>
  <c r="M14" i="155"/>
  <c r="D15" i="155"/>
  <c r="E15" i="155"/>
  <c r="F15" i="155"/>
  <c r="G15" i="155"/>
  <c r="H15" i="155"/>
  <c r="I15" i="155"/>
  <c r="J15" i="155"/>
  <c r="K15" i="155"/>
  <c r="L15" i="155"/>
  <c r="M15" i="155"/>
  <c r="C10" i="155"/>
  <c r="C11" i="155"/>
  <c r="C12" i="155"/>
  <c r="C13" i="155"/>
  <c r="C14" i="155"/>
  <c r="C15" i="155"/>
  <c r="C9" i="155"/>
  <c r="D16" i="157"/>
  <c r="E16" i="157"/>
  <c r="F16" i="157"/>
  <c r="G16" i="157"/>
  <c r="H16" i="157"/>
  <c r="I16" i="157"/>
  <c r="J16" i="157"/>
  <c r="K16" i="157"/>
  <c r="L16" i="157"/>
  <c r="M16" i="157"/>
  <c r="N16" i="157"/>
  <c r="C16" i="157"/>
  <c r="N10" i="157"/>
  <c r="N11" i="157"/>
  <c r="N12" i="157"/>
  <c r="N13" i="157"/>
  <c r="N14" i="157"/>
  <c r="N15" i="157"/>
  <c r="N9" i="157"/>
  <c r="D16" i="156"/>
  <c r="E16" i="156"/>
  <c r="F16" i="156"/>
  <c r="G16" i="156"/>
  <c r="H16" i="156"/>
  <c r="I16" i="156"/>
  <c r="J16" i="156"/>
  <c r="K16" i="156"/>
  <c r="L16" i="156"/>
  <c r="M16" i="156"/>
  <c r="N16" i="156"/>
  <c r="C16" i="156"/>
  <c r="N10" i="156"/>
  <c r="N11" i="156"/>
  <c r="N12" i="156"/>
  <c r="N13" i="156"/>
  <c r="N14" i="156"/>
  <c r="N15" i="156"/>
  <c r="N9" i="156"/>
  <c r="D10" i="130"/>
  <c r="E10" i="130"/>
  <c r="F10" i="130"/>
  <c r="C10" i="130"/>
  <c r="F9" i="130"/>
  <c r="F8" i="130"/>
  <c r="D10" i="117"/>
  <c r="E10" i="117"/>
  <c r="F10" i="117"/>
  <c r="G10" i="117"/>
  <c r="C10" i="117"/>
  <c r="G9" i="117"/>
  <c r="G8" i="117"/>
  <c r="D21" i="1"/>
  <c r="E21" i="1"/>
  <c r="F21" i="1"/>
  <c r="G21" i="1"/>
  <c r="H21" i="1"/>
  <c r="I21" i="1"/>
  <c r="J21" i="1"/>
  <c r="K21" i="1"/>
  <c r="C21" i="1"/>
  <c r="I9" i="1"/>
  <c r="K9" i="1" s="1"/>
  <c r="J9" i="1"/>
  <c r="I10" i="1"/>
  <c r="K10" i="1" s="1"/>
  <c r="J10" i="1"/>
  <c r="I11" i="1"/>
  <c r="J11" i="1"/>
  <c r="I12" i="1"/>
  <c r="J12" i="1"/>
  <c r="I13" i="1"/>
  <c r="K13" i="1" s="1"/>
  <c r="J13" i="1"/>
  <c r="I14" i="1"/>
  <c r="J14" i="1"/>
  <c r="I15" i="1"/>
  <c r="J15" i="1"/>
  <c r="I16" i="1"/>
  <c r="J16" i="1"/>
  <c r="I17" i="1"/>
  <c r="K17" i="1" s="1"/>
  <c r="J17" i="1"/>
  <c r="I18" i="1"/>
  <c r="K18" i="1" s="1"/>
  <c r="J18" i="1"/>
  <c r="I19" i="1"/>
  <c r="J19" i="1"/>
  <c r="I20" i="1"/>
  <c r="J20" i="1"/>
  <c r="J8" i="1"/>
  <c r="K8" i="1" s="1"/>
  <c r="I8" i="1"/>
  <c r="K14" i="1"/>
  <c r="H9" i="1"/>
  <c r="H10" i="1"/>
  <c r="H11" i="1"/>
  <c r="H12" i="1"/>
  <c r="H13" i="1"/>
  <c r="H14" i="1"/>
  <c r="H15" i="1"/>
  <c r="H16" i="1"/>
  <c r="H17" i="1"/>
  <c r="H18" i="1"/>
  <c r="H19" i="1"/>
  <c r="H20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8" i="1"/>
  <c r="D16" i="2"/>
  <c r="E16" i="2"/>
  <c r="F16" i="2"/>
  <c r="G16" i="2"/>
  <c r="H16" i="2"/>
  <c r="I16" i="2"/>
  <c r="J16" i="2"/>
  <c r="K16" i="2"/>
  <c r="C16" i="2"/>
  <c r="J9" i="2"/>
  <c r="I9" i="2"/>
  <c r="K9" i="2"/>
  <c r="H10" i="2"/>
  <c r="H11" i="2"/>
  <c r="H12" i="2"/>
  <c r="H13" i="2"/>
  <c r="H14" i="2"/>
  <c r="H15" i="2"/>
  <c r="H9" i="2"/>
  <c r="E10" i="2"/>
  <c r="E11" i="2"/>
  <c r="E12" i="2"/>
  <c r="E13" i="2"/>
  <c r="E14" i="2"/>
  <c r="E15" i="2"/>
  <c r="E9" i="2"/>
  <c r="E21" i="3"/>
  <c r="D8" i="3"/>
  <c r="E8" i="3"/>
  <c r="F8" i="3"/>
  <c r="G8" i="3"/>
  <c r="H8" i="3"/>
  <c r="I8" i="3"/>
  <c r="D9" i="3"/>
  <c r="E9" i="3"/>
  <c r="F9" i="3"/>
  <c r="G9" i="3"/>
  <c r="H9" i="3"/>
  <c r="I9" i="3"/>
  <c r="M9" i="3"/>
  <c r="D10" i="3"/>
  <c r="E10" i="3"/>
  <c r="F10" i="3"/>
  <c r="G10" i="3"/>
  <c r="H10" i="3"/>
  <c r="I10" i="3"/>
  <c r="D11" i="3"/>
  <c r="E11" i="3"/>
  <c r="F11" i="3"/>
  <c r="G11" i="3"/>
  <c r="H11" i="3"/>
  <c r="D12" i="3"/>
  <c r="E12" i="3"/>
  <c r="F12" i="3"/>
  <c r="G12" i="3"/>
  <c r="H12" i="3"/>
  <c r="I12" i="3"/>
  <c r="D13" i="3"/>
  <c r="E13" i="3"/>
  <c r="G13" i="3"/>
  <c r="H13" i="3"/>
  <c r="I13" i="3"/>
  <c r="D14" i="3"/>
  <c r="E14" i="3"/>
  <c r="F14" i="3"/>
  <c r="E15" i="3"/>
  <c r="F15" i="3"/>
  <c r="D16" i="3"/>
  <c r="E16" i="3"/>
  <c r="F16" i="3"/>
  <c r="G16" i="3"/>
  <c r="H16" i="3"/>
  <c r="E17" i="3"/>
  <c r="F17" i="3"/>
  <c r="G17" i="3"/>
  <c r="H17" i="3"/>
  <c r="I17" i="3"/>
  <c r="D18" i="3"/>
  <c r="E18" i="3"/>
  <c r="F18" i="3"/>
  <c r="G18" i="3"/>
  <c r="H18" i="3"/>
  <c r="D19" i="3"/>
  <c r="E19" i="3"/>
  <c r="F19" i="3"/>
  <c r="G19" i="3"/>
  <c r="D20" i="3"/>
  <c r="E20" i="3"/>
  <c r="F20" i="3"/>
  <c r="H20" i="3"/>
  <c r="I20" i="3"/>
  <c r="C9" i="3"/>
  <c r="C10" i="3"/>
  <c r="C11" i="3"/>
  <c r="C12" i="3"/>
  <c r="C16" i="3"/>
  <c r="C17" i="3"/>
  <c r="C18" i="3"/>
  <c r="C19" i="3"/>
  <c r="C20" i="3"/>
  <c r="C8" i="3"/>
  <c r="D21" i="4"/>
  <c r="E21" i="4"/>
  <c r="F21" i="4"/>
  <c r="H21" i="4"/>
  <c r="I21" i="4"/>
  <c r="C21" i="4"/>
  <c r="D8" i="4"/>
  <c r="E8" i="4"/>
  <c r="F8" i="4"/>
  <c r="G8" i="4"/>
  <c r="H8" i="4"/>
  <c r="I8" i="4"/>
  <c r="J8" i="4"/>
  <c r="K8" i="4"/>
  <c r="L8" i="4"/>
  <c r="M8" i="4"/>
  <c r="N8" i="4"/>
  <c r="D9" i="4"/>
  <c r="E9" i="4"/>
  <c r="F9" i="4"/>
  <c r="G9" i="4"/>
  <c r="H9" i="4"/>
  <c r="I9" i="4"/>
  <c r="J9" i="4"/>
  <c r="K9" i="4"/>
  <c r="L9" i="4"/>
  <c r="M9" i="4"/>
  <c r="N9" i="4"/>
  <c r="N9" i="3" s="1"/>
  <c r="D10" i="4"/>
  <c r="E10" i="4"/>
  <c r="F10" i="4"/>
  <c r="G10" i="4"/>
  <c r="H10" i="4"/>
  <c r="I10" i="4"/>
  <c r="J10" i="4"/>
  <c r="K10" i="4"/>
  <c r="K10" i="3" s="1"/>
  <c r="L10" i="4"/>
  <c r="M10" i="4"/>
  <c r="N10" i="4"/>
  <c r="D11" i="4"/>
  <c r="E11" i="4"/>
  <c r="F11" i="4"/>
  <c r="G11" i="4"/>
  <c r="H11" i="4"/>
  <c r="I11" i="4"/>
  <c r="J11" i="4"/>
  <c r="O11" i="4" s="1"/>
  <c r="K11" i="4"/>
  <c r="L11" i="4"/>
  <c r="M11" i="4"/>
  <c r="N11" i="4"/>
  <c r="D12" i="4"/>
  <c r="E12" i="4"/>
  <c r="F12" i="4"/>
  <c r="G12" i="4"/>
  <c r="H12" i="4"/>
  <c r="I12" i="4"/>
  <c r="J12" i="4"/>
  <c r="K12" i="4"/>
  <c r="L12" i="4"/>
  <c r="M12" i="4"/>
  <c r="N12" i="4"/>
  <c r="D13" i="4"/>
  <c r="E13" i="4"/>
  <c r="F13" i="4"/>
  <c r="G13" i="4"/>
  <c r="H13" i="4"/>
  <c r="I13" i="4"/>
  <c r="J13" i="4"/>
  <c r="K13" i="4"/>
  <c r="L13" i="4"/>
  <c r="M13" i="4"/>
  <c r="N13" i="4"/>
  <c r="D14" i="4"/>
  <c r="E14" i="4"/>
  <c r="F14" i="4"/>
  <c r="G14" i="4"/>
  <c r="H14" i="4"/>
  <c r="I14" i="4"/>
  <c r="J14" i="4"/>
  <c r="K14" i="4"/>
  <c r="L14" i="4"/>
  <c r="M14" i="4"/>
  <c r="N14" i="4"/>
  <c r="D15" i="4"/>
  <c r="E15" i="4"/>
  <c r="F15" i="4"/>
  <c r="G15" i="4"/>
  <c r="G15" i="3" s="1"/>
  <c r="H15" i="4"/>
  <c r="I15" i="4"/>
  <c r="J15" i="4"/>
  <c r="K15" i="4"/>
  <c r="K15" i="3" s="1"/>
  <c r="L15" i="4"/>
  <c r="M15" i="4"/>
  <c r="N15" i="4"/>
  <c r="D16" i="4"/>
  <c r="E16" i="4"/>
  <c r="F16" i="4"/>
  <c r="G16" i="4"/>
  <c r="H16" i="4"/>
  <c r="I16" i="4"/>
  <c r="J16" i="4"/>
  <c r="K16" i="4"/>
  <c r="L16" i="4"/>
  <c r="M16" i="4"/>
  <c r="N16" i="4"/>
  <c r="D17" i="4"/>
  <c r="E17" i="4"/>
  <c r="F17" i="4"/>
  <c r="G17" i="4"/>
  <c r="H17" i="4"/>
  <c r="I17" i="4"/>
  <c r="J17" i="4"/>
  <c r="K17" i="4"/>
  <c r="L17" i="4"/>
  <c r="M17" i="4"/>
  <c r="M17" i="3" s="1"/>
  <c r="N17" i="4"/>
  <c r="N17" i="3" s="1"/>
  <c r="D18" i="4"/>
  <c r="E18" i="4"/>
  <c r="F18" i="4"/>
  <c r="G18" i="4"/>
  <c r="H18" i="4"/>
  <c r="I18" i="4"/>
  <c r="J18" i="4"/>
  <c r="J18" i="3" s="1"/>
  <c r="K18" i="4"/>
  <c r="K18" i="3" s="1"/>
  <c r="L18" i="4"/>
  <c r="M18" i="4"/>
  <c r="N18" i="4"/>
  <c r="D19" i="4"/>
  <c r="E19" i="4"/>
  <c r="F19" i="4"/>
  <c r="G19" i="4"/>
  <c r="H19" i="4"/>
  <c r="I19" i="4"/>
  <c r="I19" i="3" s="1"/>
  <c r="J19" i="4"/>
  <c r="K19" i="4"/>
  <c r="L19" i="4"/>
  <c r="M19" i="4"/>
  <c r="N19" i="4"/>
  <c r="D20" i="4"/>
  <c r="E20" i="4"/>
  <c r="F20" i="4"/>
  <c r="G20" i="4"/>
  <c r="H20" i="4"/>
  <c r="I20" i="4"/>
  <c r="J20" i="4"/>
  <c r="K20" i="4"/>
  <c r="L20" i="4"/>
  <c r="M20" i="4"/>
  <c r="M20" i="3" s="1"/>
  <c r="N20" i="4"/>
  <c r="C9" i="4"/>
  <c r="C10" i="4"/>
  <c r="C11" i="4"/>
  <c r="C12" i="4"/>
  <c r="C13" i="4"/>
  <c r="C14" i="4"/>
  <c r="C15" i="4"/>
  <c r="C16" i="4"/>
  <c r="C17" i="4"/>
  <c r="C18" i="4"/>
  <c r="C19" i="4"/>
  <c r="C20" i="4"/>
  <c r="C8" i="4"/>
  <c r="E21" i="5"/>
  <c r="D8" i="5"/>
  <c r="E8" i="5"/>
  <c r="F8" i="5"/>
  <c r="G8" i="5"/>
  <c r="H8" i="5"/>
  <c r="I8" i="5"/>
  <c r="J8" i="5"/>
  <c r="K8" i="5"/>
  <c r="L8" i="5"/>
  <c r="M8" i="5"/>
  <c r="N8" i="5"/>
  <c r="D9" i="5"/>
  <c r="E9" i="5"/>
  <c r="F9" i="5"/>
  <c r="G9" i="5"/>
  <c r="H9" i="5"/>
  <c r="I9" i="5"/>
  <c r="J9" i="5"/>
  <c r="J9" i="3" s="1"/>
  <c r="K9" i="5"/>
  <c r="L9" i="5"/>
  <c r="M9" i="5"/>
  <c r="N9" i="5"/>
  <c r="D10" i="5"/>
  <c r="E10" i="5"/>
  <c r="F10" i="5"/>
  <c r="G10" i="5"/>
  <c r="H10" i="5"/>
  <c r="I10" i="5"/>
  <c r="J10" i="5"/>
  <c r="K10" i="5"/>
  <c r="L10" i="5"/>
  <c r="M10" i="5"/>
  <c r="N10" i="5"/>
  <c r="D11" i="5"/>
  <c r="E11" i="5"/>
  <c r="F11" i="5"/>
  <c r="G11" i="5"/>
  <c r="H11" i="5"/>
  <c r="I11" i="5"/>
  <c r="J11" i="5"/>
  <c r="K11" i="5"/>
  <c r="L11" i="5"/>
  <c r="L11" i="3" s="1"/>
  <c r="M11" i="5"/>
  <c r="N11" i="5"/>
  <c r="D12" i="5"/>
  <c r="E12" i="5"/>
  <c r="F12" i="5"/>
  <c r="G12" i="5"/>
  <c r="H12" i="5"/>
  <c r="I12" i="5"/>
  <c r="J12" i="5"/>
  <c r="K12" i="5"/>
  <c r="L12" i="5"/>
  <c r="M12" i="5"/>
  <c r="N12" i="5"/>
  <c r="D13" i="5"/>
  <c r="E13" i="5"/>
  <c r="F13" i="5"/>
  <c r="F13" i="3" s="1"/>
  <c r="G13" i="5"/>
  <c r="H13" i="5"/>
  <c r="I13" i="5"/>
  <c r="J13" i="5"/>
  <c r="K13" i="5"/>
  <c r="L13" i="5"/>
  <c r="M13" i="5"/>
  <c r="N13" i="5"/>
  <c r="N13" i="3" s="1"/>
  <c r="D14" i="5"/>
  <c r="E14" i="5"/>
  <c r="F14" i="5"/>
  <c r="G14" i="5"/>
  <c r="G14" i="3" s="1"/>
  <c r="H14" i="5"/>
  <c r="H14" i="3" s="1"/>
  <c r="I14" i="5"/>
  <c r="I14" i="3" s="1"/>
  <c r="J14" i="5"/>
  <c r="K14" i="5"/>
  <c r="L14" i="5"/>
  <c r="M14" i="5"/>
  <c r="N14" i="5"/>
  <c r="D15" i="5"/>
  <c r="D15" i="3" s="1"/>
  <c r="E15" i="5"/>
  <c r="F15" i="5"/>
  <c r="G15" i="5"/>
  <c r="H15" i="5"/>
  <c r="H15" i="3" s="1"/>
  <c r="I15" i="5"/>
  <c r="J15" i="5"/>
  <c r="K15" i="5"/>
  <c r="L15" i="5"/>
  <c r="M15" i="5"/>
  <c r="N15" i="5"/>
  <c r="D16" i="5"/>
  <c r="E16" i="5"/>
  <c r="F16" i="5"/>
  <c r="G16" i="5"/>
  <c r="H16" i="5"/>
  <c r="I16" i="5"/>
  <c r="J16" i="5"/>
  <c r="K16" i="5"/>
  <c r="L16" i="5"/>
  <c r="M16" i="5"/>
  <c r="M16" i="3" s="1"/>
  <c r="N16" i="5"/>
  <c r="D17" i="5"/>
  <c r="D17" i="3" s="1"/>
  <c r="E17" i="5"/>
  <c r="F17" i="5"/>
  <c r="G17" i="5"/>
  <c r="H17" i="5"/>
  <c r="I17" i="5"/>
  <c r="J17" i="5"/>
  <c r="K17" i="5"/>
  <c r="L17" i="5"/>
  <c r="M17" i="5"/>
  <c r="N17" i="5"/>
  <c r="D18" i="5"/>
  <c r="E18" i="5"/>
  <c r="F18" i="5"/>
  <c r="G18" i="5"/>
  <c r="H18" i="5"/>
  <c r="I18" i="5"/>
  <c r="J18" i="5"/>
  <c r="K18" i="5"/>
  <c r="L18" i="5"/>
  <c r="M18" i="5"/>
  <c r="N18" i="5"/>
  <c r="D19" i="5"/>
  <c r="E19" i="5"/>
  <c r="F19" i="5"/>
  <c r="G19" i="5"/>
  <c r="H19" i="5"/>
  <c r="H19" i="3" s="1"/>
  <c r="I19" i="5"/>
  <c r="J19" i="5"/>
  <c r="K19" i="5"/>
  <c r="L19" i="5"/>
  <c r="L19" i="3" s="1"/>
  <c r="M19" i="5"/>
  <c r="N19" i="5"/>
  <c r="D20" i="5"/>
  <c r="E20" i="5"/>
  <c r="F20" i="5"/>
  <c r="G20" i="5"/>
  <c r="G20" i="3" s="1"/>
  <c r="H20" i="5"/>
  <c r="I20" i="5"/>
  <c r="J20" i="5"/>
  <c r="K20" i="5"/>
  <c r="L20" i="5"/>
  <c r="M20" i="5"/>
  <c r="N20" i="5"/>
  <c r="C9" i="5"/>
  <c r="C10" i="5"/>
  <c r="C11" i="5"/>
  <c r="C12" i="5"/>
  <c r="C13" i="5"/>
  <c r="C13" i="3" s="1"/>
  <c r="C14" i="5"/>
  <c r="C14" i="3" s="1"/>
  <c r="C15" i="5"/>
  <c r="C15" i="3" s="1"/>
  <c r="C16" i="5"/>
  <c r="C17" i="5"/>
  <c r="C18" i="5"/>
  <c r="C19" i="5"/>
  <c r="C20" i="5"/>
  <c r="C8" i="5"/>
  <c r="D21" i="6"/>
  <c r="E21" i="6"/>
  <c r="F21" i="6"/>
  <c r="G21" i="6"/>
  <c r="H21" i="6"/>
  <c r="C21" i="6"/>
  <c r="D8" i="6"/>
  <c r="E8" i="6"/>
  <c r="F8" i="6"/>
  <c r="G8" i="6"/>
  <c r="H8" i="6"/>
  <c r="I8" i="6"/>
  <c r="J8" i="6"/>
  <c r="K8" i="6"/>
  <c r="L8" i="6"/>
  <c r="M8" i="6"/>
  <c r="N8" i="6"/>
  <c r="D9" i="6"/>
  <c r="E9" i="6"/>
  <c r="F9" i="6"/>
  <c r="G9" i="6"/>
  <c r="H9" i="6"/>
  <c r="I9" i="6"/>
  <c r="J9" i="6"/>
  <c r="K9" i="6"/>
  <c r="L9" i="6"/>
  <c r="O9" i="6" s="1"/>
  <c r="M9" i="6"/>
  <c r="N9" i="6"/>
  <c r="D10" i="6"/>
  <c r="E10" i="6"/>
  <c r="F10" i="6"/>
  <c r="G10" i="6"/>
  <c r="H10" i="6"/>
  <c r="I10" i="6"/>
  <c r="J10" i="6"/>
  <c r="K10" i="6"/>
  <c r="L10" i="6"/>
  <c r="M10" i="6"/>
  <c r="N10" i="6"/>
  <c r="D11" i="6"/>
  <c r="E11" i="6"/>
  <c r="F11" i="6"/>
  <c r="G11" i="6"/>
  <c r="H11" i="6"/>
  <c r="I11" i="6"/>
  <c r="J11" i="6"/>
  <c r="K11" i="6"/>
  <c r="L11" i="6"/>
  <c r="M11" i="6"/>
  <c r="N11" i="6"/>
  <c r="D12" i="6"/>
  <c r="E12" i="6"/>
  <c r="F12" i="6"/>
  <c r="G12" i="6"/>
  <c r="H12" i="6"/>
  <c r="I12" i="6"/>
  <c r="J12" i="6"/>
  <c r="K12" i="6"/>
  <c r="L12" i="6"/>
  <c r="M12" i="6"/>
  <c r="N12" i="6"/>
  <c r="D13" i="6"/>
  <c r="E13" i="6"/>
  <c r="F13" i="6"/>
  <c r="G13" i="6"/>
  <c r="H13" i="6"/>
  <c r="I13" i="6"/>
  <c r="J13" i="6"/>
  <c r="K13" i="6"/>
  <c r="L13" i="6"/>
  <c r="M13" i="6"/>
  <c r="N13" i="6"/>
  <c r="D14" i="6"/>
  <c r="E14" i="6"/>
  <c r="F14" i="6"/>
  <c r="G14" i="6"/>
  <c r="H14" i="6"/>
  <c r="I14" i="6"/>
  <c r="I21" i="6" s="1"/>
  <c r="J14" i="6"/>
  <c r="K14" i="6"/>
  <c r="L14" i="6"/>
  <c r="M14" i="6"/>
  <c r="N14" i="6"/>
  <c r="D15" i="6"/>
  <c r="E15" i="6"/>
  <c r="F15" i="6"/>
  <c r="G15" i="6"/>
  <c r="H15" i="6"/>
  <c r="I15" i="6"/>
  <c r="J15" i="6"/>
  <c r="O15" i="6" s="1"/>
  <c r="K15" i="6"/>
  <c r="L15" i="6"/>
  <c r="M15" i="6"/>
  <c r="N15" i="6"/>
  <c r="D16" i="6"/>
  <c r="E16" i="6"/>
  <c r="F16" i="6"/>
  <c r="G16" i="6"/>
  <c r="H16" i="6"/>
  <c r="I16" i="6"/>
  <c r="J16" i="6"/>
  <c r="K16" i="6"/>
  <c r="L16" i="6"/>
  <c r="M16" i="6"/>
  <c r="N16" i="6"/>
  <c r="O16" i="6" s="1"/>
  <c r="D17" i="6"/>
  <c r="E17" i="6"/>
  <c r="F17" i="6"/>
  <c r="G17" i="6"/>
  <c r="H17" i="6"/>
  <c r="I17" i="6"/>
  <c r="J17" i="6"/>
  <c r="K17" i="6"/>
  <c r="L17" i="6"/>
  <c r="O17" i="6" s="1"/>
  <c r="M17" i="6"/>
  <c r="N17" i="6"/>
  <c r="D18" i="6"/>
  <c r="E18" i="6"/>
  <c r="F18" i="6"/>
  <c r="G18" i="6"/>
  <c r="H18" i="6"/>
  <c r="I18" i="6"/>
  <c r="J18" i="6"/>
  <c r="K18" i="6"/>
  <c r="L18" i="6"/>
  <c r="M18" i="6"/>
  <c r="N18" i="6"/>
  <c r="D19" i="6"/>
  <c r="E19" i="6"/>
  <c r="F19" i="6"/>
  <c r="G19" i="6"/>
  <c r="H19" i="6"/>
  <c r="I19" i="6"/>
  <c r="J19" i="6"/>
  <c r="K19" i="6"/>
  <c r="L19" i="6"/>
  <c r="M19" i="6"/>
  <c r="N19" i="6"/>
  <c r="D20" i="6"/>
  <c r="E20" i="6"/>
  <c r="F20" i="6"/>
  <c r="G20" i="6"/>
  <c r="H20" i="6"/>
  <c r="I20" i="6"/>
  <c r="J20" i="6"/>
  <c r="K20" i="6"/>
  <c r="L20" i="6"/>
  <c r="M20" i="6"/>
  <c r="N20" i="6"/>
  <c r="C9" i="6"/>
  <c r="C10" i="6"/>
  <c r="C11" i="6"/>
  <c r="C12" i="6"/>
  <c r="C13" i="6"/>
  <c r="C14" i="6"/>
  <c r="C15" i="6"/>
  <c r="C16" i="6"/>
  <c r="C17" i="6"/>
  <c r="C18" i="6"/>
  <c r="C19" i="6"/>
  <c r="C20" i="6"/>
  <c r="C8" i="6"/>
  <c r="E21" i="25"/>
  <c r="D8" i="25"/>
  <c r="E8" i="25"/>
  <c r="F8" i="25"/>
  <c r="G8" i="25"/>
  <c r="H8" i="25"/>
  <c r="I8" i="25"/>
  <c r="J8" i="25"/>
  <c r="K8" i="25"/>
  <c r="L8" i="25"/>
  <c r="M8" i="25"/>
  <c r="N8" i="25"/>
  <c r="D9" i="25"/>
  <c r="E9" i="25"/>
  <c r="F9" i="25"/>
  <c r="G9" i="25"/>
  <c r="H9" i="25"/>
  <c r="I9" i="25"/>
  <c r="J9" i="25"/>
  <c r="K9" i="25"/>
  <c r="L9" i="25"/>
  <c r="M9" i="25"/>
  <c r="N9" i="25"/>
  <c r="D10" i="25"/>
  <c r="E10" i="25"/>
  <c r="F10" i="25"/>
  <c r="G10" i="25"/>
  <c r="H10" i="25"/>
  <c r="I10" i="25"/>
  <c r="J10" i="25"/>
  <c r="K10" i="25"/>
  <c r="L10" i="25"/>
  <c r="M10" i="25"/>
  <c r="N10" i="25"/>
  <c r="D11" i="25"/>
  <c r="E11" i="25"/>
  <c r="F11" i="25"/>
  <c r="G11" i="25"/>
  <c r="H11" i="25"/>
  <c r="I11" i="25"/>
  <c r="J11" i="25"/>
  <c r="K11" i="25"/>
  <c r="L11" i="25"/>
  <c r="M11" i="25"/>
  <c r="N11" i="25"/>
  <c r="D12" i="25"/>
  <c r="E12" i="25"/>
  <c r="F12" i="25"/>
  <c r="G12" i="25"/>
  <c r="H12" i="25"/>
  <c r="I12" i="25"/>
  <c r="J12" i="25"/>
  <c r="K12" i="25"/>
  <c r="L12" i="25"/>
  <c r="M12" i="25"/>
  <c r="N12" i="25"/>
  <c r="D13" i="25"/>
  <c r="E13" i="25"/>
  <c r="F13" i="25"/>
  <c r="F21" i="25" s="1"/>
  <c r="G13" i="25"/>
  <c r="H13" i="25"/>
  <c r="I13" i="25"/>
  <c r="J13" i="25"/>
  <c r="K13" i="25"/>
  <c r="L13" i="25"/>
  <c r="M13" i="25"/>
  <c r="N13" i="25"/>
  <c r="D14" i="25"/>
  <c r="E14" i="25"/>
  <c r="F14" i="25"/>
  <c r="G14" i="25"/>
  <c r="H14" i="25"/>
  <c r="I14" i="25"/>
  <c r="J14" i="25"/>
  <c r="K14" i="25"/>
  <c r="L14" i="25"/>
  <c r="M14" i="25"/>
  <c r="N14" i="25"/>
  <c r="D15" i="25"/>
  <c r="E15" i="25"/>
  <c r="F15" i="25"/>
  <c r="G15" i="25"/>
  <c r="H15" i="25"/>
  <c r="I15" i="25"/>
  <c r="J15" i="25"/>
  <c r="K15" i="25"/>
  <c r="L15" i="25"/>
  <c r="M15" i="25"/>
  <c r="N15" i="25"/>
  <c r="D16" i="25"/>
  <c r="E16" i="25"/>
  <c r="F16" i="25"/>
  <c r="G16" i="25"/>
  <c r="H16" i="25"/>
  <c r="I16" i="25"/>
  <c r="J16" i="25"/>
  <c r="K16" i="25"/>
  <c r="L16" i="25"/>
  <c r="M16" i="25"/>
  <c r="N16" i="25"/>
  <c r="D17" i="25"/>
  <c r="E17" i="25"/>
  <c r="F17" i="25"/>
  <c r="G17" i="25"/>
  <c r="H17" i="25"/>
  <c r="I17" i="25"/>
  <c r="J17" i="25"/>
  <c r="K17" i="25"/>
  <c r="L17" i="25"/>
  <c r="M17" i="25"/>
  <c r="N17" i="25"/>
  <c r="D18" i="25"/>
  <c r="E18" i="25"/>
  <c r="F18" i="25"/>
  <c r="G18" i="25"/>
  <c r="H18" i="25"/>
  <c r="I18" i="25"/>
  <c r="J18" i="25"/>
  <c r="K18" i="25"/>
  <c r="L18" i="25"/>
  <c r="M18" i="25"/>
  <c r="N18" i="25"/>
  <c r="D19" i="25"/>
  <c r="E19" i="25"/>
  <c r="F19" i="25"/>
  <c r="G19" i="25"/>
  <c r="H19" i="25"/>
  <c r="I19" i="25"/>
  <c r="J19" i="25"/>
  <c r="K19" i="25"/>
  <c r="L19" i="25"/>
  <c r="M19" i="25"/>
  <c r="N19" i="25"/>
  <c r="D20" i="25"/>
  <c r="E20" i="25"/>
  <c r="F20" i="25"/>
  <c r="G20" i="25"/>
  <c r="H20" i="25"/>
  <c r="I20" i="25"/>
  <c r="J20" i="25"/>
  <c r="K20" i="25"/>
  <c r="L20" i="25"/>
  <c r="M20" i="25"/>
  <c r="N20" i="25"/>
  <c r="C9" i="25"/>
  <c r="C10" i="25"/>
  <c r="C11" i="25"/>
  <c r="C12" i="25"/>
  <c r="C13" i="25"/>
  <c r="C14" i="25"/>
  <c r="C21" i="25" s="1"/>
  <c r="C15" i="25"/>
  <c r="C16" i="25"/>
  <c r="C17" i="25"/>
  <c r="C18" i="25"/>
  <c r="C19" i="25"/>
  <c r="C20" i="25"/>
  <c r="C8" i="25"/>
  <c r="O8" i="26"/>
  <c r="H9" i="55"/>
  <c r="H10" i="55"/>
  <c r="H11" i="55"/>
  <c r="H12" i="55"/>
  <c r="H13" i="55"/>
  <c r="H14" i="55"/>
  <c r="H8" i="55"/>
  <c r="D8" i="55"/>
  <c r="E8" i="55"/>
  <c r="F8" i="55"/>
  <c r="G8" i="55"/>
  <c r="D9" i="55"/>
  <c r="E9" i="55"/>
  <c r="F9" i="55"/>
  <c r="G9" i="55"/>
  <c r="D10" i="55"/>
  <c r="E10" i="55"/>
  <c r="F10" i="55"/>
  <c r="G10" i="55"/>
  <c r="D11" i="55"/>
  <c r="E11" i="55"/>
  <c r="F11" i="55"/>
  <c r="G11" i="55"/>
  <c r="D12" i="55"/>
  <c r="E12" i="55"/>
  <c r="F12" i="55"/>
  <c r="G12" i="55"/>
  <c r="D13" i="55"/>
  <c r="E13" i="55"/>
  <c r="F13" i="55"/>
  <c r="G13" i="55"/>
  <c r="D14" i="55"/>
  <c r="E14" i="55"/>
  <c r="F14" i="55"/>
  <c r="G14" i="55"/>
  <c r="D16" i="55"/>
  <c r="C9" i="55"/>
  <c r="C10" i="55"/>
  <c r="C11" i="55"/>
  <c r="C12" i="55"/>
  <c r="C13" i="55"/>
  <c r="C14" i="55"/>
  <c r="C8" i="55"/>
  <c r="H9" i="64"/>
  <c r="H10" i="64"/>
  <c r="H11" i="64"/>
  <c r="H12" i="64"/>
  <c r="H13" i="64"/>
  <c r="H14" i="64"/>
  <c r="H8" i="64"/>
  <c r="D8" i="64"/>
  <c r="E8" i="64"/>
  <c r="F8" i="64"/>
  <c r="G8" i="64"/>
  <c r="D9" i="64"/>
  <c r="E9" i="64"/>
  <c r="F9" i="64"/>
  <c r="G9" i="64"/>
  <c r="D10" i="64"/>
  <c r="E10" i="64"/>
  <c r="F10" i="64"/>
  <c r="G10" i="64"/>
  <c r="D11" i="64"/>
  <c r="E11" i="64"/>
  <c r="F11" i="64"/>
  <c r="G11" i="64"/>
  <c r="D12" i="64"/>
  <c r="E12" i="64"/>
  <c r="F12" i="64"/>
  <c r="G12" i="64"/>
  <c r="D13" i="64"/>
  <c r="E13" i="64"/>
  <c r="F13" i="64"/>
  <c r="G13" i="64"/>
  <c r="D14" i="64"/>
  <c r="E14" i="64"/>
  <c r="F14" i="64"/>
  <c r="G14" i="64"/>
  <c r="D15" i="64"/>
  <c r="E15" i="64"/>
  <c r="F15" i="64"/>
  <c r="G15" i="64"/>
  <c r="D16" i="64"/>
  <c r="E16" i="64"/>
  <c r="H16" i="64" s="1"/>
  <c r="F16" i="64"/>
  <c r="G16" i="64"/>
  <c r="D17" i="64"/>
  <c r="E17" i="64"/>
  <c r="F17" i="64"/>
  <c r="G17" i="64"/>
  <c r="D18" i="64"/>
  <c r="E18" i="64"/>
  <c r="F18" i="64"/>
  <c r="G18" i="64"/>
  <c r="D19" i="64"/>
  <c r="E19" i="64"/>
  <c r="F19" i="64"/>
  <c r="G19" i="64"/>
  <c r="C9" i="64"/>
  <c r="C10" i="64"/>
  <c r="C11" i="64"/>
  <c r="C12" i="64"/>
  <c r="C13" i="64"/>
  <c r="C14" i="64"/>
  <c r="C15" i="64"/>
  <c r="C16" i="64"/>
  <c r="C17" i="64"/>
  <c r="C18" i="64"/>
  <c r="C19" i="64"/>
  <c r="C8" i="64"/>
  <c r="H9" i="65"/>
  <c r="H10" i="65"/>
  <c r="H11" i="65"/>
  <c r="H12" i="65"/>
  <c r="H13" i="65"/>
  <c r="H14" i="65"/>
  <c r="H8" i="65"/>
  <c r="D8" i="65"/>
  <c r="E8" i="65"/>
  <c r="F8" i="65"/>
  <c r="G8" i="65"/>
  <c r="D9" i="65"/>
  <c r="E9" i="65"/>
  <c r="F9" i="65"/>
  <c r="G9" i="65"/>
  <c r="D10" i="65"/>
  <c r="E10" i="65"/>
  <c r="F10" i="65"/>
  <c r="G10" i="65"/>
  <c r="D11" i="65"/>
  <c r="E11" i="65"/>
  <c r="F11" i="65"/>
  <c r="G11" i="65"/>
  <c r="D12" i="65"/>
  <c r="E12" i="65"/>
  <c r="F12" i="65"/>
  <c r="G12" i="65"/>
  <c r="D13" i="65"/>
  <c r="E13" i="65"/>
  <c r="F13" i="65"/>
  <c r="G13" i="65"/>
  <c r="D14" i="65"/>
  <c r="E14" i="65"/>
  <c r="F14" i="65"/>
  <c r="G14" i="65"/>
  <c r="D15" i="65"/>
  <c r="E15" i="65"/>
  <c r="E15" i="55" s="1"/>
  <c r="F15" i="65"/>
  <c r="F15" i="55" s="1"/>
  <c r="G15" i="65"/>
  <c r="G15" i="55" s="1"/>
  <c r="D16" i="65"/>
  <c r="E16" i="65"/>
  <c r="F16" i="65"/>
  <c r="G16" i="65"/>
  <c r="D17" i="65"/>
  <c r="E17" i="65"/>
  <c r="E17" i="55" s="1"/>
  <c r="F17" i="65"/>
  <c r="F17" i="55" s="1"/>
  <c r="G17" i="65"/>
  <c r="G17" i="55" s="1"/>
  <c r="D18" i="65"/>
  <c r="D18" i="55" s="1"/>
  <c r="E18" i="65"/>
  <c r="F18" i="65"/>
  <c r="G18" i="65"/>
  <c r="D19" i="65"/>
  <c r="E19" i="65"/>
  <c r="E19" i="55" s="1"/>
  <c r="F19" i="65"/>
  <c r="F19" i="55" s="1"/>
  <c r="G19" i="65"/>
  <c r="G19" i="55" s="1"/>
  <c r="C9" i="65"/>
  <c r="C10" i="65"/>
  <c r="C11" i="65"/>
  <c r="C12" i="65"/>
  <c r="C13" i="65"/>
  <c r="C14" i="65"/>
  <c r="C15" i="65"/>
  <c r="C16" i="65"/>
  <c r="C16" i="55" s="1"/>
  <c r="C17" i="65"/>
  <c r="C18" i="65"/>
  <c r="H18" i="65" s="1"/>
  <c r="C19" i="65"/>
  <c r="C8" i="65"/>
  <c r="H9" i="66"/>
  <c r="H10" i="66"/>
  <c r="H11" i="66"/>
  <c r="H12" i="66"/>
  <c r="H13" i="66"/>
  <c r="H14" i="66"/>
  <c r="H8" i="66"/>
  <c r="D8" i="66"/>
  <c r="E8" i="66"/>
  <c r="F8" i="66"/>
  <c r="G8" i="66"/>
  <c r="D9" i="66"/>
  <c r="E9" i="66"/>
  <c r="F9" i="66"/>
  <c r="G9" i="66"/>
  <c r="D10" i="66"/>
  <c r="E10" i="66"/>
  <c r="F10" i="66"/>
  <c r="G10" i="66"/>
  <c r="D11" i="66"/>
  <c r="E11" i="66"/>
  <c r="F11" i="66"/>
  <c r="G11" i="66"/>
  <c r="D12" i="66"/>
  <c r="E12" i="66"/>
  <c r="F12" i="66"/>
  <c r="G12" i="66"/>
  <c r="D13" i="66"/>
  <c r="E13" i="66"/>
  <c r="F13" i="66"/>
  <c r="G13" i="66"/>
  <c r="D14" i="66"/>
  <c r="E14" i="66"/>
  <c r="F14" i="66"/>
  <c r="G14" i="66"/>
  <c r="D15" i="66"/>
  <c r="E15" i="66"/>
  <c r="F15" i="66"/>
  <c r="G15" i="66"/>
  <c r="D16" i="66"/>
  <c r="E16" i="66"/>
  <c r="F16" i="66"/>
  <c r="G16" i="66"/>
  <c r="D17" i="66"/>
  <c r="E17" i="66"/>
  <c r="F17" i="66"/>
  <c r="G17" i="66"/>
  <c r="D18" i="66"/>
  <c r="E18" i="66"/>
  <c r="F18" i="66"/>
  <c r="G18" i="66"/>
  <c r="D19" i="66"/>
  <c r="E19" i="66"/>
  <c r="F19" i="66"/>
  <c r="G19" i="66"/>
  <c r="C9" i="66"/>
  <c r="C10" i="66"/>
  <c r="C11" i="66"/>
  <c r="C12" i="66"/>
  <c r="C13" i="66"/>
  <c r="C14" i="66"/>
  <c r="C15" i="66"/>
  <c r="H15" i="66" s="1"/>
  <c r="C16" i="66"/>
  <c r="C17" i="66"/>
  <c r="H17" i="66" s="1"/>
  <c r="C18" i="66"/>
  <c r="C19" i="66"/>
  <c r="C8" i="66"/>
  <c r="H9" i="69"/>
  <c r="H10" i="69"/>
  <c r="H11" i="69"/>
  <c r="H12" i="69"/>
  <c r="H13" i="69"/>
  <c r="H14" i="69"/>
  <c r="H8" i="69"/>
  <c r="D8" i="69"/>
  <c r="E8" i="69"/>
  <c r="F8" i="69"/>
  <c r="G8" i="69"/>
  <c r="D9" i="69"/>
  <c r="E9" i="69"/>
  <c r="F9" i="69"/>
  <c r="G9" i="69"/>
  <c r="D10" i="69"/>
  <c r="E10" i="69"/>
  <c r="F10" i="69"/>
  <c r="G10" i="69"/>
  <c r="D11" i="69"/>
  <c r="E11" i="69"/>
  <c r="F11" i="69"/>
  <c r="G11" i="69"/>
  <c r="D12" i="69"/>
  <c r="E12" i="69"/>
  <c r="F12" i="69"/>
  <c r="G12" i="69"/>
  <c r="D13" i="69"/>
  <c r="E13" i="69"/>
  <c r="F13" i="69"/>
  <c r="G13" i="69"/>
  <c r="D14" i="69"/>
  <c r="E14" i="69"/>
  <c r="F14" i="69"/>
  <c r="G14" i="69"/>
  <c r="D15" i="69"/>
  <c r="D20" i="69" s="1"/>
  <c r="E15" i="69"/>
  <c r="F15" i="69"/>
  <c r="G15" i="69"/>
  <c r="D16" i="69"/>
  <c r="E16" i="69"/>
  <c r="F16" i="69"/>
  <c r="G16" i="69"/>
  <c r="D17" i="69"/>
  <c r="E17" i="69"/>
  <c r="F17" i="69"/>
  <c r="G17" i="69"/>
  <c r="D18" i="69"/>
  <c r="E18" i="69"/>
  <c r="F18" i="69"/>
  <c r="G18" i="69"/>
  <c r="D19" i="69"/>
  <c r="E19" i="69"/>
  <c r="F19" i="69"/>
  <c r="G19" i="69"/>
  <c r="C9" i="69"/>
  <c r="C10" i="69"/>
  <c r="C11" i="69"/>
  <c r="C12" i="69"/>
  <c r="C13" i="69"/>
  <c r="C14" i="69"/>
  <c r="C15" i="69"/>
  <c r="C16" i="69"/>
  <c r="C17" i="69"/>
  <c r="C18" i="69"/>
  <c r="C19" i="69"/>
  <c r="C8" i="69"/>
  <c r="D21" i="90"/>
  <c r="H9" i="90"/>
  <c r="H12" i="90"/>
  <c r="H16" i="90"/>
  <c r="H17" i="90"/>
  <c r="H8" i="90"/>
  <c r="D8" i="90"/>
  <c r="E8" i="90"/>
  <c r="F8" i="90"/>
  <c r="G8" i="90"/>
  <c r="D9" i="90"/>
  <c r="E9" i="90"/>
  <c r="F9" i="90"/>
  <c r="G9" i="90"/>
  <c r="D10" i="90"/>
  <c r="E10" i="90"/>
  <c r="D11" i="90"/>
  <c r="E11" i="90"/>
  <c r="G11" i="90"/>
  <c r="D12" i="90"/>
  <c r="E12" i="90"/>
  <c r="F12" i="90"/>
  <c r="G12" i="90"/>
  <c r="D13" i="90"/>
  <c r="E13" i="90"/>
  <c r="H13" i="90" s="1"/>
  <c r="F13" i="90"/>
  <c r="G13" i="90"/>
  <c r="D14" i="90"/>
  <c r="E14" i="90"/>
  <c r="G14" i="90"/>
  <c r="D15" i="90"/>
  <c r="E15" i="90"/>
  <c r="D16" i="90"/>
  <c r="E16" i="90"/>
  <c r="F16" i="90"/>
  <c r="G16" i="90"/>
  <c r="D17" i="90"/>
  <c r="E17" i="90"/>
  <c r="F17" i="90"/>
  <c r="G17" i="90"/>
  <c r="D18" i="90"/>
  <c r="E18" i="90"/>
  <c r="D19" i="90"/>
  <c r="G19" i="90"/>
  <c r="D20" i="90"/>
  <c r="E20" i="90"/>
  <c r="F20" i="90"/>
  <c r="C9" i="90"/>
  <c r="C10" i="90"/>
  <c r="C11" i="90"/>
  <c r="C12" i="90"/>
  <c r="C13" i="90"/>
  <c r="C14" i="90"/>
  <c r="C16" i="90"/>
  <c r="C17" i="90"/>
  <c r="C18" i="90"/>
  <c r="C8" i="90"/>
  <c r="D21" i="91"/>
  <c r="E21" i="91"/>
  <c r="C21" i="91"/>
  <c r="H9" i="91"/>
  <c r="H11" i="91"/>
  <c r="H12" i="91"/>
  <c r="H13" i="91"/>
  <c r="H15" i="91"/>
  <c r="H16" i="91"/>
  <c r="H17" i="91"/>
  <c r="H18" i="91"/>
  <c r="H8" i="91"/>
  <c r="D8" i="91"/>
  <c r="E8" i="91"/>
  <c r="F8" i="91"/>
  <c r="G8" i="91"/>
  <c r="D9" i="91"/>
  <c r="E9" i="91"/>
  <c r="F9" i="91"/>
  <c r="G9" i="91"/>
  <c r="D10" i="91"/>
  <c r="E10" i="91"/>
  <c r="F10" i="91"/>
  <c r="H10" i="91" s="1"/>
  <c r="G10" i="91"/>
  <c r="D11" i="91"/>
  <c r="E11" i="91"/>
  <c r="F11" i="91"/>
  <c r="G11" i="91"/>
  <c r="D12" i="91"/>
  <c r="E12" i="91"/>
  <c r="F12" i="91"/>
  <c r="G12" i="91"/>
  <c r="D13" i="91"/>
  <c r="E13" i="91"/>
  <c r="F13" i="91"/>
  <c r="G13" i="91"/>
  <c r="D14" i="91"/>
  <c r="E14" i="91"/>
  <c r="F14" i="91"/>
  <c r="G14" i="91"/>
  <c r="D15" i="91"/>
  <c r="E15" i="91"/>
  <c r="F15" i="91"/>
  <c r="G15" i="91"/>
  <c r="D16" i="91"/>
  <c r="E16" i="91"/>
  <c r="F16" i="91"/>
  <c r="G16" i="91"/>
  <c r="D17" i="91"/>
  <c r="E17" i="91"/>
  <c r="F17" i="91"/>
  <c r="G17" i="91"/>
  <c r="D18" i="91"/>
  <c r="E18" i="91"/>
  <c r="F18" i="91"/>
  <c r="G18" i="91"/>
  <c r="D19" i="91"/>
  <c r="E19" i="91"/>
  <c r="F19" i="91"/>
  <c r="H19" i="91" s="1"/>
  <c r="G19" i="91"/>
  <c r="D20" i="91"/>
  <c r="E20" i="91"/>
  <c r="F20" i="91"/>
  <c r="G20" i="91"/>
  <c r="G21" i="91" s="1"/>
  <c r="C9" i="91"/>
  <c r="C10" i="91"/>
  <c r="C11" i="91"/>
  <c r="C12" i="91"/>
  <c r="C13" i="91"/>
  <c r="C14" i="91"/>
  <c r="C15" i="91"/>
  <c r="C16" i="91"/>
  <c r="C17" i="91"/>
  <c r="C18" i="91"/>
  <c r="C19" i="91"/>
  <c r="C20" i="91"/>
  <c r="C8" i="91"/>
  <c r="D21" i="92"/>
  <c r="H9" i="92"/>
  <c r="H12" i="92"/>
  <c r="H14" i="92"/>
  <c r="H16" i="92"/>
  <c r="H17" i="92"/>
  <c r="H8" i="92"/>
  <c r="D8" i="92"/>
  <c r="E8" i="92"/>
  <c r="F8" i="92"/>
  <c r="G8" i="92"/>
  <c r="D9" i="92"/>
  <c r="E9" i="92"/>
  <c r="F9" i="92"/>
  <c r="G9" i="92"/>
  <c r="D10" i="92"/>
  <c r="E10" i="92"/>
  <c r="F10" i="92"/>
  <c r="H10" i="92" s="1"/>
  <c r="G10" i="92"/>
  <c r="G10" i="90" s="1"/>
  <c r="D11" i="92"/>
  <c r="E11" i="92"/>
  <c r="F11" i="92"/>
  <c r="G11" i="92"/>
  <c r="D12" i="92"/>
  <c r="E12" i="92"/>
  <c r="F12" i="92"/>
  <c r="G12" i="92"/>
  <c r="D13" i="92"/>
  <c r="E13" i="92"/>
  <c r="H13" i="92" s="1"/>
  <c r="F13" i="92"/>
  <c r="G13" i="92"/>
  <c r="D14" i="92"/>
  <c r="E14" i="92"/>
  <c r="F14" i="92"/>
  <c r="F14" i="90" s="1"/>
  <c r="G14" i="92"/>
  <c r="D15" i="92"/>
  <c r="E15" i="92"/>
  <c r="F15" i="92"/>
  <c r="F15" i="90" s="1"/>
  <c r="G15" i="92"/>
  <c r="G15" i="90" s="1"/>
  <c r="D16" i="92"/>
  <c r="E16" i="92"/>
  <c r="F16" i="92"/>
  <c r="G16" i="92"/>
  <c r="D17" i="92"/>
  <c r="E17" i="92"/>
  <c r="F17" i="92"/>
  <c r="G17" i="92"/>
  <c r="D18" i="92"/>
  <c r="E18" i="92"/>
  <c r="F18" i="92"/>
  <c r="G18" i="92"/>
  <c r="G18" i="90" s="1"/>
  <c r="D19" i="92"/>
  <c r="E19" i="92"/>
  <c r="E19" i="90" s="1"/>
  <c r="F19" i="92"/>
  <c r="F19" i="90" s="1"/>
  <c r="G19" i="92"/>
  <c r="D20" i="92"/>
  <c r="E20" i="92"/>
  <c r="F20" i="92"/>
  <c r="G20" i="92"/>
  <c r="G20" i="90" s="1"/>
  <c r="C9" i="92"/>
  <c r="C10" i="92"/>
  <c r="C11" i="92"/>
  <c r="C12" i="92"/>
  <c r="C13" i="92"/>
  <c r="C14" i="92"/>
  <c r="C15" i="92"/>
  <c r="C16" i="92"/>
  <c r="C17" i="92"/>
  <c r="C18" i="92"/>
  <c r="C19" i="92"/>
  <c r="C19" i="90" s="1"/>
  <c r="C20" i="92"/>
  <c r="C20" i="90" s="1"/>
  <c r="C8" i="92"/>
  <c r="D21" i="93"/>
  <c r="E21" i="93"/>
  <c r="C21" i="93"/>
  <c r="H9" i="93"/>
  <c r="H12" i="93"/>
  <c r="H13" i="93"/>
  <c r="H14" i="93"/>
  <c r="H15" i="93"/>
  <c r="H16" i="93"/>
  <c r="H17" i="93"/>
  <c r="H18" i="93"/>
  <c r="H20" i="93"/>
  <c r="H8" i="93"/>
  <c r="D8" i="93"/>
  <c r="E8" i="93"/>
  <c r="F8" i="93"/>
  <c r="G8" i="93"/>
  <c r="D9" i="93"/>
  <c r="E9" i="93"/>
  <c r="F9" i="93"/>
  <c r="G9" i="93"/>
  <c r="D10" i="93"/>
  <c r="E10" i="93"/>
  <c r="F10" i="93"/>
  <c r="G10" i="93"/>
  <c r="D11" i="93"/>
  <c r="E11" i="93"/>
  <c r="F11" i="93"/>
  <c r="H11" i="93" s="1"/>
  <c r="G11" i="93"/>
  <c r="D12" i="93"/>
  <c r="E12" i="93"/>
  <c r="F12" i="93"/>
  <c r="G12" i="93"/>
  <c r="D13" i="93"/>
  <c r="E13" i="93"/>
  <c r="F13" i="93"/>
  <c r="G13" i="93"/>
  <c r="D14" i="93"/>
  <c r="E14" i="93"/>
  <c r="F14" i="93"/>
  <c r="G14" i="93"/>
  <c r="D15" i="93"/>
  <c r="E15" i="93"/>
  <c r="F15" i="93"/>
  <c r="G15" i="93"/>
  <c r="D16" i="93"/>
  <c r="E16" i="93"/>
  <c r="F16" i="93"/>
  <c r="G16" i="93"/>
  <c r="D17" i="93"/>
  <c r="E17" i="93"/>
  <c r="F17" i="93"/>
  <c r="G17" i="93"/>
  <c r="D18" i="93"/>
  <c r="E18" i="93"/>
  <c r="F18" i="93"/>
  <c r="G18" i="93"/>
  <c r="D19" i="93"/>
  <c r="E19" i="93"/>
  <c r="F19" i="93"/>
  <c r="H19" i="93" s="1"/>
  <c r="G19" i="93"/>
  <c r="D20" i="93"/>
  <c r="E20" i="93"/>
  <c r="F20" i="93"/>
  <c r="G20" i="93"/>
  <c r="C9" i="93"/>
  <c r="C10" i="93"/>
  <c r="C11" i="93"/>
  <c r="C12" i="93"/>
  <c r="C13" i="93"/>
  <c r="C14" i="93"/>
  <c r="C15" i="93"/>
  <c r="C16" i="93"/>
  <c r="C17" i="93"/>
  <c r="C18" i="93"/>
  <c r="C19" i="93"/>
  <c r="C20" i="93"/>
  <c r="C8" i="93"/>
  <c r="G8" i="146"/>
  <c r="D21" i="96"/>
  <c r="H9" i="96"/>
  <c r="H12" i="96"/>
  <c r="H16" i="96"/>
  <c r="H17" i="96"/>
  <c r="H8" i="96"/>
  <c r="D8" i="96"/>
  <c r="E8" i="96"/>
  <c r="F8" i="96"/>
  <c r="G8" i="96"/>
  <c r="D9" i="96"/>
  <c r="E9" i="96"/>
  <c r="F9" i="96"/>
  <c r="G9" i="96"/>
  <c r="D10" i="96"/>
  <c r="E10" i="96"/>
  <c r="F10" i="96"/>
  <c r="G10" i="96"/>
  <c r="D11" i="96"/>
  <c r="E11" i="96"/>
  <c r="F11" i="96"/>
  <c r="G11" i="96"/>
  <c r="D12" i="96"/>
  <c r="E12" i="96"/>
  <c r="F12" i="96"/>
  <c r="G12" i="96"/>
  <c r="D13" i="96"/>
  <c r="E13" i="96"/>
  <c r="H13" i="96" s="1"/>
  <c r="F13" i="96"/>
  <c r="G13" i="96"/>
  <c r="D14" i="96"/>
  <c r="E14" i="96"/>
  <c r="F14" i="96"/>
  <c r="G14" i="96"/>
  <c r="D15" i="96"/>
  <c r="E15" i="96"/>
  <c r="F15" i="96"/>
  <c r="G15" i="96"/>
  <c r="D16" i="96"/>
  <c r="E16" i="96"/>
  <c r="F16" i="96"/>
  <c r="G16" i="96"/>
  <c r="D17" i="96"/>
  <c r="E17" i="96"/>
  <c r="F17" i="96"/>
  <c r="G17" i="96"/>
  <c r="D18" i="96"/>
  <c r="E18" i="96"/>
  <c r="F18" i="96"/>
  <c r="G18" i="96"/>
  <c r="D19" i="96"/>
  <c r="E19" i="96"/>
  <c r="E21" i="96" s="1"/>
  <c r="F19" i="96"/>
  <c r="G19" i="96"/>
  <c r="D20" i="96"/>
  <c r="E20" i="96"/>
  <c r="F20" i="96"/>
  <c r="G20" i="96"/>
  <c r="C9" i="96"/>
  <c r="C10" i="96"/>
  <c r="C11" i="96"/>
  <c r="H11" i="96" s="1"/>
  <c r="C12" i="96"/>
  <c r="C13" i="96"/>
  <c r="C14" i="96"/>
  <c r="C15" i="96"/>
  <c r="C16" i="96"/>
  <c r="C17" i="96"/>
  <c r="C18" i="96"/>
  <c r="C19" i="96"/>
  <c r="C20" i="96"/>
  <c r="H20" i="96" s="1"/>
  <c r="C8" i="96"/>
  <c r="D21" i="139"/>
  <c r="F21" i="139"/>
  <c r="C21" i="139"/>
  <c r="G9" i="139"/>
  <c r="G10" i="139"/>
  <c r="G12" i="139"/>
  <c r="G13" i="139"/>
  <c r="G14" i="139"/>
  <c r="G15" i="139"/>
  <c r="G17" i="139"/>
  <c r="G18" i="139"/>
  <c r="G19" i="139"/>
  <c r="G20" i="139"/>
  <c r="G8" i="139"/>
  <c r="D8" i="139"/>
  <c r="E8" i="139"/>
  <c r="F8" i="139"/>
  <c r="D9" i="139"/>
  <c r="E9" i="139"/>
  <c r="F9" i="139"/>
  <c r="D10" i="139"/>
  <c r="E10" i="139"/>
  <c r="F10" i="139"/>
  <c r="D11" i="139"/>
  <c r="E11" i="139"/>
  <c r="F11" i="139"/>
  <c r="G11" i="139" s="1"/>
  <c r="D12" i="139"/>
  <c r="E12" i="139"/>
  <c r="F12" i="139"/>
  <c r="D13" i="139"/>
  <c r="E13" i="139"/>
  <c r="F13" i="139"/>
  <c r="D14" i="139"/>
  <c r="E14" i="139"/>
  <c r="F14" i="139"/>
  <c r="D15" i="139"/>
  <c r="E15" i="139"/>
  <c r="F15" i="139"/>
  <c r="D16" i="139"/>
  <c r="E16" i="139"/>
  <c r="G16" i="139" s="1"/>
  <c r="F16" i="139"/>
  <c r="D17" i="139"/>
  <c r="E17" i="139"/>
  <c r="F17" i="139"/>
  <c r="D18" i="139"/>
  <c r="E18" i="139"/>
  <c r="F18" i="139"/>
  <c r="D19" i="139"/>
  <c r="E19" i="139"/>
  <c r="F19" i="139"/>
  <c r="D20" i="139"/>
  <c r="E20" i="139"/>
  <c r="F20" i="139"/>
  <c r="C9" i="139"/>
  <c r="C10" i="139"/>
  <c r="C11" i="139"/>
  <c r="C12" i="139"/>
  <c r="C13" i="139"/>
  <c r="C14" i="139"/>
  <c r="C15" i="139"/>
  <c r="C16" i="139"/>
  <c r="C17" i="139"/>
  <c r="C18" i="139"/>
  <c r="C19" i="139"/>
  <c r="C20" i="139"/>
  <c r="C8" i="139"/>
  <c r="O20" i="6" l="1"/>
  <c r="O12" i="6"/>
  <c r="N21" i="6"/>
  <c r="O20" i="4"/>
  <c r="O12" i="4"/>
  <c r="N21" i="4"/>
  <c r="M21" i="6"/>
  <c r="L20" i="3"/>
  <c r="N14" i="3"/>
  <c r="L12" i="3"/>
  <c r="J10" i="3"/>
  <c r="O17" i="4"/>
  <c r="O9" i="4"/>
  <c r="O14" i="6"/>
  <c r="L21" i="6"/>
  <c r="N19" i="3"/>
  <c r="M14" i="3"/>
  <c r="L9" i="3"/>
  <c r="L21" i="4"/>
  <c r="O19" i="6"/>
  <c r="O11" i="6"/>
  <c r="K21" i="6"/>
  <c r="M19" i="3"/>
  <c r="O19" i="3" s="1"/>
  <c r="K17" i="3"/>
  <c r="L14" i="3"/>
  <c r="J12" i="3"/>
  <c r="M11" i="3"/>
  <c r="K9" i="3"/>
  <c r="N8" i="3"/>
  <c r="K21" i="4"/>
  <c r="K20" i="3"/>
  <c r="K12" i="3"/>
  <c r="J21" i="6"/>
  <c r="O14" i="4"/>
  <c r="O13" i="6"/>
  <c r="K19" i="3"/>
  <c r="N18" i="3"/>
  <c r="L16" i="3"/>
  <c r="J14" i="3"/>
  <c r="K11" i="3"/>
  <c r="N10" i="3"/>
  <c r="O13" i="4"/>
  <c r="L17" i="3"/>
  <c r="N11" i="3"/>
  <c r="O18" i="6"/>
  <c r="O10" i="6"/>
  <c r="O18" i="4"/>
  <c r="O10" i="4"/>
  <c r="O10" i="5"/>
  <c r="N16" i="3"/>
  <c r="O8" i="6"/>
  <c r="K14" i="3"/>
  <c r="L21" i="5"/>
  <c r="M13" i="3"/>
  <c r="M10" i="3"/>
  <c r="M21" i="5"/>
  <c r="O15" i="4"/>
  <c r="G21" i="4"/>
  <c r="O19" i="25"/>
  <c r="O19" i="4"/>
  <c r="I18" i="3"/>
  <c r="O16" i="4"/>
  <c r="I16" i="3"/>
  <c r="I15" i="3"/>
  <c r="O14" i="25"/>
  <c r="J21" i="4"/>
  <c r="O16" i="25"/>
  <c r="O13" i="25"/>
  <c r="J19" i="3"/>
  <c r="M18" i="3"/>
  <c r="K16" i="3"/>
  <c r="N15" i="3"/>
  <c r="L13" i="3"/>
  <c r="K8" i="3"/>
  <c r="N20" i="3"/>
  <c r="L18" i="3"/>
  <c r="J16" i="3"/>
  <c r="M15" i="3"/>
  <c r="K13" i="3"/>
  <c r="N12" i="3"/>
  <c r="O12" i="3" s="1"/>
  <c r="L10" i="3"/>
  <c r="J8" i="3"/>
  <c r="J15" i="3"/>
  <c r="O12" i="25"/>
  <c r="L15" i="3"/>
  <c r="J13" i="3"/>
  <c r="M12" i="3"/>
  <c r="N21" i="25"/>
  <c r="M21" i="4"/>
  <c r="L21" i="25"/>
  <c r="O8" i="4"/>
  <c r="O11" i="25"/>
  <c r="M21" i="25"/>
  <c r="K21" i="25"/>
  <c r="I21" i="25"/>
  <c r="O14" i="5"/>
  <c r="I21" i="5"/>
  <c r="I11" i="3"/>
  <c r="H21" i="25"/>
  <c r="H21" i="3"/>
  <c r="H21" i="5"/>
  <c r="G21" i="3"/>
  <c r="G21" i="25"/>
  <c r="G21" i="5"/>
  <c r="F21" i="3"/>
  <c r="F21" i="5"/>
  <c r="D21" i="25"/>
  <c r="O17" i="5"/>
  <c r="D21" i="3"/>
  <c r="O15" i="25"/>
  <c r="D21" i="5"/>
  <c r="C21" i="5"/>
  <c r="C21" i="3"/>
  <c r="O12" i="5"/>
  <c r="O18" i="25"/>
  <c r="O10" i="25"/>
  <c r="O18" i="5"/>
  <c r="M8" i="3"/>
  <c r="O16" i="3"/>
  <c r="O20" i="25"/>
  <c r="O15" i="5"/>
  <c r="N21" i="5"/>
  <c r="L8" i="3"/>
  <c r="O17" i="25"/>
  <c r="O9" i="25"/>
  <c r="O20" i="5"/>
  <c r="O9" i="3"/>
  <c r="O8" i="25"/>
  <c r="O14" i="3"/>
  <c r="K21" i="5"/>
  <c r="O11" i="5"/>
  <c r="J20" i="3"/>
  <c r="O19" i="5"/>
  <c r="J17" i="3"/>
  <c r="O16" i="5"/>
  <c r="O13" i="5"/>
  <c r="J11" i="3"/>
  <c r="J21" i="25"/>
  <c r="O9" i="5"/>
  <c r="O8" i="5"/>
  <c r="J21" i="5"/>
  <c r="H19" i="66"/>
  <c r="D17" i="55"/>
  <c r="D15" i="55"/>
  <c r="G20" i="64"/>
  <c r="H18" i="66"/>
  <c r="D20" i="66"/>
  <c r="F20" i="64"/>
  <c r="H16" i="66"/>
  <c r="H20" i="66" s="1"/>
  <c r="G20" i="66"/>
  <c r="C19" i="55"/>
  <c r="E20" i="64"/>
  <c r="F20" i="66"/>
  <c r="D20" i="64"/>
  <c r="E20" i="66"/>
  <c r="H19" i="64"/>
  <c r="C20" i="66"/>
  <c r="D20" i="65"/>
  <c r="G20" i="65"/>
  <c r="H19" i="65"/>
  <c r="G18" i="55"/>
  <c r="G16" i="55"/>
  <c r="H17" i="64"/>
  <c r="H18" i="64"/>
  <c r="H19" i="69"/>
  <c r="F18" i="55"/>
  <c r="F16" i="55"/>
  <c r="E18" i="55"/>
  <c r="E16" i="55"/>
  <c r="H15" i="64"/>
  <c r="E20" i="69"/>
  <c r="H17" i="69"/>
  <c r="G20" i="69"/>
  <c r="H15" i="69"/>
  <c r="F20" i="69"/>
  <c r="C18" i="55"/>
  <c r="C17" i="55"/>
  <c r="H17" i="55" s="1"/>
  <c r="C15" i="55"/>
  <c r="C20" i="64"/>
  <c r="D20" i="55"/>
  <c r="H15" i="65"/>
  <c r="F20" i="65"/>
  <c r="H16" i="69"/>
  <c r="H20" i="69" s="1"/>
  <c r="E20" i="65"/>
  <c r="D19" i="55"/>
  <c r="H19" i="55" s="1"/>
  <c r="H18" i="69"/>
  <c r="H17" i="65"/>
  <c r="H16" i="65"/>
  <c r="C20" i="65"/>
  <c r="C20" i="69"/>
  <c r="H20" i="91"/>
  <c r="F21" i="91"/>
  <c r="F21" i="93"/>
  <c r="H10" i="93"/>
  <c r="H21" i="93" s="1"/>
  <c r="F10" i="90"/>
  <c r="H10" i="90" s="1"/>
  <c r="H20" i="90"/>
  <c r="G21" i="93"/>
  <c r="H14" i="91"/>
  <c r="H14" i="96"/>
  <c r="H18" i="92"/>
  <c r="H18" i="96"/>
  <c r="G21" i="92"/>
  <c r="H14" i="90"/>
  <c r="G21" i="96"/>
  <c r="G21" i="90"/>
  <c r="H10" i="96"/>
  <c r="F18" i="90"/>
  <c r="H18" i="90" s="1"/>
  <c r="H15" i="96"/>
  <c r="F21" i="96"/>
  <c r="F21" i="92"/>
  <c r="F11" i="90"/>
  <c r="H11" i="92"/>
  <c r="H19" i="96"/>
  <c r="H19" i="90"/>
  <c r="E21" i="90"/>
  <c r="E21" i="92"/>
  <c r="H20" i="92"/>
  <c r="H19" i="92"/>
  <c r="C21" i="92"/>
  <c r="C15" i="90"/>
  <c r="H15" i="90" s="1"/>
  <c r="H15" i="92"/>
  <c r="C21" i="90"/>
  <c r="C21" i="96"/>
  <c r="E21" i="139"/>
  <c r="N16" i="155"/>
  <c r="K20" i="1"/>
  <c r="K16" i="1"/>
  <c r="K12" i="1"/>
  <c r="K19" i="1"/>
  <c r="K15" i="1"/>
  <c r="K11" i="1"/>
  <c r="G21" i="139"/>
  <c r="M21" i="3" l="1"/>
  <c r="O20" i="3"/>
  <c r="O18" i="3"/>
  <c r="O21" i="6"/>
  <c r="O17" i="3"/>
  <c r="O11" i="3"/>
  <c r="O10" i="3"/>
  <c r="N21" i="3"/>
  <c r="K21" i="3"/>
  <c r="O13" i="3"/>
  <c r="O21" i="4"/>
  <c r="I21" i="3"/>
  <c r="O15" i="3"/>
  <c r="L21" i="3"/>
  <c r="O21" i="25"/>
  <c r="O8" i="3"/>
  <c r="J21" i="3"/>
  <c r="O21" i="5"/>
  <c r="H20" i="64"/>
  <c r="G20" i="55"/>
  <c r="F20" i="55"/>
  <c r="E20" i="55"/>
  <c r="H18" i="55"/>
  <c r="H16" i="55"/>
  <c r="C20" i="55"/>
  <c r="H15" i="55"/>
  <c r="H20" i="65"/>
  <c r="H21" i="91"/>
  <c r="H21" i="96"/>
  <c r="F21" i="90"/>
  <c r="H21" i="92"/>
  <c r="H11" i="90"/>
  <c r="H21" i="90" s="1"/>
  <c r="C21" i="26"/>
  <c r="D21" i="26"/>
  <c r="E21" i="26"/>
  <c r="F21" i="26"/>
  <c r="G21" i="26"/>
  <c r="H21" i="26"/>
  <c r="I21" i="26"/>
  <c r="J21" i="26"/>
  <c r="O21" i="3" l="1"/>
  <c r="H20" i="55"/>
  <c r="J10" i="162"/>
  <c r="I8" i="162"/>
  <c r="H9" i="95" l="1"/>
  <c r="D21" i="146" l="1"/>
  <c r="E21" i="146"/>
  <c r="F21" i="146"/>
  <c r="C21" i="146"/>
  <c r="G9" i="146"/>
  <c r="G10" i="146"/>
  <c r="G11" i="146"/>
  <c r="G12" i="146"/>
  <c r="G13" i="146"/>
  <c r="G14" i="146"/>
  <c r="G15" i="146"/>
  <c r="G16" i="146"/>
  <c r="G17" i="146"/>
  <c r="G18" i="146"/>
  <c r="G19" i="146"/>
  <c r="G20" i="146"/>
  <c r="D21" i="142"/>
  <c r="E21" i="142"/>
  <c r="F21" i="142"/>
  <c r="G9" i="142"/>
  <c r="G10" i="142"/>
  <c r="G11" i="142"/>
  <c r="G12" i="142"/>
  <c r="G13" i="142"/>
  <c r="G14" i="142"/>
  <c r="G15" i="142"/>
  <c r="G16" i="142"/>
  <c r="G17" i="142"/>
  <c r="G18" i="142"/>
  <c r="G19" i="142"/>
  <c r="G20" i="142"/>
  <c r="G8" i="142"/>
  <c r="C21" i="142"/>
  <c r="H10" i="95"/>
  <c r="H16" i="95"/>
  <c r="H9" i="94"/>
  <c r="H13" i="94"/>
  <c r="H14" i="94"/>
  <c r="H17" i="94"/>
  <c r="H8" i="94"/>
  <c r="H10" i="94"/>
  <c r="H11" i="94"/>
  <c r="H12" i="94"/>
  <c r="H15" i="94"/>
  <c r="H18" i="94"/>
  <c r="H19" i="94"/>
  <c r="H20" i="94"/>
  <c r="H17" i="95"/>
  <c r="H8" i="95"/>
  <c r="H11" i="95"/>
  <c r="H12" i="95"/>
  <c r="H13" i="95"/>
  <c r="H14" i="95"/>
  <c r="H15" i="95"/>
  <c r="H19" i="95"/>
  <c r="H20" i="95"/>
  <c r="H15" i="98"/>
  <c r="H19" i="97"/>
  <c r="H15" i="97"/>
  <c r="H11" i="97"/>
  <c r="H8" i="97"/>
  <c r="H20" i="98"/>
  <c r="H12" i="98"/>
  <c r="F21" i="98"/>
  <c r="E21" i="98"/>
  <c r="D21" i="98"/>
  <c r="C21" i="98"/>
  <c r="H18" i="98"/>
  <c r="H17" i="98"/>
  <c r="H14" i="98"/>
  <c r="H10" i="98"/>
  <c r="H9" i="98"/>
  <c r="H8" i="98"/>
  <c r="F21" i="97"/>
  <c r="E21" i="97"/>
  <c r="D21" i="97"/>
  <c r="C21" i="97"/>
  <c r="H20" i="97"/>
  <c r="H18" i="97"/>
  <c r="H17" i="97"/>
  <c r="H14" i="97"/>
  <c r="H12" i="97"/>
  <c r="H10" i="97"/>
  <c r="H9" i="97"/>
  <c r="F21" i="95"/>
  <c r="E21" i="95"/>
  <c r="D21" i="95"/>
  <c r="C21" i="95"/>
  <c r="F21" i="94"/>
  <c r="E21" i="94"/>
  <c r="D21" i="94"/>
  <c r="C21" i="94"/>
  <c r="H8" i="67"/>
  <c r="H19" i="71"/>
  <c r="H19" i="70"/>
  <c r="H15" i="70"/>
  <c r="H11" i="70"/>
  <c r="H19" i="67"/>
  <c r="H11" i="67"/>
  <c r="F20" i="71"/>
  <c r="E20" i="71"/>
  <c r="D20" i="71"/>
  <c r="C20" i="71"/>
  <c r="H18" i="71"/>
  <c r="H17" i="71"/>
  <c r="H16" i="71"/>
  <c r="H15" i="71"/>
  <c r="H14" i="71"/>
  <c r="H13" i="71"/>
  <c r="H12" i="71"/>
  <c r="H10" i="71"/>
  <c r="H9" i="71"/>
  <c r="H8" i="71"/>
  <c r="F20" i="70"/>
  <c r="E20" i="70"/>
  <c r="D20" i="70"/>
  <c r="C20" i="70"/>
  <c r="H17" i="70"/>
  <c r="H16" i="70"/>
  <c r="H9" i="70"/>
  <c r="H8" i="70"/>
  <c r="F20" i="68"/>
  <c r="E20" i="68"/>
  <c r="D20" i="68"/>
  <c r="C20" i="68"/>
  <c r="H17" i="68"/>
  <c r="H16" i="68"/>
  <c r="H15" i="68"/>
  <c r="H14" i="68"/>
  <c r="H13" i="68"/>
  <c r="H9" i="68"/>
  <c r="F20" i="67"/>
  <c r="E20" i="67"/>
  <c r="D20" i="67"/>
  <c r="C20" i="67"/>
  <c r="H17" i="67"/>
  <c r="H16" i="67"/>
  <c r="H15" i="67"/>
  <c r="H13" i="67"/>
  <c r="H9" i="67"/>
  <c r="J15" i="2"/>
  <c r="I15" i="2"/>
  <c r="K15" i="2" s="1"/>
  <c r="N21" i="27"/>
  <c r="M21" i="27"/>
  <c r="L21" i="27"/>
  <c r="K21" i="27"/>
  <c r="J21" i="27"/>
  <c r="I21" i="27"/>
  <c r="H21" i="27"/>
  <c r="G21" i="27"/>
  <c r="F21" i="27"/>
  <c r="E21" i="27"/>
  <c r="D21" i="27"/>
  <c r="C21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N21" i="26"/>
  <c r="M21" i="26"/>
  <c r="L21" i="26"/>
  <c r="K21" i="26"/>
  <c r="O20" i="26"/>
  <c r="O19" i="26"/>
  <c r="O18" i="26"/>
  <c r="O17" i="26"/>
  <c r="O16" i="26"/>
  <c r="O15" i="26"/>
  <c r="O14" i="26"/>
  <c r="O13" i="26"/>
  <c r="O12" i="26"/>
  <c r="O11" i="26"/>
  <c r="O10" i="26"/>
  <c r="O9" i="26"/>
  <c r="N21" i="24"/>
  <c r="M21" i="24"/>
  <c r="L21" i="24"/>
  <c r="K21" i="24"/>
  <c r="J21" i="24"/>
  <c r="I21" i="24"/>
  <c r="H21" i="24"/>
  <c r="G21" i="24"/>
  <c r="F21" i="24"/>
  <c r="E21" i="24"/>
  <c r="D21" i="24"/>
  <c r="C21" i="24"/>
  <c r="O20" i="24"/>
  <c r="O19" i="24"/>
  <c r="O18" i="24"/>
  <c r="O17" i="24"/>
  <c r="O16" i="24"/>
  <c r="O15" i="24"/>
  <c r="O14" i="24"/>
  <c r="O13" i="24"/>
  <c r="O12" i="24"/>
  <c r="O11" i="24"/>
  <c r="O10" i="24"/>
  <c r="O9" i="24"/>
  <c r="O8" i="24"/>
  <c r="N21" i="23"/>
  <c r="M21" i="23"/>
  <c r="L21" i="23"/>
  <c r="K21" i="23"/>
  <c r="J21" i="23"/>
  <c r="I21" i="23"/>
  <c r="H21" i="23"/>
  <c r="G21" i="23"/>
  <c r="F21" i="23"/>
  <c r="E21" i="23"/>
  <c r="D21" i="23"/>
  <c r="C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8" i="23"/>
  <c r="G21" i="142" l="1"/>
  <c r="G21" i="146"/>
  <c r="H16" i="94"/>
  <c r="H21" i="94" s="1"/>
  <c r="H18" i="95"/>
  <c r="H21" i="95" s="1"/>
  <c r="G21" i="94"/>
  <c r="G21" i="95"/>
  <c r="H13" i="97"/>
  <c r="H16" i="97"/>
  <c r="G21" i="97"/>
  <c r="H16" i="98"/>
  <c r="G21" i="98"/>
  <c r="H11" i="98"/>
  <c r="H19" i="98"/>
  <c r="H13" i="98"/>
  <c r="H10" i="68"/>
  <c r="H18" i="68"/>
  <c r="H11" i="68"/>
  <c r="H19" i="68"/>
  <c r="H12" i="68"/>
  <c r="G20" i="68"/>
  <c r="H8" i="68"/>
  <c r="H11" i="71"/>
  <c r="H20" i="71" s="1"/>
  <c r="G20" i="71"/>
  <c r="H14" i="70"/>
  <c r="H13" i="70"/>
  <c r="H10" i="70"/>
  <c r="H18" i="70"/>
  <c r="G20" i="70"/>
  <c r="H12" i="70"/>
  <c r="G20" i="67"/>
  <c r="H10" i="67"/>
  <c r="H18" i="67"/>
  <c r="H12" i="67"/>
  <c r="H14" i="67"/>
  <c r="J13" i="2"/>
  <c r="J11" i="2"/>
  <c r="I11" i="2"/>
  <c r="K11" i="2" s="1"/>
  <c r="J10" i="2"/>
  <c r="I12" i="2"/>
  <c r="K12" i="2" s="1"/>
  <c r="I13" i="2"/>
  <c r="K13" i="2" s="1"/>
  <c r="I10" i="2"/>
  <c r="K10" i="2" s="1"/>
  <c r="J12" i="2"/>
  <c r="I14" i="2"/>
  <c r="J14" i="2"/>
  <c r="O21" i="26"/>
  <c r="O21" i="27"/>
  <c r="O21" i="24"/>
  <c r="O21" i="23"/>
  <c r="K14" i="2" l="1"/>
  <c r="H21" i="98"/>
  <c r="H21" i="97"/>
  <c r="H20" i="68"/>
  <c r="H20" i="67"/>
  <c r="H20" i="7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6" authorId="0" shapeId="0" xr:uid="{9145E091-05A5-4CF6-A620-2131261C34E1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user\AppData\Local\Microsoft\Windows\INetCache\Content.Outlook\ZY53NARF\omrah Model (002).odc" keepAlive="1" name="192.168.0.231 omrah Model" type="5" refreshedVersion="6" background="1">
    <dbPr connection="Provider=MSOLAP.8;Integrated Security=SSPI;Persist Security Info=True;Initial Catalog=omrah;Data Source=192.168.0.231;MDX Compatibility=1;Safety Options=2;MDX Missing Member Mode=Error;Update Isolation Level=2" command="Model" commandType="1"/>
    <olapPr sendLocale="1" rowDrillCount="1000"/>
  </connection>
  <connection id="2" xr16:uid="{00000000-0015-0000-FFFF-FFFF01000000}" keepAlive="1" name="ThisWorkbookDataModel" description="نموذج البيانات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name="WorksheetConnection_3!$Z$24:$AM$25" type="102" refreshedVersion="6" minRefreshableVersion="5">
    <extLst>
      <ext xmlns:x15="http://schemas.microsoft.com/office/spreadsheetml/2010/11/main" uri="{DE250136-89BD-433C-8126-D09CA5730AF9}">
        <x15:connection id="‏‏نطاق">
          <x15:rangePr sourceName="_xlcn.WorksheetConnection_3Z24AM251"/>
        </x15:connection>
      </ext>
    </extLst>
  </connection>
</connections>
</file>

<file path=xl/sharedStrings.xml><?xml version="1.0" encoding="utf-8"?>
<sst xmlns="http://schemas.openxmlformats.org/spreadsheetml/2006/main" count="2327" uniqueCount="438">
  <si>
    <t>Administrative Area</t>
  </si>
  <si>
    <t>المنطقة الادارية</t>
  </si>
  <si>
    <t>جملة</t>
  </si>
  <si>
    <t>اناث</t>
  </si>
  <si>
    <t>ذكور</t>
  </si>
  <si>
    <t>الادارية</t>
  </si>
  <si>
    <t>AREA</t>
  </si>
  <si>
    <t>Total</t>
  </si>
  <si>
    <t>Females</t>
  </si>
  <si>
    <t>Males</t>
  </si>
  <si>
    <t>Al-Riyadh</t>
  </si>
  <si>
    <t>الـريــــــاض</t>
  </si>
  <si>
    <t>Makkah Al-Mokarramah</t>
  </si>
  <si>
    <t>مكــة المكـرمـة</t>
  </si>
  <si>
    <t>Al-Madinah Al-Monawarah</t>
  </si>
  <si>
    <t>المدينة المنورة</t>
  </si>
  <si>
    <t>Al-Qaseem</t>
  </si>
  <si>
    <t>القصيــــــــم</t>
  </si>
  <si>
    <t>Eastern Region</t>
  </si>
  <si>
    <t>Aseer</t>
  </si>
  <si>
    <t>عســـــــــيـر</t>
  </si>
  <si>
    <t>Tabouk</t>
  </si>
  <si>
    <t>تبــــــــــوك</t>
  </si>
  <si>
    <t>Hail</t>
  </si>
  <si>
    <t>حــــــــائـل</t>
  </si>
  <si>
    <t>Northern Borders</t>
  </si>
  <si>
    <t>الحدود الشمالية</t>
  </si>
  <si>
    <t>Jazan</t>
  </si>
  <si>
    <t>جــــــــــــــازان</t>
  </si>
  <si>
    <t>Najran</t>
  </si>
  <si>
    <t>نجـــــــــران</t>
  </si>
  <si>
    <t>Al-Baha</t>
  </si>
  <si>
    <t>البـاحـــــــة</t>
  </si>
  <si>
    <t>Al-Jouf</t>
  </si>
  <si>
    <t>الجـــــــــوف</t>
  </si>
  <si>
    <t>الجمــــــــلة</t>
  </si>
  <si>
    <t>Age Groups</t>
  </si>
  <si>
    <t>فئــات العمـــر</t>
  </si>
  <si>
    <t>Administrative  Area</t>
  </si>
  <si>
    <t>المنطقة الإدارية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</si>
  <si>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</si>
  <si>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</si>
  <si>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</si>
  <si>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</si>
  <si>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</si>
  <si>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</si>
  <si>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</si>
  <si>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</si>
  <si>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</si>
  <si>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</si>
  <si>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</si>
  <si>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الجملــة</t>
  </si>
  <si>
    <t xml:space="preserve">الأشهر           </t>
  </si>
  <si>
    <t>محرم</t>
  </si>
  <si>
    <t>صفر</t>
  </si>
  <si>
    <t>ربيع أول</t>
  </si>
  <si>
    <t>ربيع ثاني</t>
  </si>
  <si>
    <t>جمادى الأولى</t>
  </si>
  <si>
    <t>جمادى الثانية</t>
  </si>
  <si>
    <t>رجب</t>
  </si>
  <si>
    <t>شعبان</t>
  </si>
  <si>
    <t>رمضان</t>
  </si>
  <si>
    <t>شوال</t>
  </si>
  <si>
    <t>ذو القعدة</t>
  </si>
  <si>
    <t>ذو الحجة</t>
  </si>
  <si>
    <t>Moharram</t>
  </si>
  <si>
    <t>Safar</t>
  </si>
  <si>
    <t>Rabi ( I )</t>
  </si>
  <si>
    <t>Rabi ( II )</t>
  </si>
  <si>
    <t>Jumada ( I )</t>
  </si>
  <si>
    <t>Jumada ( II )</t>
  </si>
  <si>
    <t>Rajab</t>
  </si>
  <si>
    <t>Shaban</t>
  </si>
  <si>
    <t>Ramadan</t>
  </si>
  <si>
    <t>Shawwal</t>
  </si>
  <si>
    <t>Dhu al-hijjah</t>
  </si>
  <si>
    <t>Dhu al-qadah</t>
  </si>
  <si>
    <t>الجملة</t>
  </si>
  <si>
    <t xml:space="preserve">  جدول ( 5 )</t>
  </si>
  <si>
    <t>المنطقة الشــرقيـــــة</t>
  </si>
  <si>
    <t>يومان</t>
  </si>
  <si>
    <t>ثلاثة أيام</t>
  </si>
  <si>
    <t>أربعة أيام</t>
  </si>
  <si>
    <t>خمسة أيام فأكثر</t>
  </si>
  <si>
    <t>الشهر</t>
  </si>
  <si>
    <t>Mounth</t>
  </si>
  <si>
    <t xml:space="preserve">يوم واحد </t>
  </si>
  <si>
    <t>one day</t>
  </si>
  <si>
    <t>Three days</t>
  </si>
  <si>
    <t>four days</t>
  </si>
  <si>
    <t>Five days and more</t>
  </si>
  <si>
    <t xml:space="preserve">طائرة </t>
  </si>
  <si>
    <t xml:space="preserve">حافلة </t>
  </si>
  <si>
    <t xml:space="preserve">مركبة خاصة </t>
  </si>
  <si>
    <t>Special vehicle</t>
  </si>
  <si>
    <t>bus</t>
  </si>
  <si>
    <t xml:space="preserve">ذاتي </t>
  </si>
  <si>
    <t xml:space="preserve">حكومي </t>
  </si>
  <si>
    <t>Self</t>
  </si>
  <si>
    <t>A charity</t>
  </si>
  <si>
    <t>governmental</t>
  </si>
  <si>
    <t>من 301 - 600</t>
  </si>
  <si>
    <t>من 601 - 900</t>
  </si>
  <si>
    <t xml:space="preserve">من 901فاكثر </t>
  </si>
  <si>
    <t>From 301-600</t>
  </si>
  <si>
    <t>From601-900</t>
  </si>
  <si>
    <t>0 -9</t>
  </si>
  <si>
    <t>0 - 9</t>
  </si>
  <si>
    <t>10- 19</t>
  </si>
  <si>
    <t>20-29</t>
  </si>
  <si>
    <t xml:space="preserve">20- 29 </t>
  </si>
  <si>
    <t>30-39</t>
  </si>
  <si>
    <t xml:space="preserve">30- 39 </t>
  </si>
  <si>
    <t>40-49</t>
  </si>
  <si>
    <t xml:space="preserve">40- 49 </t>
  </si>
  <si>
    <t>50-59</t>
  </si>
  <si>
    <t>50- 59</t>
  </si>
  <si>
    <t xml:space="preserve">  جدول ( 1 )</t>
  </si>
  <si>
    <r>
      <t xml:space="preserve">الجملة                                  </t>
    </r>
    <r>
      <rPr>
        <b/>
        <sz val="12"/>
        <color indexed="9"/>
        <rFont val="Frutiger LT Arabic 45 Light"/>
      </rPr>
      <t>Total</t>
    </r>
  </si>
  <si>
    <r>
      <t xml:space="preserve">غير سعودي               </t>
    </r>
    <r>
      <rPr>
        <b/>
        <sz val="12"/>
        <color indexed="9"/>
        <rFont val="Frutiger LT Arabic 45 Light"/>
      </rPr>
      <t>Non - Saudi</t>
    </r>
  </si>
  <si>
    <r>
      <t xml:space="preserve">سعودي                          </t>
    </r>
    <r>
      <rPr>
        <b/>
        <sz val="12"/>
        <color indexed="9"/>
        <rFont val="Frutiger LT Arabic 45 Light"/>
      </rPr>
      <t>Saudi</t>
    </r>
  </si>
  <si>
    <t xml:space="preserve">  جدول ( 2 )</t>
  </si>
  <si>
    <t xml:space="preserve">  جدول ( 3-1 )</t>
  </si>
  <si>
    <t xml:space="preserve">  جدول ( 3-2 )</t>
  </si>
  <si>
    <t>two days</t>
  </si>
  <si>
    <t>from 901 and more</t>
  </si>
  <si>
    <t xml:space="preserve">جمعيات خيرية </t>
  </si>
  <si>
    <t>أسبوع واحد</t>
  </si>
  <si>
    <t>أسبوعين</t>
  </si>
  <si>
    <t>ثلاثة أسابيع</t>
  </si>
  <si>
    <t>Entrance por</t>
  </si>
  <si>
    <t>منفذ الدخول</t>
  </si>
  <si>
    <t>مطار الملك عبد العزيز الدولي</t>
  </si>
  <si>
    <t>منفذ حالة عمار</t>
  </si>
  <si>
    <t>منفذ البطحاء</t>
  </si>
  <si>
    <t>منفذ الرقعي</t>
  </si>
  <si>
    <t>منفذ الحديثة</t>
  </si>
  <si>
    <t>مطار الملك خالد الدولي</t>
  </si>
  <si>
    <t>ميناء جدة الاسلامي</t>
  </si>
  <si>
    <t>ميناء ينبع التجاري</t>
  </si>
  <si>
    <t>جسر الملك فهد</t>
  </si>
  <si>
    <t>مطار الملك فهد</t>
  </si>
  <si>
    <t>مطار الطائف</t>
  </si>
  <si>
    <t>مطار ابها</t>
  </si>
  <si>
    <t xml:space="preserve"> Number of Table</t>
  </si>
  <si>
    <t>Subject</t>
  </si>
  <si>
    <t>العــنــوان</t>
  </si>
  <si>
    <t>رقم الجدول</t>
  </si>
  <si>
    <t>3-1</t>
  </si>
  <si>
    <t>3-2</t>
  </si>
  <si>
    <t>4</t>
  </si>
  <si>
    <t>5</t>
  </si>
  <si>
    <t>6</t>
  </si>
  <si>
    <t>6-1</t>
  </si>
  <si>
    <t>6-2</t>
  </si>
  <si>
    <t>7</t>
  </si>
  <si>
    <t>7-1</t>
  </si>
  <si>
    <t>7-2</t>
  </si>
  <si>
    <t>8</t>
  </si>
  <si>
    <t>8-1</t>
  </si>
  <si>
    <t>8-2</t>
  </si>
  <si>
    <t>9</t>
  </si>
  <si>
    <t>9-1</t>
  </si>
  <si>
    <t>9-2</t>
  </si>
  <si>
    <t>10</t>
  </si>
  <si>
    <t>10-1</t>
  </si>
  <si>
    <t>10-2</t>
  </si>
  <si>
    <t>11</t>
  </si>
  <si>
    <t>11-1</t>
  </si>
  <si>
    <t>11-2</t>
  </si>
  <si>
    <t>12</t>
  </si>
  <si>
    <t>12-1</t>
  </si>
  <si>
    <t>12-2</t>
  </si>
  <si>
    <t>13</t>
  </si>
  <si>
    <t>14</t>
  </si>
  <si>
    <t>1</t>
  </si>
  <si>
    <t>2</t>
  </si>
  <si>
    <t>3</t>
  </si>
  <si>
    <t>1-1</t>
  </si>
  <si>
    <t>1-2</t>
  </si>
  <si>
    <t>2-1</t>
  </si>
  <si>
    <t>2-2</t>
  </si>
  <si>
    <t xml:space="preserve">   جداول المعتمرين من الخارج                                            Mu'tamirs from abroad</t>
  </si>
  <si>
    <t>Month</t>
  </si>
  <si>
    <t>airplane</t>
  </si>
  <si>
    <t xml:space="preserve">المعتمرون ( من الخارج ) حسب الشهر والفئات العمرية </t>
  </si>
  <si>
    <t xml:space="preserve">المعتمرون الذكور  ( من الخارج ) حسب الشهر والفئات العمرية </t>
  </si>
  <si>
    <t xml:space="preserve">المعتمرات الاناث ( من الخارج ) حسب الشهر والفئات العمرية </t>
  </si>
  <si>
    <t>one week</t>
  </si>
  <si>
    <t>two weeks</t>
  </si>
  <si>
    <t>Three weeks</t>
  </si>
  <si>
    <t>Mu'tamirs From inside                                           جداول المعتمرين من الداخل</t>
  </si>
  <si>
    <t xml:space="preserve">المعتمرون الذكور ( من الخارج ) حسب الشهر والفئات العمرية </t>
  </si>
  <si>
    <t>توزيع المعتمرين ( من الداخل ) حسب مدة الإقامة والمنطقة الإدارية</t>
  </si>
  <si>
    <t xml:space="preserve">  جدول ( 4 )</t>
  </si>
  <si>
    <t>توزيع المعتمرين ( من الداخل ) السعوديين حسب مدة الإقامة والمنطقة الإدارية</t>
  </si>
  <si>
    <t>60 فأكثر</t>
  </si>
  <si>
    <t>60+</t>
  </si>
  <si>
    <t>أربعة أسابيع فأكثر</t>
  </si>
  <si>
    <t>four weeks and more</t>
  </si>
  <si>
    <t>منفذ الوديعة</t>
  </si>
  <si>
    <t>60فاكثر</t>
  </si>
  <si>
    <t xml:space="preserve">  جدول ( 11 )</t>
  </si>
  <si>
    <t xml:space="preserve">Table (11 )  </t>
  </si>
  <si>
    <t xml:space="preserve">  جدول ( 11-1 )</t>
  </si>
  <si>
    <t xml:space="preserve">Table (11-1 )  </t>
  </si>
  <si>
    <t xml:space="preserve">  جدول ( 11-2 )</t>
  </si>
  <si>
    <t xml:space="preserve">Table ( 11-2 )  </t>
  </si>
  <si>
    <t xml:space="preserve">  جدول ( 4-2 )</t>
  </si>
  <si>
    <t xml:space="preserve">(1)  Table    </t>
  </si>
  <si>
    <t xml:space="preserve">Table ( 2 )  </t>
  </si>
  <si>
    <t xml:space="preserve">  جدول (3)</t>
  </si>
  <si>
    <t xml:space="preserve">Table (3)  </t>
  </si>
  <si>
    <t xml:space="preserve">( 3-1 )  Table </t>
  </si>
  <si>
    <t xml:space="preserve"> ( 3-2 )  Table</t>
  </si>
  <si>
    <t xml:space="preserve"> ( 4 )  Table</t>
  </si>
  <si>
    <t xml:space="preserve">  جدول ( 4-1 )</t>
  </si>
  <si>
    <t xml:space="preserve"> (4-1 )  Table</t>
  </si>
  <si>
    <t xml:space="preserve"> ( 5 )  Table </t>
  </si>
  <si>
    <t xml:space="preserve">  جدول ( 5-1 )</t>
  </si>
  <si>
    <t xml:space="preserve"> ( 5-1 )  Table</t>
  </si>
  <si>
    <t xml:space="preserve">  جدول ( 5-2 )</t>
  </si>
  <si>
    <t xml:space="preserve"> (5-2 )  Table</t>
  </si>
  <si>
    <t xml:space="preserve">  جدول ( 6 )</t>
  </si>
  <si>
    <t xml:space="preserve">Table ( 6 )  </t>
  </si>
  <si>
    <t xml:space="preserve">  جدول ( 6-1 )</t>
  </si>
  <si>
    <t xml:space="preserve">Table ( 6-1 )  </t>
  </si>
  <si>
    <t xml:space="preserve">  جدول ( 6-2 )</t>
  </si>
  <si>
    <t xml:space="preserve">Table ( 6-2 )  </t>
  </si>
  <si>
    <t xml:space="preserve">  جدول ( 7 )</t>
  </si>
  <si>
    <t xml:space="preserve">Table ( 7 )  </t>
  </si>
  <si>
    <t xml:space="preserve">  جدول ( 7-1 )</t>
  </si>
  <si>
    <t xml:space="preserve">Table ( 7-1 )  </t>
  </si>
  <si>
    <t xml:space="preserve">  جدول ( 7-2 )</t>
  </si>
  <si>
    <t xml:space="preserve">Table (7-2 )  </t>
  </si>
  <si>
    <t xml:space="preserve">  جدول ( 8 )</t>
  </si>
  <si>
    <t xml:space="preserve">Table ( 8 )  </t>
  </si>
  <si>
    <t xml:space="preserve">  جدول ( 8-1 )</t>
  </si>
  <si>
    <t xml:space="preserve">Table ( 8-1 )  </t>
  </si>
  <si>
    <t xml:space="preserve">توزيع المعتمرين ( من الداخل ) حسب المنطقة الإدارية والجنس والجنسية ( سعودي/غير سعودي) </t>
  </si>
  <si>
    <t xml:space="preserve">توزيع المعتمرين ( من الداخل ) حسب الجنس وفئات العمر والجنسية ( سعودي/ غير سعودي) </t>
  </si>
  <si>
    <t>توزيع المعتمرين ( من الداخل ) حسب الشهر والمنطقة الإدارية</t>
  </si>
  <si>
    <t>توزيع المعتمرين ( من الداخل ) السعوديون حسب الشهر والمنطقة الإدارية</t>
  </si>
  <si>
    <t>توزيع المعتمربن ( من الداخل ) حسب مدة الإقامة والشهر</t>
  </si>
  <si>
    <t>4-1</t>
  </si>
  <si>
    <t>5-1</t>
  </si>
  <si>
    <t>5-2</t>
  </si>
  <si>
    <t>4-2</t>
  </si>
  <si>
    <t>توزيع المعتمرين ( من الداخل ) حسب الجنس وفئات العمر والجنسية ( سعودي/ غير سعودي)</t>
  </si>
  <si>
    <t xml:space="preserve">  جدول ( 8-2 )</t>
  </si>
  <si>
    <t xml:space="preserve">Table (8-2 )  </t>
  </si>
  <si>
    <t xml:space="preserve">  جدول ( 9 )</t>
  </si>
  <si>
    <t xml:space="preserve">Table ( 9 )  </t>
  </si>
  <si>
    <t xml:space="preserve">  جدول ( 9-1 )</t>
  </si>
  <si>
    <t xml:space="preserve">Table (9-1 )  </t>
  </si>
  <si>
    <t xml:space="preserve">  جدول ( 9-2 )</t>
  </si>
  <si>
    <t xml:space="preserve">Table ( 9-2 )  </t>
  </si>
  <si>
    <t xml:space="preserve">  جدول ( 10 )</t>
  </si>
  <si>
    <t xml:space="preserve">Table (10 )  </t>
  </si>
  <si>
    <t xml:space="preserve">  جدول ( 10-1 )</t>
  </si>
  <si>
    <t xml:space="preserve">Table ( 10-1 )  </t>
  </si>
  <si>
    <t xml:space="preserve">  جدول ( 10-2 )</t>
  </si>
  <si>
    <t xml:space="preserve">Table (10-2 )  </t>
  </si>
  <si>
    <t>Mu'tamirs ( From abroad ) by Month and Age Group</t>
  </si>
  <si>
    <t>Male Mu'tamirs ( From abroad ) by Month and Age Group</t>
  </si>
  <si>
    <t>Female Mu'tamirs ( From abroad ) by Month and Age Group</t>
  </si>
  <si>
    <t>تكاليف الانفاق (بالريال)</t>
  </si>
  <si>
    <t>300 فأقل</t>
  </si>
  <si>
    <t>300 and less</t>
  </si>
  <si>
    <t xml:space="preserve">  جدول (1)</t>
  </si>
  <si>
    <t xml:space="preserve">Table (1 )  </t>
  </si>
  <si>
    <t xml:space="preserve">  جدول (1-1)</t>
  </si>
  <si>
    <t xml:space="preserve">Table (1-1 )  </t>
  </si>
  <si>
    <t xml:space="preserve">Table (2-2 )  </t>
  </si>
  <si>
    <t xml:space="preserve">Table (1-2 )  </t>
  </si>
  <si>
    <t xml:space="preserve">  جدول (1-2)</t>
  </si>
  <si>
    <t xml:space="preserve">Table (2)  </t>
  </si>
  <si>
    <t xml:space="preserve">Table (2-1 )  </t>
  </si>
  <si>
    <t xml:space="preserve">  جدول ( 2-1 )</t>
  </si>
  <si>
    <t xml:space="preserve">  جدول ( 2-2 )</t>
  </si>
  <si>
    <t>one week and less</t>
  </si>
  <si>
    <t>أسبوع واحد فأقل</t>
  </si>
  <si>
    <t>قطار</t>
  </si>
  <si>
    <t>Train</t>
  </si>
  <si>
    <t>Monthes</t>
  </si>
  <si>
    <t>مدة الإقامة بالأسابيع خلال 1440</t>
  </si>
  <si>
    <t>Duration of Residency per Weeks through 1440</t>
  </si>
  <si>
    <t>توزيع المعتمرات السعوديات الإناث ( من الداخل ) حسب الشهر والمنطقة الإدارية</t>
  </si>
  <si>
    <t>توزيع المعتمرات الإناث (من الداخل)  حسب مدة الإقامة والشهر</t>
  </si>
  <si>
    <t>توزيع المعتمرات السعوديات الإناث ( من الداخل ) حسب مدة الإقامة والشهر</t>
  </si>
  <si>
    <t>توزيع المعتمرات الغير سعوديات الإناث ( من الداخل )  حسب مدة الإقامة والشهر</t>
  </si>
  <si>
    <t>توزيع المعتمرات الإناث (من الداخل) حسب مدة الإقامة والمنطقة الإدارية</t>
  </si>
  <si>
    <t>توزيع المعتمرات السعوديات الإناث ( من الداخل )  حسب مدة الإقامة والمنطقة الإدارية</t>
  </si>
  <si>
    <t>توزيع المعتمرات الغير سعوديات الإناث (من الداخل)  حسب مدة الإقامة والمنطقة الإدارية</t>
  </si>
  <si>
    <t>توزيع المعتمرات الإناث ( من الداخل )  حسب الشهر والمنطقة الإدارية</t>
  </si>
  <si>
    <t>توزيع المعتمرات غير السعوديات الإناث ( من الداخل ) حسب الشهر والمنطقة الإدارية</t>
  </si>
  <si>
    <t xml:space="preserve"> توزيع المعتمربن  السعوديون ( من الداخل ) حسب مدة الإقامة والشهر</t>
  </si>
  <si>
    <t>توزيع المعتمربن  السعوديون الذكور ( من الداخل ) حسب مدة الإقامة والشهر</t>
  </si>
  <si>
    <t>توزيع المعتمربن  الغير سعوديين ( من الداخل ) حسب مدة الإقامة والشهر</t>
  </si>
  <si>
    <t>توزيع المعتمرين الغير سعوديين الذكور ( من الداخل )  حسب مدة الإقامة والشهر</t>
  </si>
  <si>
    <t>توزيع المعتمرين الذكور ( من الداخل ) حسب مدة الإقامة والمنطقة الإدارية</t>
  </si>
  <si>
    <t>توزيع المعتمرين السعوديين الذكور  ( من الداخل ) حسب مدة الإقامة والمنطقة الإدارية</t>
  </si>
  <si>
    <t>توزيع المعتمرين  الغير سعوديين ( من الداخل ) حسب مدة الإقامة والمنطقة الإدارية</t>
  </si>
  <si>
    <t>توزيع المعتمرين الغير سعوديين الذكور  ( من الداخل ) حسب مدة الإقامة والمنطقة الإدارية</t>
  </si>
  <si>
    <t>توزيع المعتمرين الذكور (من الخارج) حسب مدة الإقامة والشهر</t>
  </si>
  <si>
    <t>Distribuation of Mu'tamirs (From Abroad ) by Duration of Residency and Month</t>
  </si>
  <si>
    <t>Distribuation of Male Mu'tamirs (From Abroad ) by Duration of Residency and Month</t>
  </si>
  <si>
    <t>توزيع المعتمرين الإناث (من الخارج) حسب مدة الإقامة والشهر</t>
  </si>
  <si>
    <t>Distribuation of Female Mu'tamirs (From Abroad ) by Duration of Residency and Month</t>
  </si>
  <si>
    <t xml:space="preserve">توزيع المعتمرين ( من الخارج ) حسب منفذ الدخول </t>
  </si>
  <si>
    <t>Distribuation of Mu'tamirs (From Abroad ) according to The Port of Entry</t>
  </si>
  <si>
    <t>Mu'tamirs (From Abroad ) by Month and Age Group</t>
  </si>
  <si>
    <t>Male Mu'tamirs (From Abroad ) by Month and Age Group</t>
  </si>
  <si>
    <t>Female Mu'tamirs (From Abroad ) by Month and Age Group</t>
  </si>
  <si>
    <t>توزيع المعتمرين  الذكور ( من الداخل ) حسب الشهر والمنطقة الإدارية</t>
  </si>
  <si>
    <t>توزيع المعتمرين  السعوديين الذكور ( من الداخل ) حسب الشهر والمنطقة الإدارية</t>
  </si>
  <si>
    <t>توزيع المعتمربن غير السعوديين ( من الداخل )  حسب الشهر والمنطقة الإدارية</t>
  </si>
  <si>
    <t>توزيع المعتمربن  غير السعوديين الذكور ( من الداخل ) حسب الشهر والمنطقة الإدارية</t>
  </si>
  <si>
    <t>توزيع المعتمربن  الذكور ( من الداخل )حسب مدة الإقامة والشهر</t>
  </si>
  <si>
    <t>توزيع المعتمرين الذكور ( من الداخل )  حسب الشهر والمنطقة الإدارية</t>
  </si>
  <si>
    <t>توزيع المعتمرين السعودييين  ( من الداخل ) حسب الشهر والمنطقة الإدارية</t>
  </si>
  <si>
    <t>توزيع المعتمربن الغير سعوديين ( من الداخل ) حسب مدة الإقامة والشهر</t>
  </si>
  <si>
    <t>وزيع المعتمرين السعوديين الذكور  ( من الداخل ) حسب مدة الإقامة والمنطقة الإدارية</t>
  </si>
  <si>
    <t>توزيع المعتمرين (من الداخل) الذين تحملوا تكاليف العمرة (ذاتيًا) حسب تقدير تكاليف الإنفاق (بالريال) و المنطقة الإدارية</t>
  </si>
  <si>
    <t>Distribuation of Saudi Mu'tamirs (from inside) who bear the costs of Umrah (by self) by estimation of Daily Expenses (in riyals) and the administrative region</t>
  </si>
  <si>
    <t>توزيع المعتمرين السعوديين (من الداخل) الذين تحملوا تكاليف العمرة (ذاتيًا) حسب تقدير تكاليف الإنفاق (بالريال) و المنطقة الإدارية</t>
  </si>
  <si>
    <t>Distribuation of Non-Saudi Mu'tamirs (from inside) who bear the costs of Umrah (by self) by estimation of Daily Expenses (in riyals) and the administrative region</t>
  </si>
  <si>
    <t>توزيع المعتمرين  الغير سعوديين (من الداخل) الذين تحملوا تكاليف العمرة (ذاتيًا) حسب تقدير تكاليف الإنفاق (بالريال) و المنطقة الإدارية</t>
  </si>
  <si>
    <t xml:space="preserve">  جدول ( 3 )</t>
  </si>
  <si>
    <t xml:space="preserve">Table ( 3 )  </t>
  </si>
  <si>
    <t>سعودي</t>
  </si>
  <si>
    <t>غير سعودي</t>
  </si>
  <si>
    <t>المعتمرين (من الداخل)</t>
  </si>
  <si>
    <t>Mu'tamirs (Inside Country)</t>
  </si>
  <si>
    <t>Saudi</t>
  </si>
  <si>
    <t>Non-Saudi</t>
  </si>
  <si>
    <t>توزيع المعتمرين (من الداخل) حسب وسيلة النقل المستخدمة للوصول إلى مكة المكرمة</t>
  </si>
  <si>
    <t>توزيع المعتمرين (من الداخل) حسب تحمل تكاليف العمرة</t>
  </si>
  <si>
    <t>مطار الامير محمد</t>
  </si>
  <si>
    <t>مطار جيزان</t>
  </si>
  <si>
    <t>مطار القصيم</t>
  </si>
  <si>
    <t>مطار الأمير عبدالمجيد بالعلا</t>
  </si>
  <si>
    <t>تكاليف العمرة خلال عام 1441هـ</t>
  </si>
  <si>
    <t>Umrah Sponser through 1441</t>
  </si>
  <si>
    <t>الوسيلة المستخدمة  خلال عام 1441هـ</t>
  </si>
  <si>
    <t>Transpotation used through 1441</t>
  </si>
  <si>
    <t>مدة الإقامة بالأيام خلال عام 1441هـ</t>
  </si>
  <si>
    <t>Duration of Residency per Days through 1441</t>
  </si>
  <si>
    <t xml:space="preserve">  جدول ( 12-2 )</t>
  </si>
  <si>
    <t xml:space="preserve">Table (12-2 )  </t>
  </si>
  <si>
    <t xml:space="preserve">  جدول ( 12-1 )</t>
  </si>
  <si>
    <t xml:space="preserve">Table (12-1 )  </t>
  </si>
  <si>
    <t xml:space="preserve">  جدول ( 12)</t>
  </si>
  <si>
    <t xml:space="preserve">Table ( 12 )  </t>
  </si>
  <si>
    <t xml:space="preserve">  جدول (13 )</t>
  </si>
  <si>
    <t xml:space="preserve">Table (13 )  </t>
  </si>
  <si>
    <t xml:space="preserve">  جدول (14 )</t>
  </si>
  <si>
    <t xml:space="preserve">Table (14 )  </t>
  </si>
  <si>
    <t>المصدر: مسح العمرة 1441هـ (2020) _ الهيئة العامة للإحصاء</t>
  </si>
  <si>
    <t xml:space="preserve">  Source:Umrah Survey 1441 (2020)_General Authority for Statistics </t>
  </si>
  <si>
    <r>
      <t xml:space="preserve">سعودي                          </t>
    </r>
    <r>
      <rPr>
        <sz val="12"/>
        <color indexed="9"/>
        <rFont val="Frutiger LT Arabic 45 Light"/>
        <charset val="178"/>
      </rPr>
      <t>Saudi</t>
    </r>
  </si>
  <si>
    <r>
      <t xml:space="preserve">غير سعودي               </t>
    </r>
    <r>
      <rPr>
        <sz val="12"/>
        <color indexed="9"/>
        <rFont val="Frutiger LT Arabic 45 Light"/>
        <charset val="178"/>
      </rPr>
      <t>Non - Saudi</t>
    </r>
  </si>
  <si>
    <r>
      <t xml:space="preserve">الجملة                                  </t>
    </r>
    <r>
      <rPr>
        <sz val="12"/>
        <color indexed="9"/>
        <rFont val="Frutiger LT Arabic 45 Light"/>
        <charset val="178"/>
      </rPr>
      <t>Total</t>
    </r>
  </si>
  <si>
    <t xml:space="preserve">  Source: Ministry of Hajj and Umrah 1441 (2020)</t>
  </si>
  <si>
    <t xml:space="preserve">  المصدر: وزارة الحج والعمرة  1441 هـ (2020) </t>
  </si>
  <si>
    <t>Distribution of Mu'tamirs (From Inside) according to Month and Administrative Area</t>
  </si>
  <si>
    <t>Distribution of Males Mu'tamirs (From Inside)  according to  Month and Administrative Area</t>
  </si>
  <si>
    <t>Distribution of Saudi Mu'tamirs (From Inside) according to Month and Administrative Area</t>
  </si>
  <si>
    <t>Distribution of Mu'tamirs (From Inside) according to The Duration of Residency and Administrative Region</t>
  </si>
  <si>
    <t>Distribution of Saudi Mu'tamirs (From Inside)  according to The Duration of Residency and Administrative Region</t>
  </si>
  <si>
    <t>Distribution of  Non-Saudi Mu'tamirs (From Inside) according to The Duration of Residency and Administrative Region</t>
  </si>
  <si>
    <t>Distribuation of Mu'tamirs (From Inside) who bear the costs of Umrah (by self) by estimation of Daily Expenses (in riyals) and the administrative region</t>
  </si>
  <si>
    <t>Distribuation of Mu'tamirs (From Inside) by Umrah Sponser</t>
  </si>
  <si>
    <t>iDistribution of Mu'tamirs (From Inside) y Administrative Area, Gender and Nationality (Saudi / non-Saudi)</t>
  </si>
  <si>
    <t>Distribution of Mu'tamirs (From Inside) by Administrative Area, Gender and Nationality (Saudi / non-Saudi)</t>
  </si>
  <si>
    <t xml:space="preserve"> Distribution of Females Mu'tamirs (From Inside) according to  Month and Administrative Area</t>
  </si>
  <si>
    <t>Distribution of Mu'tamirs (From Inside) by Gender, Age Groups and Nationality (Saudi / non-Saudi)</t>
  </si>
  <si>
    <t>Distribution of Saudi Mu'tamirs (From Inside) according to  Month and Administrative Area</t>
  </si>
  <si>
    <t>Distribution of Saudi Male Mu'tamirs (From Inside)  according to  Month and Administrative Area</t>
  </si>
  <si>
    <t>Distribution of Saudi Female Mu'tamirs (From Inside) according to  Month and Administrative Area</t>
  </si>
  <si>
    <t>Distribution of Male Mu'tamirs (From Inside) according to  Month and Administrative Area</t>
  </si>
  <si>
    <t>Distribution of Female Mu'tamirs ( From inside ) according to Month and Administrative Area</t>
  </si>
  <si>
    <t xml:space="preserve"> (4-2)  Table</t>
  </si>
  <si>
    <t>Distribution of Non-Saudi Mu'tamirs (From Inside)  according to  Month and Administrative Area</t>
  </si>
  <si>
    <t>Distribution of Non-Saudi Male Mu'tamirs (From Inside) according to  Month and Administrative Area</t>
  </si>
  <si>
    <t xml:space="preserve"> Distribution of Non-Saudi Female  Mu'tamirs (From Inside) according to  Month and Administrative Area</t>
  </si>
  <si>
    <t>Distribution of Non-Saudi Mu'tamirs (From Inside)  according to Month and Administrative Area</t>
  </si>
  <si>
    <t xml:space="preserve"> Distribution of Non-Saudi Female  Mu'tamirs (From Inside) according to Month and Administrative Area</t>
  </si>
  <si>
    <t>Distribution of Mu'tamirs (From Inside) according to Duration of Residency and Month</t>
  </si>
  <si>
    <t xml:space="preserve"> Distribution of Male Mu'tamirs (From Inside) according  Duration of Residency and Month</t>
  </si>
  <si>
    <t>توزيع المعتمرات الإناث (من الداخل) حسب مدة الإقامة والشهر</t>
  </si>
  <si>
    <t>Distribution of Female Mu'tamirs (From Inside) according to Duration of Residency and Month</t>
  </si>
  <si>
    <t>توزيع المعتمربن  الذكور ( من الداخل) حسب مدة الإقامة والشهر</t>
  </si>
  <si>
    <t>Distribution of Male Mu'tamirs (From Inside) according  Duration of Residency and Month</t>
  </si>
  <si>
    <t xml:space="preserve"> Distribution of Saudi Mu'tamirs (From Inside) according to Duration of Residency and Month</t>
  </si>
  <si>
    <t xml:space="preserve">  Distribution of Saudi Male Mu'tamirs (From Inside) according to  Duration of Residency and Month</t>
  </si>
  <si>
    <t>Distribution of Saudi Female Mu'tamirs (From Inside)  according to  Duration of Residency and Month</t>
  </si>
  <si>
    <t>Distribution of Saudi Mu'tamirs (From Inside)  according to Duration of Residency and Month</t>
  </si>
  <si>
    <t>Distribution of Non-Saudi Mu'tamirs (From Inside) according to Duration of Residency and Month</t>
  </si>
  <si>
    <t>Distribution of Non-Saudi Female Mu'tamirs (From Inside)  according to Duration of Residency and Month</t>
  </si>
  <si>
    <t>Distribution of Non-Saudi Male Mu'tamirs (From Inside) according to  Duration of Residency and Month</t>
  </si>
  <si>
    <t>Distribution of Non-Saudi Male Mu'tamirs (From Inside) according to Duration of Residency and Month</t>
  </si>
  <si>
    <t>Distribution of Male Mu'tamirs (From Inside) according to The Duration of Residency and Administrative Region</t>
  </si>
  <si>
    <t>Distribution of Female Mu'tamirs (From Inside)  according to The Duration of Residency and Administrative Region</t>
  </si>
  <si>
    <t>Distribution of  Male Mu'tamirs (From Inside) according to The Duration of Residency and Administrative Region</t>
  </si>
  <si>
    <t>Distribution of  Saudi Female Mu'tamirs (From Inside)  according to The Duration of Residency and Administrative Region</t>
  </si>
  <si>
    <t>Distribution of Saudi Male Mu'tamirs ( From inside )  according to The Duration of Residency and Administrative Region</t>
  </si>
  <si>
    <t>Distribution of  Non-Saudi Male Mu'tamirs (From Inside)  according to The Duration of Residency and Administrative Region</t>
  </si>
  <si>
    <t>Distribution of  Non-Saudi Female Mu'tamirs (From Inside) according to The Duration of Residency and Administrative Region</t>
  </si>
  <si>
    <t>Distribution of Saudi Male Mu'tamirs (From Inside)  according to The Duration of Residency and Administrative Region</t>
  </si>
  <si>
    <t>توزيع المعتمرين الغير السعوديين (من الداخل) الذين تحملوا تكاليف العمرة (ذاتيًا) حسب تقدير تكاليف الإنفاق (بالريال) و المنطقة الإدارية</t>
  </si>
  <si>
    <t>Estimation of Daily Expenses in Riyals</t>
  </si>
  <si>
    <t>Estimation of Daily Expenses in riyals</t>
  </si>
  <si>
    <t xml:space="preserve"> Distribution of Mu'tamirs (From Inside) by Transportation type used for the arrival  to Makkah Al-Mokarramah</t>
  </si>
  <si>
    <t xml:space="preserve"> Distribution of Mu'tamirs (Inside Country) by Transportation Type used for the arrival to Makkah Al-Mokarramah</t>
  </si>
  <si>
    <t>Mu'tamirs (From Inside)</t>
  </si>
  <si>
    <t>توزيع المعتمرين (من الخارج) حسب مدة الإقامة والشهر</t>
  </si>
  <si>
    <t>توزيع المعتمرات الإناث (من الخارج) حسب مدة الإقامة والشهر</t>
  </si>
  <si>
    <t>King Abdulaziz International Airport</t>
  </si>
  <si>
    <t xml:space="preserve"> Prince Mohammed Airport</t>
  </si>
  <si>
    <t>Halat Ammar Port</t>
  </si>
  <si>
    <t>King Khalid International Airport</t>
  </si>
  <si>
    <t>Al-hadithah Port</t>
  </si>
  <si>
    <t>Al-Ra'qa'i Port</t>
  </si>
  <si>
    <t>Al- wadeeha Port</t>
  </si>
  <si>
    <t>King Fahad Airport</t>
  </si>
  <si>
    <t>Jizan Airport</t>
  </si>
  <si>
    <t>Al- qassim Airport</t>
  </si>
  <si>
    <t>Prince Abdulmajeed Airport in Al-Ola</t>
  </si>
  <si>
    <t>Yanbu Commercial Port</t>
  </si>
  <si>
    <t>King fahad Causeway</t>
  </si>
  <si>
    <t>Abha Airport</t>
  </si>
  <si>
    <t>Al-bat'haa' Port</t>
  </si>
  <si>
    <t>Prince Abdulmohsin Airport in Yanbu</t>
  </si>
  <si>
    <t>مطار الامير عبدالمحسن بينبع</t>
  </si>
  <si>
    <t>Al- taif Airport</t>
  </si>
  <si>
    <t>Jeddah Islamic port</t>
  </si>
  <si>
    <t xml:space="preserve">  المصدر: وزارة الحج والعمرة  1441هـ 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</si>
</sst>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#,##0;[Red]#,##0"/>
  </numFmts>
  <fonts count="51" x14ac:knownFonts="1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2"/>
      <color indexed="16"/>
      <name val="Arial"/>
      <family val="2"/>
    </font>
    <font>
      <sz val="16"/>
      <name val="Sakkal Majalla"/>
    </font>
    <font>
      <b/>
      <sz val="14"/>
      <name val="Arial"/>
      <family val="2"/>
    </font>
    <font>
      <sz val="10"/>
      <name val="Arial"/>
      <family val="2"/>
    </font>
    <font>
      <b/>
      <sz val="14"/>
      <name val="Sakkal Majalla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8"/>
      <color theme="0"/>
      <name val="Sakkal Majalla"/>
    </font>
    <font>
      <sz val="12"/>
      <name val="Arial"/>
      <family val="2"/>
    </font>
    <font>
      <b/>
      <i/>
      <sz val="18"/>
      <color indexed="16"/>
      <name val="Arial"/>
      <family val="2"/>
    </font>
    <font>
      <b/>
      <sz val="12"/>
      <name val="Frutiger LT Arabic 45 Light"/>
    </font>
    <font>
      <sz val="10"/>
      <name val="Frutiger LT Arabic 45 Light"/>
    </font>
    <font>
      <b/>
      <sz val="16"/>
      <name val="Frutiger LT Arabic 45 Light"/>
    </font>
    <font>
      <sz val="28"/>
      <color rgb="FFFF0000"/>
      <name val="Frutiger LT Arabic 45 Light"/>
    </font>
    <font>
      <b/>
      <i/>
      <sz val="18"/>
      <color indexed="16"/>
      <name val="Frutiger LT Arabic 45 Light"/>
    </font>
    <font>
      <b/>
      <sz val="18"/>
      <name val="Frutiger LT Arabic 45 Light"/>
    </font>
    <font>
      <b/>
      <i/>
      <sz val="12"/>
      <color indexed="16"/>
      <name val="Frutiger LT Arabic 45 Light"/>
    </font>
    <font>
      <b/>
      <sz val="14"/>
      <color theme="0"/>
      <name val="Frutiger LT Arabic 45 Light"/>
    </font>
    <font>
      <b/>
      <sz val="12"/>
      <color indexed="9"/>
      <name val="Frutiger LT Arabic 45 Light"/>
    </font>
    <font>
      <b/>
      <sz val="16"/>
      <color theme="0"/>
      <name val="Frutiger LT Arabic 45 Light"/>
    </font>
    <font>
      <sz val="16"/>
      <name val="Frutiger LT Arabic 45 Light"/>
    </font>
    <font>
      <b/>
      <sz val="14"/>
      <name val="Frutiger LT Arabic 45 Light"/>
    </font>
    <font>
      <b/>
      <sz val="18"/>
      <color theme="0"/>
      <name val="Frutiger LT Arabic 45 Light"/>
    </font>
    <font>
      <sz val="12"/>
      <name val="Frutiger LT Arabic 45 Light"/>
    </font>
    <font>
      <sz val="16"/>
      <color theme="0"/>
      <name val="Frutiger LT Arabic 45 Light"/>
    </font>
    <font>
      <sz val="16"/>
      <name val="Arial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Frutiger LT Arabic 45 Light"/>
    </font>
    <font>
      <sz val="20"/>
      <color rgb="FF474D9B"/>
      <name val="Frutiger LT Arabic 45 Light"/>
    </font>
    <font>
      <sz val="20"/>
      <color rgb="FF474D9B"/>
      <name val="Frutiger LT Arabic 55 Roman"/>
    </font>
    <font>
      <b/>
      <sz val="12"/>
      <color theme="0"/>
      <name val="Frutiger LT Arabic 45 Light"/>
    </font>
    <font>
      <sz val="18"/>
      <name val="Frutiger LT Arabic 45 Light"/>
    </font>
    <font>
      <sz val="10"/>
      <name val="Arial"/>
      <family val="2"/>
    </font>
    <font>
      <sz val="14"/>
      <name val="Frutiger LT Arabic 45 Ligh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0"/>
      <name val="Frutiger LT Arabic 45 Light"/>
      <charset val="178"/>
    </font>
    <font>
      <sz val="14"/>
      <color theme="0"/>
      <name val="Frutiger LT Arabic 45 Light"/>
      <charset val="178"/>
    </font>
    <font>
      <sz val="12"/>
      <color indexed="9"/>
      <name val="Frutiger LT Arabic 45 Light"/>
      <charset val="178"/>
    </font>
    <font>
      <sz val="16"/>
      <name val="Frutiger LT Arabic 45 Light"/>
      <charset val="17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E2EFF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9">
    <xf numFmtId="0" fontId="0" fillId="0" borderId="0"/>
    <xf numFmtId="0" fontId="13" fillId="0" borderId="0"/>
    <xf numFmtId="164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6" fillId="0" borderId="0"/>
    <xf numFmtId="9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7" fillId="0" borderId="0"/>
    <xf numFmtId="0" fontId="8" fillId="0" borderId="0"/>
    <xf numFmtId="9" fontId="43" fillId="0" borderId="0" applyFont="0" applyFill="0" applyBorder="0" applyAlignment="0" applyProtection="0"/>
    <xf numFmtId="0" fontId="8" fillId="0" borderId="0"/>
    <xf numFmtId="0" fontId="2" fillId="0" borderId="0"/>
    <xf numFmtId="0" fontId="1" fillId="0" borderId="0"/>
  </cellStyleXfs>
  <cellXfs count="235">
    <xf numFmtId="0" fontId="0" fillId="0" borderId="0" xfId="0"/>
    <xf numFmtId="0" fontId="9" fillId="2" borderId="0" xfId="0" applyFont="1" applyFill="1" applyAlignment="1">
      <alignment horizontal="center" vertical="center" shrinkToFit="1" readingOrder="2"/>
    </xf>
    <xf numFmtId="0" fontId="9" fillId="2" borderId="0" xfId="0" applyFont="1" applyFill="1" applyAlignment="1">
      <alignment horizontal="left" vertical="center" shrinkToFit="1" readingOrder="2"/>
    </xf>
    <xf numFmtId="0" fontId="10" fillId="2" borderId="0" xfId="0" applyFont="1" applyFill="1" applyAlignment="1">
      <alignment vertical="center" shrinkToFit="1" readingOrder="2"/>
    </xf>
    <xf numFmtId="0" fontId="9" fillId="3" borderId="0" xfId="0" applyFont="1" applyFill="1" applyAlignment="1">
      <alignment horizontal="center" vertical="center" readingOrder="2"/>
    </xf>
    <xf numFmtId="0" fontId="12" fillId="2" borderId="0" xfId="0" applyFont="1" applyFill="1" applyAlignment="1">
      <alignment horizontal="center" vertical="center" shrinkToFit="1" readingOrder="2"/>
    </xf>
    <xf numFmtId="0" fontId="14" fillId="2" borderId="0" xfId="1" applyFont="1" applyFill="1" applyAlignment="1">
      <alignment horizontal="center" vertical="center" shrinkToFit="1" readingOrder="2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top"/>
    </xf>
    <xf numFmtId="0" fontId="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9" fillId="2" borderId="0" xfId="0" applyFont="1" applyFill="1" applyAlignment="1">
      <alignment vertical="center" shrinkToFit="1" readingOrder="2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 shrinkToFit="1" readingOrder="2"/>
    </xf>
    <xf numFmtId="0" fontId="20" fillId="2" borderId="0" xfId="0" applyFont="1" applyFill="1" applyAlignment="1">
      <alignment horizontal="left" vertical="center" shrinkToFit="1" readingOrder="2"/>
    </xf>
    <xf numFmtId="0" fontId="20" fillId="3" borderId="0" xfId="0" applyFont="1" applyFill="1" applyAlignment="1">
      <alignment horizontal="center" vertical="center" readingOrder="2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 shrinkToFit="1" readingOrder="2"/>
    </xf>
    <xf numFmtId="0" fontId="21" fillId="2" borderId="0" xfId="0" applyFont="1" applyFill="1" applyAlignment="1">
      <alignment vertical="center" shrinkToFit="1" readingOrder="2"/>
    </xf>
    <xf numFmtId="0" fontId="21" fillId="2" borderId="0" xfId="0" applyFont="1" applyFill="1" applyAlignment="1">
      <alignment vertical="center" readingOrder="2"/>
    </xf>
    <xf numFmtId="0" fontId="22" fillId="2" borderId="0" xfId="0" applyFont="1" applyFill="1" applyAlignment="1">
      <alignment horizontal="right" vertical="center" readingOrder="2"/>
    </xf>
    <xf numFmtId="0" fontId="23" fillId="3" borderId="0" xfId="0" applyFont="1" applyFill="1" applyAlignment="1">
      <alignment horizontal="center" vertical="center" wrapText="1" readingOrder="1"/>
    </xf>
    <xf numFmtId="0" fontId="24" fillId="2" borderId="0" xfId="0" applyFont="1" applyFill="1" applyAlignment="1">
      <alignment vertical="center" shrinkToFit="1" readingOrder="2"/>
    </xf>
    <xf numFmtId="0" fontId="24" fillId="3" borderId="0" xfId="0" applyFont="1" applyFill="1" applyAlignment="1">
      <alignment vertical="center" readingOrder="2"/>
    </xf>
    <xf numFmtId="0" fontId="26" fillId="2" borderId="0" xfId="0" applyFont="1" applyFill="1" applyAlignment="1">
      <alignment vertical="center" shrinkToFit="1" readingOrder="2"/>
    </xf>
    <xf numFmtId="0" fontId="27" fillId="4" borderId="2" xfId="0" applyFont="1" applyFill="1" applyBorder="1" applyAlignment="1">
      <alignment horizontal="center" vertical="center" shrinkToFit="1" readingOrder="2"/>
    </xf>
    <xf numFmtId="0" fontId="30" fillId="5" borderId="2" xfId="0" applyFont="1" applyFill="1" applyBorder="1" applyAlignment="1">
      <alignment horizontal="center" vertical="center" wrapText="1" shrinkToFit="1" readingOrder="2"/>
    </xf>
    <xf numFmtId="0" fontId="30" fillId="6" borderId="2" xfId="0" applyFont="1" applyFill="1" applyBorder="1" applyAlignment="1">
      <alignment horizontal="center" vertical="center" wrapText="1" shrinkToFit="1" readingOrder="2"/>
    </xf>
    <xf numFmtId="0" fontId="31" fillId="3" borderId="0" xfId="0" applyFont="1" applyFill="1" applyAlignment="1">
      <alignment horizontal="center" vertical="center" readingOrder="2"/>
    </xf>
    <xf numFmtId="0" fontId="31" fillId="2" borderId="0" xfId="0" applyFont="1" applyFill="1" applyAlignment="1">
      <alignment horizontal="center" vertical="center" shrinkToFit="1" readingOrder="2"/>
    </xf>
    <xf numFmtId="0" fontId="29" fillId="4" borderId="2" xfId="0" applyFont="1" applyFill="1" applyBorder="1" applyAlignment="1">
      <alignment horizontal="center" vertical="center" shrinkToFit="1" readingOrder="2"/>
    </xf>
    <xf numFmtId="0" fontId="31" fillId="2" borderId="0" xfId="1" applyFont="1" applyFill="1" applyAlignment="1">
      <alignment horizontal="center" vertical="center" shrinkToFit="1" readingOrder="2"/>
    </xf>
    <xf numFmtId="0" fontId="31" fillId="2" borderId="0" xfId="1" applyFont="1" applyFill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21" fillId="2" borderId="0" xfId="0" applyFont="1" applyFill="1" applyAlignment="1">
      <alignment vertical="center" shrinkToFit="1"/>
    </xf>
    <xf numFmtId="0" fontId="27" fillId="4" borderId="2" xfId="0" applyFont="1" applyFill="1" applyBorder="1" applyAlignment="1">
      <alignment horizontal="center" vertical="center" shrinkToFit="1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top"/>
    </xf>
    <xf numFmtId="0" fontId="20" fillId="3" borderId="0" xfId="0" applyFont="1" applyFill="1" applyAlignment="1">
      <alignment horizontal="center" vertical="top" readingOrder="2"/>
    </xf>
    <xf numFmtId="0" fontId="20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9" fillId="4" borderId="5" xfId="0" applyFont="1" applyFill="1" applyBorder="1" applyAlignment="1">
      <alignment horizontal="center" vertical="center" wrapText="1" shrinkToFit="1"/>
    </xf>
    <xf numFmtId="0" fontId="27" fillId="4" borderId="5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 wrapText="1" shrinkToFit="1"/>
    </xf>
    <xf numFmtId="0" fontId="27" fillId="4" borderId="7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30" fillId="5" borderId="7" xfId="0" applyFont="1" applyFill="1" applyBorder="1" applyAlignment="1">
      <alignment horizontal="center" vertical="center" wrapText="1" shrinkToFit="1"/>
    </xf>
    <xf numFmtId="0" fontId="30" fillId="6" borderId="2" xfId="0" applyFont="1" applyFill="1" applyBorder="1" applyAlignment="1">
      <alignment horizontal="center" vertical="center" wrapText="1" shrinkToFit="1"/>
    </xf>
    <xf numFmtId="0" fontId="34" fillId="4" borderId="2" xfId="0" applyFont="1" applyFill="1" applyBorder="1" applyAlignment="1">
      <alignment horizontal="center" vertical="center" wrapText="1" shrinkToFit="1"/>
    </xf>
    <xf numFmtId="0" fontId="11" fillId="5" borderId="0" xfId="0" applyFont="1" applyFill="1" applyAlignment="1">
      <alignment horizontal="center" vertical="center" wrapText="1" shrinkToFit="1"/>
    </xf>
    <xf numFmtId="0" fontId="11" fillId="6" borderId="0" xfId="0" applyFont="1" applyFill="1" applyAlignment="1">
      <alignment horizontal="center" vertical="center" wrapText="1" shrinkToFit="1"/>
    </xf>
    <xf numFmtId="0" fontId="30" fillId="5" borderId="2" xfId="0" applyFont="1" applyFill="1" applyBorder="1" applyAlignment="1">
      <alignment horizontal="center" vertical="center" wrapText="1" shrinkToFit="1"/>
    </xf>
    <xf numFmtId="0" fontId="29" fillId="4" borderId="2" xfId="0" applyFont="1" applyFill="1" applyBorder="1" applyAlignment="1">
      <alignment horizontal="center" vertical="center" shrinkToFit="1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7" fillId="0" borderId="0" xfId="13"/>
    <xf numFmtId="0" fontId="29" fillId="7" borderId="4" xfId="13" applyFont="1" applyFill="1" applyBorder="1" applyAlignment="1">
      <alignment horizontal="center" vertical="center" wrapText="1" shrinkToFit="1"/>
    </xf>
    <xf numFmtId="0" fontId="30" fillId="8" borderId="2" xfId="13" applyFont="1" applyFill="1" applyBorder="1" applyAlignment="1">
      <alignment horizontal="center" vertical="center" wrapText="1" shrinkToFit="1"/>
    </xf>
    <xf numFmtId="0" fontId="30" fillId="9" borderId="5" xfId="13" applyFont="1" applyFill="1" applyBorder="1" applyAlignment="1">
      <alignment horizontal="center" vertical="center" wrapText="1" shrinkToFit="1"/>
    </xf>
    <xf numFmtId="0" fontId="22" fillId="2" borderId="0" xfId="13" applyFont="1" applyFill="1" applyAlignment="1">
      <alignment horizontal="right" vertical="center" readingOrder="2"/>
    </xf>
    <xf numFmtId="0" fontId="38" fillId="2" borderId="0" xfId="13" applyFont="1" applyFill="1" applyAlignment="1">
      <alignment vertical="center"/>
    </xf>
    <xf numFmtId="0" fontId="38" fillId="2" borderId="0" xfId="13" applyFont="1" applyFill="1" applyAlignment="1">
      <alignment vertical="center" shrinkToFit="1"/>
    </xf>
    <xf numFmtId="0" fontId="22" fillId="2" borderId="0" xfId="13" applyFont="1" applyFill="1" applyAlignment="1">
      <alignment horizontal="left" vertical="center" shrinkToFit="1"/>
    </xf>
    <xf numFmtId="0" fontId="9" fillId="3" borderId="0" xfId="13" applyFont="1" applyFill="1" applyAlignment="1">
      <alignment horizontal="center" vertical="center" readingOrder="2"/>
    </xf>
    <xf numFmtId="0" fontId="30" fillId="9" borderId="2" xfId="13" applyFont="1" applyFill="1" applyBorder="1" applyAlignment="1">
      <alignment horizontal="center" vertical="center" wrapText="1" shrinkToFit="1"/>
    </xf>
    <xf numFmtId="0" fontId="19" fillId="3" borderId="0" xfId="13" applyFont="1" applyFill="1" applyAlignment="1">
      <alignment vertical="center" readingOrder="2"/>
    </xf>
    <xf numFmtId="0" fontId="37" fillId="2" borderId="0" xfId="13" applyFill="1" applyAlignment="1">
      <alignment vertical="center"/>
    </xf>
    <xf numFmtId="0" fontId="21" fillId="2" borderId="0" xfId="13" applyFont="1" applyFill="1" applyAlignment="1">
      <alignment vertical="center"/>
    </xf>
    <xf numFmtId="0" fontId="31" fillId="2" borderId="3" xfId="1" applyFont="1" applyFill="1" applyBorder="1" applyAlignment="1">
      <alignment vertical="center" shrinkToFit="1"/>
    </xf>
    <xf numFmtId="1" fontId="30" fillId="5" borderId="7" xfId="0" applyNumberFormat="1" applyFont="1" applyFill="1" applyBorder="1" applyAlignment="1">
      <alignment horizontal="center" vertical="center" wrapText="1" shrinkToFit="1" readingOrder="1"/>
    </xf>
    <xf numFmtId="1" fontId="30" fillId="6" borderId="2" xfId="0" applyNumberFormat="1" applyFont="1" applyFill="1" applyBorder="1" applyAlignment="1">
      <alignment horizontal="center" vertical="center" wrapText="1" shrinkToFit="1" readingOrder="1"/>
    </xf>
    <xf numFmtId="1" fontId="34" fillId="4" borderId="2" xfId="0" applyNumberFormat="1" applyFont="1" applyFill="1" applyBorder="1" applyAlignment="1">
      <alignment horizontal="center" vertical="center" wrapText="1" shrinkToFit="1" readingOrder="1"/>
    </xf>
    <xf numFmtId="1" fontId="30" fillId="5" borderId="2" xfId="0" applyNumberFormat="1" applyFont="1" applyFill="1" applyBorder="1" applyAlignment="1">
      <alignment horizontal="center" vertical="center" wrapText="1" shrinkToFit="1" readingOrder="1"/>
    </xf>
    <xf numFmtId="1" fontId="27" fillId="4" borderId="2" xfId="0" applyNumberFormat="1" applyFont="1" applyFill="1" applyBorder="1" applyAlignment="1">
      <alignment horizontal="center" vertical="center" shrinkToFit="1" readingOrder="1"/>
    </xf>
    <xf numFmtId="0" fontId="30" fillId="9" borderId="5" xfId="13" applyFont="1" applyFill="1" applyBorder="1" applyAlignment="1">
      <alignment horizontal="center" vertical="center" wrapText="1" shrinkToFit="1" readingOrder="2"/>
    </xf>
    <xf numFmtId="0" fontId="30" fillId="8" borderId="2" xfId="13" applyFont="1" applyFill="1" applyBorder="1" applyAlignment="1">
      <alignment horizontal="center" vertical="center" wrapText="1" shrinkToFit="1" readingOrder="2"/>
    </xf>
    <xf numFmtId="0" fontId="27" fillId="7" borderId="4" xfId="13" applyFont="1" applyFill="1" applyBorder="1" applyAlignment="1">
      <alignment horizontal="center" vertical="center" wrapText="1" shrinkToFit="1"/>
    </xf>
    <xf numFmtId="0" fontId="41" fillId="7" borderId="4" xfId="13" applyFont="1" applyFill="1" applyBorder="1" applyAlignment="1">
      <alignment horizontal="center" vertical="center" wrapText="1" shrinkToFit="1"/>
    </xf>
    <xf numFmtId="10" fontId="31" fillId="2" borderId="0" xfId="15" applyNumberFormat="1" applyFont="1" applyFill="1" applyAlignment="1">
      <alignment horizontal="center" vertical="center" shrinkToFit="1" readingOrder="2"/>
    </xf>
    <xf numFmtId="1" fontId="31" fillId="2" borderId="0" xfId="1" applyNumberFormat="1" applyFont="1" applyFill="1" applyAlignment="1">
      <alignment horizontal="center" vertical="center" shrinkToFit="1" readingOrder="2"/>
    </xf>
    <xf numFmtId="1" fontId="30" fillId="2" borderId="0" xfId="0" applyNumberFormat="1" applyFont="1" applyFill="1" applyAlignment="1">
      <alignment vertical="center"/>
    </xf>
    <xf numFmtId="10" fontId="44" fillId="2" borderId="0" xfId="15" applyNumberFormat="1" applyFont="1" applyFill="1" applyAlignment="1">
      <alignment vertical="center"/>
    </xf>
    <xf numFmtId="10" fontId="21" fillId="2" borderId="0" xfId="15" applyNumberFormat="1" applyFont="1" applyFill="1" applyAlignment="1">
      <alignment vertical="center"/>
    </xf>
    <xf numFmtId="0" fontId="22" fillId="2" borderId="0" xfId="0" applyFont="1" applyFill="1" applyAlignment="1">
      <alignment horizontal="right" vertical="center" shrinkToFit="1"/>
    </xf>
    <xf numFmtId="0" fontId="22" fillId="2" borderId="0" xfId="0" applyFont="1" applyFill="1" applyAlignment="1">
      <alignment horizontal="left" vertical="center" readingOrder="2"/>
    </xf>
    <xf numFmtId="0" fontId="29" fillId="4" borderId="5" xfId="0" applyFont="1" applyFill="1" applyBorder="1" applyAlignment="1">
      <alignment horizontal="center" vertical="center" wrapText="1" shrinkToFit="1"/>
    </xf>
    <xf numFmtId="0" fontId="29" fillId="4" borderId="7" xfId="0" applyFont="1" applyFill="1" applyBorder="1" applyAlignment="1">
      <alignment horizontal="center" vertical="center" wrapText="1" shrinkToFit="1"/>
    </xf>
    <xf numFmtId="0" fontId="27" fillId="4" borderId="9" xfId="0" applyFont="1" applyFill="1" applyBorder="1" applyAlignment="1">
      <alignment vertical="center" shrinkToFit="1" readingOrder="2"/>
    </xf>
    <xf numFmtId="0" fontId="29" fillId="7" borderId="8" xfId="13" applyFont="1" applyFill="1" applyBorder="1" applyAlignment="1">
      <alignment vertical="center" wrapText="1"/>
    </xf>
    <xf numFmtId="0" fontId="29" fillId="7" borderId="9" xfId="13" applyFont="1" applyFill="1" applyBorder="1" applyAlignment="1">
      <alignment vertical="center" wrapText="1"/>
    </xf>
    <xf numFmtId="0" fontId="29" fillId="7" borderId="6" xfId="13" applyFont="1" applyFill="1" applyBorder="1" applyAlignment="1">
      <alignment vertical="center" wrapText="1"/>
    </xf>
    <xf numFmtId="0" fontId="29" fillId="7" borderId="6" xfId="13" applyFont="1" applyFill="1" applyBorder="1" applyAlignment="1">
      <alignment vertical="center" wrapText="1" shrinkToFit="1"/>
    </xf>
    <xf numFmtId="0" fontId="27" fillId="4" borderId="14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vertical="center" wrapText="1"/>
    </xf>
    <xf numFmtId="0" fontId="27" fillId="4" borderId="15" xfId="0" applyFont="1" applyFill="1" applyBorder="1" applyAlignment="1">
      <alignment vertical="center" wrapText="1"/>
    </xf>
    <xf numFmtId="0" fontId="8" fillId="0" borderId="0" xfId="16"/>
    <xf numFmtId="0" fontId="27" fillId="4" borderId="2" xfId="16" applyFont="1" applyFill="1" applyBorder="1" applyAlignment="1">
      <alignment horizontal="center" vertical="center" shrinkToFit="1" readingOrder="2"/>
    </xf>
    <xf numFmtId="0" fontId="27" fillId="3" borderId="3" xfId="16" applyFont="1" applyFill="1" applyBorder="1" applyAlignment="1">
      <alignment horizontal="center" vertical="center" shrinkToFit="1" readingOrder="2"/>
    </xf>
    <xf numFmtId="0" fontId="41" fillId="7" borderId="15" xfId="16" applyFont="1" applyFill="1" applyBorder="1" applyAlignment="1">
      <alignment horizontal="center" vertical="center" wrapText="1"/>
    </xf>
    <xf numFmtId="0" fontId="30" fillId="5" borderId="2" xfId="16" applyFont="1" applyFill="1" applyBorder="1" applyAlignment="1">
      <alignment horizontal="right" vertical="center" wrapText="1" shrinkToFit="1" readingOrder="2"/>
    </xf>
    <xf numFmtId="0" fontId="30" fillId="5" borderId="2" xfId="16" applyFont="1" applyFill="1" applyBorder="1" applyAlignment="1">
      <alignment horizontal="left" vertical="center" wrapText="1" shrinkToFit="1"/>
    </xf>
    <xf numFmtId="0" fontId="30" fillId="5" borderId="2" xfId="16" applyFont="1" applyFill="1" applyBorder="1" applyAlignment="1">
      <alignment horizontal="center" vertical="center" wrapText="1" shrinkToFit="1"/>
    </xf>
    <xf numFmtId="0" fontId="30" fillId="3" borderId="0" xfId="16" applyFont="1" applyFill="1" applyAlignment="1">
      <alignment horizontal="center" vertical="center" wrapText="1" shrinkToFit="1" readingOrder="2"/>
    </xf>
    <xf numFmtId="49" fontId="30" fillId="9" borderId="4" xfId="16" applyNumberFormat="1" applyFont="1" applyFill="1" applyBorder="1" applyAlignment="1">
      <alignment horizontal="center" vertical="center" wrapText="1" shrinkToFit="1" readingOrder="2"/>
    </xf>
    <xf numFmtId="0" fontId="30" fillId="9" borderId="4" xfId="16" applyFont="1" applyFill="1" applyBorder="1" applyAlignment="1">
      <alignment horizontal="right" vertical="center" wrapText="1" shrinkToFit="1" readingOrder="2"/>
    </xf>
    <xf numFmtId="0" fontId="30" fillId="9" borderId="4" xfId="16" applyFont="1" applyFill="1" applyBorder="1" applyAlignment="1">
      <alignment horizontal="left" vertical="center" wrapText="1" shrinkToFit="1" readingOrder="1"/>
    </xf>
    <xf numFmtId="0" fontId="30" fillId="9" borderId="4" xfId="16" applyFont="1" applyFill="1" applyBorder="1" applyAlignment="1">
      <alignment horizontal="center" vertical="center" wrapText="1" shrinkToFit="1"/>
    </xf>
    <xf numFmtId="49" fontId="30" fillId="6" borderId="8" xfId="16" applyNumberFormat="1" applyFont="1" applyFill="1" applyBorder="1" applyAlignment="1">
      <alignment horizontal="center" vertical="center" wrapText="1" shrinkToFit="1" readingOrder="2"/>
    </xf>
    <xf numFmtId="0" fontId="30" fillId="6" borderId="2" xfId="16" applyFont="1" applyFill="1" applyBorder="1" applyAlignment="1">
      <alignment horizontal="right" vertical="center" wrapText="1" shrinkToFit="1" readingOrder="2"/>
    </xf>
    <xf numFmtId="0" fontId="30" fillId="6" borderId="2" xfId="16" applyFont="1" applyFill="1" applyBorder="1" applyAlignment="1">
      <alignment horizontal="left" vertical="center" wrapText="1" shrinkToFit="1"/>
    </xf>
    <xf numFmtId="49" fontId="30" fillId="6" borderId="2" xfId="16" applyNumberFormat="1" applyFont="1" applyFill="1" applyBorder="1" applyAlignment="1">
      <alignment horizontal="center" vertical="center" wrapText="1" shrinkToFit="1"/>
    </xf>
    <xf numFmtId="49" fontId="30" fillId="8" borderId="4" xfId="16" applyNumberFormat="1" applyFont="1" applyFill="1" applyBorder="1" applyAlignment="1">
      <alignment horizontal="center" vertical="center" wrapText="1" shrinkToFit="1" readingOrder="2"/>
    </xf>
    <xf numFmtId="0" fontId="30" fillId="8" borderId="4" xfId="16" applyFont="1" applyFill="1" applyBorder="1" applyAlignment="1">
      <alignment horizontal="right" vertical="center" wrapText="1" shrinkToFit="1" readingOrder="2"/>
    </xf>
    <xf numFmtId="0" fontId="30" fillId="8" borderId="4" xfId="16" applyFont="1" applyFill="1" applyBorder="1" applyAlignment="1">
      <alignment horizontal="left" vertical="center" wrapText="1" shrinkToFit="1" readingOrder="1"/>
    </xf>
    <xf numFmtId="49" fontId="30" fillId="8" borderId="4" xfId="16" applyNumberFormat="1" applyFont="1" applyFill="1" applyBorder="1" applyAlignment="1">
      <alignment horizontal="center" vertical="center" wrapText="1" shrinkToFit="1"/>
    </xf>
    <xf numFmtId="49" fontId="30" fillId="5" borderId="8" xfId="16" applyNumberFormat="1" applyFont="1" applyFill="1" applyBorder="1" applyAlignment="1">
      <alignment horizontal="center" vertical="center" wrapText="1" shrinkToFit="1" readingOrder="2"/>
    </xf>
    <xf numFmtId="49" fontId="30" fillId="5" borderId="2" xfId="16" applyNumberFormat="1" applyFont="1" applyFill="1" applyBorder="1" applyAlignment="1">
      <alignment horizontal="center" vertical="center" wrapText="1" shrinkToFit="1"/>
    </xf>
    <xf numFmtId="49" fontId="30" fillId="9" borderId="4" xfId="16" applyNumberFormat="1" applyFont="1" applyFill="1" applyBorder="1" applyAlignment="1">
      <alignment horizontal="center" vertical="center" wrapText="1" shrinkToFit="1"/>
    </xf>
    <xf numFmtId="49" fontId="30" fillId="6" borderId="8" xfId="16" applyNumberFormat="1" applyFont="1" applyFill="1" applyBorder="1" applyAlignment="1">
      <alignment horizontal="right" vertical="center" wrapText="1" shrinkToFit="1" readingOrder="2"/>
    </xf>
    <xf numFmtId="49" fontId="30" fillId="5" borderId="8" xfId="16" applyNumberFormat="1" applyFont="1" applyFill="1" applyBorder="1" applyAlignment="1">
      <alignment horizontal="right" vertical="center" wrapText="1" shrinkToFit="1" readingOrder="2"/>
    </xf>
    <xf numFmtId="0" fontId="27" fillId="4" borderId="2" xfId="0" applyFont="1" applyFill="1" applyBorder="1" applyAlignment="1">
      <alignment horizontal="center" vertical="center" shrinkToFit="1" readingOrder="2"/>
    </xf>
    <xf numFmtId="0" fontId="29" fillId="4" borderId="2" xfId="0" applyFont="1" applyFill="1" applyBorder="1" applyAlignment="1">
      <alignment horizontal="center" vertical="center" shrinkToFit="1"/>
    </xf>
    <xf numFmtId="49" fontId="8" fillId="0" borderId="0" xfId="16" applyNumberFormat="1"/>
    <xf numFmtId="0" fontId="27" fillId="4" borderId="2" xfId="16" applyFont="1" applyFill="1" applyBorder="1" applyAlignment="1">
      <alignment horizontal="center" vertical="center" wrapText="1" shrinkToFit="1" readingOrder="2"/>
    </xf>
    <xf numFmtId="49" fontId="27" fillId="4" borderId="8" xfId="16" applyNumberFormat="1" applyFont="1" applyFill="1" applyBorder="1" applyAlignment="1">
      <alignment horizontal="center" vertical="center" wrapText="1" shrinkToFit="1" readingOrder="2"/>
    </xf>
    <xf numFmtId="0" fontId="27" fillId="7" borderId="15" xfId="16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vertical="center" wrapText="1"/>
    </xf>
    <xf numFmtId="0" fontId="27" fillId="4" borderId="18" xfId="0" applyFont="1" applyFill="1" applyBorder="1" applyAlignment="1">
      <alignment vertical="center" wrapText="1"/>
    </xf>
    <xf numFmtId="0" fontId="27" fillId="4" borderId="16" xfId="0" applyFont="1" applyFill="1" applyBorder="1" applyAlignment="1">
      <alignment vertical="center" wrapText="1"/>
    </xf>
    <xf numFmtId="0" fontId="29" fillId="7" borderId="2" xfId="13" applyFont="1" applyFill="1" applyBorder="1" applyAlignment="1">
      <alignment horizontal="center" vertical="center" wrapText="1" shrinkToFit="1"/>
    </xf>
    <xf numFmtId="0" fontId="37" fillId="0" borderId="24" xfId="13" applyBorder="1"/>
    <xf numFmtId="0" fontId="30" fillId="9" borderId="2" xfId="13" applyFont="1" applyFill="1" applyBorder="1" applyAlignment="1">
      <alignment horizontal="center" vertical="center" wrapText="1" shrinkToFit="1" readingOrder="2"/>
    </xf>
    <xf numFmtId="2" fontId="9" fillId="2" borderId="0" xfId="0" applyNumberFormat="1" applyFont="1" applyFill="1" applyAlignment="1">
      <alignment horizontal="center" vertical="center" shrinkToFit="1" readingOrder="2"/>
    </xf>
    <xf numFmtId="0" fontId="27" fillId="4" borderId="2" xfId="0" applyFont="1" applyFill="1" applyBorder="1" applyAlignment="1">
      <alignment horizontal="center" vertical="center" shrinkToFit="1" readingOrder="2"/>
    </xf>
    <xf numFmtId="0" fontId="29" fillId="4" borderId="2" xfId="0" applyFont="1" applyFill="1" applyBorder="1" applyAlignment="1">
      <alignment horizontal="center" vertical="center" shrinkToFit="1"/>
    </xf>
    <xf numFmtId="0" fontId="27" fillId="4" borderId="9" xfId="0" applyFont="1" applyFill="1" applyBorder="1" applyAlignment="1">
      <alignment horizontal="right" vertical="center" shrinkToFit="1" readingOrder="2"/>
    </xf>
    <xf numFmtId="0" fontId="31" fillId="2" borderId="3" xfId="1" applyFont="1" applyFill="1" applyBorder="1" applyAlignment="1">
      <alignment vertical="center" shrinkToFit="1"/>
    </xf>
    <xf numFmtId="0" fontId="27" fillId="4" borderId="2" xfId="0" applyFont="1" applyFill="1" applyBorder="1" applyAlignment="1">
      <alignment horizontal="center" vertical="center" shrinkToFit="1" readingOrder="2"/>
    </xf>
    <xf numFmtId="0" fontId="29" fillId="4" borderId="2" xfId="0" applyFont="1" applyFill="1" applyBorder="1" applyAlignment="1">
      <alignment horizontal="center" vertical="center" shrinkToFit="1"/>
    </xf>
    <xf numFmtId="0" fontId="32" fillId="7" borderId="4" xfId="18" applyFont="1" applyFill="1" applyBorder="1" applyAlignment="1">
      <alignment horizontal="center" vertical="center" wrapText="1" shrinkToFit="1"/>
    </xf>
    <xf numFmtId="0" fontId="42" fillId="9" borderId="5" xfId="18" applyFont="1" applyFill="1" applyBorder="1" applyAlignment="1">
      <alignment horizontal="center" vertical="center" wrapText="1" shrinkToFit="1"/>
    </xf>
    <xf numFmtId="0" fontId="42" fillId="8" borderId="2" xfId="18" applyFont="1" applyFill="1" applyBorder="1" applyAlignment="1">
      <alignment horizontal="center" vertical="center" wrapText="1" shrinkToFit="1"/>
    </xf>
    <xf numFmtId="0" fontId="42" fillId="8" borderId="5" xfId="18" applyFont="1" applyFill="1" applyBorder="1" applyAlignment="1">
      <alignment horizontal="center" vertical="center" wrapText="1" shrinkToFit="1"/>
    </xf>
    <xf numFmtId="165" fontId="1" fillId="0" borderId="0" xfId="18" applyNumberFormat="1"/>
    <xf numFmtId="165" fontId="32" fillId="7" borderId="8" xfId="18" applyNumberFormat="1" applyFont="1" applyFill="1" applyBorder="1" applyAlignment="1">
      <alignment vertical="center" wrapText="1"/>
    </xf>
    <xf numFmtId="165" fontId="32" fillId="7" borderId="4" xfId="18" applyNumberFormat="1" applyFont="1" applyFill="1" applyBorder="1" applyAlignment="1">
      <alignment horizontal="center" vertical="center" wrapText="1" shrinkToFit="1"/>
    </xf>
    <xf numFmtId="165" fontId="32" fillId="7" borderId="9" xfId="18" applyNumberFormat="1" applyFont="1" applyFill="1" applyBorder="1" applyAlignment="1">
      <alignment vertical="center" wrapText="1"/>
    </xf>
    <xf numFmtId="165" fontId="32" fillId="7" borderId="6" xfId="18" applyNumberFormat="1" applyFont="1" applyFill="1" applyBorder="1" applyAlignment="1">
      <alignment vertical="center" wrapText="1"/>
    </xf>
    <xf numFmtId="1" fontId="0" fillId="2" borderId="0" xfId="0" applyNumberFormat="1" applyFill="1" applyAlignment="1">
      <alignment vertical="center" shrinkToFit="1"/>
    </xf>
    <xf numFmtId="0" fontId="27" fillId="4" borderId="8" xfId="0" applyFont="1" applyFill="1" applyBorder="1" applyAlignment="1">
      <alignment horizontal="center" vertical="center" shrinkToFit="1" readingOrder="2"/>
    </xf>
    <xf numFmtId="1" fontId="9" fillId="2" borderId="0" xfId="0" applyNumberFormat="1" applyFont="1" applyFill="1" applyAlignment="1">
      <alignment horizontal="center" vertical="center" shrinkToFit="1" readingOrder="2"/>
    </xf>
    <xf numFmtId="1" fontId="30" fillId="5" borderId="2" xfId="0" applyNumberFormat="1" applyFont="1" applyFill="1" applyBorder="1" applyAlignment="1">
      <alignment horizontal="center" vertical="center" wrapText="1" shrinkToFit="1"/>
    </xf>
    <xf numFmtId="1" fontId="30" fillId="6" borderId="2" xfId="0" applyNumberFormat="1" applyFont="1" applyFill="1" applyBorder="1" applyAlignment="1">
      <alignment horizontal="center" vertical="center" wrapText="1" shrinkToFit="1"/>
    </xf>
    <xf numFmtId="1" fontId="30" fillId="5" borderId="7" xfId="0" applyNumberFormat="1" applyFont="1" applyFill="1" applyBorder="1" applyAlignment="1">
      <alignment horizontal="center" vertical="center" wrapText="1" shrinkToFit="1"/>
    </xf>
    <xf numFmtId="0" fontId="48" fillId="4" borderId="2" xfId="0" applyFont="1" applyFill="1" applyBorder="1" applyAlignment="1">
      <alignment horizontal="center" vertical="center" shrinkToFit="1" readingOrder="2"/>
    </xf>
    <xf numFmtId="0" fontId="48" fillId="4" borderId="2" xfId="0" applyFont="1" applyFill="1" applyBorder="1" applyAlignment="1">
      <alignment horizontal="center" vertical="center" shrinkToFit="1"/>
    </xf>
    <xf numFmtId="49" fontId="50" fillId="6" borderId="4" xfId="0" applyNumberFormat="1" applyFont="1" applyFill="1" applyBorder="1" applyAlignment="1">
      <alignment horizontal="center" vertical="center" wrapText="1" shrinkToFit="1" readingOrder="2"/>
    </xf>
    <xf numFmtId="1" fontId="50" fillId="6" borderId="4" xfId="0" applyNumberFormat="1" applyFont="1" applyFill="1" applyBorder="1" applyAlignment="1">
      <alignment horizontal="center" vertical="center" wrapText="1" shrinkToFit="1" readingOrder="1"/>
    </xf>
    <xf numFmtId="0" fontId="50" fillId="6" borderId="4" xfId="0" applyFont="1" applyFill="1" applyBorder="1" applyAlignment="1">
      <alignment horizontal="center" vertical="center" wrapText="1" shrinkToFit="1"/>
    </xf>
    <xf numFmtId="49" fontId="50" fillId="5" borderId="4" xfId="0" applyNumberFormat="1" applyFont="1" applyFill="1" applyBorder="1" applyAlignment="1">
      <alignment horizontal="center" vertical="center" wrapText="1" shrinkToFit="1" readingOrder="2"/>
    </xf>
    <xf numFmtId="1" fontId="50" fillId="5" borderId="4" xfId="0" applyNumberFormat="1" applyFont="1" applyFill="1" applyBorder="1" applyAlignment="1">
      <alignment horizontal="center" vertical="center" wrapText="1" shrinkToFit="1" readingOrder="1"/>
    </xf>
    <xf numFmtId="17" fontId="50" fillId="5" borderId="4" xfId="0" applyNumberFormat="1" applyFont="1" applyFill="1" applyBorder="1" applyAlignment="1">
      <alignment horizontal="center" vertical="center" wrapText="1" shrinkToFit="1"/>
    </xf>
    <xf numFmtId="0" fontId="50" fillId="5" borderId="4" xfId="0" applyFont="1" applyFill="1" applyBorder="1" applyAlignment="1">
      <alignment horizontal="center" vertical="center" wrapText="1" shrinkToFit="1"/>
    </xf>
    <xf numFmtId="1" fontId="48" fillId="4" borderId="2" xfId="0" applyNumberFormat="1" applyFont="1" applyFill="1" applyBorder="1" applyAlignment="1">
      <alignment horizontal="center" vertical="center" shrinkToFit="1" readingOrder="1"/>
    </xf>
    <xf numFmtId="49" fontId="39" fillId="0" borderId="0" xfId="16" applyNumberFormat="1" applyFont="1" applyAlignment="1">
      <alignment horizontal="center" wrapText="1" readingOrder="1"/>
    </xf>
    <xf numFmtId="49" fontId="39" fillId="0" borderId="1" xfId="16" applyNumberFormat="1" applyFont="1" applyBorder="1" applyAlignment="1">
      <alignment horizontal="center" wrapText="1" readingOrder="1"/>
    </xf>
    <xf numFmtId="49" fontId="40" fillId="0" borderId="0" xfId="16" applyNumberFormat="1" applyFont="1" applyAlignment="1">
      <alignment horizontal="center" wrapText="1" readingOrder="2"/>
    </xf>
    <xf numFmtId="0" fontId="31" fillId="2" borderId="3" xfId="1" applyFont="1" applyFill="1" applyBorder="1" applyAlignment="1">
      <alignment vertical="center" shrinkToFit="1"/>
    </xf>
    <xf numFmtId="0" fontId="25" fillId="2" borderId="0" xfId="0" applyFont="1" applyFill="1" applyAlignment="1">
      <alignment horizontal="center" vertical="center" shrinkToFit="1" readingOrder="2"/>
    </xf>
    <xf numFmtId="0" fontId="22" fillId="2" borderId="1" xfId="0" applyFont="1" applyFill="1" applyBorder="1" applyAlignment="1">
      <alignment horizontal="center" vertical="top" shrinkToFit="1" readingOrder="1"/>
    </xf>
    <xf numFmtId="0" fontId="27" fillId="4" borderId="2" xfId="0" applyFont="1" applyFill="1" applyBorder="1" applyAlignment="1">
      <alignment horizontal="center" vertical="center" shrinkToFit="1" readingOrder="2"/>
    </xf>
    <xf numFmtId="0" fontId="29" fillId="4" borderId="2" xfId="0" applyFont="1" applyFill="1" applyBorder="1" applyAlignment="1">
      <alignment horizontal="center" vertical="center" shrinkToFit="1" readingOrder="2"/>
    </xf>
    <xf numFmtId="0" fontId="47" fillId="4" borderId="5" xfId="0" applyFont="1" applyFill="1" applyBorder="1" applyAlignment="1">
      <alignment horizontal="center" vertical="center" shrinkToFit="1"/>
    </xf>
    <xf numFmtId="0" fontId="47" fillId="4" borderId="4" xfId="0" applyFont="1" applyFill="1" applyBorder="1" applyAlignment="1">
      <alignment horizontal="center" vertical="center" shrinkToFit="1"/>
    </xf>
    <xf numFmtId="0" fontId="47" fillId="4" borderId="7" xfId="0" applyFont="1" applyFill="1" applyBorder="1" applyAlignment="1">
      <alignment horizontal="center" vertical="center" shrinkToFit="1"/>
    </xf>
    <xf numFmtId="0" fontId="48" fillId="4" borderId="8" xfId="0" applyFont="1" applyFill="1" applyBorder="1" applyAlignment="1">
      <alignment horizontal="center" vertical="center" shrinkToFit="1"/>
    </xf>
    <xf numFmtId="0" fontId="48" fillId="4" borderId="9" xfId="0" applyFont="1" applyFill="1" applyBorder="1" applyAlignment="1">
      <alignment horizontal="center" vertical="center" shrinkToFit="1"/>
    </xf>
    <xf numFmtId="0" fontId="48" fillId="4" borderId="6" xfId="0" applyFont="1" applyFill="1" applyBorder="1" applyAlignment="1">
      <alignment horizontal="center" vertical="center" shrinkToFit="1"/>
    </xf>
    <xf numFmtId="0" fontId="48" fillId="4" borderId="8" xfId="0" applyFont="1" applyFill="1" applyBorder="1" applyAlignment="1">
      <alignment horizontal="center" vertical="center" shrinkToFit="1" readingOrder="2"/>
    </xf>
    <xf numFmtId="0" fontId="48" fillId="4" borderId="9" xfId="0" applyFont="1" applyFill="1" applyBorder="1" applyAlignment="1">
      <alignment horizontal="center" vertical="center" shrinkToFit="1" readingOrder="2"/>
    </xf>
    <xf numFmtId="0" fontId="48" fillId="4" borderId="6" xfId="0" applyFont="1" applyFill="1" applyBorder="1" applyAlignment="1">
      <alignment horizontal="center" vertical="center" shrinkToFit="1" readingOrder="2"/>
    </xf>
    <xf numFmtId="0" fontId="29" fillId="4" borderId="19" xfId="0" applyFont="1" applyFill="1" applyBorder="1" applyAlignment="1">
      <alignment horizontal="center" vertical="center" wrapText="1" shrinkToFit="1"/>
    </xf>
    <xf numFmtId="0" fontId="29" fillId="4" borderId="7" xfId="0" applyFont="1" applyFill="1" applyBorder="1" applyAlignment="1">
      <alignment horizontal="center" vertical="center" wrapText="1" shrinkToFi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top"/>
    </xf>
    <xf numFmtId="0" fontId="29" fillId="4" borderId="22" xfId="0" applyFont="1" applyFill="1" applyBorder="1" applyAlignment="1">
      <alignment horizontal="center" vertical="center" wrapText="1" shrinkToFit="1"/>
    </xf>
    <xf numFmtId="0" fontId="29" fillId="4" borderId="23" xfId="0" applyFont="1" applyFill="1" applyBorder="1" applyAlignment="1">
      <alignment horizontal="center" vertical="center" wrapText="1" shrinkToFit="1"/>
    </xf>
    <xf numFmtId="0" fontId="32" fillId="4" borderId="20" xfId="0" applyFont="1" applyFill="1" applyBorder="1" applyAlignment="1">
      <alignment horizontal="center" vertical="center"/>
    </xf>
    <xf numFmtId="0" fontId="32" fillId="4" borderId="2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 shrinkToFit="1"/>
    </xf>
    <xf numFmtId="0" fontId="29" fillId="4" borderId="5" xfId="0" applyFont="1" applyFill="1" applyBorder="1" applyAlignment="1">
      <alignment horizontal="center" vertical="center" wrapText="1" shrinkToFit="1"/>
    </xf>
    <xf numFmtId="0" fontId="17" fillId="4" borderId="0" xfId="0" applyFont="1" applyFill="1" applyAlignment="1">
      <alignment horizontal="center" vertical="center"/>
    </xf>
    <xf numFmtId="0" fontId="29" fillId="4" borderId="2" xfId="0" applyFont="1" applyFill="1" applyBorder="1" applyAlignment="1">
      <alignment horizontal="center" vertical="center" shrinkToFit="1"/>
    </xf>
    <xf numFmtId="0" fontId="27" fillId="4" borderId="8" xfId="0" applyFont="1" applyFill="1" applyBorder="1" applyAlignment="1">
      <alignment horizontal="center" vertical="center" shrinkToFit="1" readingOrder="2"/>
    </xf>
    <xf numFmtId="0" fontId="27" fillId="4" borderId="9" xfId="0" applyFont="1" applyFill="1" applyBorder="1" applyAlignment="1">
      <alignment horizontal="center" vertical="center" shrinkToFit="1" readingOrder="2"/>
    </xf>
    <xf numFmtId="0" fontId="27" fillId="4" borderId="6" xfId="0" applyFont="1" applyFill="1" applyBorder="1" applyAlignment="1">
      <alignment horizontal="center" vertical="center" shrinkToFit="1" readingOrder="2"/>
    </xf>
    <xf numFmtId="0" fontId="31" fillId="2" borderId="3" xfId="1" applyFont="1" applyFill="1" applyBorder="1" applyAlignment="1">
      <alignment horizontal="left" vertical="center" shrinkToFit="1"/>
    </xf>
    <xf numFmtId="0" fontId="25" fillId="2" borderId="0" xfId="0" applyFont="1" applyFill="1" applyAlignment="1">
      <alignment horizontal="center" vertical="center" wrapText="1" shrinkToFit="1" readingOrder="2"/>
    </xf>
    <xf numFmtId="0" fontId="22" fillId="2" borderId="1" xfId="0" applyFont="1" applyFill="1" applyBorder="1" applyAlignment="1">
      <alignment horizontal="center" vertical="center" shrinkToFit="1" readingOrder="1"/>
    </xf>
    <xf numFmtId="0" fontId="27" fillId="4" borderId="5" xfId="0" applyFont="1" applyFill="1" applyBorder="1" applyAlignment="1">
      <alignment horizontal="center" vertical="center" shrinkToFit="1" readingOrder="2"/>
    </xf>
    <xf numFmtId="0" fontId="27" fillId="4" borderId="4" xfId="0" applyFont="1" applyFill="1" applyBorder="1" applyAlignment="1">
      <alignment horizontal="center" vertical="center" shrinkToFit="1" readingOrder="2"/>
    </xf>
    <xf numFmtId="0" fontId="27" fillId="4" borderId="7" xfId="0" applyFont="1" applyFill="1" applyBorder="1" applyAlignment="1">
      <alignment horizontal="center" vertical="center" shrinkToFit="1" readingOrder="2"/>
    </xf>
    <xf numFmtId="0" fontId="29" fillId="4" borderId="5" xfId="0" applyFont="1" applyFill="1" applyBorder="1" applyAlignment="1">
      <alignment horizontal="center" vertical="center" shrinkToFit="1"/>
    </xf>
    <xf numFmtId="0" fontId="29" fillId="4" borderId="4" xfId="0" applyFont="1" applyFill="1" applyBorder="1" applyAlignment="1">
      <alignment horizontal="center" vertical="center" shrinkToFit="1"/>
    </xf>
    <xf numFmtId="0" fontId="29" fillId="4" borderId="7" xfId="0" applyFont="1" applyFill="1" applyBorder="1" applyAlignment="1">
      <alignment horizontal="center" vertical="center" shrinkToFit="1"/>
    </xf>
    <xf numFmtId="0" fontId="31" fillId="2" borderId="0" xfId="14" applyFont="1" applyFill="1" applyBorder="1" applyAlignment="1">
      <alignment vertical="center" shrinkToFit="1" readingOrder="2"/>
    </xf>
    <xf numFmtId="0" fontId="25" fillId="2" borderId="0" xfId="13" applyFont="1" applyFill="1" applyAlignment="1">
      <alignment horizontal="center" vertical="center"/>
    </xf>
    <xf numFmtId="0" fontId="25" fillId="2" borderId="0" xfId="13" applyFont="1" applyFill="1" applyAlignment="1">
      <alignment horizontal="center" vertical="top"/>
    </xf>
    <xf numFmtId="0" fontId="29" fillId="7" borderId="5" xfId="13" applyFont="1" applyFill="1" applyBorder="1" applyAlignment="1">
      <alignment horizontal="center" vertical="center" wrapText="1"/>
    </xf>
    <xf numFmtId="0" fontId="29" fillId="7" borderId="4" xfId="13" applyFont="1" applyFill="1" applyBorder="1" applyAlignment="1">
      <alignment horizontal="center" vertical="center" wrapText="1"/>
    </xf>
    <xf numFmtId="0" fontId="29" fillId="7" borderId="7" xfId="13" applyFont="1" applyFill="1" applyBorder="1" applyAlignment="1">
      <alignment horizontal="center" vertical="center" wrapText="1"/>
    </xf>
    <xf numFmtId="0" fontId="31" fillId="2" borderId="0" xfId="14" applyFont="1" applyFill="1" applyBorder="1" applyAlignment="1">
      <alignment horizontal="left" vertical="center" shrinkToFit="1"/>
    </xf>
    <xf numFmtId="0" fontId="31" fillId="2" borderId="3" xfId="14" applyFont="1" applyFill="1" applyBorder="1" applyAlignment="1">
      <alignment vertical="center" shrinkToFit="1" readingOrder="2"/>
    </xf>
    <xf numFmtId="0" fontId="31" fillId="2" borderId="3" xfId="14" applyFont="1" applyFill="1" applyBorder="1" applyAlignment="1">
      <alignment vertical="center" shrinkToFit="1"/>
    </xf>
    <xf numFmtId="0" fontId="25" fillId="2" borderId="0" xfId="13" applyFont="1" applyFill="1" applyAlignment="1">
      <alignment horizontal="center" vertical="center" shrinkToFit="1" readingOrder="2"/>
    </xf>
    <xf numFmtId="0" fontId="22" fillId="2" borderId="1" xfId="13" applyFont="1" applyFill="1" applyBorder="1" applyAlignment="1">
      <alignment horizontal="center" vertical="top" shrinkToFit="1" readingOrder="1"/>
    </xf>
    <xf numFmtId="0" fontId="29" fillId="7" borderId="12" xfId="13" applyFont="1" applyFill="1" applyBorder="1" applyAlignment="1">
      <alignment horizontal="center" vertical="center" wrapText="1"/>
    </xf>
    <xf numFmtId="0" fontId="29" fillId="7" borderId="11" xfId="13" applyFont="1" applyFill="1" applyBorder="1" applyAlignment="1">
      <alignment horizontal="center" vertical="center" wrapText="1"/>
    </xf>
    <xf numFmtId="0" fontId="29" fillId="7" borderId="10" xfId="13" applyFont="1" applyFill="1" applyBorder="1" applyAlignment="1">
      <alignment horizontal="center" vertical="center" wrapText="1"/>
    </xf>
    <xf numFmtId="0" fontId="29" fillId="7" borderId="8" xfId="13" applyFont="1" applyFill="1" applyBorder="1" applyAlignment="1">
      <alignment horizontal="center" vertical="center" wrapText="1" shrinkToFit="1"/>
    </xf>
    <xf numFmtId="0" fontId="29" fillId="7" borderId="9" xfId="13" applyFont="1" applyFill="1" applyBorder="1" applyAlignment="1">
      <alignment horizontal="center" vertical="center" wrapText="1" shrinkToFit="1"/>
    </xf>
    <xf numFmtId="0" fontId="22" fillId="2" borderId="0" xfId="13" applyFont="1" applyFill="1" applyAlignment="1">
      <alignment horizontal="center" vertical="top" shrinkToFit="1" readingOrder="1"/>
    </xf>
    <xf numFmtId="0" fontId="32" fillId="7" borderId="13" xfId="18" applyFont="1" applyFill="1" applyBorder="1" applyAlignment="1">
      <alignment horizontal="center" vertical="center" wrapText="1" shrinkToFit="1"/>
    </xf>
    <xf numFmtId="0" fontId="32" fillId="7" borderId="14" xfId="18" applyFont="1" applyFill="1" applyBorder="1" applyAlignment="1">
      <alignment horizontal="center" vertical="center" wrapText="1" shrinkToFit="1"/>
    </xf>
    <xf numFmtId="49" fontId="30" fillId="3" borderId="8" xfId="16" applyNumberFormat="1" applyFont="1" applyFill="1" applyBorder="1" applyAlignment="1">
      <alignment horizontal="center" vertical="center" wrapText="1" shrinkToFit="1" readingOrder="2"/>
    </xf>
    <xf numFmtId="0" fontId="30" fillId="3" borderId="2" xfId="16" applyFont="1" applyFill="1" applyBorder="1" applyAlignment="1">
      <alignment horizontal="right" vertical="center" wrapText="1" shrinkToFit="1" readingOrder="2"/>
    </xf>
    <xf numFmtId="0" fontId="30" fillId="3" borderId="2" xfId="16" applyFont="1" applyFill="1" applyBorder="1" applyAlignment="1">
      <alignment horizontal="left" vertical="center" wrapText="1" shrinkToFit="1"/>
    </xf>
    <xf numFmtId="49" fontId="30" fillId="3" borderId="2" xfId="16" applyNumberFormat="1" applyFont="1" applyFill="1" applyBorder="1" applyAlignment="1">
      <alignment horizontal="center" vertical="center" wrapText="1" shrinkToFit="1"/>
    </xf>
    <xf numFmtId="0" fontId="27" fillId="4" borderId="14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</cellXfs>
  <cellStyles count="19">
    <cellStyle name="Comma 2" xfId="2" xr:uid="{00000000-0005-0000-0000-000000000000}"/>
    <cellStyle name="Hyperlink 2" xfId="3" xr:uid="{00000000-0005-0000-0000-000001000000}"/>
    <cellStyle name="Normal 2" xfId="1" xr:uid="{00000000-0005-0000-0000-000003000000}"/>
    <cellStyle name="Normal 2 2" xfId="4" xr:uid="{00000000-0005-0000-0000-000004000000}"/>
    <cellStyle name="Normal 2 3" xfId="14" xr:uid="{00000000-0005-0000-0000-000005000000}"/>
    <cellStyle name="Normal 3" xfId="5" xr:uid="{00000000-0005-0000-0000-000006000000}"/>
    <cellStyle name="Normal 4" xfId="8" xr:uid="{00000000-0005-0000-0000-000007000000}"/>
    <cellStyle name="Normal 5" xfId="9" xr:uid="{00000000-0005-0000-0000-000008000000}"/>
    <cellStyle name="Normal 6" xfId="10" xr:uid="{00000000-0005-0000-0000-000009000000}"/>
    <cellStyle name="Normal 7" xfId="11" xr:uid="{00000000-0005-0000-0000-00000A000000}"/>
    <cellStyle name="Normal 8" xfId="17" xr:uid="{00000000-0005-0000-0000-00003E000000}"/>
    <cellStyle name="Percent" xfId="15" builtinId="5"/>
    <cellStyle name="Percent 2" xfId="6" xr:uid="{00000000-0005-0000-0000-00000C000000}"/>
    <cellStyle name="Percent 2 2" xfId="7" xr:uid="{00000000-0005-0000-0000-00000D000000}"/>
    <cellStyle name="عادي" xfId="0" builtinId="0"/>
    <cellStyle name="عادي 2" xfId="12" xr:uid="{00000000-0005-0000-0000-00000E000000}"/>
    <cellStyle name="عادي 3" xfId="13" xr:uid="{00000000-0005-0000-0000-00000F000000}"/>
    <cellStyle name="عادي 3 2" xfId="18" xr:uid="{00000000-0005-0000-0000-000002000000}"/>
    <cellStyle name="عادي 4" xfId="16" xr:uid="{00000000-0005-0000-0000-000010000000}"/>
  </cellStyles>
  <dxfs count="0"/>
  <tableStyles count="0" defaultTableStyle="TableStyleMedium2" defaultPivotStyle="PivotStyleLight16"/>
  <colors>
    <mruColors>
      <color rgb="FF0014C5"/>
      <color rgb="FFBBB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powerPivotData" Target="model/item.data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2891117</xdr:colOff>
      <xdr:row>0</xdr:row>
      <xdr:rowOff>179294</xdr:rowOff>
    </xdr:from>
    <xdr:to>
      <xdr:col>11</xdr:col>
      <xdr:colOff>251210</xdr:colOff>
      <xdr:row>1</xdr:row>
      <xdr:rowOff>537883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2C0602F-4647-4F58-823F-1D1660E54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568290" y="179294"/>
          <a:ext cx="2217843" cy="79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2444563</xdr:colOff>
      <xdr:row>0</xdr:row>
      <xdr:rowOff>55469</xdr:rowOff>
    </xdr:from>
    <xdr:to>
      <xdr:col>5</xdr:col>
      <xdr:colOff>38100</xdr:colOff>
      <xdr:row>1</xdr:row>
      <xdr:rowOff>526677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A652B35-AAFE-447B-B8E9-A3D5909E7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659075" y="55469"/>
          <a:ext cx="2232212" cy="909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46"/>
  <sheetViews>
    <sheetView showGridLines="0" rightToLeft="1" tabSelected="1" view="pageBreakPreview" zoomScale="50" zoomScaleNormal="100" zoomScaleSheetLayoutView="50" workbookViewId="0">
      <selection activeCell="J9" sqref="J9"/>
    </sheetView>
  </sheetViews>
  <sheetFormatPr defaultColWidth="9.109375" defaultRowHeight="13.2" x14ac:dyDescent="0.25"/>
  <cols>
    <col min="1" max="1" width="9.109375" style="97"/>
    <col min="2" max="2" width="3.109375" style="97" customWidth="1"/>
    <col min="3" max="3" width="14.33203125" style="124" customWidth="1"/>
    <col min="4" max="4" width="80.109375" style="97" customWidth="1"/>
    <col min="5" max="5" width="69.5546875" style="97" customWidth="1"/>
    <col min="6" max="6" width="14.109375" style="97" customWidth="1"/>
    <col min="7" max="7" width="9.109375" style="97"/>
    <col min="8" max="8" width="17.5546875" style="97" customWidth="1"/>
    <col min="9" max="9" width="66.44140625" style="97" customWidth="1"/>
    <col min="10" max="10" width="57.88671875" style="97" customWidth="1"/>
    <col min="11" max="11" width="15" style="97" customWidth="1"/>
    <col min="12" max="18" width="9.109375" style="97"/>
    <col min="19" max="19" width="84.5546875" style="97" customWidth="1"/>
    <col min="20" max="16384" width="9.109375" style="97"/>
  </cols>
  <sheetData>
    <row r="1" spans="3:11" ht="34.5" customHeight="1" x14ac:dyDescent="0.25">
      <c r="C1" s="166" t="s">
        <v>191</v>
      </c>
      <c r="D1" s="166"/>
      <c r="E1" s="166"/>
      <c r="F1" s="166"/>
      <c r="G1" s="166"/>
      <c r="H1" s="168" t="s">
        <v>182</v>
      </c>
      <c r="I1" s="168"/>
      <c r="J1" s="168"/>
      <c r="K1" s="168"/>
    </row>
    <row r="2" spans="3:11" ht="87" customHeight="1" x14ac:dyDescent="0.25">
      <c r="C2" s="167"/>
      <c r="D2" s="167"/>
      <c r="E2" s="167"/>
      <c r="F2" s="167"/>
      <c r="G2" s="167"/>
      <c r="H2" s="168"/>
      <c r="I2" s="168"/>
      <c r="J2" s="168"/>
      <c r="K2" s="168"/>
    </row>
    <row r="3" spans="3:11" ht="74.25" customHeight="1" x14ac:dyDescent="0.25">
      <c r="C3" s="126" t="s">
        <v>147</v>
      </c>
      <c r="D3" s="98" t="s">
        <v>146</v>
      </c>
      <c r="E3" s="98" t="s">
        <v>145</v>
      </c>
      <c r="F3" s="125" t="s">
        <v>144</v>
      </c>
      <c r="G3" s="99"/>
      <c r="H3" s="100" t="s">
        <v>147</v>
      </c>
      <c r="I3" s="100" t="s">
        <v>146</v>
      </c>
      <c r="J3" s="100" t="s">
        <v>145</v>
      </c>
      <c r="K3" s="127" t="s">
        <v>144</v>
      </c>
    </row>
    <row r="4" spans="3:11" ht="78" customHeight="1" x14ac:dyDescent="0.25">
      <c r="C4" s="117">
        <v>1</v>
      </c>
      <c r="D4" s="101" t="s">
        <v>239</v>
      </c>
      <c r="E4" s="102" t="s">
        <v>374</v>
      </c>
      <c r="F4" s="103">
        <v>1</v>
      </c>
      <c r="G4" s="104"/>
      <c r="H4" s="105" t="s">
        <v>175</v>
      </c>
      <c r="I4" s="106" t="s">
        <v>185</v>
      </c>
      <c r="J4" s="107" t="s">
        <v>263</v>
      </c>
      <c r="K4" s="108">
        <v>1</v>
      </c>
    </row>
    <row r="5" spans="3:11" ht="76.5" customHeight="1" x14ac:dyDescent="0.25">
      <c r="C5" s="109" t="s">
        <v>176</v>
      </c>
      <c r="D5" s="110" t="s">
        <v>248</v>
      </c>
      <c r="E5" s="111" t="s">
        <v>376</v>
      </c>
      <c r="F5" s="112" t="s">
        <v>176</v>
      </c>
      <c r="G5" s="104"/>
      <c r="H5" s="113" t="s">
        <v>178</v>
      </c>
      <c r="I5" s="114" t="s">
        <v>192</v>
      </c>
      <c r="J5" s="115" t="s">
        <v>264</v>
      </c>
      <c r="K5" s="116" t="s">
        <v>178</v>
      </c>
    </row>
    <row r="6" spans="3:11" ht="80.099999999999994" customHeight="1" x14ac:dyDescent="0.25">
      <c r="C6" s="117" t="s">
        <v>177</v>
      </c>
      <c r="D6" s="101" t="s">
        <v>241</v>
      </c>
      <c r="E6" s="102" t="s">
        <v>365</v>
      </c>
      <c r="F6" s="118" t="s">
        <v>177</v>
      </c>
      <c r="G6" s="104"/>
      <c r="H6" s="105" t="s">
        <v>179</v>
      </c>
      <c r="I6" s="106" t="s">
        <v>187</v>
      </c>
      <c r="J6" s="107" t="s">
        <v>265</v>
      </c>
      <c r="K6" s="119" t="s">
        <v>179</v>
      </c>
    </row>
    <row r="7" spans="3:11" ht="80.099999999999994" customHeight="1" x14ac:dyDescent="0.25">
      <c r="C7" s="109" t="s">
        <v>148</v>
      </c>
      <c r="D7" s="110" t="s">
        <v>319</v>
      </c>
      <c r="E7" s="111" t="s">
        <v>380</v>
      </c>
      <c r="F7" s="112" t="s">
        <v>148</v>
      </c>
      <c r="G7" s="104"/>
      <c r="H7" s="113" t="s">
        <v>176</v>
      </c>
      <c r="I7" s="114" t="s">
        <v>416</v>
      </c>
      <c r="J7" s="115" t="s">
        <v>305</v>
      </c>
      <c r="K7" s="116" t="s">
        <v>176</v>
      </c>
    </row>
    <row r="8" spans="3:11" ht="80.099999999999994" customHeight="1" x14ac:dyDescent="0.25">
      <c r="C8" s="117" t="s">
        <v>149</v>
      </c>
      <c r="D8" s="101" t="s">
        <v>294</v>
      </c>
      <c r="E8" s="102" t="s">
        <v>381</v>
      </c>
      <c r="F8" s="118" t="s">
        <v>149</v>
      </c>
      <c r="G8" s="104"/>
      <c r="H8" s="105" t="s">
        <v>180</v>
      </c>
      <c r="I8" s="106" t="str">
        <f>'2.-1'!$B$3</f>
        <v>توزيع المعتمرين الذكور (من الخارج) حسب مدة الإقامة والشهر</v>
      </c>
      <c r="J8" s="107" t="s">
        <v>306</v>
      </c>
      <c r="K8" s="119" t="s">
        <v>180</v>
      </c>
    </row>
    <row r="9" spans="3:11" ht="80.099999999999994" customHeight="1" x14ac:dyDescent="0.25">
      <c r="C9" s="109" t="s">
        <v>150</v>
      </c>
      <c r="D9" s="110" t="s">
        <v>320</v>
      </c>
      <c r="E9" s="111" t="s">
        <v>367</v>
      </c>
      <c r="F9" s="112" t="s">
        <v>150</v>
      </c>
      <c r="G9" s="104"/>
      <c r="H9" s="113" t="s">
        <v>181</v>
      </c>
      <c r="I9" s="114" t="s">
        <v>417</v>
      </c>
      <c r="J9" s="115" t="s">
        <v>308</v>
      </c>
      <c r="K9" s="116" t="s">
        <v>181</v>
      </c>
    </row>
    <row r="10" spans="3:11" ht="80.099999999999994" customHeight="1" x14ac:dyDescent="0.25">
      <c r="C10" s="117" t="s">
        <v>244</v>
      </c>
      <c r="D10" s="101" t="s">
        <v>315</v>
      </c>
      <c r="E10" s="102" t="s">
        <v>378</v>
      </c>
      <c r="F10" s="118" t="s">
        <v>244</v>
      </c>
      <c r="G10" s="104"/>
      <c r="H10" s="105" t="s">
        <v>177</v>
      </c>
      <c r="I10" s="106" t="s">
        <v>309</v>
      </c>
      <c r="J10" s="107" t="str">
        <f>'3.'!$B$4</f>
        <v>Distribuation of Mu'tamirs (From Abroad ) according to The Port of Entry</v>
      </c>
      <c r="K10" s="119" t="s">
        <v>177</v>
      </c>
    </row>
    <row r="11" spans="3:11" ht="80.099999999999994" customHeight="1" x14ac:dyDescent="0.25">
      <c r="C11" s="109" t="s">
        <v>247</v>
      </c>
      <c r="D11" s="110" t="s">
        <v>287</v>
      </c>
      <c r="E11" s="111" t="s">
        <v>379</v>
      </c>
      <c r="F11" s="112" t="s">
        <v>247</v>
      </c>
      <c r="G11" s="104"/>
    </row>
    <row r="12" spans="3:11" ht="80.099999999999994" customHeight="1" x14ac:dyDescent="0.25">
      <c r="C12" s="117" t="s">
        <v>151</v>
      </c>
      <c r="D12" s="101" t="s">
        <v>316</v>
      </c>
      <c r="E12" s="102" t="s">
        <v>386</v>
      </c>
      <c r="F12" s="118" t="s">
        <v>151</v>
      </c>
      <c r="G12" s="104"/>
    </row>
    <row r="13" spans="3:11" ht="80.099999999999994" customHeight="1" x14ac:dyDescent="0.25">
      <c r="C13" s="109" t="s">
        <v>245</v>
      </c>
      <c r="D13" s="110" t="s">
        <v>317</v>
      </c>
      <c r="E13" s="111" t="s">
        <v>384</v>
      </c>
      <c r="F13" s="112" t="s">
        <v>245</v>
      </c>
      <c r="G13" s="104"/>
    </row>
    <row r="14" spans="3:11" ht="80.099999999999994" customHeight="1" x14ac:dyDescent="0.25">
      <c r="C14" s="117" t="s">
        <v>246</v>
      </c>
      <c r="D14" s="101" t="s">
        <v>295</v>
      </c>
      <c r="E14" s="102" t="s">
        <v>387</v>
      </c>
      <c r="F14" s="118" t="s">
        <v>246</v>
      </c>
      <c r="G14" s="104"/>
    </row>
    <row r="15" spans="3:11" ht="102" customHeight="1" x14ac:dyDescent="0.25">
      <c r="C15" s="109" t="s">
        <v>152</v>
      </c>
      <c r="D15" s="120" t="s">
        <v>243</v>
      </c>
      <c r="E15" s="111" t="s">
        <v>388</v>
      </c>
      <c r="F15" s="112" t="s">
        <v>152</v>
      </c>
      <c r="G15" s="104"/>
    </row>
    <row r="16" spans="3:11" ht="94.5" customHeight="1" x14ac:dyDescent="0.25">
      <c r="C16" s="117" t="s">
        <v>153</v>
      </c>
      <c r="D16" s="121" t="s">
        <v>392</v>
      </c>
      <c r="E16" s="102" t="s">
        <v>393</v>
      </c>
      <c r="F16" s="118" t="s">
        <v>153</v>
      </c>
      <c r="G16" s="104"/>
    </row>
    <row r="17" spans="3:7" ht="80.099999999999994" customHeight="1" x14ac:dyDescent="0.25">
      <c r="C17" s="109" t="s">
        <v>154</v>
      </c>
      <c r="D17" s="110" t="s">
        <v>288</v>
      </c>
      <c r="E17" s="111" t="s">
        <v>391</v>
      </c>
      <c r="F17" s="112" t="s">
        <v>154</v>
      </c>
      <c r="G17" s="104"/>
    </row>
    <row r="18" spans="3:7" ht="80.099999999999994" customHeight="1" x14ac:dyDescent="0.25">
      <c r="C18" s="117" t="s">
        <v>155</v>
      </c>
      <c r="D18" s="101" t="s">
        <v>296</v>
      </c>
      <c r="E18" s="102" t="s">
        <v>397</v>
      </c>
      <c r="F18" s="118" t="s">
        <v>155</v>
      </c>
      <c r="G18" s="104"/>
    </row>
    <row r="19" spans="3:7" ht="80.099999999999994" customHeight="1" x14ac:dyDescent="0.25">
      <c r="C19" s="109" t="s">
        <v>156</v>
      </c>
      <c r="D19" s="110" t="s">
        <v>297</v>
      </c>
      <c r="E19" s="111" t="s">
        <v>395</v>
      </c>
      <c r="F19" s="112" t="s">
        <v>156</v>
      </c>
      <c r="G19" s="104"/>
    </row>
    <row r="20" spans="3:7" ht="80.099999999999994" customHeight="1" x14ac:dyDescent="0.25">
      <c r="C20" s="117" t="s">
        <v>157</v>
      </c>
      <c r="D20" s="101" t="s">
        <v>289</v>
      </c>
      <c r="E20" s="102" t="s">
        <v>396</v>
      </c>
      <c r="F20" s="118" t="s">
        <v>157</v>
      </c>
      <c r="G20" s="104"/>
    </row>
    <row r="21" spans="3:7" ht="80.099999999999994" customHeight="1" x14ac:dyDescent="0.25">
      <c r="C21" s="109" t="s">
        <v>158</v>
      </c>
      <c r="D21" s="110" t="s">
        <v>321</v>
      </c>
      <c r="E21" s="111" t="s">
        <v>398</v>
      </c>
      <c r="F21" s="112" t="s">
        <v>158</v>
      </c>
      <c r="G21" s="104"/>
    </row>
    <row r="22" spans="3:7" ht="80.099999999999994" customHeight="1" x14ac:dyDescent="0.25">
      <c r="C22" s="117" t="s">
        <v>159</v>
      </c>
      <c r="D22" s="101" t="s">
        <v>299</v>
      </c>
      <c r="E22" s="102" t="s">
        <v>401</v>
      </c>
      <c r="F22" s="118" t="s">
        <v>159</v>
      </c>
      <c r="G22" s="104"/>
    </row>
    <row r="23" spans="3:7" ht="80.099999999999994" customHeight="1" x14ac:dyDescent="0.25">
      <c r="C23" s="109" t="s">
        <v>160</v>
      </c>
      <c r="D23" s="110" t="s">
        <v>290</v>
      </c>
      <c r="E23" s="111" t="s">
        <v>399</v>
      </c>
      <c r="F23" s="112" t="s">
        <v>160</v>
      </c>
      <c r="G23" s="104"/>
    </row>
    <row r="24" spans="3:7" ht="80.099999999999994" customHeight="1" x14ac:dyDescent="0.25">
      <c r="C24" s="117" t="s">
        <v>161</v>
      </c>
      <c r="D24" s="101" t="s">
        <v>193</v>
      </c>
      <c r="E24" s="102" t="s">
        <v>368</v>
      </c>
      <c r="F24" s="118" t="s">
        <v>161</v>
      </c>
      <c r="G24" s="104"/>
    </row>
    <row r="25" spans="3:7" ht="80.099999999999994" customHeight="1" x14ac:dyDescent="0.25">
      <c r="C25" s="109" t="s">
        <v>162</v>
      </c>
      <c r="D25" s="110" t="s">
        <v>300</v>
      </c>
      <c r="E25" s="111" t="s">
        <v>404</v>
      </c>
      <c r="F25" s="112" t="s">
        <v>162</v>
      </c>
      <c r="G25" s="104"/>
    </row>
    <row r="26" spans="3:7" ht="80.099999999999994" customHeight="1" x14ac:dyDescent="0.25">
      <c r="C26" s="117" t="s">
        <v>163</v>
      </c>
      <c r="D26" s="101" t="s">
        <v>291</v>
      </c>
      <c r="E26" s="102" t="s">
        <v>403</v>
      </c>
      <c r="F26" s="118" t="s">
        <v>163</v>
      </c>
      <c r="G26" s="104"/>
    </row>
    <row r="27" spans="3:7" ht="80.099999999999994" customHeight="1" x14ac:dyDescent="0.25">
      <c r="C27" s="109" t="s">
        <v>164</v>
      </c>
      <c r="D27" s="110" t="s">
        <v>195</v>
      </c>
      <c r="E27" s="111" t="s">
        <v>369</v>
      </c>
      <c r="F27" s="112" t="s">
        <v>164</v>
      </c>
      <c r="G27" s="104"/>
    </row>
    <row r="28" spans="3:7" ht="80.099999999999994" customHeight="1" x14ac:dyDescent="0.25">
      <c r="C28" s="117" t="s">
        <v>165</v>
      </c>
      <c r="D28" s="101" t="s">
        <v>322</v>
      </c>
      <c r="E28" s="102" t="s">
        <v>406</v>
      </c>
      <c r="F28" s="118" t="s">
        <v>165</v>
      </c>
      <c r="G28" s="104"/>
    </row>
    <row r="29" spans="3:7" ht="80.099999999999994" customHeight="1" x14ac:dyDescent="0.25">
      <c r="C29" s="109" t="s">
        <v>166</v>
      </c>
      <c r="D29" s="110" t="s">
        <v>292</v>
      </c>
      <c r="E29" s="111" t="s">
        <v>405</v>
      </c>
      <c r="F29" s="112" t="s">
        <v>166</v>
      </c>
      <c r="G29" s="104"/>
    </row>
    <row r="30" spans="3:7" ht="80.099999999999994" customHeight="1" x14ac:dyDescent="0.25">
      <c r="C30" s="117" t="s">
        <v>167</v>
      </c>
      <c r="D30" s="101" t="s">
        <v>302</v>
      </c>
      <c r="E30" s="102" t="s">
        <v>370</v>
      </c>
      <c r="F30" s="118" t="s">
        <v>167</v>
      </c>
    </row>
    <row r="31" spans="3:7" ht="80.099999999999994" customHeight="1" x14ac:dyDescent="0.25">
      <c r="C31" s="109" t="s">
        <v>168</v>
      </c>
      <c r="D31" s="110" t="s">
        <v>303</v>
      </c>
      <c r="E31" s="111" t="s">
        <v>407</v>
      </c>
      <c r="F31" s="112" t="s">
        <v>168</v>
      </c>
    </row>
    <row r="32" spans="3:7" ht="80.099999999999994" customHeight="1" x14ac:dyDescent="0.25">
      <c r="C32" s="117" t="s">
        <v>169</v>
      </c>
      <c r="D32" s="101" t="s">
        <v>293</v>
      </c>
      <c r="E32" s="102" t="s">
        <v>408</v>
      </c>
      <c r="F32" s="118" t="s">
        <v>169</v>
      </c>
    </row>
    <row r="33" spans="3:6" ht="80.099999999999994" customHeight="1" x14ac:dyDescent="0.25">
      <c r="C33" s="109" t="s">
        <v>170</v>
      </c>
      <c r="D33" s="110" t="s">
        <v>323</v>
      </c>
      <c r="E33" s="111" t="s">
        <v>371</v>
      </c>
      <c r="F33" s="112" t="s">
        <v>170</v>
      </c>
    </row>
    <row r="34" spans="3:6" ht="80.099999999999994" customHeight="1" x14ac:dyDescent="0.25">
      <c r="C34" s="117" t="s">
        <v>171</v>
      </c>
      <c r="D34" s="101" t="s">
        <v>325</v>
      </c>
      <c r="E34" s="102" t="s">
        <v>324</v>
      </c>
      <c r="F34" s="118" t="s">
        <v>171</v>
      </c>
    </row>
    <row r="35" spans="3:6" ht="80.099999999999994" customHeight="1" x14ac:dyDescent="0.25">
      <c r="C35" s="109" t="s">
        <v>172</v>
      </c>
      <c r="D35" s="110" t="s">
        <v>410</v>
      </c>
      <c r="E35" s="111" t="s">
        <v>326</v>
      </c>
      <c r="F35" s="112" t="s">
        <v>172</v>
      </c>
    </row>
    <row r="36" spans="3:6" ht="80.099999999999994" customHeight="1" x14ac:dyDescent="0.25">
      <c r="C36" s="117" t="s">
        <v>173</v>
      </c>
      <c r="D36" s="101" t="s">
        <v>336</v>
      </c>
      <c r="E36" s="102" t="s">
        <v>413</v>
      </c>
      <c r="F36" s="118" t="s">
        <v>173</v>
      </c>
    </row>
    <row r="37" spans="3:6" ht="80.099999999999994" customHeight="1" x14ac:dyDescent="0.25">
      <c r="C37" s="109" t="s">
        <v>174</v>
      </c>
      <c r="D37" s="110" t="s">
        <v>337</v>
      </c>
      <c r="E37" s="111" t="s">
        <v>372</v>
      </c>
      <c r="F37" s="112" t="s">
        <v>174</v>
      </c>
    </row>
    <row r="38" spans="3:6" ht="80.099999999999994" customHeight="1" x14ac:dyDescent="0.25">
      <c r="C38" s="228"/>
      <c r="D38" s="229"/>
      <c r="E38" s="230"/>
      <c r="F38" s="231"/>
    </row>
    <row r="39" spans="3:6" ht="80.099999999999994" customHeight="1" x14ac:dyDescent="0.25">
      <c r="C39" s="228"/>
      <c r="D39" s="229"/>
      <c r="E39" s="230"/>
      <c r="F39" s="231"/>
    </row>
    <row r="40" spans="3:6" ht="80.099999999999994" customHeight="1" x14ac:dyDescent="0.25">
      <c r="C40" s="228"/>
      <c r="D40" s="229"/>
      <c r="E40" s="230"/>
      <c r="F40" s="231"/>
    </row>
    <row r="41" spans="3:6" ht="80.099999999999994" customHeight="1" x14ac:dyDescent="0.25">
      <c r="C41" s="228"/>
      <c r="D41" s="229"/>
      <c r="E41" s="230"/>
      <c r="F41" s="231"/>
    </row>
    <row r="42" spans="3:6" ht="80.099999999999994" customHeight="1" x14ac:dyDescent="0.25">
      <c r="C42" s="228"/>
      <c r="D42" s="229"/>
      <c r="E42" s="230"/>
      <c r="F42" s="231"/>
    </row>
    <row r="43" spans="3:6" ht="80.099999999999994" customHeight="1" x14ac:dyDescent="0.25">
      <c r="C43" s="228"/>
      <c r="D43" s="229"/>
      <c r="E43" s="230"/>
      <c r="F43" s="231"/>
    </row>
    <row r="44" spans="3:6" ht="80.099999999999994" customHeight="1" x14ac:dyDescent="0.25">
      <c r="C44" s="228"/>
      <c r="D44" s="229"/>
      <c r="E44" s="230"/>
      <c r="F44" s="231"/>
    </row>
    <row r="45" spans="3:6" ht="80.099999999999994" customHeight="1" x14ac:dyDescent="0.25">
      <c r="C45" s="228"/>
      <c r="D45" s="229"/>
      <c r="E45" s="230"/>
      <c r="F45" s="231"/>
    </row>
    <row r="46" spans="3:6" ht="80.099999999999994" customHeight="1" x14ac:dyDescent="0.25">
      <c r="C46" s="228"/>
      <c r="D46" s="229"/>
      <c r="E46" s="230"/>
      <c r="F46" s="231"/>
    </row>
  </sheetData>
  <mergeCells count="2">
    <mergeCell ref="C1:G2"/>
    <mergeCell ref="H1:K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15" orientation="portrait" r:id="rId1"/>
  <ignoredErrors>
    <ignoredError sqref="C5:C6 C9 C12 C15 C18 C21 C24 C27 C30 C33 C36 H4 H7 H1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3"/>
  <sheetViews>
    <sheetView rightToLeft="1" view="pageBreakPreview" topLeftCell="A3" zoomScale="55" zoomScaleNormal="75" zoomScaleSheetLayoutView="55" zoomScalePageLayoutView="70" workbookViewId="0">
      <selection activeCell="G14" sqref="G14"/>
    </sheetView>
  </sheetViews>
  <sheetFormatPr defaultColWidth="9.109375" defaultRowHeight="15.6" x14ac:dyDescent="0.25"/>
  <cols>
    <col min="1" max="1" width="9.109375" style="8"/>
    <col min="2" max="2" width="32.88671875" style="7" customWidth="1"/>
    <col min="3" max="3" width="17.6640625" style="7" customWidth="1"/>
    <col min="4" max="6" width="15.6640625" style="7" customWidth="1"/>
    <col min="7" max="15" width="15.6640625" style="8" customWidth="1"/>
    <col min="16" max="16" width="44" style="8" customWidth="1"/>
    <col min="17" max="17" width="9.109375" style="4"/>
    <col min="18" max="16384" width="9.109375" style="8"/>
  </cols>
  <sheetData>
    <row r="1" spans="1:17" ht="23.4" x14ac:dyDescent="0.25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5">
      <c r="A2" s="18"/>
      <c r="B2" s="85" t="s">
        <v>78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86" t="s">
        <v>218</v>
      </c>
      <c r="Q2" s="23"/>
    </row>
    <row r="3" spans="1:17" s="14" customFormat="1" ht="38.25" customHeight="1" x14ac:dyDescent="0.25">
      <c r="A3" s="38"/>
      <c r="B3" s="185" t="s">
        <v>316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25"/>
    </row>
    <row r="4" spans="1:17" s="9" customFormat="1" ht="36.75" customHeight="1" x14ac:dyDescent="0.25">
      <c r="A4" s="39"/>
      <c r="B4" s="186" t="s">
        <v>383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40"/>
    </row>
    <row r="5" spans="1:17" s="10" customFormat="1" ht="42.75" customHeight="1" x14ac:dyDescent="0.25">
      <c r="A5" s="41"/>
      <c r="B5" s="191" t="s">
        <v>39</v>
      </c>
      <c r="C5" s="94" t="s">
        <v>52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6" t="s">
        <v>284</v>
      </c>
      <c r="O5" s="194" t="s">
        <v>77</v>
      </c>
      <c r="P5" s="193" t="s">
        <v>38</v>
      </c>
    </row>
    <row r="6" spans="1:17" s="11" customFormat="1" ht="24.75" customHeight="1" x14ac:dyDescent="0.25">
      <c r="A6" s="42"/>
      <c r="B6" s="192"/>
      <c r="C6" s="44" t="s">
        <v>53</v>
      </c>
      <c r="D6" s="44" t="s">
        <v>54</v>
      </c>
      <c r="E6" s="44" t="s">
        <v>55</v>
      </c>
      <c r="F6" s="44" t="s">
        <v>56</v>
      </c>
      <c r="G6" s="44" t="s">
        <v>57</v>
      </c>
      <c r="H6" s="44" t="s">
        <v>58</v>
      </c>
      <c r="I6" s="44" t="s">
        <v>59</v>
      </c>
      <c r="J6" s="44" t="s">
        <v>60</v>
      </c>
      <c r="K6" s="44" t="s">
        <v>61</v>
      </c>
      <c r="L6" s="43" t="s">
        <v>62</v>
      </c>
      <c r="M6" s="43" t="s">
        <v>63</v>
      </c>
      <c r="N6" s="43" t="s">
        <v>64</v>
      </c>
      <c r="O6" s="184"/>
      <c r="P6" s="193"/>
    </row>
    <row r="7" spans="1:17" s="11" customFormat="1" ht="57.75" customHeight="1" x14ac:dyDescent="0.25">
      <c r="A7" s="42"/>
      <c r="B7" s="192"/>
      <c r="C7" s="46" t="s">
        <v>65</v>
      </c>
      <c r="D7" s="46" t="s">
        <v>66</v>
      </c>
      <c r="E7" s="46" t="s">
        <v>67</v>
      </c>
      <c r="F7" s="46" t="s">
        <v>68</v>
      </c>
      <c r="G7" s="46" t="s">
        <v>69</v>
      </c>
      <c r="H7" s="46" t="s">
        <v>70</v>
      </c>
      <c r="I7" s="46" t="s">
        <v>71</v>
      </c>
      <c r="J7" s="46" t="s">
        <v>72</v>
      </c>
      <c r="K7" s="46" t="s">
        <v>73</v>
      </c>
      <c r="L7" s="45" t="s">
        <v>74</v>
      </c>
      <c r="M7" s="45" t="s">
        <v>76</v>
      </c>
      <c r="N7" s="45" t="s">
        <v>75</v>
      </c>
      <c r="O7" s="45" t="s">
        <v>7</v>
      </c>
      <c r="P7" s="193"/>
    </row>
    <row r="8" spans="1:17" s="12" customFormat="1" ht="39" customHeight="1" x14ac:dyDescent="0.25">
      <c r="A8" s="47"/>
      <c r="B8" s="48" t="s">
        <v>40</v>
      </c>
      <c r="C8" s="155">
        <f>'5-1'!C8+'5-2'!C8</f>
        <v>51210.773510158913</v>
      </c>
      <c r="D8" s="155">
        <f>'5-1'!D8+'5-2'!D8</f>
        <v>67628.047554501638</v>
      </c>
      <c r="E8" s="155">
        <f>'5-1'!E8+'5-2'!E8</f>
        <v>61938.921489337015</v>
      </c>
      <c r="F8" s="155">
        <f>'5-1'!F8+'5-2'!F8</f>
        <v>32096.64846231274</v>
      </c>
      <c r="G8" s="155">
        <f>'5-1'!G8+'5-2'!G8</f>
        <v>55987.963915730186</v>
      </c>
      <c r="H8" s="155">
        <f>'5-1'!H8+'5-2'!H8</f>
        <v>41192.037602135926</v>
      </c>
      <c r="I8" s="155">
        <f>'5-1'!I8+'5-2'!I8</f>
        <v>21281.108136983799</v>
      </c>
      <c r="J8" s="155">
        <f>'5-1'!J8+'5-2'!J8</f>
        <v>0</v>
      </c>
      <c r="K8" s="155">
        <f>'5-1'!K8+'5-2'!K8</f>
        <v>0</v>
      </c>
      <c r="L8" s="155">
        <f>'5-1'!L8+'5-2'!L8</f>
        <v>0</v>
      </c>
      <c r="M8" s="155">
        <f>'5-1'!M8+'5-2'!M8</f>
        <v>0</v>
      </c>
      <c r="N8" s="155">
        <f>'5-1'!N8+'5-2'!N8</f>
        <v>0</v>
      </c>
      <c r="O8" s="155">
        <f>SUM(C8:N8)</f>
        <v>331335.50067116023</v>
      </c>
      <c r="P8" s="48" t="s">
        <v>10</v>
      </c>
    </row>
    <row r="9" spans="1:17" s="12" customFormat="1" ht="39" customHeight="1" x14ac:dyDescent="0.25">
      <c r="A9" s="47"/>
      <c r="B9" s="49" t="s">
        <v>41</v>
      </c>
      <c r="C9" s="154">
        <f>'5-1'!C9+'5-2'!C9</f>
        <v>112526.16383622862</v>
      </c>
      <c r="D9" s="154">
        <f>'5-1'!D9+'5-2'!D9</f>
        <v>103175.50057173194</v>
      </c>
      <c r="E9" s="154">
        <f>'5-1'!E9+'5-2'!E9</f>
        <v>100403.25649181326</v>
      </c>
      <c r="F9" s="154">
        <f>'5-1'!F9+'5-2'!F9</f>
        <v>60709.461331191415</v>
      </c>
      <c r="G9" s="154">
        <f>'5-1'!G9+'5-2'!G9</f>
        <v>88703.83781461796</v>
      </c>
      <c r="H9" s="154">
        <f>'5-1'!H9+'5-2'!H9</f>
        <v>62120.213149217183</v>
      </c>
      <c r="I9" s="154">
        <f>'5-1'!I9+'5-2'!I9</f>
        <v>37561.898707137771</v>
      </c>
      <c r="J9" s="154">
        <f>'5-1'!J9+'5-2'!J9</f>
        <v>0</v>
      </c>
      <c r="K9" s="154">
        <f>'5-1'!K9+'5-2'!K9</f>
        <v>0</v>
      </c>
      <c r="L9" s="154">
        <f>'5-1'!L9+'5-2'!L9</f>
        <v>0</v>
      </c>
      <c r="M9" s="154">
        <f>'5-1'!M9+'5-2'!M9</f>
        <v>0</v>
      </c>
      <c r="N9" s="154">
        <f>'5-1'!N9+'5-2'!N9</f>
        <v>0</v>
      </c>
      <c r="O9" s="154">
        <f t="shared" ref="O9:O20" si="0">SUM(C9:N9)</f>
        <v>565200.33190193819</v>
      </c>
      <c r="P9" s="49" t="s">
        <v>12</v>
      </c>
    </row>
    <row r="10" spans="1:17" s="12" customFormat="1" ht="39" customHeight="1" x14ac:dyDescent="0.25">
      <c r="A10" s="47"/>
      <c r="B10" s="48" t="s">
        <v>15</v>
      </c>
      <c r="C10" s="155">
        <f>'5-1'!C10+'5-2'!C10</f>
        <v>17070.470716513686</v>
      </c>
      <c r="D10" s="155">
        <f>'5-1'!D10+'5-2'!D10</f>
        <v>12829.857815440133</v>
      </c>
      <c r="E10" s="155">
        <f>'5-1'!E10+'5-2'!E10</f>
        <v>12640.47548425385</v>
      </c>
      <c r="F10" s="155">
        <f>'5-1'!F10+'5-2'!F10</f>
        <v>6896.5943670563038</v>
      </c>
      <c r="G10" s="155">
        <f>'5-1'!G10+'5-2'!G10</f>
        <v>11165.120337598199</v>
      </c>
      <c r="H10" s="155">
        <f>'5-1'!H10+'5-2'!H10</f>
        <v>5277.4644605995727</v>
      </c>
      <c r="I10" s="155">
        <f>'5-1'!I10+'5-2'!I10</f>
        <v>1588.3376049635799</v>
      </c>
      <c r="J10" s="155">
        <f>'5-1'!J10+'5-2'!J10</f>
        <v>0</v>
      </c>
      <c r="K10" s="155">
        <f>'5-1'!K10+'5-2'!K10</f>
        <v>0</v>
      </c>
      <c r="L10" s="155">
        <f>'5-1'!L10+'5-2'!L10</f>
        <v>0</v>
      </c>
      <c r="M10" s="155">
        <f>'5-1'!M10+'5-2'!M10</f>
        <v>0</v>
      </c>
      <c r="N10" s="155">
        <f>'5-1'!N10+'5-2'!N10</f>
        <v>0</v>
      </c>
      <c r="O10" s="155">
        <f t="shared" si="0"/>
        <v>67468.320786425335</v>
      </c>
      <c r="P10" s="48" t="s">
        <v>14</v>
      </c>
    </row>
    <row r="11" spans="1:17" s="12" customFormat="1" ht="39" customHeight="1" x14ac:dyDescent="0.25">
      <c r="A11" s="47"/>
      <c r="B11" s="49" t="s">
        <v>42</v>
      </c>
      <c r="C11" s="154">
        <f>'5-1'!C11+'5-2'!C11</f>
        <v>2962.8516383043075</v>
      </c>
      <c r="D11" s="154">
        <f>'5-1'!D11+'5-2'!D11</f>
        <v>6926.0253520488968</v>
      </c>
      <c r="E11" s="154">
        <f>'5-1'!E11+'5-2'!E11</f>
        <v>5239.9444056894336</v>
      </c>
      <c r="F11" s="154">
        <f>'5-1'!F11+'5-2'!F11</f>
        <v>6409.3390365253608</v>
      </c>
      <c r="G11" s="154">
        <f>'5-1'!G11+'5-2'!G11</f>
        <v>4419.6987829522459</v>
      </c>
      <c r="H11" s="154">
        <f>'5-1'!H11+'5-2'!H11</f>
        <v>530.22149118981497</v>
      </c>
      <c r="I11" s="154">
        <f>'5-1'!I11+'5-2'!I11</f>
        <v>531.53844590875065</v>
      </c>
      <c r="J11" s="154">
        <f>'5-1'!J11+'5-2'!J11</f>
        <v>0</v>
      </c>
      <c r="K11" s="154">
        <f>'5-1'!K11+'5-2'!K11</f>
        <v>0</v>
      </c>
      <c r="L11" s="154">
        <f>'5-1'!L11+'5-2'!L11</f>
        <v>0</v>
      </c>
      <c r="M11" s="154">
        <f>'5-1'!M11+'5-2'!M11</f>
        <v>0</v>
      </c>
      <c r="N11" s="154">
        <f>'5-1'!N11+'5-2'!N11</f>
        <v>0</v>
      </c>
      <c r="O11" s="154">
        <f t="shared" si="0"/>
        <v>27019.619152618809</v>
      </c>
      <c r="P11" s="49" t="s">
        <v>16</v>
      </c>
    </row>
    <row r="12" spans="1:17" s="12" customFormat="1" ht="39" customHeight="1" x14ac:dyDescent="0.25">
      <c r="A12" s="47"/>
      <c r="B12" s="48" t="s">
        <v>43</v>
      </c>
      <c r="C12" s="155">
        <f>'5-1'!C12+'5-2'!C12</f>
        <v>17802.697818315628</v>
      </c>
      <c r="D12" s="155">
        <f>'5-1'!D12+'5-2'!D12</f>
        <v>19890.408155582809</v>
      </c>
      <c r="E12" s="155">
        <f>'5-1'!E12+'5-2'!E12</f>
        <v>24456.425324323463</v>
      </c>
      <c r="F12" s="155">
        <f>'5-1'!F12+'5-2'!F12</f>
        <v>17562.700907655399</v>
      </c>
      <c r="G12" s="155">
        <f>'5-1'!G12+'5-2'!G12</f>
        <v>35524.045358365664</v>
      </c>
      <c r="H12" s="155">
        <f>'5-1'!H12+'5-2'!H12</f>
        <v>12655.747970458346</v>
      </c>
      <c r="I12" s="155">
        <f>'5-1'!I12+'5-2'!I12</f>
        <v>4279.0404376651268</v>
      </c>
      <c r="J12" s="155">
        <f>'5-1'!J12+'5-2'!J12</f>
        <v>0</v>
      </c>
      <c r="K12" s="155">
        <f>'5-1'!K12+'5-2'!K12</f>
        <v>0</v>
      </c>
      <c r="L12" s="155">
        <f>'5-1'!L12+'5-2'!L12</f>
        <v>0</v>
      </c>
      <c r="M12" s="155">
        <f>'5-1'!M12+'5-2'!M12</f>
        <v>0</v>
      </c>
      <c r="N12" s="155">
        <f>'5-1'!N12+'5-2'!N12</f>
        <v>0</v>
      </c>
      <c r="O12" s="155">
        <f t="shared" si="0"/>
        <v>132171.06597236643</v>
      </c>
      <c r="P12" s="48" t="s">
        <v>18</v>
      </c>
    </row>
    <row r="13" spans="1:17" s="12" customFormat="1" ht="39" customHeight="1" x14ac:dyDescent="0.25">
      <c r="A13" s="47"/>
      <c r="B13" s="49" t="s">
        <v>44</v>
      </c>
      <c r="C13" s="154">
        <f>'5-1'!C13+'5-2'!C13</f>
        <v>4226.3355653806884</v>
      </c>
      <c r="D13" s="154">
        <f>'5-1'!D13+'5-2'!D13</f>
        <v>6375.3747965184193</v>
      </c>
      <c r="E13" s="154">
        <f>'5-1'!E13+'5-2'!E13</f>
        <v>4779.5399334852364</v>
      </c>
      <c r="F13" s="154">
        <f>'5-1'!F13+'5-2'!F13</f>
        <v>2684.4119380909715</v>
      </c>
      <c r="G13" s="154">
        <f>'5-1'!G13+'5-2'!G13</f>
        <v>5865.0586519267345</v>
      </c>
      <c r="H13" s="154">
        <f>'5-1'!H13+'5-2'!H13</f>
        <v>4528.2670807570412</v>
      </c>
      <c r="I13" s="154">
        <f>'5-1'!I13+'5-2'!I13</f>
        <v>892.20989897490267</v>
      </c>
      <c r="J13" s="154">
        <f>'5-1'!J13+'5-2'!J13</f>
        <v>0</v>
      </c>
      <c r="K13" s="154">
        <f>'5-1'!K13+'5-2'!K13</f>
        <v>0</v>
      </c>
      <c r="L13" s="154">
        <f>'5-1'!L13+'5-2'!L13</f>
        <v>0</v>
      </c>
      <c r="M13" s="154">
        <f>'5-1'!M13+'5-2'!M13</f>
        <v>0</v>
      </c>
      <c r="N13" s="154">
        <f>'5-1'!N13+'5-2'!N13</f>
        <v>0</v>
      </c>
      <c r="O13" s="154">
        <f t="shared" si="0"/>
        <v>29351.197865133992</v>
      </c>
      <c r="P13" s="49" t="s">
        <v>19</v>
      </c>
    </row>
    <row r="14" spans="1:17" s="12" customFormat="1" ht="39" customHeight="1" x14ac:dyDescent="0.25">
      <c r="A14" s="47"/>
      <c r="B14" s="48" t="s">
        <v>45</v>
      </c>
      <c r="C14" s="155">
        <f>'5-1'!C14+'5-2'!C14</f>
        <v>554.85539783400623</v>
      </c>
      <c r="D14" s="155">
        <f>'5-1'!D14+'5-2'!D14</f>
        <v>2509.636342241185</v>
      </c>
      <c r="E14" s="155">
        <f>'5-1'!E14+'5-2'!E14</f>
        <v>2976.5831759635685</v>
      </c>
      <c r="F14" s="155">
        <f>'5-1'!F14+'5-2'!F14</f>
        <v>3461.3165359817126</v>
      </c>
      <c r="G14" s="155">
        <f>'5-1'!G14+'5-2'!G14</f>
        <v>828.35987751356333</v>
      </c>
      <c r="H14" s="155">
        <f>'5-1'!H14+'5-2'!H14</f>
        <v>568.32911849082461</v>
      </c>
      <c r="I14" s="155">
        <f>'5-1'!I14+'5-2'!I14</f>
        <v>0</v>
      </c>
      <c r="J14" s="155">
        <f>'5-1'!J14+'5-2'!J14</f>
        <v>0</v>
      </c>
      <c r="K14" s="155">
        <f>'5-1'!K14+'5-2'!K14</f>
        <v>0</v>
      </c>
      <c r="L14" s="155">
        <f>'5-1'!L14+'5-2'!L14</f>
        <v>0</v>
      </c>
      <c r="M14" s="155">
        <f>'5-1'!M14+'5-2'!M14</f>
        <v>0</v>
      </c>
      <c r="N14" s="155">
        <f>'5-1'!N14+'5-2'!N14</f>
        <v>0</v>
      </c>
      <c r="O14" s="155">
        <f t="shared" si="0"/>
        <v>10899.080448024861</v>
      </c>
      <c r="P14" s="48" t="s">
        <v>21</v>
      </c>
    </row>
    <row r="15" spans="1:17" s="12" customFormat="1" ht="39" customHeight="1" x14ac:dyDescent="0.25">
      <c r="A15" s="47"/>
      <c r="B15" s="49" t="s">
        <v>46</v>
      </c>
      <c r="C15" s="154">
        <f>'5-1'!C15+'5-2'!C15</f>
        <v>1018.1951456745397</v>
      </c>
      <c r="D15" s="154">
        <f>'5-1'!D15+'5-2'!D15</f>
        <v>496.52688406167488</v>
      </c>
      <c r="E15" s="154">
        <f>'5-1'!E15+'5-2'!E15</f>
        <v>581.43945979525927</v>
      </c>
      <c r="F15" s="154">
        <f>'5-1'!F15+'5-2'!F15</f>
        <v>781.69049010758511</v>
      </c>
      <c r="G15" s="154">
        <f>'5-1'!G15+'5-2'!G15</f>
        <v>0</v>
      </c>
      <c r="H15" s="154">
        <f>'5-1'!H15+'5-2'!H15</f>
        <v>122.83434839404424</v>
      </c>
      <c r="I15" s="154">
        <f>'5-1'!I15+'5-2'!I15</f>
        <v>0</v>
      </c>
      <c r="J15" s="154">
        <f>'5-1'!J15+'5-2'!J15</f>
        <v>0</v>
      </c>
      <c r="K15" s="154">
        <f>'5-1'!K15+'5-2'!K15</f>
        <v>0</v>
      </c>
      <c r="L15" s="154">
        <f>'5-1'!L15+'5-2'!L15</f>
        <v>0</v>
      </c>
      <c r="M15" s="154">
        <f>'5-1'!M15+'5-2'!M15</f>
        <v>0</v>
      </c>
      <c r="N15" s="154">
        <f>'5-1'!N15+'5-2'!N15</f>
        <v>0</v>
      </c>
      <c r="O15" s="154">
        <f t="shared" si="0"/>
        <v>3000.6863280331031</v>
      </c>
      <c r="P15" s="49" t="s">
        <v>23</v>
      </c>
    </row>
    <row r="16" spans="1:17" s="12" customFormat="1" ht="39" customHeight="1" x14ac:dyDescent="0.25">
      <c r="A16" s="47"/>
      <c r="B16" s="48" t="s">
        <v>26</v>
      </c>
      <c r="C16" s="155">
        <f>'5-1'!C16+'5-2'!C16</f>
        <v>594.52323333114111</v>
      </c>
      <c r="D16" s="155">
        <f>'5-1'!D16+'5-2'!D16</f>
        <v>429.50136173632279</v>
      </c>
      <c r="E16" s="155">
        <f>'5-1'!E16+'5-2'!E16</f>
        <v>594.28172105541694</v>
      </c>
      <c r="F16" s="155">
        <f>'5-1'!F16+'5-2'!F16</f>
        <v>118.34634375466071</v>
      </c>
      <c r="G16" s="155">
        <f>'5-1'!G16+'5-2'!G16</f>
        <v>651.81261370924528</v>
      </c>
      <c r="H16" s="155">
        <f>'5-1'!H16+'5-2'!H16</f>
        <v>803.67288970541745</v>
      </c>
      <c r="I16" s="155">
        <f>'5-1'!I16+'5-2'!I16</f>
        <v>0</v>
      </c>
      <c r="J16" s="155">
        <f>'5-1'!J16+'5-2'!J16</f>
        <v>0</v>
      </c>
      <c r="K16" s="155">
        <f>'5-1'!K16+'5-2'!K16</f>
        <v>0</v>
      </c>
      <c r="L16" s="155">
        <f>'5-1'!L16+'5-2'!L16</f>
        <v>0</v>
      </c>
      <c r="M16" s="155">
        <f>'5-1'!M16+'5-2'!M16</f>
        <v>0</v>
      </c>
      <c r="N16" s="155">
        <f>'5-1'!N16+'5-2'!N16</f>
        <v>0</v>
      </c>
      <c r="O16" s="155">
        <f t="shared" si="0"/>
        <v>3192.1381632922039</v>
      </c>
      <c r="P16" s="48" t="s">
        <v>25</v>
      </c>
    </row>
    <row r="17" spans="1:17" s="12" customFormat="1" ht="39" customHeight="1" x14ac:dyDescent="0.25">
      <c r="A17" s="47"/>
      <c r="B17" s="49" t="s">
        <v>47</v>
      </c>
      <c r="C17" s="154">
        <f>'5-1'!C17+'5-2'!C17</f>
        <v>4360.6267504959105</v>
      </c>
      <c r="D17" s="154">
        <f>'5-1'!D17+'5-2'!D17</f>
        <v>1074.8001872204368</v>
      </c>
      <c r="E17" s="154">
        <f>'5-1'!E17+'5-2'!E17</f>
        <v>3075.6434368526807</v>
      </c>
      <c r="F17" s="154">
        <f>'5-1'!F17+'5-2'!F17</f>
        <v>5451.1279896966307</v>
      </c>
      <c r="G17" s="154">
        <f>'5-1'!G17+'5-2'!G17</f>
        <v>18466.594335732036</v>
      </c>
      <c r="H17" s="154">
        <f>'5-1'!H17+'5-2'!H17</f>
        <v>2092.034411381971</v>
      </c>
      <c r="I17" s="154">
        <f>'5-1'!I17+'5-2'!I17</f>
        <v>2419.5342787347959</v>
      </c>
      <c r="J17" s="154">
        <f>'5-1'!J17+'5-2'!J17</f>
        <v>0</v>
      </c>
      <c r="K17" s="154">
        <f>'5-1'!K17+'5-2'!K17</f>
        <v>0</v>
      </c>
      <c r="L17" s="154">
        <f>'5-1'!L17+'5-2'!L17</f>
        <v>0</v>
      </c>
      <c r="M17" s="154">
        <f>'5-1'!M17+'5-2'!M17</f>
        <v>0</v>
      </c>
      <c r="N17" s="154">
        <f>'5-1'!N17+'5-2'!N17</f>
        <v>0</v>
      </c>
      <c r="O17" s="154">
        <f t="shared" si="0"/>
        <v>36940.361390114464</v>
      </c>
      <c r="P17" s="49" t="s">
        <v>27</v>
      </c>
    </row>
    <row r="18" spans="1:17" s="12" customFormat="1" ht="39" customHeight="1" x14ac:dyDescent="0.25">
      <c r="A18" s="47"/>
      <c r="B18" s="48" t="s">
        <v>48</v>
      </c>
      <c r="C18" s="155">
        <f>'5-1'!C18+'5-2'!C18</f>
        <v>2262.1285670416864</v>
      </c>
      <c r="D18" s="155">
        <f>'5-1'!D18+'5-2'!D18</f>
        <v>1309.7073483067143</v>
      </c>
      <c r="E18" s="155">
        <f>'5-1'!E18+'5-2'!E18</f>
        <v>1010.2362599355185</v>
      </c>
      <c r="F18" s="155">
        <f>'5-1'!F18+'5-2'!F18</f>
        <v>149.45324690097178</v>
      </c>
      <c r="G18" s="155">
        <f>'5-1'!G18+'5-2'!G18</f>
        <v>663.0742858145619</v>
      </c>
      <c r="H18" s="155">
        <f>'5-1'!H18+'5-2'!H18</f>
        <v>378.29744738672184</v>
      </c>
      <c r="I18" s="155">
        <f>'5-1'!I18+'5-2'!I18</f>
        <v>0</v>
      </c>
      <c r="J18" s="155">
        <f>'5-1'!J18+'5-2'!J18</f>
        <v>0</v>
      </c>
      <c r="K18" s="155">
        <f>'5-1'!K18+'5-2'!K18</f>
        <v>0</v>
      </c>
      <c r="L18" s="155">
        <f>'5-1'!L18+'5-2'!L18</f>
        <v>0</v>
      </c>
      <c r="M18" s="155">
        <f>'5-1'!M18+'5-2'!M18</f>
        <v>0</v>
      </c>
      <c r="N18" s="155">
        <f>'5-1'!N18+'5-2'!N18</f>
        <v>0</v>
      </c>
      <c r="O18" s="155">
        <f t="shared" si="0"/>
        <v>5772.8971553861747</v>
      </c>
      <c r="P18" s="48" t="s">
        <v>29</v>
      </c>
    </row>
    <row r="19" spans="1:17" s="12" customFormat="1" ht="39" customHeight="1" x14ac:dyDescent="0.25">
      <c r="A19" s="47"/>
      <c r="B19" s="49" t="s">
        <v>49</v>
      </c>
      <c r="C19" s="154">
        <f>'5-1'!C19+'5-2'!C19</f>
        <v>1896.5094343676524</v>
      </c>
      <c r="D19" s="154">
        <f>'5-1'!D19+'5-2'!D19</f>
        <v>1771.5504480714421</v>
      </c>
      <c r="E19" s="154">
        <f>'5-1'!E19+'5-2'!E19</f>
        <v>2030.1323996848455</v>
      </c>
      <c r="F19" s="154">
        <f>'5-1'!F19+'5-2'!F19</f>
        <v>1296.5400129517004</v>
      </c>
      <c r="G19" s="154">
        <f>'5-1'!G19+'5-2'!G19</f>
        <v>1859.10923353013</v>
      </c>
      <c r="H19" s="154">
        <f>'5-1'!H19+'5-2'!H19</f>
        <v>402.09793937401156</v>
      </c>
      <c r="I19" s="154">
        <f>'5-1'!I19+'5-2'!I19</f>
        <v>0</v>
      </c>
      <c r="J19" s="154">
        <f>'5-1'!J19+'5-2'!J19</f>
        <v>0</v>
      </c>
      <c r="K19" s="154">
        <f>'5-1'!K19+'5-2'!K19</f>
        <v>0</v>
      </c>
      <c r="L19" s="154">
        <f>'5-1'!L19+'5-2'!L19</f>
        <v>0</v>
      </c>
      <c r="M19" s="154">
        <f>'5-1'!M19+'5-2'!M19</f>
        <v>0</v>
      </c>
      <c r="N19" s="154">
        <f>'5-1'!N19+'5-2'!N19</f>
        <v>0</v>
      </c>
      <c r="O19" s="154">
        <f t="shared" si="0"/>
        <v>9255.9394679797824</v>
      </c>
      <c r="P19" s="49" t="s">
        <v>31</v>
      </c>
    </row>
    <row r="20" spans="1:17" s="12" customFormat="1" ht="39" customHeight="1" x14ac:dyDescent="0.25">
      <c r="A20" s="47"/>
      <c r="B20" s="48" t="s">
        <v>50</v>
      </c>
      <c r="C20" s="155">
        <f>'5-1'!C20+'5-2'!C20</f>
        <v>622.47391198916432</v>
      </c>
      <c r="D20" s="155">
        <f>'5-1'!D20+'5-2'!D20</f>
        <v>1384.1904584926708</v>
      </c>
      <c r="E20" s="155">
        <f>'5-1'!E20+'5-2'!E20</f>
        <v>1456.0061985194245</v>
      </c>
      <c r="F20" s="155">
        <f>'5-1'!F20+'5-2'!F20</f>
        <v>1009.3322451562137</v>
      </c>
      <c r="G20" s="155">
        <f>'5-1'!G20+'5-2'!G20</f>
        <v>100.96750638234734</v>
      </c>
      <c r="H20" s="155">
        <f>'5-1'!H20+'5-2'!H20</f>
        <v>368.04434125954759</v>
      </c>
      <c r="I20" s="155">
        <f>'5-1'!I20+'5-2'!I20</f>
        <v>102.33880133629191</v>
      </c>
      <c r="J20" s="155">
        <f>'5-1'!J20+'5-2'!J20</f>
        <v>0</v>
      </c>
      <c r="K20" s="155">
        <f>'5-1'!K20+'5-2'!K20</f>
        <v>0</v>
      </c>
      <c r="L20" s="155">
        <f>'5-1'!L20+'5-2'!L20</f>
        <v>0</v>
      </c>
      <c r="M20" s="155">
        <f>'5-1'!M20+'5-2'!M20</f>
        <v>0</v>
      </c>
      <c r="N20" s="155">
        <f>'5-1'!N20+'5-2'!N20</f>
        <v>0</v>
      </c>
      <c r="O20" s="155">
        <f t="shared" si="0"/>
        <v>5043.3534631356597</v>
      </c>
      <c r="P20" s="48" t="s">
        <v>33</v>
      </c>
    </row>
    <row r="21" spans="1:17" s="12" customFormat="1" ht="39.9" customHeight="1" x14ac:dyDescent="0.25">
      <c r="A21" s="47"/>
      <c r="B21" s="50" t="s">
        <v>51</v>
      </c>
      <c r="C21" s="73">
        <f>SUM(C8:C20)</f>
        <v>217108.60552563594</v>
      </c>
      <c r="D21" s="73">
        <f t="shared" ref="D21:O21" si="1">SUM(D8:D20)</f>
        <v>225801.12727595429</v>
      </c>
      <c r="E21" s="73">
        <f t="shared" si="1"/>
        <v>221182.88578070895</v>
      </c>
      <c r="F21" s="73">
        <f t="shared" si="1"/>
        <v>138626.96290738165</v>
      </c>
      <c r="G21" s="73">
        <f t="shared" si="1"/>
        <v>224235.64271387289</v>
      </c>
      <c r="H21" s="73">
        <f t="shared" si="1"/>
        <v>131039.26225035041</v>
      </c>
      <c r="I21" s="73">
        <f t="shared" si="1"/>
        <v>68656.006311705001</v>
      </c>
      <c r="J21" s="73">
        <f t="shared" si="1"/>
        <v>0</v>
      </c>
      <c r="K21" s="73">
        <f t="shared" si="1"/>
        <v>0</v>
      </c>
      <c r="L21" s="73">
        <f t="shared" si="1"/>
        <v>0</v>
      </c>
      <c r="M21" s="73">
        <f t="shared" si="1"/>
        <v>0</v>
      </c>
      <c r="N21" s="73">
        <f t="shared" si="1"/>
        <v>0</v>
      </c>
      <c r="O21" s="73">
        <f t="shared" si="1"/>
        <v>1226650.4927656096</v>
      </c>
      <c r="P21" s="50" t="s">
        <v>7</v>
      </c>
    </row>
    <row r="22" spans="1:17" s="6" customFormat="1" ht="30" customHeight="1" x14ac:dyDescent="0.25">
      <c r="A22" s="33"/>
      <c r="B22" s="169" t="s">
        <v>358</v>
      </c>
      <c r="C22" s="169"/>
      <c r="D22" s="169"/>
      <c r="F22" s="33"/>
      <c r="G22" s="33"/>
      <c r="H22" s="33"/>
      <c r="I22" s="33"/>
      <c r="J22" s="33"/>
      <c r="K22" s="33"/>
      <c r="L22" s="33"/>
      <c r="M22" s="169" t="s">
        <v>359</v>
      </c>
      <c r="N22" s="169"/>
      <c r="O22" s="169"/>
      <c r="P22" s="169"/>
      <c r="Q22" s="33"/>
    </row>
    <row r="23" spans="1:17" ht="23.4" x14ac:dyDescent="0.25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6"/>
  <sheetViews>
    <sheetView rightToLeft="1" view="pageBreakPreview" topLeftCell="A2" zoomScale="55" zoomScaleNormal="75" zoomScaleSheetLayoutView="55" zoomScalePageLayoutView="70" workbookViewId="0">
      <selection activeCell="B4" sqref="B4:P4"/>
    </sheetView>
  </sheetViews>
  <sheetFormatPr defaultColWidth="9.109375" defaultRowHeight="15.6" x14ac:dyDescent="0.25"/>
  <cols>
    <col min="1" max="1" width="9.109375" style="8"/>
    <col min="2" max="2" width="32.88671875" style="7" customWidth="1"/>
    <col min="3" max="3" width="17.6640625" style="7" customWidth="1"/>
    <col min="4" max="6" width="15.6640625" style="7" customWidth="1"/>
    <col min="7" max="15" width="15.6640625" style="8" customWidth="1"/>
    <col min="16" max="16" width="44" style="8" customWidth="1"/>
    <col min="17" max="17" width="9.109375" style="4"/>
    <col min="18" max="16384" width="9.109375" style="8"/>
  </cols>
  <sheetData>
    <row r="1" spans="1:17" ht="23.4" x14ac:dyDescent="0.25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5">
      <c r="A2" s="18"/>
      <c r="B2" s="85" t="s">
        <v>219</v>
      </c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86" t="s">
        <v>220</v>
      </c>
      <c r="Q2" s="23"/>
    </row>
    <row r="3" spans="1:17" s="14" customFormat="1" ht="38.25" customHeight="1" x14ac:dyDescent="0.25">
      <c r="A3" s="38"/>
      <c r="B3" s="185" t="s">
        <v>317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25"/>
    </row>
    <row r="4" spans="1:17" s="9" customFormat="1" ht="41.25" customHeight="1" x14ac:dyDescent="0.25">
      <c r="A4" s="39"/>
      <c r="B4" s="186" t="s">
        <v>384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40"/>
    </row>
    <row r="5" spans="1:17" s="10" customFormat="1" ht="42.75" customHeight="1" x14ac:dyDescent="0.25">
      <c r="A5" s="41"/>
      <c r="B5" s="191" t="s">
        <v>39</v>
      </c>
      <c r="C5" s="94" t="s">
        <v>52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6" t="s">
        <v>284</v>
      </c>
      <c r="O5" s="194" t="s">
        <v>77</v>
      </c>
      <c r="P5" s="193" t="s">
        <v>38</v>
      </c>
    </row>
    <row r="6" spans="1:17" s="11" customFormat="1" ht="24.75" customHeight="1" x14ac:dyDescent="0.25">
      <c r="A6" s="42"/>
      <c r="B6" s="192"/>
      <c r="C6" s="44" t="s">
        <v>53</v>
      </c>
      <c r="D6" s="44" t="s">
        <v>54</v>
      </c>
      <c r="E6" s="44" t="s">
        <v>55</v>
      </c>
      <c r="F6" s="44" t="s">
        <v>56</v>
      </c>
      <c r="G6" s="44" t="s">
        <v>57</v>
      </c>
      <c r="H6" s="44" t="s">
        <v>58</v>
      </c>
      <c r="I6" s="44" t="s">
        <v>59</v>
      </c>
      <c r="J6" s="44" t="s">
        <v>60</v>
      </c>
      <c r="K6" s="44" t="s">
        <v>61</v>
      </c>
      <c r="L6" s="43" t="s">
        <v>62</v>
      </c>
      <c r="M6" s="43" t="s">
        <v>63</v>
      </c>
      <c r="N6" s="43" t="s">
        <v>64</v>
      </c>
      <c r="O6" s="184"/>
      <c r="P6" s="193"/>
    </row>
    <row r="7" spans="1:17" s="11" customFormat="1" ht="56.25" customHeight="1" x14ac:dyDescent="0.25">
      <c r="A7" s="42"/>
      <c r="B7" s="192"/>
      <c r="C7" s="46" t="s">
        <v>65</v>
      </c>
      <c r="D7" s="46" t="s">
        <v>66</v>
      </c>
      <c r="E7" s="46" t="s">
        <v>67</v>
      </c>
      <c r="F7" s="46" t="s">
        <v>68</v>
      </c>
      <c r="G7" s="46" t="s">
        <v>69</v>
      </c>
      <c r="H7" s="46" t="s">
        <v>70</v>
      </c>
      <c r="I7" s="46" t="s">
        <v>71</v>
      </c>
      <c r="J7" s="46" t="s">
        <v>72</v>
      </c>
      <c r="K7" s="46" t="s">
        <v>73</v>
      </c>
      <c r="L7" s="45" t="s">
        <v>74</v>
      </c>
      <c r="M7" s="45" t="s">
        <v>76</v>
      </c>
      <c r="N7" s="45" t="s">
        <v>75</v>
      </c>
      <c r="O7" s="45" t="s">
        <v>7</v>
      </c>
      <c r="P7" s="193"/>
    </row>
    <row r="8" spans="1:17" s="12" customFormat="1" ht="39" customHeight="1" x14ac:dyDescent="0.25">
      <c r="A8" s="47"/>
      <c r="B8" s="48" t="s">
        <v>40</v>
      </c>
      <c r="C8" s="71">
        <v>38274.538786150559</v>
      </c>
      <c r="D8" s="71">
        <v>47517.515335084769</v>
      </c>
      <c r="E8" s="71">
        <v>40217.767537799555</v>
      </c>
      <c r="F8" s="71">
        <v>23823.672748543126</v>
      </c>
      <c r="G8" s="71">
        <v>38681.411317634716</v>
      </c>
      <c r="H8" s="71">
        <v>31663.371306299177</v>
      </c>
      <c r="I8" s="71">
        <v>14826.644091126263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f>SUM(C8:N8)</f>
        <v>235004.92112263816</v>
      </c>
      <c r="P8" s="48" t="s">
        <v>10</v>
      </c>
    </row>
    <row r="9" spans="1:17" s="12" customFormat="1" ht="39" customHeight="1" x14ac:dyDescent="0.25">
      <c r="A9" s="47"/>
      <c r="B9" s="49" t="s">
        <v>41</v>
      </c>
      <c r="C9" s="72">
        <v>88124.48608498626</v>
      </c>
      <c r="D9" s="72">
        <v>84576.325106946446</v>
      </c>
      <c r="E9" s="72">
        <v>81658.811412879848</v>
      </c>
      <c r="F9" s="72">
        <v>51876.97534077146</v>
      </c>
      <c r="G9" s="72">
        <v>69173.107010913707</v>
      </c>
      <c r="H9" s="72">
        <v>46009.180728560859</v>
      </c>
      <c r="I9" s="72">
        <v>29407.305522725437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f t="shared" ref="O9:O21" si="0">SUM(C9:N9)</f>
        <v>450826.191207784</v>
      </c>
      <c r="P9" s="49" t="s">
        <v>12</v>
      </c>
    </row>
    <row r="10" spans="1:17" s="12" customFormat="1" ht="39" customHeight="1" x14ac:dyDescent="0.25">
      <c r="A10" s="47"/>
      <c r="B10" s="48" t="s">
        <v>15</v>
      </c>
      <c r="C10" s="71">
        <v>11434.157608159878</v>
      </c>
      <c r="D10" s="71">
        <v>10375.224914334012</v>
      </c>
      <c r="E10" s="71">
        <v>10589.547335542564</v>
      </c>
      <c r="F10" s="71">
        <v>6075.4579551551014</v>
      </c>
      <c r="G10" s="71">
        <v>8322.7381613856305</v>
      </c>
      <c r="H10" s="71">
        <v>4369.1553218956997</v>
      </c>
      <c r="I10" s="71">
        <v>1036.6561987189784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f t="shared" si="0"/>
        <v>52202.937495191858</v>
      </c>
      <c r="P10" s="48" t="s">
        <v>14</v>
      </c>
    </row>
    <row r="11" spans="1:17" s="12" customFormat="1" ht="39" customHeight="1" x14ac:dyDescent="0.25">
      <c r="A11" s="47"/>
      <c r="B11" s="49" t="s">
        <v>42</v>
      </c>
      <c r="C11" s="72">
        <v>2326.2796781134998</v>
      </c>
      <c r="D11" s="72">
        <v>5171.4896837387496</v>
      </c>
      <c r="E11" s="72">
        <v>5239.9444056894336</v>
      </c>
      <c r="F11" s="72">
        <v>4639.6126849855173</v>
      </c>
      <c r="G11" s="72">
        <v>3584.679502598538</v>
      </c>
      <c r="H11" s="72">
        <v>530.22149118981497</v>
      </c>
      <c r="I11" s="72">
        <v>531.53844590875065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f t="shared" si="0"/>
        <v>22023.765892224306</v>
      </c>
      <c r="P11" s="49" t="s">
        <v>16</v>
      </c>
    </row>
    <row r="12" spans="1:17" s="12" customFormat="1" ht="39" customHeight="1" x14ac:dyDescent="0.25">
      <c r="A12" s="47"/>
      <c r="B12" s="48" t="s">
        <v>43</v>
      </c>
      <c r="C12" s="71">
        <v>12785.918724121471</v>
      </c>
      <c r="D12" s="71">
        <v>15050.468087047308</v>
      </c>
      <c r="E12" s="71">
        <v>18499.488853260798</v>
      </c>
      <c r="F12" s="71">
        <v>12512.650267429482</v>
      </c>
      <c r="G12" s="71">
        <v>26377.059765195208</v>
      </c>
      <c r="H12" s="71">
        <v>8631.0954565721768</v>
      </c>
      <c r="I12" s="71">
        <v>2926.1216760862421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f t="shared" si="0"/>
        <v>96782.802829712688</v>
      </c>
      <c r="P12" s="48" t="s">
        <v>18</v>
      </c>
    </row>
    <row r="13" spans="1:17" s="12" customFormat="1" ht="39" customHeight="1" x14ac:dyDescent="0.25">
      <c r="A13" s="47"/>
      <c r="B13" s="49" t="s">
        <v>44</v>
      </c>
      <c r="C13" s="72">
        <v>4226.3355653806884</v>
      </c>
      <c r="D13" s="72">
        <v>4414.4636531640099</v>
      </c>
      <c r="E13" s="72">
        <v>3336.4999315517298</v>
      </c>
      <c r="F13" s="72">
        <v>2684.4119380909715</v>
      </c>
      <c r="G13" s="72">
        <v>4588.5191383038982</v>
      </c>
      <c r="H13" s="72">
        <v>2982.0868933795946</v>
      </c>
      <c r="I13" s="72">
        <v>426.4750566647578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f t="shared" si="0"/>
        <v>22658.792176535648</v>
      </c>
      <c r="P13" s="49" t="s">
        <v>19</v>
      </c>
    </row>
    <row r="14" spans="1:17" s="12" customFormat="1" ht="39" customHeight="1" x14ac:dyDescent="0.25">
      <c r="A14" s="47"/>
      <c r="B14" s="48" t="s">
        <v>45</v>
      </c>
      <c r="C14" s="71">
        <v>554.85539783400623</v>
      </c>
      <c r="D14" s="71">
        <v>2054.9501266140355</v>
      </c>
      <c r="E14" s="71">
        <v>1605.9470276857351</v>
      </c>
      <c r="F14" s="71">
        <v>3247.2635991053271</v>
      </c>
      <c r="G14" s="71">
        <v>828.35987751356333</v>
      </c>
      <c r="H14" s="71">
        <v>568.32911849082461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f t="shared" si="0"/>
        <v>8859.7051472434923</v>
      </c>
      <c r="P14" s="48" t="s">
        <v>21</v>
      </c>
    </row>
    <row r="15" spans="1:17" s="12" customFormat="1" ht="39" customHeight="1" x14ac:dyDescent="0.25">
      <c r="A15" s="47"/>
      <c r="B15" s="49" t="s">
        <v>46</v>
      </c>
      <c r="C15" s="72">
        <v>1018.1951456745397</v>
      </c>
      <c r="D15" s="72">
        <v>496.52688406167488</v>
      </c>
      <c r="E15" s="72">
        <v>420.19661433328042</v>
      </c>
      <c r="F15" s="72">
        <v>403.03465581080832</v>
      </c>
      <c r="G15" s="72">
        <v>0</v>
      </c>
      <c r="H15" s="72">
        <v>122.83434839404424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f t="shared" si="0"/>
        <v>2460.7876482743477</v>
      </c>
      <c r="P15" s="49" t="s">
        <v>23</v>
      </c>
    </row>
    <row r="16" spans="1:17" s="12" customFormat="1" ht="39" customHeight="1" x14ac:dyDescent="0.25">
      <c r="A16" s="47"/>
      <c r="B16" s="48" t="s">
        <v>26</v>
      </c>
      <c r="C16" s="71">
        <v>521.93721128424988</v>
      </c>
      <c r="D16" s="71">
        <v>362.31047598421537</v>
      </c>
      <c r="E16" s="71">
        <v>521.69569900852571</v>
      </c>
      <c r="F16" s="71">
        <v>73.614617625946124</v>
      </c>
      <c r="G16" s="71">
        <v>505.85303390684339</v>
      </c>
      <c r="H16" s="71">
        <v>518.10539097331821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f t="shared" si="0"/>
        <v>2503.5164287830985</v>
      </c>
      <c r="P16" s="48" t="s">
        <v>25</v>
      </c>
    </row>
    <row r="17" spans="1:17" s="12" customFormat="1" ht="39" customHeight="1" x14ac:dyDescent="0.25">
      <c r="A17" s="47"/>
      <c r="B17" s="49" t="s">
        <v>47</v>
      </c>
      <c r="C17" s="72">
        <v>3592.7857957203614</v>
      </c>
      <c r="D17" s="72">
        <v>1074.8001872204368</v>
      </c>
      <c r="E17" s="72">
        <v>2534.9630592997582</v>
      </c>
      <c r="F17" s="72">
        <v>3322.1215550768975</v>
      </c>
      <c r="G17" s="72">
        <v>10399.700695403553</v>
      </c>
      <c r="H17" s="72">
        <v>813.21527563239874</v>
      </c>
      <c r="I17" s="72">
        <v>2306.6883112637738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f t="shared" si="0"/>
        <v>24044.27487961718</v>
      </c>
      <c r="P17" s="49" t="s">
        <v>27</v>
      </c>
    </row>
    <row r="18" spans="1:17" s="12" customFormat="1" ht="39" customHeight="1" x14ac:dyDescent="0.25">
      <c r="A18" s="47"/>
      <c r="B18" s="48" t="s">
        <v>48</v>
      </c>
      <c r="C18" s="71">
        <v>1523.6185998747681</v>
      </c>
      <c r="D18" s="71">
        <v>1064.327489055072</v>
      </c>
      <c r="E18" s="71">
        <v>804.2285533060375</v>
      </c>
      <c r="F18" s="71">
        <v>149.45324690097178</v>
      </c>
      <c r="G18" s="71">
        <v>417.44355045814848</v>
      </c>
      <c r="H18" s="71">
        <v>251.45991458348109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f t="shared" si="0"/>
        <v>4210.531354178479</v>
      </c>
      <c r="P18" s="48" t="s">
        <v>29</v>
      </c>
    </row>
    <row r="19" spans="1:17" s="12" customFormat="1" ht="39" customHeight="1" x14ac:dyDescent="0.25">
      <c r="A19" s="47"/>
      <c r="B19" s="49" t="s">
        <v>49</v>
      </c>
      <c r="C19" s="72">
        <v>1401.8865835896872</v>
      </c>
      <c r="D19" s="72">
        <v>1365.0886377247734</v>
      </c>
      <c r="E19" s="72">
        <v>1446.8740252780447</v>
      </c>
      <c r="F19" s="72">
        <v>890.07820260503183</v>
      </c>
      <c r="G19" s="72">
        <v>1017.8490159356165</v>
      </c>
      <c r="H19" s="72">
        <v>402.09793937401156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f t="shared" si="0"/>
        <v>6523.8744045071662</v>
      </c>
      <c r="P19" s="49" t="s">
        <v>31</v>
      </c>
    </row>
    <row r="20" spans="1:17" s="12" customFormat="1" ht="39" customHeight="1" x14ac:dyDescent="0.25">
      <c r="A20" s="47"/>
      <c r="B20" s="48" t="s">
        <v>50</v>
      </c>
      <c r="C20" s="71">
        <v>494.79013458717418</v>
      </c>
      <c r="D20" s="71">
        <v>1089.7216354362936</v>
      </c>
      <c r="E20" s="71">
        <v>1228.1163650966337</v>
      </c>
      <c r="F20" s="71">
        <v>672.47326652128947</v>
      </c>
      <c r="G20" s="71">
        <v>100.96750638234734</v>
      </c>
      <c r="H20" s="71">
        <v>368.04434125954759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f t="shared" si="0"/>
        <v>3954.1132492832862</v>
      </c>
      <c r="P20" s="48" t="s">
        <v>33</v>
      </c>
    </row>
    <row r="21" spans="1:17" s="12" customFormat="1" ht="39.9" customHeight="1" x14ac:dyDescent="0.25">
      <c r="A21" s="47"/>
      <c r="B21" s="50" t="s">
        <v>51</v>
      </c>
      <c r="C21" s="73">
        <f>SUM(C8:C20)</f>
        <v>166279.78531547714</v>
      </c>
      <c r="D21" s="73">
        <f t="shared" ref="D21:N21" si="1">SUM(D8:D20)</f>
        <v>174613.2122164118</v>
      </c>
      <c r="E21" s="73">
        <f t="shared" si="1"/>
        <v>168104.08082073194</v>
      </c>
      <c r="F21" s="73">
        <f t="shared" si="1"/>
        <v>110370.82007862192</v>
      </c>
      <c r="G21" s="73">
        <f t="shared" si="1"/>
        <v>163997.68857563179</v>
      </c>
      <c r="H21" s="73">
        <f t="shared" si="1"/>
        <v>97229.197526604956</v>
      </c>
      <c r="I21" s="73">
        <f t="shared" si="1"/>
        <v>51461.429302494202</v>
      </c>
      <c r="J21" s="73">
        <f t="shared" si="1"/>
        <v>0</v>
      </c>
      <c r="K21" s="73">
        <f t="shared" si="1"/>
        <v>0</v>
      </c>
      <c r="L21" s="73">
        <f t="shared" si="1"/>
        <v>0</v>
      </c>
      <c r="M21" s="73">
        <f t="shared" si="1"/>
        <v>0</v>
      </c>
      <c r="N21" s="73">
        <f t="shared" si="1"/>
        <v>0</v>
      </c>
      <c r="O21" s="73">
        <f t="shared" si="0"/>
        <v>932056.21383597376</v>
      </c>
      <c r="P21" s="50" t="s">
        <v>7</v>
      </c>
    </row>
    <row r="22" spans="1:17" s="6" customFormat="1" ht="30" customHeight="1" x14ac:dyDescent="0.25">
      <c r="A22" s="33"/>
      <c r="B22" s="169" t="s">
        <v>358</v>
      </c>
      <c r="C22" s="169"/>
      <c r="D22" s="169"/>
      <c r="F22" s="33"/>
      <c r="G22" s="33"/>
      <c r="H22" s="33"/>
      <c r="I22" s="33"/>
      <c r="J22" s="33"/>
      <c r="K22" s="33"/>
      <c r="L22" s="33"/>
      <c r="M22" s="169" t="s">
        <v>359</v>
      </c>
      <c r="N22" s="169"/>
      <c r="O22" s="169"/>
      <c r="P22" s="169"/>
      <c r="Q22" s="33"/>
    </row>
    <row r="23" spans="1:17" ht="23.4" x14ac:dyDescent="0.25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  <row r="26" spans="1:17" ht="70.5" customHeight="1" x14ac:dyDescent="0.25">
      <c r="E26" s="8"/>
      <c r="F26" s="8"/>
      <c r="L26" s="55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7"/>
  <sheetViews>
    <sheetView rightToLeft="1" view="pageBreakPreview" zoomScale="55" zoomScaleNormal="75" zoomScaleSheetLayoutView="55" zoomScalePageLayoutView="70" workbookViewId="0">
      <selection activeCell="B3" sqref="B3:P3"/>
    </sheetView>
  </sheetViews>
  <sheetFormatPr defaultColWidth="9.109375" defaultRowHeight="15.6" x14ac:dyDescent="0.25"/>
  <cols>
    <col min="1" max="1" width="9.109375" style="8"/>
    <col min="2" max="2" width="32.88671875" style="7" customWidth="1"/>
    <col min="3" max="3" width="17.6640625" style="7" customWidth="1"/>
    <col min="4" max="6" width="15.6640625" style="7" customWidth="1"/>
    <col min="7" max="15" width="15.6640625" style="8" customWidth="1"/>
    <col min="16" max="16" width="44" style="8" customWidth="1"/>
    <col min="17" max="17" width="9.109375" style="4"/>
    <col min="18" max="16384" width="9.109375" style="8"/>
  </cols>
  <sheetData>
    <row r="1" spans="1:17" ht="23.4" x14ac:dyDescent="0.25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5">
      <c r="A2" s="18"/>
      <c r="B2" s="85" t="s">
        <v>221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86" t="s">
        <v>222</v>
      </c>
      <c r="Q2" s="23"/>
    </row>
    <row r="3" spans="1:17" s="14" customFormat="1" ht="38.25" customHeight="1" x14ac:dyDescent="0.25">
      <c r="A3" s="38"/>
      <c r="B3" s="185" t="s">
        <v>295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25"/>
    </row>
    <row r="4" spans="1:17" s="9" customFormat="1" ht="46.5" customHeight="1" x14ac:dyDescent="0.25">
      <c r="A4" s="39"/>
      <c r="B4" s="186" t="s">
        <v>385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40"/>
    </row>
    <row r="5" spans="1:17" s="10" customFormat="1" ht="42.75" customHeight="1" x14ac:dyDescent="0.25">
      <c r="A5" s="41"/>
      <c r="B5" s="191" t="s">
        <v>39</v>
      </c>
      <c r="C5" s="232" t="s">
        <v>52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3" t="s">
        <v>284</v>
      </c>
      <c r="O5" s="194" t="s">
        <v>77</v>
      </c>
      <c r="P5" s="193" t="s">
        <v>38</v>
      </c>
    </row>
    <row r="6" spans="1:17" s="11" customFormat="1" ht="24.75" customHeight="1" x14ac:dyDescent="0.25">
      <c r="A6" s="42"/>
      <c r="B6" s="192"/>
      <c r="C6" s="44" t="s">
        <v>53</v>
      </c>
      <c r="D6" s="44" t="s">
        <v>54</v>
      </c>
      <c r="E6" s="44" t="s">
        <v>55</v>
      </c>
      <c r="F6" s="44" t="s">
        <v>56</v>
      </c>
      <c r="G6" s="44" t="s">
        <v>57</v>
      </c>
      <c r="H6" s="44" t="s">
        <v>58</v>
      </c>
      <c r="I6" s="44" t="s">
        <v>59</v>
      </c>
      <c r="J6" s="44" t="s">
        <v>60</v>
      </c>
      <c r="K6" s="44" t="s">
        <v>61</v>
      </c>
      <c r="L6" s="43" t="s">
        <v>62</v>
      </c>
      <c r="M6" s="43" t="s">
        <v>63</v>
      </c>
      <c r="N6" s="43" t="s">
        <v>64</v>
      </c>
      <c r="O6" s="184"/>
      <c r="P6" s="193"/>
    </row>
    <row r="7" spans="1:17" s="11" customFormat="1" ht="60" x14ac:dyDescent="0.25">
      <c r="A7" s="42"/>
      <c r="B7" s="192"/>
      <c r="C7" s="46" t="s">
        <v>65</v>
      </c>
      <c r="D7" s="46" t="s">
        <v>66</v>
      </c>
      <c r="E7" s="46" t="s">
        <v>67</v>
      </c>
      <c r="F7" s="46" t="s">
        <v>68</v>
      </c>
      <c r="G7" s="46" t="s">
        <v>69</v>
      </c>
      <c r="H7" s="46" t="s">
        <v>70</v>
      </c>
      <c r="I7" s="46" t="s">
        <v>71</v>
      </c>
      <c r="J7" s="46" t="s">
        <v>72</v>
      </c>
      <c r="K7" s="46" t="s">
        <v>73</v>
      </c>
      <c r="L7" s="45" t="s">
        <v>74</v>
      </c>
      <c r="M7" s="45" t="s">
        <v>76</v>
      </c>
      <c r="N7" s="45" t="s">
        <v>75</v>
      </c>
      <c r="O7" s="45" t="s">
        <v>7</v>
      </c>
      <c r="P7" s="193"/>
    </row>
    <row r="8" spans="1:17" s="12" customFormat="1" ht="39" customHeight="1" x14ac:dyDescent="0.25">
      <c r="A8" s="47"/>
      <c r="B8" s="48" t="s">
        <v>40</v>
      </c>
      <c r="C8" s="71">
        <v>12936.234724008355</v>
      </c>
      <c r="D8" s="71">
        <v>20110.532219416866</v>
      </c>
      <c r="E8" s="71">
        <v>21721.153951537461</v>
      </c>
      <c r="F8" s="71">
        <v>8272.9757137696142</v>
      </c>
      <c r="G8" s="71">
        <v>17306.55259809547</v>
      </c>
      <c r="H8" s="71">
        <v>9528.6662958367451</v>
      </c>
      <c r="I8" s="71">
        <v>6454.4640458575341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f t="shared" ref="O8:O21" si="0">SUM(C8:N8)</f>
        <v>96330.57954852203</v>
      </c>
      <c r="P8" s="48" t="s">
        <v>10</v>
      </c>
    </row>
    <row r="9" spans="1:17" s="12" customFormat="1" ht="39" customHeight="1" x14ac:dyDescent="0.25">
      <c r="A9" s="47"/>
      <c r="B9" s="49" t="s">
        <v>41</v>
      </c>
      <c r="C9" s="72">
        <v>24401.677751242354</v>
      </c>
      <c r="D9" s="72">
        <v>18599.175464785505</v>
      </c>
      <c r="E9" s="72">
        <v>18744.445078933411</v>
      </c>
      <c r="F9" s="72">
        <v>8832.4859904199511</v>
      </c>
      <c r="G9" s="72">
        <v>19530.730803704246</v>
      </c>
      <c r="H9" s="72">
        <v>16111.032420656322</v>
      </c>
      <c r="I9" s="72">
        <v>8154.5931844123324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f t="shared" si="0"/>
        <v>114374.14069415412</v>
      </c>
      <c r="P9" s="49" t="s">
        <v>12</v>
      </c>
    </row>
    <row r="10" spans="1:17" s="12" customFormat="1" ht="39" customHeight="1" x14ac:dyDescent="0.25">
      <c r="A10" s="47"/>
      <c r="B10" s="48" t="s">
        <v>15</v>
      </c>
      <c r="C10" s="71">
        <v>5636.3131083538101</v>
      </c>
      <c r="D10" s="71">
        <v>2454.6329011061212</v>
      </c>
      <c r="E10" s="71">
        <v>2050.9281487112853</v>
      </c>
      <c r="F10" s="71">
        <v>821.13641190120245</v>
      </c>
      <c r="G10" s="71">
        <v>2842.3821762125685</v>
      </c>
      <c r="H10" s="71">
        <v>908.30913870387303</v>
      </c>
      <c r="I10" s="71">
        <v>551.68140624460136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f t="shared" si="0"/>
        <v>15265.383291233462</v>
      </c>
      <c r="P10" s="48" t="s">
        <v>14</v>
      </c>
    </row>
    <row r="11" spans="1:17" s="12" customFormat="1" ht="39" customHeight="1" x14ac:dyDescent="0.25">
      <c r="A11" s="47"/>
      <c r="B11" s="49" t="s">
        <v>42</v>
      </c>
      <c r="C11" s="72">
        <v>636.57196019080766</v>
      </c>
      <c r="D11" s="72">
        <v>1754.5356683101472</v>
      </c>
      <c r="E11" s="72"/>
      <c r="F11" s="72">
        <v>1769.7263515398436</v>
      </c>
      <c r="G11" s="72">
        <v>835.01928035370793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f t="shared" si="0"/>
        <v>4995.8532603945059</v>
      </c>
      <c r="P11" s="49" t="s">
        <v>16</v>
      </c>
    </row>
    <row r="12" spans="1:17" s="12" customFormat="1" ht="39" customHeight="1" x14ac:dyDescent="0.25">
      <c r="A12" s="47"/>
      <c r="B12" s="48" t="s">
        <v>43</v>
      </c>
      <c r="C12" s="71">
        <v>5016.7790941941557</v>
      </c>
      <c r="D12" s="71">
        <v>4839.9400685355031</v>
      </c>
      <c r="E12" s="71">
        <v>5956.9364710626633</v>
      </c>
      <c r="F12" s="71">
        <v>5050.0506402259161</v>
      </c>
      <c r="G12" s="71">
        <v>9146.9855931704551</v>
      </c>
      <c r="H12" s="71">
        <v>4024.6525138861684</v>
      </c>
      <c r="I12" s="71">
        <v>1352.9187615788846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f t="shared" si="0"/>
        <v>35388.263142653741</v>
      </c>
      <c r="P12" s="48" t="s">
        <v>18</v>
      </c>
    </row>
    <row r="13" spans="1:17" s="12" customFormat="1" ht="39" customHeight="1" x14ac:dyDescent="0.25">
      <c r="A13" s="47"/>
      <c r="B13" s="49" t="s">
        <v>44</v>
      </c>
      <c r="C13" s="72">
        <v>0</v>
      </c>
      <c r="D13" s="72">
        <v>1960.9111433544094</v>
      </c>
      <c r="E13" s="72">
        <v>1443.0400019335068</v>
      </c>
      <c r="F13" s="72">
        <v>0</v>
      </c>
      <c r="G13" s="72">
        <v>1276.5395136228358</v>
      </c>
      <c r="H13" s="72">
        <v>1546.1801873774468</v>
      </c>
      <c r="I13" s="72">
        <v>465.73484231014487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f t="shared" si="0"/>
        <v>6692.4056885983437</v>
      </c>
      <c r="P13" s="49" t="s">
        <v>19</v>
      </c>
    </row>
    <row r="14" spans="1:17" s="12" customFormat="1" ht="39" customHeight="1" x14ac:dyDescent="0.25">
      <c r="A14" s="47"/>
      <c r="B14" s="48" t="s">
        <v>45</v>
      </c>
      <c r="C14" s="71">
        <v>0</v>
      </c>
      <c r="D14" s="71">
        <v>454.68621562714952</v>
      </c>
      <c r="E14" s="71">
        <v>1370.6361482778334</v>
      </c>
      <c r="F14" s="71">
        <v>214.05293687638547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f t="shared" si="0"/>
        <v>2039.3753007813684</v>
      </c>
      <c r="P14" s="48" t="s">
        <v>21</v>
      </c>
    </row>
    <row r="15" spans="1:17" s="12" customFormat="1" ht="39" customHeight="1" x14ac:dyDescent="0.25">
      <c r="A15" s="47"/>
      <c r="B15" s="49" t="s">
        <v>46</v>
      </c>
      <c r="C15" s="72">
        <v>0</v>
      </c>
      <c r="D15" s="72">
        <v>0</v>
      </c>
      <c r="E15" s="72">
        <v>161.24284546197885</v>
      </c>
      <c r="F15" s="72">
        <v>378.65583429677679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f t="shared" si="0"/>
        <v>539.89867975875563</v>
      </c>
      <c r="P15" s="49" t="s">
        <v>23</v>
      </c>
    </row>
    <row r="16" spans="1:17" s="12" customFormat="1" ht="39" customHeight="1" x14ac:dyDescent="0.25">
      <c r="A16" s="47"/>
      <c r="B16" s="48" t="s">
        <v>26</v>
      </c>
      <c r="C16" s="71">
        <v>72.586022046891202</v>
      </c>
      <c r="D16" s="71">
        <v>67.190885752107391</v>
      </c>
      <c r="E16" s="71">
        <v>72.586022046891202</v>
      </c>
      <c r="F16" s="71">
        <v>44.731726128714584</v>
      </c>
      <c r="G16" s="71">
        <v>145.95957980240189</v>
      </c>
      <c r="H16" s="71">
        <v>285.56749873209918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f t="shared" si="0"/>
        <v>688.62173450910541</v>
      </c>
      <c r="P16" s="48" t="s">
        <v>25</v>
      </c>
    </row>
    <row r="17" spans="1:17" s="12" customFormat="1" ht="39" customHeight="1" x14ac:dyDescent="0.25">
      <c r="A17" s="47"/>
      <c r="B17" s="49" t="s">
        <v>47</v>
      </c>
      <c r="C17" s="72">
        <v>767.84095477554911</v>
      </c>
      <c r="D17" s="72">
        <v>0</v>
      </c>
      <c r="E17" s="72">
        <v>540.68037755292221</v>
      </c>
      <c r="F17" s="72">
        <v>2129.0064346197332</v>
      </c>
      <c r="G17" s="72">
        <v>8066.8936403284833</v>
      </c>
      <c r="H17" s="72">
        <v>1278.8191357495725</v>
      </c>
      <c r="I17" s="72">
        <v>112.84596747102222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f t="shared" si="0"/>
        <v>12896.086510497284</v>
      </c>
      <c r="P17" s="49" t="s">
        <v>27</v>
      </c>
    </row>
    <row r="18" spans="1:17" s="12" customFormat="1" ht="39" customHeight="1" x14ac:dyDescent="0.25">
      <c r="A18" s="47"/>
      <c r="B18" s="48" t="s">
        <v>48</v>
      </c>
      <c r="C18" s="71">
        <v>738.50996716691816</v>
      </c>
      <c r="D18" s="71">
        <v>245.37985925164224</v>
      </c>
      <c r="E18" s="71">
        <v>206.00770662948102</v>
      </c>
      <c r="F18" s="71">
        <v>0</v>
      </c>
      <c r="G18" s="71">
        <v>245.63073535641342</v>
      </c>
      <c r="H18" s="71">
        <v>126.83753280324075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f t="shared" si="0"/>
        <v>1562.3658012076955</v>
      </c>
      <c r="P18" s="48" t="s">
        <v>29</v>
      </c>
    </row>
    <row r="19" spans="1:17" s="12" customFormat="1" ht="39" customHeight="1" x14ac:dyDescent="0.25">
      <c r="A19" s="47"/>
      <c r="B19" s="49" t="s">
        <v>49</v>
      </c>
      <c r="C19" s="72">
        <v>494.62285077796503</v>
      </c>
      <c r="D19" s="72">
        <v>406.46181034666864</v>
      </c>
      <c r="E19" s="72">
        <v>583.25837440680084</v>
      </c>
      <c r="F19" s="72">
        <v>406.46181034666864</v>
      </c>
      <c r="G19" s="72">
        <v>841.26021759451362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f t="shared" si="0"/>
        <v>2732.0650634726167</v>
      </c>
      <c r="P19" s="49" t="s">
        <v>31</v>
      </c>
    </row>
    <row r="20" spans="1:17" s="12" customFormat="1" ht="39" customHeight="1" x14ac:dyDescent="0.25">
      <c r="A20" s="47"/>
      <c r="B20" s="48" t="s">
        <v>50</v>
      </c>
      <c r="C20" s="71">
        <v>127.6837774019901</v>
      </c>
      <c r="D20" s="71">
        <v>294.46882305637729</v>
      </c>
      <c r="E20" s="71">
        <v>227.88983342279076</v>
      </c>
      <c r="F20" s="71">
        <v>336.85897863492426</v>
      </c>
      <c r="G20" s="71">
        <v>0</v>
      </c>
      <c r="H20" s="71">
        <v>0</v>
      </c>
      <c r="I20" s="71">
        <v>102.33880133629191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f t="shared" si="0"/>
        <v>1089.2402138523744</v>
      </c>
      <c r="P20" s="48" t="s">
        <v>33</v>
      </c>
    </row>
    <row r="21" spans="1:17" s="12" customFormat="1" ht="39.9" customHeight="1" x14ac:dyDescent="0.25">
      <c r="A21" s="47"/>
      <c r="B21" s="50" t="s">
        <v>51</v>
      </c>
      <c r="C21" s="73">
        <f t="shared" ref="C21:N21" si="1">SUM(C8:C20)</f>
        <v>50828.820210158789</v>
      </c>
      <c r="D21" s="73">
        <f t="shared" si="1"/>
        <v>51187.915059542502</v>
      </c>
      <c r="E21" s="73">
        <f t="shared" si="1"/>
        <v>53078.804959977017</v>
      </c>
      <c r="F21" s="73">
        <f t="shared" si="1"/>
        <v>28256.14282875973</v>
      </c>
      <c r="G21" s="73">
        <f t="shared" si="1"/>
        <v>60237.954138241083</v>
      </c>
      <c r="H21" s="73">
        <f t="shared" si="1"/>
        <v>33810.064723745469</v>
      </c>
      <c r="I21" s="73">
        <f t="shared" si="1"/>
        <v>17194.577009210814</v>
      </c>
      <c r="J21" s="73">
        <f t="shared" si="1"/>
        <v>0</v>
      </c>
      <c r="K21" s="73">
        <f t="shared" si="1"/>
        <v>0</v>
      </c>
      <c r="L21" s="73">
        <f t="shared" si="1"/>
        <v>0</v>
      </c>
      <c r="M21" s="73">
        <f t="shared" si="1"/>
        <v>0</v>
      </c>
      <c r="N21" s="73">
        <f t="shared" si="1"/>
        <v>0</v>
      </c>
      <c r="O21" s="73">
        <f t="shared" si="0"/>
        <v>294594.27892963542</v>
      </c>
      <c r="P21" s="50" t="s">
        <v>7</v>
      </c>
    </row>
    <row r="22" spans="1:17" s="6" customFormat="1" ht="30" customHeight="1" x14ac:dyDescent="0.25">
      <c r="A22" s="33"/>
      <c r="B22" s="169" t="s">
        <v>358</v>
      </c>
      <c r="C22" s="169"/>
      <c r="D22" s="169"/>
      <c r="F22" s="33"/>
      <c r="G22" s="33"/>
      <c r="H22" s="33"/>
      <c r="I22" s="33"/>
      <c r="J22" s="33"/>
      <c r="K22" s="33"/>
      <c r="L22" s="33"/>
      <c r="M22" s="169" t="s">
        <v>359</v>
      </c>
      <c r="N22" s="169"/>
      <c r="O22" s="169"/>
      <c r="P22" s="169"/>
      <c r="Q22" s="33"/>
    </row>
    <row r="23" spans="1:17" ht="23.4" x14ac:dyDescent="0.25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  <row r="26" spans="1:17" ht="20.399999999999999" x14ac:dyDescent="0.25">
      <c r="E26" s="8"/>
      <c r="F26" s="8"/>
      <c r="L26" s="55"/>
    </row>
    <row r="27" spans="1:17" s="56" customFormat="1" ht="34.5" customHeight="1" x14ac:dyDescent="0.25">
      <c r="A27" s="8"/>
      <c r="B27" s="7"/>
      <c r="C27" s="7"/>
      <c r="D27" s="7"/>
      <c r="E27" s="7"/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4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22"/>
  <sheetViews>
    <sheetView rightToLeft="1" view="pageBreakPreview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2.109375" style="1" customWidth="1"/>
    <col min="3" max="8" width="20.44140625" style="1" customWidth="1"/>
    <col min="9" max="9" width="25.6640625" style="1" customWidth="1"/>
    <col min="10" max="10" width="9.109375" style="4"/>
    <col min="11" max="16" width="9.109375" style="1"/>
    <col min="17" max="17" width="23.109375" style="1" customWidth="1"/>
    <col min="18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223</v>
      </c>
      <c r="D2" s="18"/>
      <c r="E2" s="18"/>
      <c r="F2" s="18"/>
      <c r="G2" s="18"/>
      <c r="H2" s="18"/>
      <c r="I2" s="35" t="s">
        <v>224</v>
      </c>
      <c r="J2" s="18"/>
    </row>
    <row r="3" spans="1:10" s="13" customFormat="1" ht="38.25" customHeight="1" x14ac:dyDescent="0.25">
      <c r="A3" s="24"/>
      <c r="B3" s="170" t="s">
        <v>243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9.75" customHeight="1" x14ac:dyDescent="0.25">
      <c r="A4" s="26"/>
      <c r="B4" s="171" t="s">
        <v>388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84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183</v>
      </c>
      <c r="J5" s="17"/>
    </row>
    <row r="6" spans="1:10" ht="25.5" customHeight="1" x14ac:dyDescent="0.25">
      <c r="A6" s="15"/>
      <c r="B6" s="196" t="s">
        <v>5</v>
      </c>
      <c r="C6" s="139" t="s">
        <v>86</v>
      </c>
      <c r="D6" s="139" t="s">
        <v>80</v>
      </c>
      <c r="E6" s="139" t="s">
        <v>81</v>
      </c>
      <c r="F6" s="139" t="s">
        <v>82</v>
      </c>
      <c r="G6" s="139" t="s">
        <v>83</v>
      </c>
      <c r="H6" s="139" t="s">
        <v>2</v>
      </c>
      <c r="I6" s="172"/>
      <c r="J6" s="17"/>
    </row>
    <row r="7" spans="1:10" ht="25.5" customHeight="1" x14ac:dyDescent="0.25">
      <c r="A7" s="15"/>
      <c r="B7" s="196"/>
      <c r="C7" s="139" t="s">
        <v>87</v>
      </c>
      <c r="D7" s="139" t="s">
        <v>124</v>
      </c>
      <c r="E7" s="139" t="s">
        <v>88</v>
      </c>
      <c r="F7" s="37" t="s">
        <v>89</v>
      </c>
      <c r="G7" s="139" t="s">
        <v>90</v>
      </c>
      <c r="H7" s="139" t="s">
        <v>7</v>
      </c>
      <c r="I7" s="172" t="s">
        <v>6</v>
      </c>
      <c r="J7" s="17"/>
    </row>
    <row r="8" spans="1:10" ht="39.9" customHeight="1" x14ac:dyDescent="0.25">
      <c r="A8" s="15"/>
      <c r="B8" s="53" t="s">
        <v>53</v>
      </c>
      <c r="C8" s="153">
        <f>'6-1'!C8+'6-2'!C8</f>
        <v>240522.49034853006</v>
      </c>
      <c r="D8" s="153">
        <f>'6-1'!D8+'6-2'!D8</f>
        <v>54747.322071912611</v>
      </c>
      <c r="E8" s="153">
        <f>'6-1'!E8+'6-2'!E8</f>
        <v>43220.055540159039</v>
      </c>
      <c r="F8" s="153">
        <f>'6-1'!F8+'6-2'!F8</f>
        <v>6850.2573587907009</v>
      </c>
      <c r="G8" s="153">
        <f>'6-1'!G8+'6-2'!G8</f>
        <v>23055.246059160309</v>
      </c>
      <c r="H8" s="153">
        <f>SUM(C8:G8)</f>
        <v>368395.37137855281</v>
      </c>
      <c r="I8" s="53" t="s">
        <v>65</v>
      </c>
      <c r="J8" s="17"/>
    </row>
    <row r="9" spans="1:10" ht="39.9" customHeight="1" x14ac:dyDescent="0.25">
      <c r="A9" s="15"/>
      <c r="B9" s="49" t="s">
        <v>54</v>
      </c>
      <c r="C9" s="154">
        <f>'6-1'!C9+'6-2'!C9</f>
        <v>192522.15549737957</v>
      </c>
      <c r="D9" s="154">
        <f>'6-1'!D9+'6-2'!D9</f>
        <v>82853.822076957149</v>
      </c>
      <c r="E9" s="154">
        <f>'6-1'!E9+'6-2'!E9</f>
        <v>57754.123653930685</v>
      </c>
      <c r="F9" s="154">
        <f>'6-1'!F9+'6-2'!F9</f>
        <v>13758.314413581928</v>
      </c>
      <c r="G9" s="154">
        <f>'6-1'!G9+'6-2'!G9</f>
        <v>16955.158047896239</v>
      </c>
      <c r="H9" s="154">
        <f t="shared" ref="H9:H19" si="0">SUM(C9:G9)</f>
        <v>363843.57368974551</v>
      </c>
      <c r="I9" s="49" t="s">
        <v>66</v>
      </c>
      <c r="J9" s="17"/>
    </row>
    <row r="10" spans="1:10" ht="39.9" customHeight="1" x14ac:dyDescent="0.25">
      <c r="A10" s="15"/>
      <c r="B10" s="53" t="s">
        <v>55</v>
      </c>
      <c r="C10" s="153">
        <f>'6-1'!C10+'6-2'!C10</f>
        <v>170534.03699388244</v>
      </c>
      <c r="D10" s="153">
        <f>'6-1'!D10+'6-2'!D10</f>
        <v>74392.008531062194</v>
      </c>
      <c r="E10" s="153">
        <f>'6-1'!E10+'6-2'!E10</f>
        <v>50277.70297796504</v>
      </c>
      <c r="F10" s="153">
        <f>'6-1'!F10+'6-2'!F10</f>
        <v>9663.4551220281028</v>
      </c>
      <c r="G10" s="153">
        <f>'6-1'!G10+'6-2'!G10</f>
        <v>23089.60724731614</v>
      </c>
      <c r="H10" s="153">
        <f t="shared" si="0"/>
        <v>327956.81087225396</v>
      </c>
      <c r="I10" s="53" t="s">
        <v>67</v>
      </c>
      <c r="J10" s="17"/>
    </row>
    <row r="11" spans="1:10" ht="39.9" customHeight="1" x14ac:dyDescent="0.25">
      <c r="A11" s="15"/>
      <c r="B11" s="49" t="s">
        <v>56</v>
      </c>
      <c r="C11" s="154">
        <f>'6-1'!C11+'6-2'!C11</f>
        <v>94596.441926098589</v>
      </c>
      <c r="D11" s="154">
        <f>'6-1'!D11+'6-2'!D11</f>
        <v>56197.056187906448</v>
      </c>
      <c r="E11" s="154">
        <f>'6-1'!E11+'6-2'!E11</f>
        <v>39161.671823124336</v>
      </c>
      <c r="F11" s="154">
        <f>'6-1'!F11+'6-2'!F11</f>
        <v>13323.759192975349</v>
      </c>
      <c r="G11" s="154">
        <f>'6-1'!G11+'6-2'!G11</f>
        <v>22872.587909773523</v>
      </c>
      <c r="H11" s="154">
        <f t="shared" si="0"/>
        <v>226151.51703987824</v>
      </c>
      <c r="I11" s="49" t="s">
        <v>68</v>
      </c>
      <c r="J11" s="17"/>
    </row>
    <row r="12" spans="1:10" ht="39.9" customHeight="1" x14ac:dyDescent="0.25">
      <c r="A12" s="15"/>
      <c r="B12" s="53" t="s">
        <v>57</v>
      </c>
      <c r="C12" s="153">
        <f>'6-1'!C12+'6-2'!C12</f>
        <v>145863.89663847594</v>
      </c>
      <c r="D12" s="153">
        <f>'6-1'!D12+'6-2'!D12</f>
        <v>83480.386583707324</v>
      </c>
      <c r="E12" s="153">
        <f>'6-1'!E12+'6-2'!E12</f>
        <v>55234.430552175319</v>
      </c>
      <c r="F12" s="153">
        <f>'6-1'!F12+'6-2'!F12</f>
        <v>26508.175919680143</v>
      </c>
      <c r="G12" s="153">
        <f>'6-1'!G12+'6-2'!G12</f>
        <v>52143.295184820701</v>
      </c>
      <c r="H12" s="153">
        <f t="shared" si="0"/>
        <v>363230.18487885944</v>
      </c>
      <c r="I12" s="53" t="s">
        <v>69</v>
      </c>
      <c r="J12" s="17"/>
    </row>
    <row r="13" spans="1:10" ht="39.9" customHeight="1" x14ac:dyDescent="0.25">
      <c r="A13" s="15"/>
      <c r="B13" s="49" t="s">
        <v>58</v>
      </c>
      <c r="C13" s="154">
        <f>'6-1'!C13+'6-2'!C13</f>
        <v>121584.56713354947</v>
      </c>
      <c r="D13" s="154">
        <f>'6-1'!D13+'6-2'!D13</f>
        <v>44290.232404403811</v>
      </c>
      <c r="E13" s="154">
        <f>'6-1'!E13+'6-2'!E13</f>
        <v>31751.645038684987</v>
      </c>
      <c r="F13" s="154">
        <f>'6-1'!F13+'6-2'!F13</f>
        <v>11276.956417821619</v>
      </c>
      <c r="G13" s="154">
        <f>'6-1'!G13+'6-2'!G13</f>
        <v>11546.339375857402</v>
      </c>
      <c r="H13" s="154">
        <f t="shared" si="0"/>
        <v>220449.74037031727</v>
      </c>
      <c r="I13" s="49" t="s">
        <v>70</v>
      </c>
      <c r="J13" s="17"/>
    </row>
    <row r="14" spans="1:10" ht="39.9" customHeight="1" x14ac:dyDescent="0.25">
      <c r="A14" s="15"/>
      <c r="B14" s="53" t="s">
        <v>59</v>
      </c>
      <c r="C14" s="153">
        <f>'6-1'!C14+'6-2'!C14</f>
        <v>52479.203033165162</v>
      </c>
      <c r="D14" s="153">
        <f>'6-1'!D14+'6-2'!D14</f>
        <v>24417.323697644857</v>
      </c>
      <c r="E14" s="153">
        <f>'6-1'!E14+'6-2'!E14</f>
        <v>14952.893591140131</v>
      </c>
      <c r="F14" s="153">
        <f>'6-1'!F14+'6-2'!F14</f>
        <v>3335.8343901186654</v>
      </c>
      <c r="G14" s="153">
        <f>'6-1'!G14+'6-2'!G14</f>
        <v>9704.4815589155824</v>
      </c>
      <c r="H14" s="153">
        <f t="shared" si="0"/>
        <v>104889.73627098439</v>
      </c>
      <c r="I14" s="53" t="s">
        <v>71</v>
      </c>
      <c r="J14" s="17"/>
    </row>
    <row r="15" spans="1:10" ht="39.9" customHeight="1" x14ac:dyDescent="0.25">
      <c r="A15" s="15"/>
      <c r="B15" s="49" t="s">
        <v>60</v>
      </c>
      <c r="C15" s="154">
        <f>'6-1'!C15+'6-2'!C15</f>
        <v>0</v>
      </c>
      <c r="D15" s="154">
        <f>'6-1'!D15+'6-2'!D15</f>
        <v>0</v>
      </c>
      <c r="E15" s="154">
        <f>'6-1'!E15+'6-2'!E15</f>
        <v>0</v>
      </c>
      <c r="F15" s="154">
        <f>'6-1'!F15+'6-2'!F15</f>
        <v>0</v>
      </c>
      <c r="G15" s="154">
        <f>'6-1'!G15+'6-2'!G15</f>
        <v>0</v>
      </c>
      <c r="H15" s="154">
        <f t="shared" si="0"/>
        <v>0</v>
      </c>
      <c r="I15" s="49" t="s">
        <v>72</v>
      </c>
      <c r="J15" s="17"/>
    </row>
    <row r="16" spans="1:10" ht="39.9" customHeight="1" x14ac:dyDescent="0.25">
      <c r="A16" s="15"/>
      <c r="B16" s="53" t="s">
        <v>61</v>
      </c>
      <c r="C16" s="153">
        <f>'6-1'!C16+'6-2'!C16</f>
        <v>0</v>
      </c>
      <c r="D16" s="153">
        <f>'6-1'!D16+'6-2'!D16</f>
        <v>0</v>
      </c>
      <c r="E16" s="153">
        <f>'6-1'!E16+'6-2'!E16</f>
        <v>0</v>
      </c>
      <c r="F16" s="153">
        <f>'6-1'!F16+'6-2'!F16</f>
        <v>0</v>
      </c>
      <c r="G16" s="153">
        <f>'6-1'!G16+'6-2'!G16</f>
        <v>0</v>
      </c>
      <c r="H16" s="153">
        <f t="shared" si="0"/>
        <v>0</v>
      </c>
      <c r="I16" s="53" t="s">
        <v>73</v>
      </c>
      <c r="J16" s="17"/>
    </row>
    <row r="17" spans="1:13" ht="39.9" customHeight="1" x14ac:dyDescent="0.25">
      <c r="A17" s="15"/>
      <c r="B17" s="49" t="s">
        <v>62</v>
      </c>
      <c r="C17" s="154">
        <f>'6-1'!C17+'6-2'!C17</f>
        <v>0</v>
      </c>
      <c r="D17" s="154">
        <f>'6-1'!D17+'6-2'!D17</f>
        <v>0</v>
      </c>
      <c r="E17" s="154">
        <f>'6-1'!E17+'6-2'!E17</f>
        <v>0</v>
      </c>
      <c r="F17" s="154">
        <f>'6-1'!F17+'6-2'!F17</f>
        <v>0</v>
      </c>
      <c r="G17" s="154">
        <f>'6-1'!G17+'6-2'!G17</f>
        <v>0</v>
      </c>
      <c r="H17" s="154">
        <f t="shared" si="0"/>
        <v>0</v>
      </c>
      <c r="I17" s="49" t="s">
        <v>74</v>
      </c>
      <c r="J17" s="17"/>
    </row>
    <row r="18" spans="1:13" ht="39.9" customHeight="1" x14ac:dyDescent="0.25">
      <c r="A18" s="15"/>
      <c r="B18" s="53" t="s">
        <v>63</v>
      </c>
      <c r="C18" s="153">
        <f>'6-1'!C18+'6-2'!C18</f>
        <v>0</v>
      </c>
      <c r="D18" s="153">
        <f>'6-1'!D18+'6-2'!D18</f>
        <v>0</v>
      </c>
      <c r="E18" s="153">
        <f>'6-1'!E18+'6-2'!E18</f>
        <v>0</v>
      </c>
      <c r="F18" s="153">
        <f>'6-1'!F18+'6-2'!F18</f>
        <v>0</v>
      </c>
      <c r="G18" s="153">
        <f>'6-1'!G18+'6-2'!G18</f>
        <v>0</v>
      </c>
      <c r="H18" s="153">
        <f t="shared" si="0"/>
        <v>0</v>
      </c>
      <c r="I18" s="53" t="s">
        <v>76</v>
      </c>
      <c r="J18" s="17"/>
    </row>
    <row r="19" spans="1:13" ht="39.9" customHeight="1" x14ac:dyDescent="0.25">
      <c r="A19" s="15"/>
      <c r="B19" s="49" t="s">
        <v>64</v>
      </c>
      <c r="C19" s="154">
        <f>'6-1'!C19+'6-2'!C19</f>
        <v>0</v>
      </c>
      <c r="D19" s="154">
        <f>'6-1'!D19+'6-2'!D19</f>
        <v>0</v>
      </c>
      <c r="E19" s="154">
        <f>'6-1'!E19+'6-2'!E19</f>
        <v>0</v>
      </c>
      <c r="F19" s="154">
        <f>'6-1'!F19+'6-2'!F19</f>
        <v>0</v>
      </c>
      <c r="G19" s="154">
        <f>'6-1'!G19+'6-2'!G19</f>
        <v>0</v>
      </c>
      <c r="H19" s="154">
        <f t="shared" si="0"/>
        <v>0</v>
      </c>
      <c r="I19" s="49" t="s">
        <v>75</v>
      </c>
      <c r="J19" s="17"/>
    </row>
    <row r="20" spans="1:13" s="5" customFormat="1" ht="45" customHeight="1" x14ac:dyDescent="0.25">
      <c r="A20" s="31"/>
      <c r="B20" s="140" t="s">
        <v>35</v>
      </c>
      <c r="C20" s="75">
        <f>SUM(C8:C19)</f>
        <v>1018102.7915710812</v>
      </c>
      <c r="D20" s="75">
        <f t="shared" ref="D20:H20" si="1">SUM(D8:D19)</f>
        <v>420378.15155359433</v>
      </c>
      <c r="E20" s="75">
        <f t="shared" si="1"/>
        <v>292352.52317717951</v>
      </c>
      <c r="F20" s="75">
        <f t="shared" si="1"/>
        <v>84716.752814996507</v>
      </c>
      <c r="G20" s="75">
        <f t="shared" si="1"/>
        <v>159366.71538373988</v>
      </c>
      <c r="H20" s="75">
        <f t="shared" si="1"/>
        <v>1974916.9345005918</v>
      </c>
      <c r="I20" s="140" t="s">
        <v>7</v>
      </c>
      <c r="J20" s="17"/>
      <c r="K20" s="1"/>
      <c r="L20" s="1"/>
      <c r="M20" s="1"/>
    </row>
    <row r="21" spans="1:13" s="6" customFormat="1" ht="30" customHeight="1" x14ac:dyDescent="0.25">
      <c r="A21" s="33"/>
      <c r="B21" s="169" t="s">
        <v>358</v>
      </c>
      <c r="C21" s="169"/>
      <c r="D21" s="138"/>
      <c r="E21" s="33"/>
      <c r="F21" s="169" t="s">
        <v>359</v>
      </c>
      <c r="G21" s="169"/>
      <c r="H21" s="169"/>
      <c r="I21" s="169"/>
      <c r="J21" s="17"/>
      <c r="K21" s="1"/>
      <c r="L21" s="1"/>
      <c r="M21" s="1"/>
    </row>
    <row r="22" spans="1:13" ht="4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E5:H5" name="نطاق1_2_1"/>
    <protectedRange sqref="B5:B20" name="نطاق1_1"/>
    <protectedRange sqref="I5:I20 B3:I4" name="نطاق1"/>
  </protectedRanges>
  <mergeCells count="8">
    <mergeCell ref="B21:C21"/>
    <mergeCell ref="F21:I21"/>
    <mergeCell ref="B3:I3"/>
    <mergeCell ref="B4:I4"/>
    <mergeCell ref="I5:I7"/>
    <mergeCell ref="B5:B7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7" orientation="landscape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2"/>
  <sheetViews>
    <sheetView rightToLeft="1" view="pageBreakPreview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2.109375" style="1" customWidth="1"/>
    <col min="3" max="8" width="20.44140625" style="1" customWidth="1"/>
    <col min="9" max="9" width="25.664062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225</v>
      </c>
      <c r="D2" s="18"/>
      <c r="E2" s="18"/>
      <c r="F2" s="18"/>
      <c r="G2" s="18"/>
      <c r="H2" s="18"/>
      <c r="I2" s="35" t="s">
        <v>226</v>
      </c>
      <c r="J2" s="18"/>
    </row>
    <row r="3" spans="1:10" s="13" customFormat="1" ht="38.25" customHeight="1" x14ac:dyDescent="0.25">
      <c r="A3" s="24"/>
      <c r="B3" s="170" t="s">
        <v>318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41.25" customHeight="1" x14ac:dyDescent="0.25">
      <c r="A4" s="26"/>
      <c r="B4" s="171" t="s">
        <v>389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84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183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53</v>
      </c>
      <c r="C8" s="153">
        <f>'7-1'!C8+'8-1'!C8</f>
        <v>168261.54771920497</v>
      </c>
      <c r="D8" s="153">
        <f>'7-1'!D8+'8-1'!D8</f>
        <v>34455.232980366425</v>
      </c>
      <c r="E8" s="153">
        <f>'7-1'!E8+'8-1'!E8</f>
        <v>27426.237542279767</v>
      </c>
      <c r="F8" s="153">
        <f>'7-1'!F8+'8-1'!F8</f>
        <v>3582.1021146964549</v>
      </c>
      <c r="G8" s="153">
        <f>'7-1'!G8+'8-1'!G8</f>
        <v>15032.877738758103</v>
      </c>
      <c r="H8" s="153">
        <f>SUM(C8:G8)</f>
        <v>248757.99809530572</v>
      </c>
      <c r="I8" s="53" t="s">
        <v>65</v>
      </c>
      <c r="J8" s="17"/>
    </row>
    <row r="9" spans="1:10" ht="39.9" customHeight="1" x14ac:dyDescent="0.25">
      <c r="A9" s="15"/>
      <c r="B9" s="49" t="s">
        <v>54</v>
      </c>
      <c r="C9" s="154">
        <f>'7-1'!C9+'8-1'!C9</f>
        <v>142015.45064206931</v>
      </c>
      <c r="D9" s="154">
        <f>'7-1'!D9+'8-1'!D9</f>
        <v>55427.907367290827</v>
      </c>
      <c r="E9" s="154">
        <f>'7-1'!E9+'8-1'!E9</f>
        <v>32740.495479194593</v>
      </c>
      <c r="F9" s="154">
        <f>'7-1'!F9+'8-1'!F9</f>
        <v>9306.8562819817816</v>
      </c>
      <c r="G9" s="154">
        <f>'7-1'!G9+'8-1'!G9</f>
        <v>10947.537951524402</v>
      </c>
      <c r="H9" s="154">
        <f t="shared" ref="H9:H19" si="0">SUM(C9:G9)</f>
        <v>250438.24772206091</v>
      </c>
      <c r="I9" s="49" t="s">
        <v>66</v>
      </c>
      <c r="J9" s="17"/>
    </row>
    <row r="10" spans="1:10" ht="39.9" customHeight="1" x14ac:dyDescent="0.25">
      <c r="A10" s="15"/>
      <c r="B10" s="53" t="s">
        <v>55</v>
      </c>
      <c r="C10" s="153">
        <f>'7-1'!C10+'8-1'!C10</f>
        <v>129988.38175173041</v>
      </c>
      <c r="D10" s="153">
        <f>'7-1'!D10+'8-1'!D10</f>
        <v>54620.200798496109</v>
      </c>
      <c r="E10" s="153">
        <f>'7-1'!E10+'8-1'!E10</f>
        <v>32644.379611912998</v>
      </c>
      <c r="F10" s="153">
        <f>'7-1'!F10+'8-1'!F10</f>
        <v>4996.004417831532</v>
      </c>
      <c r="G10" s="153">
        <f>'7-1'!G10+'8-1'!G10</f>
        <v>11187.748868405484</v>
      </c>
      <c r="H10" s="153">
        <f t="shared" si="0"/>
        <v>233436.71544837655</v>
      </c>
      <c r="I10" s="53" t="s">
        <v>67</v>
      </c>
      <c r="J10" s="17"/>
    </row>
    <row r="11" spans="1:10" ht="39.9" customHeight="1" x14ac:dyDescent="0.25">
      <c r="A11" s="15"/>
      <c r="B11" s="49" t="s">
        <v>56</v>
      </c>
      <c r="C11" s="154">
        <f>'7-1'!C11+'8-1'!C11</f>
        <v>73179.06426417864</v>
      </c>
      <c r="D11" s="154">
        <f>'7-1'!D11+'8-1'!D11</f>
        <v>39739.705189522858</v>
      </c>
      <c r="E11" s="154">
        <f>'7-1'!E11+'8-1'!E11</f>
        <v>24624.869183239411</v>
      </c>
      <c r="F11" s="154">
        <f>'7-1'!F11+'8-1'!F11</f>
        <v>8024.5825025680915</v>
      </c>
      <c r="G11" s="154">
        <f>'7-1'!G11+'8-1'!G11</f>
        <v>13508.270277185931</v>
      </c>
      <c r="H11" s="154">
        <f t="shared" si="0"/>
        <v>159076.49141669492</v>
      </c>
      <c r="I11" s="49" t="s">
        <v>68</v>
      </c>
      <c r="J11" s="17"/>
    </row>
    <row r="12" spans="1:10" ht="39.9" customHeight="1" x14ac:dyDescent="0.25">
      <c r="A12" s="15"/>
      <c r="B12" s="53" t="s">
        <v>57</v>
      </c>
      <c r="C12" s="153">
        <f>'7-1'!C12+'8-1'!C12</f>
        <v>106671.54401065348</v>
      </c>
      <c r="D12" s="153">
        <f>'7-1'!D12+'8-1'!D12</f>
        <v>55762.781692496152</v>
      </c>
      <c r="E12" s="153">
        <f>'7-1'!E12+'8-1'!E12</f>
        <v>33849.596549948445</v>
      </c>
      <c r="F12" s="153">
        <f>'7-1'!F12+'8-1'!F12</f>
        <v>14754.413516632589</v>
      </c>
      <c r="G12" s="153">
        <f>'7-1'!G12+'8-1'!G12</f>
        <v>29181.654521016506</v>
      </c>
      <c r="H12" s="153">
        <f t="shared" si="0"/>
        <v>240219.9902907472</v>
      </c>
      <c r="I12" s="53" t="s">
        <v>69</v>
      </c>
      <c r="J12" s="17"/>
    </row>
    <row r="13" spans="1:10" ht="39.9" customHeight="1" x14ac:dyDescent="0.25">
      <c r="A13" s="15"/>
      <c r="B13" s="49" t="s">
        <v>58</v>
      </c>
      <c r="C13" s="154">
        <f>'7-1'!C13+'8-1'!C13</f>
        <v>83958.360711889705</v>
      </c>
      <c r="D13" s="154">
        <f>'7-1'!D13+'8-1'!D13</f>
        <v>27524.784675593852</v>
      </c>
      <c r="E13" s="154">
        <f>'7-1'!E13+'8-1'!E13</f>
        <v>19075.706690197687</v>
      </c>
      <c r="F13" s="154">
        <f>'7-1'!F13+'8-1'!F13</f>
        <v>5154.1982211314844</v>
      </c>
      <c r="G13" s="154">
        <f>'7-1'!G13+'8-1'!G13</f>
        <v>8814.0431474435791</v>
      </c>
      <c r="H13" s="154">
        <f t="shared" si="0"/>
        <v>144527.09344625633</v>
      </c>
      <c r="I13" s="49" t="s">
        <v>70</v>
      </c>
      <c r="J13" s="17"/>
    </row>
    <row r="14" spans="1:10" ht="39.9" customHeight="1" x14ac:dyDescent="0.25">
      <c r="A14" s="15"/>
      <c r="B14" s="53" t="s">
        <v>59</v>
      </c>
      <c r="C14" s="153">
        <f>'7-1'!C14+'8-1'!C14</f>
        <v>39100.723123915515</v>
      </c>
      <c r="D14" s="153">
        <f>'7-1'!D14+'8-1'!D14</f>
        <v>14540.789951173956</v>
      </c>
      <c r="E14" s="153">
        <f>'7-1'!E14+'8-1'!E14</f>
        <v>10705.742261766751</v>
      </c>
      <c r="F14" s="153">
        <f>'7-1'!F14+'8-1'!F14</f>
        <v>2026.520553357891</v>
      </c>
      <c r="G14" s="153">
        <f>'7-1'!G14+'8-1'!G14</f>
        <v>5266.7570307902006</v>
      </c>
      <c r="H14" s="153">
        <f t="shared" si="0"/>
        <v>71640.532921004313</v>
      </c>
      <c r="I14" s="53" t="s">
        <v>71</v>
      </c>
      <c r="J14" s="17"/>
    </row>
    <row r="15" spans="1:10" ht="39.9" customHeight="1" x14ac:dyDescent="0.25">
      <c r="A15" s="15"/>
      <c r="B15" s="49" t="s">
        <v>60</v>
      </c>
      <c r="C15" s="154">
        <f>'7-1'!C15+'8-1'!C15</f>
        <v>0</v>
      </c>
      <c r="D15" s="154">
        <f>'7-1'!D15+'8-1'!D15</f>
        <v>0</v>
      </c>
      <c r="E15" s="154">
        <f>'7-1'!E15+'8-1'!E15</f>
        <v>0</v>
      </c>
      <c r="F15" s="154">
        <f>'7-1'!F15+'8-1'!F15</f>
        <v>0</v>
      </c>
      <c r="G15" s="154">
        <f>'7-1'!G15+'8-1'!G15</f>
        <v>0</v>
      </c>
      <c r="H15" s="154">
        <f t="shared" si="0"/>
        <v>0</v>
      </c>
      <c r="I15" s="49" t="s">
        <v>72</v>
      </c>
      <c r="J15" s="17"/>
    </row>
    <row r="16" spans="1:10" ht="39.9" customHeight="1" x14ac:dyDescent="0.25">
      <c r="A16" s="15"/>
      <c r="B16" s="53" t="s">
        <v>61</v>
      </c>
      <c r="C16" s="153">
        <f>'7-1'!C16+'8-1'!C16</f>
        <v>0</v>
      </c>
      <c r="D16" s="153">
        <f>'7-1'!D16+'8-1'!D16</f>
        <v>0</v>
      </c>
      <c r="E16" s="153">
        <f>'7-1'!E16+'8-1'!E16</f>
        <v>0</v>
      </c>
      <c r="F16" s="153">
        <f>'7-1'!F16+'8-1'!F16</f>
        <v>0</v>
      </c>
      <c r="G16" s="153">
        <f>'7-1'!G16+'8-1'!G16</f>
        <v>0</v>
      </c>
      <c r="H16" s="153">
        <f t="shared" si="0"/>
        <v>0</v>
      </c>
      <c r="I16" s="53" t="s">
        <v>73</v>
      </c>
      <c r="J16" s="17"/>
    </row>
    <row r="17" spans="1:10" ht="39.9" customHeight="1" x14ac:dyDescent="0.25">
      <c r="A17" s="15"/>
      <c r="B17" s="49" t="s">
        <v>62</v>
      </c>
      <c r="C17" s="154">
        <f>'7-1'!C17+'8-1'!C17</f>
        <v>0</v>
      </c>
      <c r="D17" s="154">
        <f>'7-1'!D17+'8-1'!D17</f>
        <v>0</v>
      </c>
      <c r="E17" s="154">
        <f>'7-1'!E17+'8-1'!E17</f>
        <v>0</v>
      </c>
      <c r="F17" s="154">
        <f>'7-1'!F17+'8-1'!F17</f>
        <v>0</v>
      </c>
      <c r="G17" s="154">
        <f>'7-1'!G17+'8-1'!G17</f>
        <v>0</v>
      </c>
      <c r="H17" s="154">
        <f t="shared" si="0"/>
        <v>0</v>
      </c>
      <c r="I17" s="49" t="s">
        <v>74</v>
      </c>
      <c r="J17" s="17"/>
    </row>
    <row r="18" spans="1:10" ht="39.9" customHeight="1" x14ac:dyDescent="0.25">
      <c r="A18" s="15"/>
      <c r="B18" s="53" t="s">
        <v>63</v>
      </c>
      <c r="C18" s="153">
        <f>'7-1'!C18+'8-1'!C18</f>
        <v>0</v>
      </c>
      <c r="D18" s="153">
        <f>'7-1'!D18+'8-1'!D18</f>
        <v>0</v>
      </c>
      <c r="E18" s="153">
        <f>'7-1'!E18+'8-1'!E18</f>
        <v>0</v>
      </c>
      <c r="F18" s="153">
        <f>'7-1'!F18+'8-1'!F18</f>
        <v>0</v>
      </c>
      <c r="G18" s="153">
        <f>'7-1'!G18+'8-1'!G18</f>
        <v>0</v>
      </c>
      <c r="H18" s="153">
        <f t="shared" si="0"/>
        <v>0</v>
      </c>
      <c r="I18" s="53" t="s">
        <v>76</v>
      </c>
      <c r="J18" s="17"/>
    </row>
    <row r="19" spans="1:10" ht="39.9" customHeight="1" x14ac:dyDescent="0.25">
      <c r="A19" s="15"/>
      <c r="B19" s="49" t="s">
        <v>64</v>
      </c>
      <c r="C19" s="154">
        <f>'7-1'!C19+'8-1'!C19</f>
        <v>0</v>
      </c>
      <c r="D19" s="154">
        <f>'7-1'!D19+'8-1'!D19</f>
        <v>0</v>
      </c>
      <c r="E19" s="154">
        <f>'7-1'!E19+'8-1'!E19</f>
        <v>0</v>
      </c>
      <c r="F19" s="154">
        <f>'7-1'!F19+'8-1'!F19</f>
        <v>0</v>
      </c>
      <c r="G19" s="154">
        <f>'7-1'!G19+'8-1'!G19</f>
        <v>0</v>
      </c>
      <c r="H19" s="154">
        <f t="shared" si="0"/>
        <v>0</v>
      </c>
      <c r="I19" s="49" t="s">
        <v>75</v>
      </c>
      <c r="J19" s="17"/>
    </row>
    <row r="20" spans="1:10" s="5" customFormat="1" ht="45" customHeight="1" x14ac:dyDescent="0.25">
      <c r="A20" s="31"/>
      <c r="B20" s="54" t="s">
        <v>35</v>
      </c>
      <c r="C20" s="75">
        <f>SUM(C8:C19)</f>
        <v>743175.07222364191</v>
      </c>
      <c r="D20" s="75">
        <f t="shared" ref="D20:H20" si="1">SUM(D8:D19)</f>
        <v>282071.40265494015</v>
      </c>
      <c r="E20" s="75">
        <f t="shared" si="1"/>
        <v>181067.02731853965</v>
      </c>
      <c r="F20" s="75">
        <f t="shared" si="1"/>
        <v>47844.677608199825</v>
      </c>
      <c r="G20" s="75">
        <f t="shared" si="1"/>
        <v>93938.88953512421</v>
      </c>
      <c r="H20" s="75">
        <f t="shared" si="1"/>
        <v>1348097.069340446</v>
      </c>
      <c r="I20" s="54" t="s">
        <v>7</v>
      </c>
      <c r="J20" s="17"/>
    </row>
    <row r="21" spans="1:10" s="6" customFormat="1" ht="30" customHeight="1" x14ac:dyDescent="0.25">
      <c r="A21" s="33"/>
      <c r="B21" s="169" t="s">
        <v>358</v>
      </c>
      <c r="C21" s="169"/>
      <c r="D21" s="70"/>
      <c r="E21" s="33"/>
      <c r="F21" s="169" t="s">
        <v>359</v>
      </c>
      <c r="G21" s="169"/>
      <c r="H21" s="169"/>
      <c r="I21" s="169"/>
      <c r="J21" s="17"/>
    </row>
    <row r="22" spans="1:10" ht="4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2"/>
    <protectedRange sqref="I5:I20" name="نطاق1_3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2"/>
  <sheetViews>
    <sheetView rightToLeft="1" view="pageBreakPreview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2.109375" style="1" customWidth="1"/>
    <col min="3" max="8" width="20.44140625" style="1" customWidth="1"/>
    <col min="9" max="9" width="25.664062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227</v>
      </c>
      <c r="D2" s="18"/>
      <c r="E2" s="18"/>
      <c r="F2" s="18"/>
      <c r="G2" s="18"/>
      <c r="H2" s="18"/>
      <c r="I2" s="35" t="s">
        <v>228</v>
      </c>
      <c r="J2" s="18"/>
    </row>
    <row r="3" spans="1:10" s="13" customFormat="1" ht="38.25" customHeight="1" x14ac:dyDescent="0.25">
      <c r="A3" s="24"/>
      <c r="B3" s="170" t="s">
        <v>390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3" customHeight="1" x14ac:dyDescent="0.25">
      <c r="A4" s="26"/>
      <c r="B4" s="171" t="s">
        <v>391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84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183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53</v>
      </c>
      <c r="C8" s="153">
        <f>'7-2'!C8+'8-2'!C8</f>
        <v>72260.942629325087</v>
      </c>
      <c r="D8" s="153">
        <f>'7-2'!D8+'8-2'!D8</f>
        <v>20292.08909154619</v>
      </c>
      <c r="E8" s="153">
        <f>'7-2'!E8+'8-2'!E8</f>
        <v>15793.817997879269</v>
      </c>
      <c r="F8" s="153">
        <f>'7-2'!F8+'8-2'!F8</f>
        <v>3268.1552440942455</v>
      </c>
      <c r="G8" s="153">
        <f>'7-2'!G8+'8-2'!G8</f>
        <v>8022.3683204022072</v>
      </c>
      <c r="H8" s="153">
        <f>SUM(C8:G8)</f>
        <v>119637.373283247</v>
      </c>
      <c r="I8" s="53" t="s">
        <v>65</v>
      </c>
      <c r="J8" s="17"/>
    </row>
    <row r="9" spans="1:10" ht="39.9" customHeight="1" x14ac:dyDescent="0.25">
      <c r="A9" s="15"/>
      <c r="B9" s="49" t="s">
        <v>54</v>
      </c>
      <c r="C9" s="154">
        <f>'7-2'!C9+'8-2'!C9</f>
        <v>50506.704855310265</v>
      </c>
      <c r="D9" s="154">
        <f>'7-2'!D9+'8-2'!D9</f>
        <v>27425.914709666315</v>
      </c>
      <c r="E9" s="154">
        <f>'7-2'!E9+'8-2'!E9</f>
        <v>25013.628174736092</v>
      </c>
      <c r="F9" s="154">
        <f>'7-2'!F9+'8-2'!F9</f>
        <v>4451.4581316001468</v>
      </c>
      <c r="G9" s="154">
        <f>'7-2'!G9+'8-2'!G9</f>
        <v>6007.6200963718356</v>
      </c>
      <c r="H9" s="154">
        <f t="shared" ref="H9:H19" si="0">SUM(C9:G9)</f>
        <v>113405.32596768464</v>
      </c>
      <c r="I9" s="49" t="s">
        <v>66</v>
      </c>
      <c r="J9" s="17"/>
    </row>
    <row r="10" spans="1:10" ht="39.9" customHeight="1" x14ac:dyDescent="0.25">
      <c r="A10" s="15"/>
      <c r="B10" s="53" t="s">
        <v>55</v>
      </c>
      <c r="C10" s="153">
        <f>'7-2'!C10+'8-2'!C10</f>
        <v>40545.655242152032</v>
      </c>
      <c r="D10" s="153">
        <f>'7-2'!D10+'8-2'!D10</f>
        <v>19771.807732566078</v>
      </c>
      <c r="E10" s="153">
        <f>'7-2'!E10+'8-2'!E10</f>
        <v>17633.323366052042</v>
      </c>
      <c r="F10" s="153">
        <f>'7-2'!F10+'8-2'!F10</f>
        <v>4667.4507041965699</v>
      </c>
      <c r="G10" s="153">
        <f>'7-2'!G10+'8-2'!G10</f>
        <v>11901.858378910658</v>
      </c>
      <c r="H10" s="153">
        <f t="shared" si="0"/>
        <v>94520.095423877385</v>
      </c>
      <c r="I10" s="53" t="s">
        <v>67</v>
      </c>
      <c r="J10" s="17"/>
    </row>
    <row r="11" spans="1:10" ht="39.9" customHeight="1" x14ac:dyDescent="0.25">
      <c r="A11" s="15"/>
      <c r="B11" s="49" t="s">
        <v>56</v>
      </c>
      <c r="C11" s="154">
        <f>'7-2'!C11+'8-2'!C11</f>
        <v>21417.377661919949</v>
      </c>
      <c r="D11" s="154">
        <f>'7-2'!D11+'8-2'!D11</f>
        <v>16457.35099838359</v>
      </c>
      <c r="E11" s="154">
        <f>'7-2'!E11+'8-2'!E11</f>
        <v>14536.802639884925</v>
      </c>
      <c r="F11" s="154">
        <f>'7-2'!F11+'8-2'!F11</f>
        <v>5299.1766904072574</v>
      </c>
      <c r="G11" s="154">
        <f>'7-2'!G11+'8-2'!G11</f>
        <v>9364.3176325875938</v>
      </c>
      <c r="H11" s="154">
        <f t="shared" si="0"/>
        <v>67075.025623183319</v>
      </c>
      <c r="I11" s="49" t="s">
        <v>68</v>
      </c>
      <c r="J11" s="17"/>
    </row>
    <row r="12" spans="1:10" ht="39.9" customHeight="1" x14ac:dyDescent="0.25">
      <c r="A12" s="15"/>
      <c r="B12" s="53" t="s">
        <v>57</v>
      </c>
      <c r="C12" s="153">
        <f>'7-2'!C12+'8-2'!C12</f>
        <v>39192.35262782246</v>
      </c>
      <c r="D12" s="153">
        <f>'7-2'!D12+'8-2'!D12</f>
        <v>27717.604891211173</v>
      </c>
      <c r="E12" s="153">
        <f>'7-2'!E12+'8-2'!E12</f>
        <v>21384.834002226875</v>
      </c>
      <c r="F12" s="153">
        <f>'7-2'!F12+'8-2'!F12</f>
        <v>11753.762403047556</v>
      </c>
      <c r="G12" s="153">
        <f>'7-2'!G12+'8-2'!G12</f>
        <v>22961.640663804199</v>
      </c>
      <c r="H12" s="153">
        <f t="shared" si="0"/>
        <v>123010.19458811227</v>
      </c>
      <c r="I12" s="53" t="s">
        <v>69</v>
      </c>
      <c r="J12" s="17"/>
    </row>
    <row r="13" spans="1:10" ht="39.9" customHeight="1" x14ac:dyDescent="0.25">
      <c r="A13" s="15"/>
      <c r="B13" s="49" t="s">
        <v>58</v>
      </c>
      <c r="C13" s="154">
        <f>'7-2'!C13+'8-2'!C13</f>
        <v>37626.206421659765</v>
      </c>
      <c r="D13" s="154">
        <f>'7-2'!D13+'8-2'!D13</f>
        <v>16765.447728809959</v>
      </c>
      <c r="E13" s="154">
        <f>'7-2'!E13+'8-2'!E13</f>
        <v>12675.9383484873</v>
      </c>
      <c r="F13" s="154">
        <f>'7-2'!F13+'8-2'!F13</f>
        <v>6122.7581966901344</v>
      </c>
      <c r="G13" s="154">
        <f>'7-2'!G13+'8-2'!G13</f>
        <v>2732.2962284138239</v>
      </c>
      <c r="H13" s="154">
        <f t="shared" si="0"/>
        <v>75922.646924060973</v>
      </c>
      <c r="I13" s="49" t="s">
        <v>70</v>
      </c>
      <c r="J13" s="17"/>
    </row>
    <row r="14" spans="1:10" ht="39.9" customHeight="1" x14ac:dyDescent="0.25">
      <c r="A14" s="15"/>
      <c r="B14" s="53" t="s">
        <v>59</v>
      </c>
      <c r="C14" s="153">
        <f>'7-2'!C14+'8-2'!C14</f>
        <v>13378.479909249647</v>
      </c>
      <c r="D14" s="153">
        <f>'7-2'!D14+'8-2'!D14</f>
        <v>9876.533746470901</v>
      </c>
      <c r="E14" s="153">
        <f>'7-2'!E14+'8-2'!E14</f>
        <v>4247.1513293733797</v>
      </c>
      <c r="F14" s="153">
        <f>'7-2'!F14+'8-2'!F14</f>
        <v>1309.3138367607744</v>
      </c>
      <c r="G14" s="153">
        <f>'7-2'!G14+'8-2'!G14</f>
        <v>4437.7245281253818</v>
      </c>
      <c r="H14" s="153">
        <f t="shared" si="0"/>
        <v>33249.203349980089</v>
      </c>
      <c r="I14" s="53" t="s">
        <v>71</v>
      </c>
      <c r="J14" s="17"/>
    </row>
    <row r="15" spans="1:10" ht="39.9" customHeight="1" x14ac:dyDescent="0.25">
      <c r="A15" s="15"/>
      <c r="B15" s="49" t="s">
        <v>60</v>
      </c>
      <c r="C15" s="154">
        <f>'7-2'!C15+'8-2'!C15</f>
        <v>0</v>
      </c>
      <c r="D15" s="154">
        <f>'7-2'!D15+'8-2'!D15</f>
        <v>0</v>
      </c>
      <c r="E15" s="154">
        <f>'7-2'!E15+'8-2'!E15</f>
        <v>0</v>
      </c>
      <c r="F15" s="154">
        <f>'7-2'!F15+'8-2'!F15</f>
        <v>0</v>
      </c>
      <c r="G15" s="154">
        <f>'7-2'!G15+'8-2'!G15</f>
        <v>0</v>
      </c>
      <c r="H15" s="154">
        <f t="shared" si="0"/>
        <v>0</v>
      </c>
      <c r="I15" s="49" t="s">
        <v>72</v>
      </c>
      <c r="J15" s="17"/>
    </row>
    <row r="16" spans="1:10" ht="39.9" customHeight="1" x14ac:dyDescent="0.25">
      <c r="A16" s="15"/>
      <c r="B16" s="53" t="s">
        <v>61</v>
      </c>
      <c r="C16" s="153">
        <f>'7-2'!C16+'8-2'!C16</f>
        <v>0</v>
      </c>
      <c r="D16" s="153">
        <f>'7-2'!D16+'8-2'!D16</f>
        <v>0</v>
      </c>
      <c r="E16" s="153">
        <f>'7-2'!E16+'8-2'!E16</f>
        <v>0</v>
      </c>
      <c r="F16" s="153">
        <f>'7-2'!F16+'8-2'!F16</f>
        <v>0</v>
      </c>
      <c r="G16" s="153">
        <f>'7-2'!G16+'8-2'!G16</f>
        <v>0</v>
      </c>
      <c r="H16" s="153">
        <f t="shared" si="0"/>
        <v>0</v>
      </c>
      <c r="I16" s="53" t="s">
        <v>73</v>
      </c>
      <c r="J16" s="17"/>
    </row>
    <row r="17" spans="1:10" ht="39.9" customHeight="1" x14ac:dyDescent="0.25">
      <c r="A17" s="15"/>
      <c r="B17" s="49" t="s">
        <v>62</v>
      </c>
      <c r="C17" s="154">
        <f>'7-2'!C17+'8-2'!C17</f>
        <v>0</v>
      </c>
      <c r="D17" s="154">
        <f>'7-2'!D17+'8-2'!D17</f>
        <v>0</v>
      </c>
      <c r="E17" s="154">
        <f>'7-2'!E17+'8-2'!E17</f>
        <v>0</v>
      </c>
      <c r="F17" s="154">
        <f>'7-2'!F17+'8-2'!F17</f>
        <v>0</v>
      </c>
      <c r="G17" s="154">
        <f>'7-2'!G17+'8-2'!G17</f>
        <v>0</v>
      </c>
      <c r="H17" s="154">
        <f t="shared" si="0"/>
        <v>0</v>
      </c>
      <c r="I17" s="49" t="s">
        <v>74</v>
      </c>
      <c r="J17" s="17"/>
    </row>
    <row r="18" spans="1:10" ht="39.9" customHeight="1" x14ac:dyDescent="0.25">
      <c r="A18" s="15"/>
      <c r="B18" s="53" t="s">
        <v>63</v>
      </c>
      <c r="C18" s="153">
        <f>'7-2'!C18+'8-2'!C18</f>
        <v>0</v>
      </c>
      <c r="D18" s="153">
        <f>'7-2'!D18+'8-2'!D18</f>
        <v>0</v>
      </c>
      <c r="E18" s="153">
        <f>'7-2'!E18+'8-2'!E18</f>
        <v>0</v>
      </c>
      <c r="F18" s="153">
        <f>'7-2'!F18+'8-2'!F18</f>
        <v>0</v>
      </c>
      <c r="G18" s="153">
        <f>'7-2'!G18+'8-2'!G18</f>
        <v>0</v>
      </c>
      <c r="H18" s="153">
        <f t="shared" si="0"/>
        <v>0</v>
      </c>
      <c r="I18" s="53" t="s">
        <v>76</v>
      </c>
      <c r="J18" s="17"/>
    </row>
    <row r="19" spans="1:10" ht="39.9" customHeight="1" x14ac:dyDescent="0.25">
      <c r="A19" s="15"/>
      <c r="B19" s="49" t="s">
        <v>64</v>
      </c>
      <c r="C19" s="154">
        <f>'7-2'!C19+'8-2'!C19</f>
        <v>0</v>
      </c>
      <c r="D19" s="154">
        <f>'7-2'!D19+'8-2'!D19</f>
        <v>0</v>
      </c>
      <c r="E19" s="154">
        <f>'7-2'!E19+'8-2'!E19</f>
        <v>0</v>
      </c>
      <c r="F19" s="154">
        <f>'7-2'!F19+'8-2'!F19</f>
        <v>0</v>
      </c>
      <c r="G19" s="154">
        <f>'7-2'!G19+'8-2'!G19</f>
        <v>0</v>
      </c>
      <c r="H19" s="154">
        <f t="shared" si="0"/>
        <v>0</v>
      </c>
      <c r="I19" s="49" t="s">
        <v>75</v>
      </c>
      <c r="J19" s="17"/>
    </row>
    <row r="20" spans="1:10" s="5" customFormat="1" ht="45" customHeight="1" x14ac:dyDescent="0.25">
      <c r="A20" s="31"/>
      <c r="B20" s="54" t="s">
        <v>35</v>
      </c>
      <c r="C20" s="75">
        <f>SUM(C8:C19)</f>
        <v>274927.71934743924</v>
      </c>
      <c r="D20" s="75">
        <f t="shared" ref="D20:H20" si="1">SUM(D8:D19)</f>
        <v>138306.74889865422</v>
      </c>
      <c r="E20" s="75">
        <f t="shared" si="1"/>
        <v>111285.49585863989</v>
      </c>
      <c r="F20" s="75">
        <f t="shared" si="1"/>
        <v>36872.075206796682</v>
      </c>
      <c r="G20" s="75">
        <f t="shared" si="1"/>
        <v>65427.825848615699</v>
      </c>
      <c r="H20" s="75">
        <f t="shared" si="1"/>
        <v>626819.86516014568</v>
      </c>
      <c r="I20" s="54" t="s">
        <v>7</v>
      </c>
      <c r="J20" s="17"/>
    </row>
    <row r="21" spans="1:10" s="6" customFormat="1" ht="30" customHeight="1" x14ac:dyDescent="0.25">
      <c r="A21" s="33"/>
      <c r="B21" s="169" t="s">
        <v>358</v>
      </c>
      <c r="C21" s="169"/>
      <c r="D21" s="70"/>
      <c r="E21" s="33"/>
      <c r="F21" s="169" t="s">
        <v>359</v>
      </c>
      <c r="G21" s="169"/>
      <c r="H21" s="169"/>
      <c r="I21" s="169"/>
      <c r="J21" s="17"/>
    </row>
    <row r="22" spans="1:10" ht="4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2"/>
  <sheetViews>
    <sheetView rightToLeft="1" view="pageBreakPreview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2.109375" style="1" customWidth="1"/>
    <col min="3" max="8" width="20.44140625" style="1" customWidth="1"/>
    <col min="9" max="9" width="25.664062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229</v>
      </c>
      <c r="D2" s="18"/>
      <c r="E2" s="18"/>
      <c r="F2" s="18"/>
      <c r="G2" s="18"/>
      <c r="H2" s="18"/>
      <c r="I2" s="35" t="s">
        <v>230</v>
      </c>
      <c r="J2" s="18"/>
    </row>
    <row r="3" spans="1:10" s="13" customFormat="1" ht="38.25" customHeight="1" x14ac:dyDescent="0.25">
      <c r="A3" s="24"/>
      <c r="B3" s="170" t="s">
        <v>296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5.25" customHeight="1" x14ac:dyDescent="0.25">
      <c r="A4" s="26"/>
      <c r="B4" s="171" t="s">
        <v>394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84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183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53</v>
      </c>
      <c r="C8" s="153">
        <f>'7-1'!C8+'7-2'!C8</f>
        <v>88029.189758293884</v>
      </c>
      <c r="D8" s="153">
        <f>'7-1'!D8+'7-2'!D8</f>
        <v>27425.480792943748</v>
      </c>
      <c r="E8" s="153">
        <f>'7-1'!E8+'7-2'!E8</f>
        <v>24783.318740099567</v>
      </c>
      <c r="F8" s="153">
        <f>'7-1'!F8+'7-2'!F8</f>
        <v>1117.3190239194134</v>
      </c>
      <c r="G8" s="153">
        <f>'7-1'!G8+'7-2'!G8</f>
        <v>9931.4575376602952</v>
      </c>
      <c r="H8" s="153">
        <f>SUM(C8:G8)</f>
        <v>151286.7658529169</v>
      </c>
      <c r="I8" s="53" t="s">
        <v>65</v>
      </c>
      <c r="J8" s="17"/>
    </row>
    <row r="9" spans="1:10" ht="39.9" customHeight="1" x14ac:dyDescent="0.25">
      <c r="A9" s="15"/>
      <c r="B9" s="49" t="s">
        <v>54</v>
      </c>
      <c r="C9" s="154">
        <f>'7-1'!C9+'7-2'!C9</f>
        <v>55372.552071930884</v>
      </c>
      <c r="D9" s="154">
        <f>'7-1'!D9+'7-2'!D9</f>
        <v>41266.825221752064</v>
      </c>
      <c r="E9" s="154">
        <f>'7-1'!E9+'7-2'!E9</f>
        <v>25443.642095627478</v>
      </c>
      <c r="F9" s="154">
        <f>'7-1'!F9+'7-2'!F9</f>
        <v>6378.5735310050895</v>
      </c>
      <c r="G9" s="154">
        <f>'7-1'!G9+'7-2'!G9</f>
        <v>9580.8534934757699</v>
      </c>
      <c r="H9" s="154">
        <f t="shared" ref="H9:H19" si="0">SUM(C9:G9)</f>
        <v>138042.4464137913</v>
      </c>
      <c r="I9" s="49" t="s">
        <v>66</v>
      </c>
      <c r="J9" s="17"/>
    </row>
    <row r="10" spans="1:10" ht="39.9" customHeight="1" x14ac:dyDescent="0.25">
      <c r="A10" s="15"/>
      <c r="B10" s="53" t="s">
        <v>55</v>
      </c>
      <c r="C10" s="153">
        <f>'7-1'!C10+'7-2'!C10</f>
        <v>44473.754971855757</v>
      </c>
      <c r="D10" s="153">
        <f>'7-1'!D10+'7-2'!D10</f>
        <v>25466.760774201644</v>
      </c>
      <c r="E10" s="153">
        <f>'7-1'!E10+'7-2'!E10</f>
        <v>16385.701890770546</v>
      </c>
      <c r="F10" s="153">
        <f>'7-1'!F10+'7-2'!F10</f>
        <v>4987.2971148469605</v>
      </c>
      <c r="G10" s="153">
        <f>'7-1'!G10+'7-2'!G10</f>
        <v>15460.410339869988</v>
      </c>
      <c r="H10" s="153">
        <f t="shared" si="0"/>
        <v>106773.92509154489</v>
      </c>
      <c r="I10" s="53" t="s">
        <v>67</v>
      </c>
      <c r="J10" s="17"/>
    </row>
    <row r="11" spans="1:10" ht="39.9" customHeight="1" x14ac:dyDescent="0.25">
      <c r="A11" s="15"/>
      <c r="B11" s="49" t="s">
        <v>56</v>
      </c>
      <c r="C11" s="154">
        <f>'7-1'!C11+'7-2'!C11</f>
        <v>25774.61082046559</v>
      </c>
      <c r="D11" s="154">
        <f>'7-1'!D11+'7-2'!D11</f>
        <v>18699.825073280521</v>
      </c>
      <c r="E11" s="154">
        <f>'7-1'!E11+'7-2'!E11</f>
        <v>23980.626742823188</v>
      </c>
      <c r="F11" s="154">
        <f>'7-1'!F11+'7-2'!F11</f>
        <v>8311.3396132398339</v>
      </c>
      <c r="G11" s="154">
        <f>'7-1'!G11+'7-2'!G11</f>
        <v>10758.151882687442</v>
      </c>
      <c r="H11" s="154">
        <f t="shared" si="0"/>
        <v>87524.55413249656</v>
      </c>
      <c r="I11" s="49" t="s">
        <v>68</v>
      </c>
      <c r="J11" s="17"/>
    </row>
    <row r="12" spans="1:10" ht="39.9" customHeight="1" x14ac:dyDescent="0.25">
      <c r="A12" s="15"/>
      <c r="B12" s="53" t="s">
        <v>57</v>
      </c>
      <c r="C12" s="153">
        <f>'7-1'!C12+'7-2'!C12</f>
        <v>38848.735130258101</v>
      </c>
      <c r="D12" s="153">
        <f>'7-1'!D12+'7-2'!D12</f>
        <v>31067.7090846957</v>
      </c>
      <c r="E12" s="153">
        <f>'7-1'!E12+'7-2'!E12</f>
        <v>19567.426656863787</v>
      </c>
      <c r="F12" s="153">
        <f>'7-1'!F12+'7-2'!F12</f>
        <v>11584.230317505757</v>
      </c>
      <c r="G12" s="153">
        <f>'7-1'!G12+'7-2'!G12</f>
        <v>37926.440975663267</v>
      </c>
      <c r="H12" s="153">
        <f t="shared" si="0"/>
        <v>138994.5421649866</v>
      </c>
      <c r="I12" s="53" t="s">
        <v>69</v>
      </c>
      <c r="J12" s="17"/>
    </row>
    <row r="13" spans="1:10" ht="39.9" customHeight="1" x14ac:dyDescent="0.25">
      <c r="A13" s="15"/>
      <c r="B13" s="49" t="s">
        <v>58</v>
      </c>
      <c r="C13" s="154">
        <f>'7-1'!C13+'7-2'!C13</f>
        <v>34539.130277750519</v>
      </c>
      <c r="D13" s="154">
        <f>'7-1'!D13+'7-2'!D13</f>
        <v>22948.097828156373</v>
      </c>
      <c r="E13" s="154">
        <f>'7-1'!E13+'7-2'!E13</f>
        <v>18578.535207255758</v>
      </c>
      <c r="F13" s="154">
        <f>'7-1'!F13+'7-2'!F13</f>
        <v>8206.1402089312596</v>
      </c>
      <c r="G13" s="154">
        <f>'7-1'!G13+'7-2'!G13</f>
        <v>5138.5745978729647</v>
      </c>
      <c r="H13" s="154">
        <f t="shared" si="0"/>
        <v>89410.47811996688</v>
      </c>
      <c r="I13" s="49" t="s">
        <v>70</v>
      </c>
      <c r="J13" s="17"/>
    </row>
    <row r="14" spans="1:10" ht="39.9" customHeight="1" x14ac:dyDescent="0.25">
      <c r="A14" s="15"/>
      <c r="B14" s="53" t="s">
        <v>59</v>
      </c>
      <c r="C14" s="153">
        <f>'7-1'!C14+'7-2'!C14</f>
        <v>13179.813381844295</v>
      </c>
      <c r="D14" s="153">
        <f>'7-1'!D14+'7-2'!D14</f>
        <v>12049.271379367578</v>
      </c>
      <c r="E14" s="153">
        <f>'7-1'!E14+'7-2'!E14</f>
        <v>3530.4767605792076</v>
      </c>
      <c r="F14" s="153">
        <f>'7-1'!F14+'7-2'!F14</f>
        <v>1528.2820111662345</v>
      </c>
      <c r="G14" s="153">
        <f>'7-1'!G14+'7-2'!G14</f>
        <v>5945.8864263220657</v>
      </c>
      <c r="H14" s="153">
        <f t="shared" si="0"/>
        <v>36233.729959279379</v>
      </c>
      <c r="I14" s="53" t="s">
        <v>71</v>
      </c>
      <c r="J14" s="17"/>
    </row>
    <row r="15" spans="1:10" ht="39.9" customHeight="1" x14ac:dyDescent="0.25">
      <c r="A15" s="15"/>
      <c r="B15" s="49" t="s">
        <v>60</v>
      </c>
      <c r="C15" s="154">
        <f>'7-1'!C15+'7-2'!C15</f>
        <v>0</v>
      </c>
      <c r="D15" s="154">
        <f>'7-1'!D15+'7-2'!D15</f>
        <v>0</v>
      </c>
      <c r="E15" s="154">
        <f>'7-1'!E15+'7-2'!E15</f>
        <v>0</v>
      </c>
      <c r="F15" s="154">
        <f>'7-1'!F15+'7-2'!F15</f>
        <v>0</v>
      </c>
      <c r="G15" s="154">
        <f>'7-1'!G15+'7-2'!G15</f>
        <v>0</v>
      </c>
      <c r="H15" s="154">
        <f t="shared" si="0"/>
        <v>0</v>
      </c>
      <c r="I15" s="49" t="s">
        <v>72</v>
      </c>
      <c r="J15" s="17"/>
    </row>
    <row r="16" spans="1:10" ht="39.9" customHeight="1" x14ac:dyDescent="0.25">
      <c r="A16" s="15"/>
      <c r="B16" s="53" t="s">
        <v>61</v>
      </c>
      <c r="C16" s="153">
        <f>'7-1'!C16+'7-2'!C16</f>
        <v>0</v>
      </c>
      <c r="D16" s="153">
        <f>'7-1'!D16+'7-2'!D16</f>
        <v>0</v>
      </c>
      <c r="E16" s="153">
        <f>'7-1'!E16+'7-2'!E16</f>
        <v>0</v>
      </c>
      <c r="F16" s="153">
        <f>'7-1'!F16+'7-2'!F16</f>
        <v>0</v>
      </c>
      <c r="G16" s="153">
        <f>'7-1'!G16+'7-2'!G16</f>
        <v>0</v>
      </c>
      <c r="H16" s="153">
        <f t="shared" si="0"/>
        <v>0</v>
      </c>
      <c r="I16" s="53" t="s">
        <v>73</v>
      </c>
      <c r="J16" s="17"/>
    </row>
    <row r="17" spans="1:10" ht="39.9" customHeight="1" x14ac:dyDescent="0.25">
      <c r="A17" s="15"/>
      <c r="B17" s="49" t="s">
        <v>62</v>
      </c>
      <c r="C17" s="154">
        <f>'7-1'!C17+'7-2'!C17</f>
        <v>0</v>
      </c>
      <c r="D17" s="154">
        <f>'7-1'!D17+'7-2'!D17</f>
        <v>0</v>
      </c>
      <c r="E17" s="154">
        <f>'7-1'!E17+'7-2'!E17</f>
        <v>0</v>
      </c>
      <c r="F17" s="154">
        <f>'7-1'!F17+'7-2'!F17</f>
        <v>0</v>
      </c>
      <c r="G17" s="154">
        <f>'7-1'!G17+'7-2'!G17</f>
        <v>0</v>
      </c>
      <c r="H17" s="154">
        <f t="shared" si="0"/>
        <v>0</v>
      </c>
      <c r="I17" s="49" t="s">
        <v>74</v>
      </c>
      <c r="J17" s="17"/>
    </row>
    <row r="18" spans="1:10" ht="39.9" customHeight="1" x14ac:dyDescent="0.25">
      <c r="A18" s="15"/>
      <c r="B18" s="53" t="s">
        <v>63</v>
      </c>
      <c r="C18" s="153">
        <f>'7-1'!C18+'7-2'!C18</f>
        <v>0</v>
      </c>
      <c r="D18" s="153">
        <f>'7-1'!D18+'7-2'!D18</f>
        <v>0</v>
      </c>
      <c r="E18" s="153">
        <f>'7-1'!E18+'7-2'!E18</f>
        <v>0</v>
      </c>
      <c r="F18" s="153">
        <f>'7-1'!F18+'7-2'!F18</f>
        <v>0</v>
      </c>
      <c r="G18" s="153">
        <f>'7-1'!G18+'7-2'!G18</f>
        <v>0</v>
      </c>
      <c r="H18" s="153">
        <f t="shared" si="0"/>
        <v>0</v>
      </c>
      <c r="I18" s="53" t="s">
        <v>76</v>
      </c>
      <c r="J18" s="17"/>
    </row>
    <row r="19" spans="1:10" ht="39.9" customHeight="1" x14ac:dyDescent="0.25">
      <c r="A19" s="15"/>
      <c r="B19" s="49" t="s">
        <v>64</v>
      </c>
      <c r="C19" s="154">
        <f>'7-1'!C19+'7-2'!C19</f>
        <v>0</v>
      </c>
      <c r="D19" s="154">
        <f>'7-1'!D19+'7-2'!D19</f>
        <v>0</v>
      </c>
      <c r="E19" s="154">
        <f>'7-1'!E19+'7-2'!E19</f>
        <v>0</v>
      </c>
      <c r="F19" s="154">
        <f>'7-1'!F19+'7-2'!F19</f>
        <v>0</v>
      </c>
      <c r="G19" s="154">
        <f>'7-1'!G19+'7-2'!G19</f>
        <v>0</v>
      </c>
      <c r="H19" s="154">
        <f t="shared" si="0"/>
        <v>0</v>
      </c>
      <c r="I19" s="49" t="s">
        <v>75</v>
      </c>
      <c r="J19" s="17"/>
    </row>
    <row r="20" spans="1:10" s="5" customFormat="1" ht="45" customHeight="1" x14ac:dyDescent="0.25">
      <c r="A20" s="31"/>
      <c r="B20" s="54" t="s">
        <v>35</v>
      </c>
      <c r="C20" s="75">
        <f>SUM(C8:C19)</f>
        <v>300217.78641239903</v>
      </c>
      <c r="D20" s="75">
        <f t="shared" ref="D20:H20" si="1">SUM(D8:D19)</f>
        <v>178923.9701543976</v>
      </c>
      <c r="E20" s="75">
        <f t="shared" si="1"/>
        <v>132269.72809401955</v>
      </c>
      <c r="F20" s="75">
        <f t="shared" si="1"/>
        <v>42113.181820614547</v>
      </c>
      <c r="G20" s="75">
        <f t="shared" si="1"/>
        <v>94741.775253551794</v>
      </c>
      <c r="H20" s="75">
        <f t="shared" si="1"/>
        <v>748266.44173498265</v>
      </c>
      <c r="I20" s="54" t="s">
        <v>7</v>
      </c>
      <c r="J20" s="17"/>
    </row>
    <row r="21" spans="1:10" s="6" customFormat="1" ht="30" customHeight="1" x14ac:dyDescent="0.25">
      <c r="A21" s="33"/>
      <c r="B21" s="169" t="s">
        <v>358</v>
      </c>
      <c r="C21" s="169"/>
      <c r="D21" s="70"/>
      <c r="E21" s="33"/>
      <c r="F21" s="169" t="s">
        <v>359</v>
      </c>
      <c r="G21" s="169"/>
      <c r="H21" s="169"/>
      <c r="I21" s="169"/>
      <c r="J21" s="17"/>
    </row>
    <row r="22" spans="1:10" ht="4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2"/>
  <sheetViews>
    <sheetView rightToLeft="1" view="pageBreakPreview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2.109375" style="1" customWidth="1"/>
    <col min="3" max="8" width="20.44140625" style="1" customWidth="1"/>
    <col min="9" max="9" width="25.664062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231</v>
      </c>
      <c r="D2" s="18"/>
      <c r="E2" s="18"/>
      <c r="F2" s="18"/>
      <c r="G2" s="18"/>
      <c r="H2" s="18"/>
      <c r="I2" s="35" t="s">
        <v>232</v>
      </c>
      <c r="J2" s="18"/>
    </row>
    <row r="3" spans="1:10" s="13" customFormat="1" ht="38.25" customHeight="1" x14ac:dyDescent="0.25">
      <c r="A3" s="24"/>
      <c r="B3" s="170" t="s">
        <v>297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51.75" customHeight="1" x14ac:dyDescent="0.25">
      <c r="A4" s="26"/>
      <c r="B4" s="171" t="s">
        <v>395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84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183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53</v>
      </c>
      <c r="C8" s="74">
        <v>48142.584558283459</v>
      </c>
      <c r="D8" s="74">
        <v>14933.30527363968</v>
      </c>
      <c r="E8" s="74">
        <v>13370.671011881983</v>
      </c>
      <c r="F8" s="74">
        <v>294.18604593205589</v>
      </c>
      <c r="G8" s="74">
        <v>5737.4658900915229</v>
      </c>
      <c r="H8" s="74">
        <f t="shared" ref="H8:H19" si="0">SUM(C8:G8)</f>
        <v>82478.212779828697</v>
      </c>
      <c r="I8" s="53" t="s">
        <v>65</v>
      </c>
      <c r="J8" s="17"/>
    </row>
    <row r="9" spans="1:10" ht="39.9" customHeight="1" x14ac:dyDescent="0.25">
      <c r="A9" s="15"/>
      <c r="B9" s="49" t="s">
        <v>54</v>
      </c>
      <c r="C9" s="72">
        <v>30384.851131066785</v>
      </c>
      <c r="D9" s="72">
        <v>23833.082616755128</v>
      </c>
      <c r="E9" s="72">
        <v>14043.14521269439</v>
      </c>
      <c r="F9" s="72">
        <v>2743.9555556281925</v>
      </c>
      <c r="G9" s="72">
        <v>4820.0009895046323</v>
      </c>
      <c r="H9" s="72">
        <f t="shared" si="0"/>
        <v>75825.035505649139</v>
      </c>
      <c r="I9" s="49" t="s">
        <v>66</v>
      </c>
      <c r="J9" s="17"/>
    </row>
    <row r="10" spans="1:10" ht="39.9" customHeight="1" x14ac:dyDescent="0.25">
      <c r="A10" s="15"/>
      <c r="B10" s="53" t="s">
        <v>55</v>
      </c>
      <c r="C10" s="74">
        <v>29316.939345699688</v>
      </c>
      <c r="D10" s="74">
        <v>16728.873859715586</v>
      </c>
      <c r="E10" s="74">
        <v>10308.973365953743</v>
      </c>
      <c r="F10" s="74">
        <v>2008.1017240806023</v>
      </c>
      <c r="G10" s="74">
        <v>6969.7463321949363</v>
      </c>
      <c r="H10" s="74">
        <f t="shared" si="0"/>
        <v>65332.634627644555</v>
      </c>
      <c r="I10" s="53" t="s">
        <v>67</v>
      </c>
      <c r="J10" s="17"/>
    </row>
    <row r="11" spans="1:10" ht="39.9" customHeight="1" x14ac:dyDescent="0.25">
      <c r="A11" s="15"/>
      <c r="B11" s="49" t="s">
        <v>56</v>
      </c>
      <c r="C11" s="72">
        <v>14543.554471807996</v>
      </c>
      <c r="D11" s="72">
        <v>10617.615161003801</v>
      </c>
      <c r="E11" s="72">
        <v>13856.806433112079</v>
      </c>
      <c r="F11" s="72">
        <v>3890.1304278317311</v>
      </c>
      <c r="G11" s="72">
        <v>5797.5648443173814</v>
      </c>
      <c r="H11" s="72">
        <f t="shared" si="0"/>
        <v>48705.671338072993</v>
      </c>
      <c r="I11" s="49" t="s">
        <v>68</v>
      </c>
      <c r="J11" s="17"/>
    </row>
    <row r="12" spans="1:10" ht="39.9" customHeight="1" x14ac:dyDescent="0.25">
      <c r="A12" s="15"/>
      <c r="B12" s="53" t="s">
        <v>57</v>
      </c>
      <c r="C12" s="74">
        <v>22670.977015744407</v>
      </c>
      <c r="D12" s="74">
        <v>18875.84437020139</v>
      </c>
      <c r="E12" s="74">
        <v>9373.8553630333117</v>
      </c>
      <c r="F12" s="74">
        <v>6311.6159586163121</v>
      </c>
      <c r="G12" s="74">
        <v>18990.00900752001</v>
      </c>
      <c r="H12" s="74">
        <f t="shared" si="0"/>
        <v>76222.301715115434</v>
      </c>
      <c r="I12" s="53" t="s">
        <v>69</v>
      </c>
      <c r="J12" s="17"/>
    </row>
    <row r="13" spans="1:10" ht="39.9" customHeight="1" x14ac:dyDescent="0.25">
      <c r="A13" s="15"/>
      <c r="B13" s="49" t="s">
        <v>58</v>
      </c>
      <c r="C13" s="72">
        <v>19272.036591115051</v>
      </c>
      <c r="D13" s="72">
        <v>11241.23023318304</v>
      </c>
      <c r="E13" s="72">
        <v>9788.1956955437636</v>
      </c>
      <c r="F13" s="72">
        <v>4026.7128339020901</v>
      </c>
      <c r="G13" s="72">
        <v>2969.7205659074116</v>
      </c>
      <c r="H13" s="72">
        <f t="shared" si="0"/>
        <v>47297.895919651353</v>
      </c>
      <c r="I13" s="49" t="s">
        <v>70</v>
      </c>
      <c r="J13" s="17"/>
    </row>
    <row r="14" spans="1:10" ht="39.9" customHeight="1" x14ac:dyDescent="0.25">
      <c r="A14" s="15"/>
      <c r="B14" s="53" t="s">
        <v>59</v>
      </c>
      <c r="C14" s="74">
        <v>8068.7726244780042</v>
      </c>
      <c r="D14" s="74">
        <v>5857.4734262081829</v>
      </c>
      <c r="E14" s="74">
        <v>1885.7016597620716</v>
      </c>
      <c r="F14" s="74">
        <v>1021.3430946829596</v>
      </c>
      <c r="G14" s="74">
        <v>3345.8128133788896</v>
      </c>
      <c r="H14" s="74">
        <f t="shared" si="0"/>
        <v>20179.103618510107</v>
      </c>
      <c r="I14" s="53" t="s">
        <v>71</v>
      </c>
      <c r="J14" s="17"/>
    </row>
    <row r="15" spans="1:10" ht="39.9" customHeight="1" x14ac:dyDescent="0.25">
      <c r="A15" s="15"/>
      <c r="B15" s="49" t="s">
        <v>60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f t="shared" si="0"/>
        <v>0</v>
      </c>
      <c r="I15" s="49" t="s">
        <v>72</v>
      </c>
      <c r="J15" s="17"/>
    </row>
    <row r="16" spans="1:10" ht="39.9" customHeight="1" x14ac:dyDescent="0.25">
      <c r="A16" s="15"/>
      <c r="B16" s="53" t="s">
        <v>61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f t="shared" si="0"/>
        <v>0</v>
      </c>
      <c r="I16" s="53" t="s">
        <v>73</v>
      </c>
      <c r="J16" s="17"/>
    </row>
    <row r="17" spans="1:10" ht="39.9" customHeight="1" x14ac:dyDescent="0.25">
      <c r="A17" s="15"/>
      <c r="B17" s="49" t="s">
        <v>62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f t="shared" si="0"/>
        <v>0</v>
      </c>
      <c r="I17" s="49" t="s">
        <v>74</v>
      </c>
      <c r="J17" s="17"/>
    </row>
    <row r="18" spans="1:10" ht="39.9" customHeight="1" x14ac:dyDescent="0.25">
      <c r="A18" s="15"/>
      <c r="B18" s="53" t="s">
        <v>63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f t="shared" si="0"/>
        <v>0</v>
      </c>
      <c r="I18" s="53" t="s">
        <v>76</v>
      </c>
      <c r="J18" s="17"/>
    </row>
    <row r="19" spans="1:10" ht="39.9" customHeight="1" x14ac:dyDescent="0.25">
      <c r="A19" s="15"/>
      <c r="B19" s="49" t="s">
        <v>64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f t="shared" si="0"/>
        <v>0</v>
      </c>
      <c r="I19" s="49" t="s">
        <v>75</v>
      </c>
      <c r="J19" s="17"/>
    </row>
    <row r="20" spans="1:10" s="5" customFormat="1" ht="45" customHeight="1" x14ac:dyDescent="0.25">
      <c r="A20" s="31"/>
      <c r="B20" s="54" t="s">
        <v>35</v>
      </c>
      <c r="C20" s="75">
        <f t="shared" ref="C20:H20" si="1">SUM(C8:C19)</f>
        <v>172399.7157381954</v>
      </c>
      <c r="D20" s="75">
        <f t="shared" si="1"/>
        <v>102087.42494070681</v>
      </c>
      <c r="E20" s="75">
        <f t="shared" si="1"/>
        <v>72627.348741981346</v>
      </c>
      <c r="F20" s="75">
        <f t="shared" si="1"/>
        <v>20296.045640673947</v>
      </c>
      <c r="G20" s="75">
        <f t="shared" si="1"/>
        <v>48630.320442914781</v>
      </c>
      <c r="H20" s="75">
        <f t="shared" si="1"/>
        <v>416040.85550447233</v>
      </c>
      <c r="I20" s="54" t="s">
        <v>7</v>
      </c>
      <c r="J20" s="17"/>
    </row>
    <row r="21" spans="1:10" s="6" customFormat="1" ht="30" customHeight="1" x14ac:dyDescent="0.25">
      <c r="A21" s="33"/>
      <c r="B21" s="169" t="s">
        <v>358</v>
      </c>
      <c r="C21" s="169"/>
      <c r="D21" s="70"/>
      <c r="E21" s="33"/>
      <c r="F21" s="169" t="s">
        <v>359</v>
      </c>
      <c r="G21" s="169"/>
      <c r="H21" s="169"/>
      <c r="I21" s="169"/>
      <c r="J21" s="17"/>
    </row>
    <row r="22" spans="1:10" ht="4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2"/>
  <sheetViews>
    <sheetView rightToLeft="1" view="pageBreakPreview" zoomScale="55" zoomScaleNormal="50" zoomScaleSheetLayoutView="55" zoomScalePageLayoutView="70" workbookViewId="0">
      <selection activeCell="L15" sqref="L15"/>
    </sheetView>
  </sheetViews>
  <sheetFormatPr defaultColWidth="9.109375" defaultRowHeight="15.6" x14ac:dyDescent="0.25"/>
  <cols>
    <col min="1" max="1" width="9.109375" style="1"/>
    <col min="2" max="2" width="32.109375" style="1" customWidth="1"/>
    <col min="3" max="8" width="20.44140625" style="1" customWidth="1"/>
    <col min="9" max="9" width="25.664062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233</v>
      </c>
      <c r="D2" s="18"/>
      <c r="E2" s="18"/>
      <c r="F2" s="18"/>
      <c r="G2" s="18"/>
      <c r="H2" s="18"/>
      <c r="I2" s="35" t="s">
        <v>234</v>
      </c>
      <c r="J2" s="18"/>
    </row>
    <row r="3" spans="1:10" s="13" customFormat="1" ht="38.25" customHeight="1" x14ac:dyDescent="0.25">
      <c r="A3" s="24"/>
      <c r="B3" s="170" t="s">
        <v>289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4.5" customHeight="1" x14ac:dyDescent="0.25">
      <c r="A4" s="26"/>
      <c r="B4" s="171" t="s">
        <v>396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84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183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53</v>
      </c>
      <c r="C8" s="74">
        <v>39886.605200010432</v>
      </c>
      <c r="D8" s="74">
        <v>12492.175519304068</v>
      </c>
      <c r="E8" s="74">
        <v>11412.647728217582</v>
      </c>
      <c r="F8" s="74">
        <v>823.13297798735755</v>
      </c>
      <c r="G8" s="74">
        <v>4193.9916475687733</v>
      </c>
      <c r="H8" s="74">
        <f t="shared" ref="H8:H19" si="0">SUM(C8:G8)</f>
        <v>68808.553073088216</v>
      </c>
      <c r="I8" s="53" t="s">
        <v>65</v>
      </c>
      <c r="J8" s="17"/>
    </row>
    <row r="9" spans="1:10" ht="39.9" customHeight="1" x14ac:dyDescent="0.25">
      <c r="A9" s="15"/>
      <c r="B9" s="49" t="s">
        <v>54</v>
      </c>
      <c r="C9" s="72">
        <v>24987.700940864095</v>
      </c>
      <c r="D9" s="72">
        <v>17433.742604996936</v>
      </c>
      <c r="E9" s="72">
        <v>11400.496882933088</v>
      </c>
      <c r="F9" s="72">
        <v>3634.617975376897</v>
      </c>
      <c r="G9" s="72">
        <v>4760.8525039711385</v>
      </c>
      <c r="H9" s="72">
        <f t="shared" si="0"/>
        <v>62217.410908142156</v>
      </c>
      <c r="I9" s="49" t="s">
        <v>66</v>
      </c>
      <c r="J9" s="17"/>
    </row>
    <row r="10" spans="1:10" ht="39.9" customHeight="1" x14ac:dyDescent="0.25">
      <c r="A10" s="15"/>
      <c r="B10" s="53" t="s">
        <v>55</v>
      </c>
      <c r="C10" s="74">
        <v>15156.815626156073</v>
      </c>
      <c r="D10" s="74">
        <v>8737.8869144860582</v>
      </c>
      <c r="E10" s="74">
        <v>6076.7285248168027</v>
      </c>
      <c r="F10" s="74">
        <v>2979.1953907663587</v>
      </c>
      <c r="G10" s="74">
        <v>8490.6640076750518</v>
      </c>
      <c r="H10" s="74">
        <f t="shared" si="0"/>
        <v>41441.290463900339</v>
      </c>
      <c r="I10" s="53" t="s">
        <v>67</v>
      </c>
      <c r="J10" s="17"/>
    </row>
    <row r="11" spans="1:10" ht="39.9" customHeight="1" x14ac:dyDescent="0.25">
      <c r="A11" s="15"/>
      <c r="B11" s="49" t="s">
        <v>56</v>
      </c>
      <c r="C11" s="72">
        <v>11231.056348657592</v>
      </c>
      <c r="D11" s="72">
        <v>8082.2099122767195</v>
      </c>
      <c r="E11" s="72">
        <v>10123.820309711109</v>
      </c>
      <c r="F11" s="72">
        <v>4421.2091854081018</v>
      </c>
      <c r="G11" s="72">
        <v>4960.5870383700594</v>
      </c>
      <c r="H11" s="72">
        <f t="shared" si="0"/>
        <v>38818.882794423582</v>
      </c>
      <c r="I11" s="49" t="s">
        <v>68</v>
      </c>
      <c r="J11" s="17"/>
    </row>
    <row r="12" spans="1:10" ht="39.9" customHeight="1" x14ac:dyDescent="0.25">
      <c r="A12" s="15"/>
      <c r="B12" s="53" t="s">
        <v>57</v>
      </c>
      <c r="C12" s="74">
        <v>16177.758114513692</v>
      </c>
      <c r="D12" s="74">
        <v>12191.864714494308</v>
      </c>
      <c r="E12" s="74">
        <v>10193.571293830475</v>
      </c>
      <c r="F12" s="74">
        <v>5272.6143588894447</v>
      </c>
      <c r="G12" s="74">
        <v>18936.431968143253</v>
      </c>
      <c r="H12" s="74">
        <f t="shared" si="0"/>
        <v>62772.240449871169</v>
      </c>
      <c r="I12" s="53" t="s">
        <v>69</v>
      </c>
      <c r="J12" s="17"/>
    </row>
    <row r="13" spans="1:10" ht="39.9" customHeight="1" x14ac:dyDescent="0.25">
      <c r="A13" s="15"/>
      <c r="B13" s="49" t="s">
        <v>58</v>
      </c>
      <c r="C13" s="72">
        <v>15267.093686635468</v>
      </c>
      <c r="D13" s="72">
        <v>11706.867594973332</v>
      </c>
      <c r="E13" s="72">
        <v>8790.3395117119944</v>
      </c>
      <c r="F13" s="72">
        <v>4179.4273750291695</v>
      </c>
      <c r="G13" s="72">
        <v>2168.8540319655526</v>
      </c>
      <c r="H13" s="72">
        <f t="shared" si="0"/>
        <v>42112.582200315512</v>
      </c>
      <c r="I13" s="49" t="s">
        <v>70</v>
      </c>
      <c r="J13" s="17"/>
    </row>
    <row r="14" spans="1:10" ht="39.9" customHeight="1" x14ac:dyDescent="0.25">
      <c r="A14" s="15"/>
      <c r="B14" s="53" t="s">
        <v>59</v>
      </c>
      <c r="C14" s="74">
        <v>5111.0407573662915</v>
      </c>
      <c r="D14" s="74">
        <v>6191.7979531593946</v>
      </c>
      <c r="E14" s="74">
        <v>1644.7751008171363</v>
      </c>
      <c r="F14" s="74">
        <v>506.93891648327497</v>
      </c>
      <c r="G14" s="74">
        <v>2600.0736129431762</v>
      </c>
      <c r="H14" s="74">
        <f t="shared" si="0"/>
        <v>16054.626340769275</v>
      </c>
      <c r="I14" s="53" t="s">
        <v>71</v>
      </c>
      <c r="J14" s="17"/>
    </row>
    <row r="15" spans="1:10" ht="39.9" customHeight="1" x14ac:dyDescent="0.25">
      <c r="A15" s="15"/>
      <c r="B15" s="49" t="s">
        <v>60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f t="shared" si="0"/>
        <v>0</v>
      </c>
      <c r="I15" s="49" t="s">
        <v>72</v>
      </c>
      <c r="J15" s="17"/>
    </row>
    <row r="16" spans="1:10" ht="39.9" customHeight="1" x14ac:dyDescent="0.25">
      <c r="A16" s="15"/>
      <c r="B16" s="53" t="s">
        <v>61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f t="shared" si="0"/>
        <v>0</v>
      </c>
      <c r="I16" s="53" t="s">
        <v>73</v>
      </c>
      <c r="J16" s="17"/>
    </row>
    <row r="17" spans="1:10" ht="39.9" customHeight="1" x14ac:dyDescent="0.25">
      <c r="A17" s="15"/>
      <c r="B17" s="49" t="s">
        <v>62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f t="shared" si="0"/>
        <v>0</v>
      </c>
      <c r="I17" s="49" t="s">
        <v>74</v>
      </c>
      <c r="J17" s="17"/>
    </row>
    <row r="18" spans="1:10" ht="39.9" customHeight="1" x14ac:dyDescent="0.25">
      <c r="A18" s="15"/>
      <c r="B18" s="53" t="s">
        <v>63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f t="shared" si="0"/>
        <v>0</v>
      </c>
      <c r="I18" s="53" t="s">
        <v>76</v>
      </c>
      <c r="J18" s="17"/>
    </row>
    <row r="19" spans="1:10" ht="39.9" customHeight="1" x14ac:dyDescent="0.25">
      <c r="A19" s="15"/>
      <c r="B19" s="49" t="s">
        <v>64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f t="shared" si="0"/>
        <v>0</v>
      </c>
      <c r="I19" s="49" t="s">
        <v>75</v>
      </c>
      <c r="J19" s="17"/>
    </row>
    <row r="20" spans="1:10" s="5" customFormat="1" ht="45" customHeight="1" x14ac:dyDescent="0.25">
      <c r="A20" s="31"/>
      <c r="B20" s="54" t="s">
        <v>35</v>
      </c>
      <c r="C20" s="75">
        <f t="shared" ref="C20:H20" si="1">SUM(C8:C19)</f>
        <v>127818.07067420364</v>
      </c>
      <c r="D20" s="75">
        <f t="shared" si="1"/>
        <v>76836.545213690813</v>
      </c>
      <c r="E20" s="75">
        <f t="shared" si="1"/>
        <v>59642.379352038188</v>
      </c>
      <c r="F20" s="75">
        <f t="shared" si="1"/>
        <v>21817.136179940604</v>
      </c>
      <c r="G20" s="75">
        <f t="shared" si="1"/>
        <v>46111.454810637006</v>
      </c>
      <c r="H20" s="75">
        <f t="shared" si="1"/>
        <v>332225.58623051026</v>
      </c>
      <c r="I20" s="54" t="s">
        <v>7</v>
      </c>
      <c r="J20" s="17"/>
    </row>
    <row r="21" spans="1:10" s="6" customFormat="1" ht="30" customHeight="1" x14ac:dyDescent="0.25">
      <c r="A21" s="33"/>
      <c r="B21" s="169" t="s">
        <v>358</v>
      </c>
      <c r="C21" s="169"/>
      <c r="D21" s="70"/>
      <c r="E21" s="33"/>
      <c r="F21" s="169" t="s">
        <v>359</v>
      </c>
      <c r="G21" s="169"/>
      <c r="H21" s="169"/>
      <c r="I21" s="169"/>
      <c r="J21" s="17"/>
    </row>
    <row r="22" spans="1:10" ht="4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2"/>
  <sheetViews>
    <sheetView rightToLeft="1" view="pageBreakPreview" topLeftCell="A2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2.109375" style="1" customWidth="1"/>
    <col min="3" max="8" width="20.44140625" style="1" customWidth="1"/>
    <col min="9" max="9" width="25.664062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235</v>
      </c>
      <c r="D2" s="18"/>
      <c r="E2" s="18"/>
      <c r="F2" s="18"/>
      <c r="G2" s="18"/>
      <c r="H2" s="18"/>
      <c r="I2" s="35" t="s">
        <v>236</v>
      </c>
      <c r="J2" s="18"/>
    </row>
    <row r="3" spans="1:10" s="13" customFormat="1" ht="38.25" customHeight="1" x14ac:dyDescent="0.25">
      <c r="A3" s="24"/>
      <c r="B3" s="170" t="s">
        <v>298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4.5" customHeight="1" x14ac:dyDescent="0.25">
      <c r="A4" s="26"/>
      <c r="B4" s="171" t="s">
        <v>398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84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183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53</v>
      </c>
      <c r="C8" s="153">
        <f>'8-1'!C8+'8-2'!C8</f>
        <v>152493.30059023615</v>
      </c>
      <c r="D8" s="153">
        <f>'8-1'!D8+'8-2'!D8</f>
        <v>27321.84127896887</v>
      </c>
      <c r="E8" s="153">
        <f>'8-1'!E8+'8-2'!E8</f>
        <v>18436.736800059472</v>
      </c>
      <c r="F8" s="153">
        <f>'8-1'!F8+'8-2'!F8</f>
        <v>5732.9383348712872</v>
      </c>
      <c r="G8" s="153">
        <f>'8-1'!G8+'8-2'!G8</f>
        <v>13123.788521500013</v>
      </c>
      <c r="H8" s="153">
        <f>SUM(C8:G8)</f>
        <v>217108.60552563579</v>
      </c>
      <c r="I8" s="53" t="s">
        <v>65</v>
      </c>
      <c r="J8" s="17"/>
    </row>
    <row r="9" spans="1:10" ht="39.9" customHeight="1" x14ac:dyDescent="0.25">
      <c r="A9" s="15"/>
      <c r="B9" s="49" t="s">
        <v>54</v>
      </c>
      <c r="C9" s="154">
        <f>'8-1'!C9+'8-2'!C9</f>
        <v>137149.6034254487</v>
      </c>
      <c r="D9" s="154">
        <f>'8-1'!D9+'8-2'!D9</f>
        <v>41586.996855205078</v>
      </c>
      <c r="E9" s="154">
        <f>'8-1'!E9+'8-2'!E9</f>
        <v>32310.48155830321</v>
      </c>
      <c r="F9" s="154">
        <f>'8-1'!F9+'8-2'!F9</f>
        <v>7379.7408825768398</v>
      </c>
      <c r="G9" s="154">
        <f>'8-1'!G9+'8-2'!G9</f>
        <v>7374.304554420467</v>
      </c>
      <c r="H9" s="154">
        <f t="shared" ref="H9:H19" si="0">SUM(C9:G9)</f>
        <v>225801.12727595429</v>
      </c>
      <c r="I9" s="49" t="s">
        <v>66</v>
      </c>
      <c r="J9" s="17"/>
    </row>
    <row r="10" spans="1:10" ht="39.9" customHeight="1" x14ac:dyDescent="0.25">
      <c r="A10" s="15"/>
      <c r="B10" s="53" t="s">
        <v>55</v>
      </c>
      <c r="C10" s="153">
        <f>'8-1'!C10+'8-2'!C10</f>
        <v>126060.28202202667</v>
      </c>
      <c r="D10" s="153">
        <f>'8-1'!D10+'8-2'!D10</f>
        <v>48925.247756860539</v>
      </c>
      <c r="E10" s="153">
        <f>'8-1'!E10+'8-2'!E10</f>
        <v>33892.001087194491</v>
      </c>
      <c r="F10" s="153">
        <f>'8-1'!F10+'8-2'!F10</f>
        <v>4676.1580071811413</v>
      </c>
      <c r="G10" s="153">
        <f>'8-1'!G10+'8-2'!G10</f>
        <v>7629.196907446154</v>
      </c>
      <c r="H10" s="153">
        <f t="shared" si="0"/>
        <v>221182.88578070901</v>
      </c>
      <c r="I10" s="53" t="s">
        <v>67</v>
      </c>
      <c r="J10" s="17"/>
    </row>
    <row r="11" spans="1:10" ht="39.9" customHeight="1" x14ac:dyDescent="0.25">
      <c r="A11" s="15"/>
      <c r="B11" s="49" t="s">
        <v>56</v>
      </c>
      <c r="C11" s="154">
        <f>'8-1'!C11+'8-2'!C11</f>
        <v>68821.831105632999</v>
      </c>
      <c r="D11" s="154">
        <f>'8-1'!D11+'8-2'!D11</f>
        <v>37497.231114625924</v>
      </c>
      <c r="E11" s="154">
        <f>'8-1'!E11+'8-2'!E11</f>
        <v>15181.04508030115</v>
      </c>
      <c r="F11" s="154">
        <f>'8-1'!F11+'8-2'!F11</f>
        <v>5012.4195797355151</v>
      </c>
      <c r="G11" s="154">
        <f>'8-1'!G11+'8-2'!G11</f>
        <v>12114.436027086083</v>
      </c>
      <c r="H11" s="154">
        <f t="shared" si="0"/>
        <v>138626.96290738168</v>
      </c>
      <c r="I11" s="49" t="s">
        <v>68</v>
      </c>
      <c r="J11" s="17"/>
    </row>
    <row r="12" spans="1:10" ht="39.9" customHeight="1" x14ac:dyDescent="0.25">
      <c r="A12" s="15"/>
      <c r="B12" s="53" t="s">
        <v>57</v>
      </c>
      <c r="C12" s="153">
        <f>'8-1'!C12+'8-2'!C12</f>
        <v>107015.16150821785</v>
      </c>
      <c r="D12" s="153">
        <f>'8-1'!D12+'8-2'!D12</f>
        <v>52412.677499011625</v>
      </c>
      <c r="E12" s="153">
        <f>'8-1'!E12+'8-2'!E12</f>
        <v>35667.003895311536</v>
      </c>
      <c r="F12" s="153">
        <f>'8-1'!F12+'8-2'!F12</f>
        <v>14923.94560217439</v>
      </c>
      <c r="G12" s="153">
        <f>'8-1'!G12+'8-2'!G12</f>
        <v>14216.854209157442</v>
      </c>
      <c r="H12" s="153">
        <f t="shared" si="0"/>
        <v>224235.64271387283</v>
      </c>
      <c r="I12" s="53" t="s">
        <v>69</v>
      </c>
      <c r="J12" s="17"/>
    </row>
    <row r="13" spans="1:10" ht="39.9" customHeight="1" x14ac:dyDescent="0.25">
      <c r="A13" s="15"/>
      <c r="B13" s="49" t="s">
        <v>58</v>
      </c>
      <c r="C13" s="154">
        <f>'8-1'!C13+'8-2'!C13</f>
        <v>87045.436855798951</v>
      </c>
      <c r="D13" s="154">
        <f>'8-1'!D13+'8-2'!D13</f>
        <v>21342.134576247441</v>
      </c>
      <c r="E13" s="154">
        <f>'8-1'!E13+'8-2'!E13</f>
        <v>13173.109831429227</v>
      </c>
      <c r="F13" s="154">
        <f>'8-1'!F13+'8-2'!F13</f>
        <v>3070.8162088903582</v>
      </c>
      <c r="G13" s="154">
        <f>'8-1'!G13+'8-2'!G13</f>
        <v>6407.7647779844374</v>
      </c>
      <c r="H13" s="154">
        <f t="shared" si="0"/>
        <v>131039.26225035042</v>
      </c>
      <c r="I13" s="49" t="s">
        <v>70</v>
      </c>
      <c r="J13" s="17"/>
    </row>
    <row r="14" spans="1:10" ht="39.9" customHeight="1" x14ac:dyDescent="0.25">
      <c r="A14" s="15"/>
      <c r="B14" s="53" t="s">
        <v>59</v>
      </c>
      <c r="C14" s="153">
        <f>'8-1'!C14+'8-2'!C14</f>
        <v>39299.38965132086</v>
      </c>
      <c r="D14" s="153">
        <f>'8-1'!D14+'8-2'!D14</f>
        <v>12368.052318277279</v>
      </c>
      <c r="E14" s="153">
        <f>'8-1'!E14+'8-2'!E14</f>
        <v>11422.416830560924</v>
      </c>
      <c r="F14" s="153">
        <f>'8-1'!F14+'8-2'!F14</f>
        <v>1807.5523789524304</v>
      </c>
      <c r="G14" s="153">
        <f>'8-1'!G14+'8-2'!G14</f>
        <v>3758.5951325935166</v>
      </c>
      <c r="H14" s="153">
        <f t="shared" si="0"/>
        <v>68656.006311705016</v>
      </c>
      <c r="I14" s="53" t="s">
        <v>71</v>
      </c>
      <c r="J14" s="17"/>
    </row>
    <row r="15" spans="1:10" ht="39.9" customHeight="1" x14ac:dyDescent="0.25">
      <c r="A15" s="15"/>
      <c r="B15" s="49" t="s">
        <v>60</v>
      </c>
      <c r="C15" s="154">
        <f>'8-1'!C15+'8-2'!C15</f>
        <v>0</v>
      </c>
      <c r="D15" s="154">
        <f>'8-1'!D15+'8-2'!D15</f>
        <v>0</v>
      </c>
      <c r="E15" s="154">
        <f>'8-1'!E15+'8-2'!E15</f>
        <v>0</v>
      </c>
      <c r="F15" s="154">
        <f>'8-1'!F15+'8-2'!F15</f>
        <v>0</v>
      </c>
      <c r="G15" s="154">
        <f>'8-1'!G15+'8-2'!G15</f>
        <v>0</v>
      </c>
      <c r="H15" s="154">
        <f t="shared" si="0"/>
        <v>0</v>
      </c>
      <c r="I15" s="49" t="s">
        <v>72</v>
      </c>
      <c r="J15" s="17"/>
    </row>
    <row r="16" spans="1:10" ht="39.9" customHeight="1" x14ac:dyDescent="0.25">
      <c r="A16" s="15"/>
      <c r="B16" s="53" t="s">
        <v>61</v>
      </c>
      <c r="C16" s="153">
        <f>'8-1'!C16+'8-2'!C16</f>
        <v>0</v>
      </c>
      <c r="D16" s="153">
        <f>'8-1'!D16+'8-2'!D16</f>
        <v>0</v>
      </c>
      <c r="E16" s="153">
        <f>'8-1'!E16+'8-2'!E16</f>
        <v>0</v>
      </c>
      <c r="F16" s="153">
        <f>'8-1'!F16+'8-2'!F16</f>
        <v>0</v>
      </c>
      <c r="G16" s="153">
        <f>'8-1'!G16+'8-2'!G16</f>
        <v>0</v>
      </c>
      <c r="H16" s="153">
        <f t="shared" si="0"/>
        <v>0</v>
      </c>
      <c r="I16" s="53" t="s">
        <v>73</v>
      </c>
      <c r="J16" s="17"/>
    </row>
    <row r="17" spans="1:10" ht="39.9" customHeight="1" x14ac:dyDescent="0.25">
      <c r="A17" s="15"/>
      <c r="B17" s="49" t="s">
        <v>62</v>
      </c>
      <c r="C17" s="154">
        <f>'8-1'!C17+'8-2'!C17</f>
        <v>0</v>
      </c>
      <c r="D17" s="154">
        <f>'8-1'!D17+'8-2'!D17</f>
        <v>0</v>
      </c>
      <c r="E17" s="154">
        <f>'8-1'!E17+'8-2'!E17</f>
        <v>0</v>
      </c>
      <c r="F17" s="154">
        <f>'8-1'!F17+'8-2'!F17</f>
        <v>0</v>
      </c>
      <c r="G17" s="154">
        <f>'8-1'!G17+'8-2'!G17</f>
        <v>0</v>
      </c>
      <c r="H17" s="154">
        <f t="shared" si="0"/>
        <v>0</v>
      </c>
      <c r="I17" s="49" t="s">
        <v>74</v>
      </c>
      <c r="J17" s="17"/>
    </row>
    <row r="18" spans="1:10" ht="39.9" customHeight="1" x14ac:dyDescent="0.25">
      <c r="A18" s="15"/>
      <c r="B18" s="53" t="s">
        <v>63</v>
      </c>
      <c r="C18" s="153">
        <f>'8-1'!C18+'8-2'!C18</f>
        <v>0</v>
      </c>
      <c r="D18" s="153">
        <f>'8-1'!D18+'8-2'!D18</f>
        <v>0</v>
      </c>
      <c r="E18" s="153">
        <f>'8-1'!E18+'8-2'!E18</f>
        <v>0</v>
      </c>
      <c r="F18" s="153">
        <f>'8-1'!F18+'8-2'!F18</f>
        <v>0</v>
      </c>
      <c r="G18" s="153">
        <f>'8-1'!G18+'8-2'!G18</f>
        <v>0</v>
      </c>
      <c r="H18" s="153">
        <f t="shared" si="0"/>
        <v>0</v>
      </c>
      <c r="I18" s="53" t="s">
        <v>76</v>
      </c>
      <c r="J18" s="17"/>
    </row>
    <row r="19" spans="1:10" ht="39.9" customHeight="1" x14ac:dyDescent="0.25">
      <c r="A19" s="15"/>
      <c r="B19" s="49" t="s">
        <v>64</v>
      </c>
      <c r="C19" s="154">
        <f>'8-1'!C19+'8-2'!C19</f>
        <v>0</v>
      </c>
      <c r="D19" s="154">
        <f>'8-1'!D19+'8-2'!D19</f>
        <v>0</v>
      </c>
      <c r="E19" s="154">
        <f>'8-1'!E19+'8-2'!E19</f>
        <v>0</v>
      </c>
      <c r="F19" s="154">
        <f>'8-1'!F19+'8-2'!F19</f>
        <v>0</v>
      </c>
      <c r="G19" s="154">
        <f>'8-1'!G19+'8-2'!G19</f>
        <v>0</v>
      </c>
      <c r="H19" s="154">
        <f t="shared" si="0"/>
        <v>0</v>
      </c>
      <c r="I19" s="49" t="s">
        <v>75</v>
      </c>
      <c r="J19" s="17"/>
    </row>
    <row r="20" spans="1:10" s="5" customFormat="1" ht="45" customHeight="1" x14ac:dyDescent="0.25">
      <c r="A20" s="31"/>
      <c r="B20" s="54" t="s">
        <v>35</v>
      </c>
      <c r="C20" s="75">
        <f>SUM(C8:C19)</f>
        <v>717885.00515868212</v>
      </c>
      <c r="D20" s="75">
        <f t="shared" ref="D20:H20" si="1">SUM(D8:D19)</f>
        <v>241454.18139919676</v>
      </c>
      <c r="E20" s="75">
        <f t="shared" si="1"/>
        <v>160082.79508316002</v>
      </c>
      <c r="F20" s="75">
        <f t="shared" si="1"/>
        <v>42603.57099438196</v>
      </c>
      <c r="G20" s="75">
        <f t="shared" si="1"/>
        <v>64624.940130188115</v>
      </c>
      <c r="H20" s="75">
        <f t="shared" si="1"/>
        <v>1226650.4927656092</v>
      </c>
      <c r="I20" s="54" t="s">
        <v>7</v>
      </c>
      <c r="J20" s="17"/>
    </row>
    <row r="21" spans="1:10" s="6" customFormat="1" ht="30" customHeight="1" x14ac:dyDescent="0.25">
      <c r="A21" s="33"/>
      <c r="B21" s="169" t="s">
        <v>358</v>
      </c>
      <c r="C21" s="169"/>
      <c r="D21" s="70"/>
      <c r="E21" s="33"/>
      <c r="F21" s="169" t="s">
        <v>359</v>
      </c>
      <c r="G21" s="169"/>
      <c r="H21" s="169"/>
      <c r="I21" s="169"/>
      <c r="J21" s="17"/>
    </row>
    <row r="22" spans="1:10" ht="4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3"/>
  <sheetViews>
    <sheetView rightToLeft="1" view="pageBreakPreview" zoomScale="59" zoomScaleNormal="50" zoomScaleSheetLayoutView="59" zoomScalePageLayoutView="70" workbookViewId="0">
      <selection activeCell="B4" sqref="B4:L4"/>
    </sheetView>
  </sheetViews>
  <sheetFormatPr defaultColWidth="9.109375" defaultRowHeight="15.6" x14ac:dyDescent="0.25"/>
  <cols>
    <col min="1" max="1" width="9.109375" style="1"/>
    <col min="2" max="2" width="41.5546875" style="1" customWidth="1"/>
    <col min="3" max="3" width="15.6640625" style="2" customWidth="1"/>
    <col min="4" max="11" width="15.6640625" style="1" customWidth="1"/>
    <col min="12" max="12" width="41.5546875" style="1" customWidth="1"/>
    <col min="13" max="13" width="9.109375" style="4"/>
    <col min="14" max="17" width="9.109375" style="1"/>
    <col min="18" max="18" width="23.6640625" style="1" customWidth="1"/>
    <col min="19" max="19" width="15.88671875" style="1" customWidth="1"/>
    <col min="20" max="16384" width="9.109375" style="1"/>
  </cols>
  <sheetData>
    <row r="1" spans="1:24" ht="23.4" x14ac:dyDescent="0.25">
      <c r="A1" s="15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7"/>
      <c r="N1" s="15"/>
    </row>
    <row r="2" spans="1:24" s="8" customFormat="1" ht="16.5" customHeight="1" x14ac:dyDescent="0.25">
      <c r="A2" s="18"/>
      <c r="B2" s="22" t="s">
        <v>117</v>
      </c>
      <c r="C2" s="20"/>
      <c r="E2" s="20"/>
      <c r="F2" s="21"/>
      <c r="G2" s="21"/>
      <c r="H2" s="21"/>
      <c r="I2" s="21"/>
      <c r="J2" s="21"/>
      <c r="K2" s="21"/>
      <c r="L2" s="19" t="s">
        <v>209</v>
      </c>
      <c r="M2" s="18"/>
      <c r="N2" s="18"/>
    </row>
    <row r="3" spans="1:24" s="13" customFormat="1" ht="33.6" x14ac:dyDescent="0.25">
      <c r="A3" s="24"/>
      <c r="B3" s="170" t="s">
        <v>239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25"/>
      <c r="N3" s="24"/>
    </row>
    <row r="4" spans="1:24" s="3" customFormat="1" ht="48" customHeight="1" x14ac:dyDescent="0.25">
      <c r="A4" s="26"/>
      <c r="B4" s="171" t="s">
        <v>373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"/>
      <c r="N4" s="26"/>
    </row>
    <row r="5" spans="1:24" ht="29.25" customHeight="1" x14ac:dyDescent="0.25">
      <c r="A5" s="15"/>
      <c r="B5" s="173" t="s">
        <v>1</v>
      </c>
      <c r="C5" s="172" t="s">
        <v>120</v>
      </c>
      <c r="D5" s="172"/>
      <c r="E5" s="172"/>
      <c r="F5" s="172" t="s">
        <v>119</v>
      </c>
      <c r="G5" s="172"/>
      <c r="H5" s="172"/>
      <c r="I5" s="172" t="s">
        <v>118</v>
      </c>
      <c r="J5" s="172"/>
      <c r="K5" s="172"/>
      <c r="L5" s="172" t="s">
        <v>0</v>
      </c>
      <c r="N5" s="15"/>
    </row>
    <row r="6" spans="1:24" ht="25.5" customHeight="1" x14ac:dyDescent="0.25">
      <c r="A6" s="15"/>
      <c r="B6" s="173" t="s">
        <v>5</v>
      </c>
      <c r="C6" s="27" t="s">
        <v>4</v>
      </c>
      <c r="D6" s="27" t="s">
        <v>3</v>
      </c>
      <c r="E6" s="27" t="s">
        <v>2</v>
      </c>
      <c r="F6" s="27" t="s">
        <v>4</v>
      </c>
      <c r="G6" s="27" t="s">
        <v>3</v>
      </c>
      <c r="H6" s="27" t="s">
        <v>2</v>
      </c>
      <c r="I6" s="27" t="s">
        <v>4</v>
      </c>
      <c r="J6" s="27" t="s">
        <v>3</v>
      </c>
      <c r="K6" s="27" t="s">
        <v>2</v>
      </c>
      <c r="L6" s="172"/>
      <c r="N6" s="15"/>
      <c r="X6" s="5"/>
    </row>
    <row r="7" spans="1:24" ht="25.5" customHeight="1" x14ac:dyDescent="0.25">
      <c r="A7" s="15"/>
      <c r="B7" s="173"/>
      <c r="C7" s="27" t="s">
        <v>9</v>
      </c>
      <c r="D7" s="27" t="s">
        <v>8</v>
      </c>
      <c r="E7" s="27" t="s">
        <v>7</v>
      </c>
      <c r="F7" s="27" t="s">
        <v>9</v>
      </c>
      <c r="G7" s="27" t="s">
        <v>8</v>
      </c>
      <c r="H7" s="27" t="s">
        <v>7</v>
      </c>
      <c r="I7" s="27" t="s">
        <v>9</v>
      </c>
      <c r="J7" s="27" t="s">
        <v>8</v>
      </c>
      <c r="K7" s="27" t="s">
        <v>7</v>
      </c>
      <c r="L7" s="172" t="s">
        <v>6</v>
      </c>
      <c r="N7" s="15"/>
    </row>
    <row r="8" spans="1:24" ht="39.9" customHeight="1" x14ac:dyDescent="0.25">
      <c r="A8" s="15"/>
      <c r="B8" s="28" t="s">
        <v>11</v>
      </c>
      <c r="C8" s="74">
        <v>85293.723598118871</v>
      </c>
      <c r="D8" s="74">
        <v>57985.393314930734</v>
      </c>
      <c r="E8" s="74">
        <f>SUM(C8:D8)</f>
        <v>143279.1169130496</v>
      </c>
      <c r="F8" s="74">
        <v>235004.92112263836</v>
      </c>
      <c r="G8" s="74">
        <v>96330.57954852203</v>
      </c>
      <c r="H8" s="74">
        <f>SUM(F8:G8)</f>
        <v>331335.50067116041</v>
      </c>
      <c r="I8" s="74">
        <f>F8+C8</f>
        <v>320298.64472075726</v>
      </c>
      <c r="J8" s="74">
        <f>G8+D8</f>
        <v>154315.97286345277</v>
      </c>
      <c r="K8" s="74">
        <f>SUM(I8:J8)</f>
        <v>474614.61758421001</v>
      </c>
      <c r="L8" s="28" t="s">
        <v>10</v>
      </c>
      <c r="N8" s="15"/>
    </row>
    <row r="9" spans="1:24" ht="39.9" customHeight="1" x14ac:dyDescent="0.25">
      <c r="A9" s="15"/>
      <c r="B9" s="29" t="s">
        <v>13</v>
      </c>
      <c r="C9" s="72">
        <v>125796.88470932144</v>
      </c>
      <c r="D9" s="72">
        <v>102695.96268573328</v>
      </c>
      <c r="E9" s="72">
        <f t="shared" ref="E9:E20" si="0">SUM(C9:D9)</f>
        <v>228492.8473950547</v>
      </c>
      <c r="F9" s="72">
        <v>450826.19120778394</v>
      </c>
      <c r="G9" s="72">
        <v>114374.14069415406</v>
      </c>
      <c r="H9" s="72">
        <f t="shared" ref="H9:H20" si="1">SUM(F9:G9)</f>
        <v>565200.33190193796</v>
      </c>
      <c r="I9" s="72">
        <f t="shared" ref="I9:I20" si="2">F9+C9</f>
        <v>576623.07591710542</v>
      </c>
      <c r="J9" s="72">
        <f t="shared" ref="J9:J20" si="3">G9+D9</f>
        <v>217070.10337988735</v>
      </c>
      <c r="K9" s="72">
        <f t="shared" ref="K9:K20" si="4">SUM(I9:J9)</f>
        <v>793693.17929699272</v>
      </c>
      <c r="L9" s="29" t="s">
        <v>12</v>
      </c>
      <c r="N9" s="15"/>
    </row>
    <row r="10" spans="1:24" ht="39.9" customHeight="1" x14ac:dyDescent="0.25">
      <c r="A10" s="15"/>
      <c r="B10" s="28" t="s">
        <v>15</v>
      </c>
      <c r="C10" s="74">
        <v>22347.786046175588</v>
      </c>
      <c r="D10" s="74">
        <v>15352.834549611003</v>
      </c>
      <c r="E10" s="74">
        <f t="shared" si="0"/>
        <v>37700.62059578659</v>
      </c>
      <c r="F10" s="74">
        <v>52202.937495191865</v>
      </c>
      <c r="G10" s="74">
        <v>15265.383291233458</v>
      </c>
      <c r="H10" s="74">
        <f t="shared" si="1"/>
        <v>67468.32078642532</v>
      </c>
      <c r="I10" s="74">
        <f t="shared" si="2"/>
        <v>74550.72354136745</v>
      </c>
      <c r="J10" s="74">
        <f t="shared" si="3"/>
        <v>30618.21784084446</v>
      </c>
      <c r="K10" s="74">
        <f t="shared" si="4"/>
        <v>105168.94138221191</v>
      </c>
      <c r="L10" s="28" t="s">
        <v>14</v>
      </c>
      <c r="N10" s="15"/>
    </row>
    <row r="11" spans="1:24" ht="39.9" customHeight="1" x14ac:dyDescent="0.25">
      <c r="A11" s="15"/>
      <c r="B11" s="29" t="s">
        <v>17</v>
      </c>
      <c r="C11" s="72">
        <v>15663.497284738813</v>
      </c>
      <c r="D11" s="72">
        <v>12649.876473760138</v>
      </c>
      <c r="E11" s="72">
        <f t="shared" si="0"/>
        <v>28313.37375849895</v>
      </c>
      <c r="F11" s="72">
        <v>22023.765892224306</v>
      </c>
      <c r="G11" s="72">
        <v>4995.853260394505</v>
      </c>
      <c r="H11" s="72">
        <f t="shared" si="1"/>
        <v>27019.619152618812</v>
      </c>
      <c r="I11" s="72">
        <f t="shared" si="2"/>
        <v>37687.263176963119</v>
      </c>
      <c r="J11" s="72">
        <f t="shared" si="3"/>
        <v>17645.729734154644</v>
      </c>
      <c r="K11" s="72">
        <f t="shared" si="4"/>
        <v>55332.992911117763</v>
      </c>
      <c r="L11" s="29" t="s">
        <v>16</v>
      </c>
      <c r="N11" s="15"/>
    </row>
    <row r="12" spans="1:24" ht="39.9" customHeight="1" x14ac:dyDescent="0.25">
      <c r="A12" s="15"/>
      <c r="B12" s="28" t="s">
        <v>79</v>
      </c>
      <c r="C12" s="74">
        <v>58198.342827533561</v>
      </c>
      <c r="D12" s="74">
        <v>39156.473048557564</v>
      </c>
      <c r="E12" s="74">
        <f t="shared" si="0"/>
        <v>97354.815876091132</v>
      </c>
      <c r="F12" s="74">
        <v>96782.802829712644</v>
      </c>
      <c r="G12" s="74">
        <v>35388.263142653755</v>
      </c>
      <c r="H12" s="74">
        <f t="shared" si="1"/>
        <v>132171.0659723664</v>
      </c>
      <c r="I12" s="74">
        <f t="shared" si="2"/>
        <v>154981.1456572462</v>
      </c>
      <c r="J12" s="74">
        <f t="shared" si="3"/>
        <v>74544.736191211327</v>
      </c>
      <c r="K12" s="74">
        <f t="shared" si="4"/>
        <v>229525.88184845753</v>
      </c>
      <c r="L12" s="28" t="s">
        <v>18</v>
      </c>
      <c r="N12" s="15"/>
    </row>
    <row r="13" spans="1:24" ht="39.9" customHeight="1" x14ac:dyDescent="0.25">
      <c r="A13" s="15"/>
      <c r="B13" s="29" t="s">
        <v>20</v>
      </c>
      <c r="C13" s="72">
        <v>40210.526753287078</v>
      </c>
      <c r="D13" s="72">
        <v>40948.119953245819</v>
      </c>
      <c r="E13" s="72">
        <f t="shared" si="0"/>
        <v>81158.646706532891</v>
      </c>
      <c r="F13" s="72">
        <v>22658.792176535648</v>
      </c>
      <c r="G13" s="72">
        <v>6692.4056885983455</v>
      </c>
      <c r="H13" s="72">
        <f t="shared" si="1"/>
        <v>29351.197865133992</v>
      </c>
      <c r="I13" s="72">
        <f t="shared" si="2"/>
        <v>62869.318929822723</v>
      </c>
      <c r="J13" s="72">
        <f t="shared" si="3"/>
        <v>47640.525641844164</v>
      </c>
      <c r="K13" s="72">
        <f t="shared" si="4"/>
        <v>110509.84457166688</v>
      </c>
      <c r="L13" s="29" t="s">
        <v>19</v>
      </c>
      <c r="N13" s="15"/>
    </row>
    <row r="14" spans="1:24" ht="39.9" customHeight="1" x14ac:dyDescent="0.25">
      <c r="A14" s="15"/>
      <c r="B14" s="28" t="s">
        <v>22</v>
      </c>
      <c r="C14" s="74">
        <v>9315.2664945178622</v>
      </c>
      <c r="D14" s="74">
        <v>7764.74771991531</v>
      </c>
      <c r="E14" s="74">
        <f t="shared" si="0"/>
        <v>17080.014214433173</v>
      </c>
      <c r="F14" s="74">
        <v>8859.7051472434923</v>
      </c>
      <c r="G14" s="74">
        <v>2039.3753007813684</v>
      </c>
      <c r="H14" s="74">
        <f t="shared" si="1"/>
        <v>10899.080448024861</v>
      </c>
      <c r="I14" s="74">
        <f t="shared" si="2"/>
        <v>18174.971641761353</v>
      </c>
      <c r="J14" s="74">
        <f t="shared" si="3"/>
        <v>9804.1230206966793</v>
      </c>
      <c r="K14" s="74">
        <f t="shared" si="4"/>
        <v>27979.094662458032</v>
      </c>
      <c r="L14" s="28" t="s">
        <v>21</v>
      </c>
      <c r="N14" s="15"/>
    </row>
    <row r="15" spans="1:24" ht="39.9" customHeight="1" x14ac:dyDescent="0.25">
      <c r="A15" s="15"/>
      <c r="B15" s="29" t="s">
        <v>24</v>
      </c>
      <c r="C15" s="72">
        <v>7130.4690432509688</v>
      </c>
      <c r="D15" s="72">
        <v>5626.7561134088946</v>
      </c>
      <c r="E15" s="72">
        <f t="shared" si="0"/>
        <v>12757.225156659864</v>
      </c>
      <c r="F15" s="72">
        <v>2460.7876482743482</v>
      </c>
      <c r="G15" s="72">
        <v>539.89867975875563</v>
      </c>
      <c r="H15" s="72">
        <f t="shared" si="1"/>
        <v>3000.6863280331036</v>
      </c>
      <c r="I15" s="72">
        <f t="shared" si="2"/>
        <v>9591.2566915253174</v>
      </c>
      <c r="J15" s="72">
        <f t="shared" si="3"/>
        <v>6166.6547931676505</v>
      </c>
      <c r="K15" s="72">
        <f t="shared" si="4"/>
        <v>15757.911484692968</v>
      </c>
      <c r="L15" s="29" t="s">
        <v>23</v>
      </c>
      <c r="N15" s="15"/>
    </row>
    <row r="16" spans="1:24" ht="39.9" customHeight="1" x14ac:dyDescent="0.25">
      <c r="A16" s="15"/>
      <c r="B16" s="28" t="s">
        <v>26</v>
      </c>
      <c r="C16" s="74">
        <v>3328.0309479301068</v>
      </c>
      <c r="D16" s="74">
        <v>2213.3311177271489</v>
      </c>
      <c r="E16" s="74">
        <f t="shared" si="0"/>
        <v>5541.3620656572557</v>
      </c>
      <c r="F16" s="74">
        <v>2503.5164287830985</v>
      </c>
      <c r="G16" s="74">
        <v>688.62173450910552</v>
      </c>
      <c r="H16" s="74">
        <f t="shared" si="1"/>
        <v>3192.1381632922039</v>
      </c>
      <c r="I16" s="74">
        <f t="shared" si="2"/>
        <v>5831.5473767132053</v>
      </c>
      <c r="J16" s="74">
        <f t="shared" si="3"/>
        <v>2901.9528522362543</v>
      </c>
      <c r="K16" s="74">
        <f t="shared" si="4"/>
        <v>8733.5002289494587</v>
      </c>
      <c r="L16" s="28" t="s">
        <v>25</v>
      </c>
      <c r="N16" s="15"/>
    </row>
    <row r="17" spans="1:25" ht="39.9" customHeight="1" x14ac:dyDescent="0.25">
      <c r="A17" s="15"/>
      <c r="B17" s="29" t="s">
        <v>28</v>
      </c>
      <c r="C17" s="72">
        <v>29299.605181465344</v>
      </c>
      <c r="D17" s="72">
        <v>30651.353027338268</v>
      </c>
      <c r="E17" s="72">
        <f t="shared" si="0"/>
        <v>59950.958208803611</v>
      </c>
      <c r="F17" s="72">
        <v>24044.274879617176</v>
      </c>
      <c r="G17" s="72">
        <v>12896.086510497278</v>
      </c>
      <c r="H17" s="72">
        <f t="shared" si="1"/>
        <v>36940.361390114456</v>
      </c>
      <c r="I17" s="72">
        <f t="shared" si="2"/>
        <v>53343.88006108252</v>
      </c>
      <c r="J17" s="72">
        <f t="shared" si="3"/>
        <v>43547.439537835548</v>
      </c>
      <c r="K17" s="72">
        <f t="shared" si="4"/>
        <v>96891.319598918068</v>
      </c>
      <c r="L17" s="29" t="s">
        <v>27</v>
      </c>
      <c r="N17" s="15"/>
    </row>
    <row r="18" spans="1:25" ht="39.9" customHeight="1" x14ac:dyDescent="0.25">
      <c r="A18" s="15"/>
      <c r="B18" s="28" t="s">
        <v>30</v>
      </c>
      <c r="C18" s="74">
        <v>11074.858790709657</v>
      </c>
      <c r="D18" s="74">
        <v>8277.0708675965852</v>
      </c>
      <c r="E18" s="74">
        <f t="shared" si="0"/>
        <v>19351.929658306242</v>
      </c>
      <c r="F18" s="74">
        <v>4210.531354178479</v>
      </c>
      <c r="G18" s="74">
        <v>1562.3658012076953</v>
      </c>
      <c r="H18" s="74">
        <f t="shared" si="1"/>
        <v>5772.8971553861738</v>
      </c>
      <c r="I18" s="74">
        <f t="shared" si="2"/>
        <v>15285.390144888137</v>
      </c>
      <c r="J18" s="74">
        <f t="shared" si="3"/>
        <v>9839.436668804281</v>
      </c>
      <c r="K18" s="74">
        <f t="shared" si="4"/>
        <v>25124.826813692416</v>
      </c>
      <c r="L18" s="28" t="s">
        <v>29</v>
      </c>
      <c r="N18" s="15"/>
    </row>
    <row r="19" spans="1:25" ht="39.9" customHeight="1" x14ac:dyDescent="0.25">
      <c r="A19" s="15"/>
      <c r="B19" s="29" t="s">
        <v>32</v>
      </c>
      <c r="C19" s="72">
        <v>5303.8284933376854</v>
      </c>
      <c r="D19" s="72">
        <v>5639.2568314769242</v>
      </c>
      <c r="E19" s="72">
        <f t="shared" si="0"/>
        <v>10943.085324814609</v>
      </c>
      <c r="F19" s="72">
        <v>6523.8744045071662</v>
      </c>
      <c r="G19" s="72">
        <v>2732.0650634726167</v>
      </c>
      <c r="H19" s="72">
        <f t="shared" si="1"/>
        <v>9255.9394679797824</v>
      </c>
      <c r="I19" s="72">
        <f t="shared" si="2"/>
        <v>11827.702897844851</v>
      </c>
      <c r="J19" s="72">
        <f t="shared" si="3"/>
        <v>8371.3218949495404</v>
      </c>
      <c r="K19" s="72">
        <f t="shared" si="4"/>
        <v>20199.024792794393</v>
      </c>
      <c r="L19" s="29" t="s">
        <v>31</v>
      </c>
      <c r="N19" s="15"/>
      <c r="P19" s="152"/>
    </row>
    <row r="20" spans="1:25" ht="39.9" customHeight="1" x14ac:dyDescent="0.25">
      <c r="A20" s="15"/>
      <c r="B20" s="28" t="s">
        <v>34</v>
      </c>
      <c r="C20" s="74">
        <v>3078.0353340853017</v>
      </c>
      <c r="D20" s="74">
        <v>3264.4105272086199</v>
      </c>
      <c r="E20" s="74">
        <f t="shared" si="0"/>
        <v>6342.4458612939216</v>
      </c>
      <c r="F20" s="74">
        <v>3954.1132492832871</v>
      </c>
      <c r="G20" s="74">
        <v>1089.2402138523744</v>
      </c>
      <c r="H20" s="74">
        <f t="shared" si="1"/>
        <v>5043.3534631356615</v>
      </c>
      <c r="I20" s="74">
        <f t="shared" si="2"/>
        <v>7032.1485833685892</v>
      </c>
      <c r="J20" s="74">
        <f t="shared" si="3"/>
        <v>4353.6507410609938</v>
      </c>
      <c r="K20" s="74">
        <f t="shared" si="4"/>
        <v>11385.799324429583</v>
      </c>
      <c r="L20" s="28" t="s">
        <v>33</v>
      </c>
      <c r="N20" s="15"/>
    </row>
    <row r="21" spans="1:25" s="5" customFormat="1" ht="45" customHeight="1" x14ac:dyDescent="0.25">
      <c r="A21" s="31"/>
      <c r="B21" s="32" t="s">
        <v>35</v>
      </c>
      <c r="C21" s="75">
        <f>SUM(C8:C20)</f>
        <v>416040.85550447216</v>
      </c>
      <c r="D21" s="75">
        <f t="shared" ref="D21:K21" si="5">SUM(D8:D20)</f>
        <v>332225.58623051032</v>
      </c>
      <c r="E21" s="75">
        <f t="shared" si="5"/>
        <v>748266.44173498254</v>
      </c>
      <c r="F21" s="75">
        <f t="shared" si="5"/>
        <v>932056.21383597364</v>
      </c>
      <c r="G21" s="75">
        <f t="shared" si="5"/>
        <v>294594.27892963542</v>
      </c>
      <c r="H21" s="75">
        <f t="shared" si="5"/>
        <v>1226650.4927656096</v>
      </c>
      <c r="I21" s="75">
        <f t="shared" si="5"/>
        <v>1348097.0693404458</v>
      </c>
      <c r="J21" s="75">
        <f t="shared" si="5"/>
        <v>626819.86516014556</v>
      </c>
      <c r="K21" s="75">
        <f t="shared" si="5"/>
        <v>1974916.9345005914</v>
      </c>
      <c r="L21" s="32" t="s">
        <v>7</v>
      </c>
      <c r="N21" s="3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6" customFormat="1" ht="30" customHeight="1" x14ac:dyDescent="0.25">
      <c r="A22" s="33"/>
      <c r="B22" s="169" t="s">
        <v>358</v>
      </c>
      <c r="C22" s="169"/>
      <c r="D22" s="169"/>
      <c r="E22" s="34"/>
      <c r="F22" s="34"/>
      <c r="G22" s="34"/>
      <c r="H22" s="34"/>
      <c r="I22" s="169" t="s">
        <v>359</v>
      </c>
      <c r="J22" s="169"/>
      <c r="K22" s="169"/>
      <c r="L22" s="169"/>
      <c r="M22" s="17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5.5" customHeight="1" x14ac:dyDescent="0.25">
      <c r="A23" s="15"/>
      <c r="B23" s="15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7"/>
      <c r="N23" s="15"/>
    </row>
  </sheetData>
  <protectedRanges>
    <protectedRange sqref="C5:E5" name="نطاق1_2_1"/>
    <protectedRange sqref="B5:B21" name="نطاق1_1"/>
    <protectedRange sqref="L5:L21 B3:L4" name="نطاق1"/>
  </protectedRanges>
  <mergeCells count="9">
    <mergeCell ref="B22:D22"/>
    <mergeCell ref="I22:L22"/>
    <mergeCell ref="B3:L3"/>
    <mergeCell ref="B4:L4"/>
    <mergeCell ref="L5:L7"/>
    <mergeCell ref="I5:K5"/>
    <mergeCell ref="F5:H5"/>
    <mergeCell ref="C5:E5"/>
    <mergeCell ref="B5:B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2"/>
  <sheetViews>
    <sheetView rightToLeft="1" view="pageBreakPreview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2.109375" style="1" customWidth="1"/>
    <col min="3" max="8" width="20.44140625" style="1" customWidth="1"/>
    <col min="9" max="9" width="25.664062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237</v>
      </c>
      <c r="D2" s="18"/>
      <c r="E2" s="18"/>
      <c r="F2" s="18"/>
      <c r="G2" s="18"/>
      <c r="H2" s="18"/>
      <c r="I2" s="35" t="s">
        <v>238</v>
      </c>
      <c r="J2" s="18"/>
    </row>
    <row r="3" spans="1:10" s="13" customFormat="1" ht="38.25" customHeight="1" x14ac:dyDescent="0.25">
      <c r="A3" s="24"/>
      <c r="B3" s="170" t="s">
        <v>299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6.75" customHeight="1" x14ac:dyDescent="0.25">
      <c r="A4" s="26"/>
      <c r="B4" s="171" t="s">
        <v>400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84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183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53</v>
      </c>
      <c r="C8" s="74">
        <v>120118.9631609215</v>
      </c>
      <c r="D8" s="74">
        <v>19521.927706726747</v>
      </c>
      <c r="E8" s="74">
        <v>14055.566530397784</v>
      </c>
      <c r="F8" s="74">
        <v>3287.9160687643989</v>
      </c>
      <c r="G8" s="74">
        <v>9295.4118486665793</v>
      </c>
      <c r="H8" s="74">
        <f t="shared" ref="H8:H19" si="0">SUM(C8:G8)</f>
        <v>166279.785315477</v>
      </c>
      <c r="I8" s="53" t="s">
        <v>65</v>
      </c>
      <c r="J8" s="17"/>
    </row>
    <row r="9" spans="1:10" ht="39.9" customHeight="1" x14ac:dyDescent="0.25">
      <c r="A9" s="15"/>
      <c r="B9" s="49" t="s">
        <v>54</v>
      </c>
      <c r="C9" s="72">
        <v>111630.59951100253</v>
      </c>
      <c r="D9" s="72">
        <v>31594.824750535699</v>
      </c>
      <c r="E9" s="72">
        <v>18697.350266500205</v>
      </c>
      <c r="F9" s="72">
        <v>6562.9007263535896</v>
      </c>
      <c r="G9" s="72">
        <v>6127.5369620197698</v>
      </c>
      <c r="H9" s="72">
        <f t="shared" si="0"/>
        <v>174613.2122164118</v>
      </c>
      <c r="I9" s="49" t="s">
        <v>66</v>
      </c>
      <c r="J9" s="17"/>
    </row>
    <row r="10" spans="1:10" ht="39.9" customHeight="1" x14ac:dyDescent="0.25">
      <c r="A10" s="15"/>
      <c r="B10" s="53" t="s">
        <v>55</v>
      </c>
      <c r="C10" s="74">
        <v>100671.44240603072</v>
      </c>
      <c r="D10" s="74">
        <v>37891.326938780519</v>
      </c>
      <c r="E10" s="74">
        <v>22335.406245959253</v>
      </c>
      <c r="F10" s="74">
        <v>2987.9026937509298</v>
      </c>
      <c r="G10" s="74">
        <v>4218.0025362105471</v>
      </c>
      <c r="H10" s="74">
        <f t="shared" si="0"/>
        <v>168104.08082073196</v>
      </c>
      <c r="I10" s="53" t="s">
        <v>67</v>
      </c>
      <c r="J10" s="17"/>
    </row>
    <row r="11" spans="1:10" ht="39.9" customHeight="1" x14ac:dyDescent="0.25">
      <c r="A11" s="15"/>
      <c r="B11" s="49" t="s">
        <v>56</v>
      </c>
      <c r="C11" s="72">
        <v>58635.509792370642</v>
      </c>
      <c r="D11" s="72">
        <v>29122.090028519055</v>
      </c>
      <c r="E11" s="72">
        <v>10768.062750127334</v>
      </c>
      <c r="F11" s="72">
        <v>4134.4520747363604</v>
      </c>
      <c r="G11" s="72">
        <v>7710.7054328685499</v>
      </c>
      <c r="H11" s="72">
        <f t="shared" si="0"/>
        <v>110370.82007862192</v>
      </c>
      <c r="I11" s="49" t="s">
        <v>68</v>
      </c>
      <c r="J11" s="17"/>
    </row>
    <row r="12" spans="1:10" ht="39.9" customHeight="1" x14ac:dyDescent="0.25">
      <c r="A12" s="15"/>
      <c r="B12" s="53" t="s">
        <v>57</v>
      </c>
      <c r="C12" s="74">
        <v>84000.566994909081</v>
      </c>
      <c r="D12" s="74">
        <v>36886.937322294762</v>
      </c>
      <c r="E12" s="74">
        <v>24475.741186915136</v>
      </c>
      <c r="F12" s="74">
        <v>8442.7975580162765</v>
      </c>
      <c r="G12" s="74">
        <v>10191.645513496496</v>
      </c>
      <c r="H12" s="74">
        <f t="shared" si="0"/>
        <v>163997.68857563176</v>
      </c>
      <c r="I12" s="53" t="s">
        <v>69</v>
      </c>
      <c r="J12" s="17"/>
    </row>
    <row r="13" spans="1:10" ht="39.9" customHeight="1" x14ac:dyDescent="0.25">
      <c r="A13" s="15"/>
      <c r="B13" s="49" t="s">
        <v>58</v>
      </c>
      <c r="C13" s="72">
        <v>64686.324120774654</v>
      </c>
      <c r="D13" s="72">
        <v>16283.554442410812</v>
      </c>
      <c r="E13" s="72">
        <v>9287.5109946539214</v>
      </c>
      <c r="F13" s="72">
        <v>1127.4853872293941</v>
      </c>
      <c r="G13" s="72">
        <v>5844.3225815361666</v>
      </c>
      <c r="H13" s="72">
        <f t="shared" si="0"/>
        <v>97229.197526604941</v>
      </c>
      <c r="I13" s="49" t="s">
        <v>70</v>
      </c>
      <c r="J13" s="17"/>
    </row>
    <row r="14" spans="1:10" ht="39.9" customHeight="1" x14ac:dyDescent="0.25">
      <c r="A14" s="15"/>
      <c r="B14" s="53" t="s">
        <v>59</v>
      </c>
      <c r="C14" s="74">
        <v>31031.950499437509</v>
      </c>
      <c r="D14" s="74">
        <v>8683.3165249657723</v>
      </c>
      <c r="E14" s="74">
        <v>8820.0406020046794</v>
      </c>
      <c r="F14" s="74">
        <v>1005.1774586749312</v>
      </c>
      <c r="G14" s="74">
        <v>1920.944217411311</v>
      </c>
      <c r="H14" s="74">
        <f t="shared" si="0"/>
        <v>51461.429302494202</v>
      </c>
      <c r="I14" s="53" t="s">
        <v>71</v>
      </c>
      <c r="J14" s="17"/>
    </row>
    <row r="15" spans="1:10" ht="39.9" customHeight="1" x14ac:dyDescent="0.25">
      <c r="A15" s="15"/>
      <c r="B15" s="49" t="s">
        <v>60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f t="shared" si="0"/>
        <v>0</v>
      </c>
      <c r="I15" s="49" t="s">
        <v>72</v>
      </c>
      <c r="J15" s="17"/>
    </row>
    <row r="16" spans="1:10" ht="39.9" customHeight="1" x14ac:dyDescent="0.25">
      <c r="A16" s="15"/>
      <c r="B16" s="53" t="s">
        <v>61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f t="shared" si="0"/>
        <v>0</v>
      </c>
      <c r="I16" s="53" t="s">
        <v>73</v>
      </c>
      <c r="J16" s="17"/>
    </row>
    <row r="17" spans="1:10" ht="39.9" customHeight="1" x14ac:dyDescent="0.25">
      <c r="A17" s="15"/>
      <c r="B17" s="49" t="s">
        <v>62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f t="shared" si="0"/>
        <v>0</v>
      </c>
      <c r="I17" s="49" t="s">
        <v>74</v>
      </c>
      <c r="J17" s="17"/>
    </row>
    <row r="18" spans="1:10" ht="39.9" customHeight="1" x14ac:dyDescent="0.25">
      <c r="A18" s="15"/>
      <c r="B18" s="53" t="s">
        <v>63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f t="shared" si="0"/>
        <v>0</v>
      </c>
      <c r="I18" s="53" t="s">
        <v>76</v>
      </c>
      <c r="J18" s="17"/>
    </row>
    <row r="19" spans="1:10" ht="39.9" customHeight="1" x14ac:dyDescent="0.25">
      <c r="A19" s="15"/>
      <c r="B19" s="49" t="s">
        <v>64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f t="shared" si="0"/>
        <v>0</v>
      </c>
      <c r="I19" s="49" t="s">
        <v>75</v>
      </c>
      <c r="J19" s="17"/>
    </row>
    <row r="20" spans="1:10" s="5" customFormat="1" ht="45" customHeight="1" x14ac:dyDescent="0.25">
      <c r="A20" s="31"/>
      <c r="B20" s="54" t="s">
        <v>35</v>
      </c>
      <c r="C20" s="75">
        <f t="shared" ref="C20:H20" si="1">SUM(C8:C19)</f>
        <v>570775.35648544668</v>
      </c>
      <c r="D20" s="75">
        <f t="shared" si="1"/>
        <v>179983.97771423339</v>
      </c>
      <c r="E20" s="75">
        <f t="shared" si="1"/>
        <v>108439.6785765583</v>
      </c>
      <c r="F20" s="75">
        <f t="shared" si="1"/>
        <v>27548.631967525882</v>
      </c>
      <c r="G20" s="75">
        <f t="shared" si="1"/>
        <v>45308.569092209429</v>
      </c>
      <c r="H20" s="75">
        <f t="shared" si="1"/>
        <v>932056.21383597353</v>
      </c>
      <c r="I20" s="54" t="s">
        <v>7</v>
      </c>
      <c r="J20" s="17"/>
    </row>
    <row r="21" spans="1:10" s="6" customFormat="1" ht="30" customHeight="1" x14ac:dyDescent="0.25">
      <c r="A21" s="33"/>
      <c r="B21" s="169" t="s">
        <v>358</v>
      </c>
      <c r="C21" s="169"/>
      <c r="D21" s="70"/>
      <c r="E21" s="33"/>
      <c r="F21" s="169" t="s">
        <v>359</v>
      </c>
      <c r="G21" s="169"/>
      <c r="H21" s="169"/>
      <c r="I21" s="169"/>
      <c r="J21" s="17"/>
    </row>
    <row r="22" spans="1:10" ht="4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4:I4" name="نطاق1"/>
    <protectedRange sqref="B3:I3" name="نطاق1_2"/>
    <protectedRange sqref="B5:B20" name="نطاق1_1_1"/>
    <protectedRange sqref="I5:I20" name="نطاق1_3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2"/>
  <sheetViews>
    <sheetView rightToLeft="1" view="pageBreakPreview" zoomScale="55" zoomScaleNormal="50" zoomScaleSheetLayoutView="55" zoomScalePageLayoutView="70" workbookViewId="0">
      <selection activeCell="N18" sqref="N18"/>
    </sheetView>
  </sheetViews>
  <sheetFormatPr defaultColWidth="9.109375" defaultRowHeight="15.6" x14ac:dyDescent="0.25"/>
  <cols>
    <col min="1" max="1" width="9.109375" style="1"/>
    <col min="2" max="2" width="32.109375" style="1" customWidth="1"/>
    <col min="3" max="8" width="20.44140625" style="1" customWidth="1"/>
    <col min="9" max="9" width="25.664062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249</v>
      </c>
      <c r="D2" s="18"/>
      <c r="E2" s="18"/>
      <c r="F2" s="18"/>
      <c r="G2" s="18"/>
      <c r="H2" s="18"/>
      <c r="I2" s="35" t="s">
        <v>250</v>
      </c>
      <c r="J2" s="18"/>
    </row>
    <row r="3" spans="1:10" s="13" customFormat="1" ht="38.25" customHeight="1" x14ac:dyDescent="0.25">
      <c r="A3" s="24"/>
      <c r="B3" s="170" t="s">
        <v>290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4.5" customHeight="1" x14ac:dyDescent="0.25">
      <c r="A4" s="26"/>
      <c r="B4" s="171" t="s">
        <v>399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84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183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53</v>
      </c>
      <c r="C8" s="74">
        <v>32374.337429314659</v>
      </c>
      <c r="D8" s="74">
        <v>7799.9135722421224</v>
      </c>
      <c r="E8" s="74">
        <v>4381.1702696616876</v>
      </c>
      <c r="F8" s="74">
        <v>2445.0222661068879</v>
      </c>
      <c r="G8" s="74">
        <v>3828.3766728334335</v>
      </c>
      <c r="H8" s="74">
        <f t="shared" ref="H8:H19" si="0">SUM(C8:G8)</f>
        <v>50828.820210158789</v>
      </c>
      <c r="I8" s="53" t="s">
        <v>65</v>
      </c>
      <c r="J8" s="17"/>
    </row>
    <row r="9" spans="1:10" ht="39.9" customHeight="1" x14ac:dyDescent="0.25">
      <c r="A9" s="15"/>
      <c r="B9" s="49" t="s">
        <v>54</v>
      </c>
      <c r="C9" s="72">
        <v>25519.003914446173</v>
      </c>
      <c r="D9" s="72">
        <v>9992.1721046693783</v>
      </c>
      <c r="E9" s="72">
        <v>13613.131291803005</v>
      </c>
      <c r="F9" s="72">
        <v>816.84015622324989</v>
      </c>
      <c r="G9" s="72">
        <v>1246.7675924006971</v>
      </c>
      <c r="H9" s="72">
        <f t="shared" si="0"/>
        <v>51187.915059542494</v>
      </c>
      <c r="I9" s="49" t="s">
        <v>66</v>
      </c>
      <c r="J9" s="17"/>
    </row>
    <row r="10" spans="1:10" ht="39.9" customHeight="1" x14ac:dyDescent="0.25">
      <c r="A10" s="15"/>
      <c r="B10" s="53" t="s">
        <v>55</v>
      </c>
      <c r="C10" s="74">
        <v>25388.839615995956</v>
      </c>
      <c r="D10" s="74">
        <v>11033.920818080021</v>
      </c>
      <c r="E10" s="74">
        <v>11556.594841235237</v>
      </c>
      <c r="F10" s="74">
        <v>1688.2553134302116</v>
      </c>
      <c r="G10" s="74">
        <v>3411.1943712356065</v>
      </c>
      <c r="H10" s="74">
        <f t="shared" si="0"/>
        <v>53078.804959977038</v>
      </c>
      <c r="I10" s="53" t="s">
        <v>67</v>
      </c>
      <c r="J10" s="17"/>
    </row>
    <row r="11" spans="1:10" ht="39.9" customHeight="1" x14ac:dyDescent="0.25">
      <c r="A11" s="15"/>
      <c r="B11" s="49" t="s">
        <v>56</v>
      </c>
      <c r="C11" s="72">
        <v>10186.321313262357</v>
      </c>
      <c r="D11" s="72">
        <v>8375.1410861068689</v>
      </c>
      <c r="E11" s="72">
        <v>4412.9823301738161</v>
      </c>
      <c r="F11" s="72">
        <v>877.96750499915515</v>
      </c>
      <c r="G11" s="72">
        <v>4403.7305942175335</v>
      </c>
      <c r="H11" s="72">
        <f t="shared" si="0"/>
        <v>28256.142828759734</v>
      </c>
      <c r="I11" s="49" t="s">
        <v>68</v>
      </c>
      <c r="J11" s="17"/>
    </row>
    <row r="12" spans="1:10" ht="39.9" customHeight="1" x14ac:dyDescent="0.25">
      <c r="A12" s="15"/>
      <c r="B12" s="53" t="s">
        <v>57</v>
      </c>
      <c r="C12" s="74">
        <v>23014.59451330877</v>
      </c>
      <c r="D12" s="74">
        <v>15525.740176716863</v>
      </c>
      <c r="E12" s="74">
        <v>11191.2627083964</v>
      </c>
      <c r="F12" s="74">
        <v>6481.1480441581125</v>
      </c>
      <c r="G12" s="74">
        <v>4025.2086956609464</v>
      </c>
      <c r="H12" s="74">
        <f t="shared" si="0"/>
        <v>60237.954138241097</v>
      </c>
      <c r="I12" s="53" t="s">
        <v>69</v>
      </c>
      <c r="J12" s="17"/>
    </row>
    <row r="13" spans="1:10" ht="39.9" customHeight="1" x14ac:dyDescent="0.25">
      <c r="A13" s="15"/>
      <c r="B13" s="49" t="s">
        <v>58</v>
      </c>
      <c r="C13" s="72">
        <v>22359.112735024293</v>
      </c>
      <c r="D13" s="72">
        <v>5058.5801338366282</v>
      </c>
      <c r="E13" s="72">
        <v>3885.5988367753048</v>
      </c>
      <c r="F13" s="72">
        <v>1943.3308216609644</v>
      </c>
      <c r="G13" s="72">
        <v>563.44219644827126</v>
      </c>
      <c r="H13" s="72">
        <f t="shared" si="0"/>
        <v>33810.064723745461</v>
      </c>
      <c r="I13" s="49" t="s">
        <v>70</v>
      </c>
      <c r="J13" s="17"/>
    </row>
    <row r="14" spans="1:10" ht="39.9" customHeight="1" x14ac:dyDescent="0.25">
      <c r="A14" s="15"/>
      <c r="B14" s="53" t="s">
        <v>59</v>
      </c>
      <c r="C14" s="74">
        <v>8267.4391518833545</v>
      </c>
      <c r="D14" s="74">
        <v>3684.7357933115068</v>
      </c>
      <c r="E14" s="74">
        <v>2602.3762285562434</v>
      </c>
      <c r="F14" s="74">
        <v>802.37492027749931</v>
      </c>
      <c r="G14" s="74">
        <v>1837.6509151822056</v>
      </c>
      <c r="H14" s="74">
        <f t="shared" si="0"/>
        <v>17194.577009210811</v>
      </c>
      <c r="I14" s="53" t="s">
        <v>71</v>
      </c>
      <c r="J14" s="17"/>
    </row>
    <row r="15" spans="1:10" ht="39.9" customHeight="1" x14ac:dyDescent="0.25">
      <c r="A15" s="15"/>
      <c r="B15" s="49" t="s">
        <v>60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f t="shared" si="0"/>
        <v>0</v>
      </c>
      <c r="I15" s="49" t="s">
        <v>72</v>
      </c>
      <c r="J15" s="17"/>
    </row>
    <row r="16" spans="1:10" ht="39.9" customHeight="1" x14ac:dyDescent="0.25">
      <c r="A16" s="15"/>
      <c r="B16" s="53" t="s">
        <v>61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f t="shared" si="0"/>
        <v>0</v>
      </c>
      <c r="I16" s="53" t="s">
        <v>73</v>
      </c>
      <c r="J16" s="17"/>
    </row>
    <row r="17" spans="1:10" ht="39.9" customHeight="1" x14ac:dyDescent="0.25">
      <c r="A17" s="15"/>
      <c r="B17" s="49" t="s">
        <v>62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72">
        <f t="shared" si="0"/>
        <v>0</v>
      </c>
      <c r="I17" s="49" t="s">
        <v>74</v>
      </c>
      <c r="J17" s="17"/>
    </row>
    <row r="18" spans="1:10" ht="39.9" customHeight="1" x14ac:dyDescent="0.25">
      <c r="A18" s="15"/>
      <c r="B18" s="53" t="s">
        <v>63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f t="shared" si="0"/>
        <v>0</v>
      </c>
      <c r="I18" s="53" t="s">
        <v>76</v>
      </c>
      <c r="J18" s="17"/>
    </row>
    <row r="19" spans="1:10" ht="39.9" customHeight="1" x14ac:dyDescent="0.25">
      <c r="A19" s="15"/>
      <c r="B19" s="49" t="s">
        <v>64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f t="shared" si="0"/>
        <v>0</v>
      </c>
      <c r="I19" s="49" t="s">
        <v>75</v>
      </c>
      <c r="J19" s="17"/>
    </row>
    <row r="20" spans="1:10" s="5" customFormat="1" ht="45" customHeight="1" x14ac:dyDescent="0.25">
      <c r="A20" s="31"/>
      <c r="B20" s="54" t="s">
        <v>35</v>
      </c>
      <c r="C20" s="75">
        <f t="shared" ref="C20:H20" si="1">SUM(C8:C19)</f>
        <v>147109.64867323556</v>
      </c>
      <c r="D20" s="75">
        <f t="shared" si="1"/>
        <v>61470.203684963395</v>
      </c>
      <c r="E20" s="75">
        <f t="shared" si="1"/>
        <v>51643.116506601684</v>
      </c>
      <c r="F20" s="75">
        <f t="shared" si="1"/>
        <v>15054.93902685608</v>
      </c>
      <c r="G20" s="75">
        <f t="shared" si="1"/>
        <v>19316.371037978693</v>
      </c>
      <c r="H20" s="75">
        <f t="shared" si="1"/>
        <v>294594.27892963547</v>
      </c>
      <c r="I20" s="54" t="s">
        <v>7</v>
      </c>
      <c r="J20" s="17"/>
    </row>
    <row r="21" spans="1:10" s="6" customFormat="1" ht="30" customHeight="1" x14ac:dyDescent="0.25">
      <c r="A21" s="33"/>
      <c r="B21" s="169" t="s">
        <v>358</v>
      </c>
      <c r="C21" s="169"/>
      <c r="D21" s="70"/>
      <c r="E21" s="33"/>
      <c r="F21" s="169" t="s">
        <v>359</v>
      </c>
      <c r="G21" s="169"/>
      <c r="H21" s="169"/>
      <c r="I21" s="169"/>
      <c r="J21" s="17"/>
    </row>
    <row r="22" spans="1:10" ht="4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23"/>
  <sheetViews>
    <sheetView rightToLeft="1" view="pageBreakPreview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8" width="20.44140625" style="1" customWidth="1"/>
    <col min="9" max="9" width="42.10937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251</v>
      </c>
      <c r="D2" s="18"/>
      <c r="E2" s="18"/>
      <c r="F2" s="18"/>
      <c r="G2" s="18"/>
      <c r="H2" s="18"/>
      <c r="I2" s="35" t="s">
        <v>252</v>
      </c>
      <c r="J2" s="18"/>
    </row>
    <row r="3" spans="1:10" s="13" customFormat="1" ht="38.25" customHeight="1" x14ac:dyDescent="0.25">
      <c r="A3" s="24"/>
      <c r="B3" s="170" t="s">
        <v>193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44.25" customHeight="1" x14ac:dyDescent="0.25">
      <c r="A4" s="26"/>
      <c r="B4" s="171" t="s">
        <v>368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1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0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11</v>
      </c>
      <c r="C8" s="153">
        <f>+'9-1'!C8+'9-2'!C8</f>
        <v>113573.04078233708</v>
      </c>
      <c r="D8" s="153">
        <f>+'9-1'!D8+'9-2'!D8</f>
        <v>174392.55448990408</v>
      </c>
      <c r="E8" s="153">
        <f>+'9-1'!E8+'9-2'!E8</f>
        <v>108431.34138985028</v>
      </c>
      <c r="F8" s="153">
        <f>+'9-1'!F8+'9-2'!F8</f>
        <v>24758.268767993781</v>
      </c>
      <c r="G8" s="153">
        <f>+'9-1'!G8+'9-2'!G8</f>
        <v>53459.412154124715</v>
      </c>
      <c r="H8" s="153">
        <f>SUM(C8:G8)</f>
        <v>474614.61758420989</v>
      </c>
      <c r="I8" s="53" t="s">
        <v>10</v>
      </c>
      <c r="J8" s="17"/>
    </row>
    <row r="9" spans="1:10" ht="39.9" customHeight="1" x14ac:dyDescent="0.25">
      <c r="A9" s="15"/>
      <c r="B9" s="49" t="s">
        <v>13</v>
      </c>
      <c r="C9" s="154">
        <f>+'9-1'!C9+'9-2'!C9</f>
        <v>708527.48486604122</v>
      </c>
      <c r="D9" s="154">
        <f>+'9-1'!D9+'9-2'!D9</f>
        <v>42327.807081443243</v>
      </c>
      <c r="E9" s="154">
        <f>+'9-1'!E9+'9-2'!E9</f>
        <v>23158.146407758883</v>
      </c>
      <c r="F9" s="154">
        <f>+'9-1'!F9+'9-2'!F9</f>
        <v>6812.8145734359241</v>
      </c>
      <c r="G9" s="154">
        <f>+'9-1'!G9+'9-2'!G9</f>
        <v>12866.926368313358</v>
      </c>
      <c r="H9" s="154">
        <f t="shared" ref="H9:H20" si="0">SUM(C9:G9)</f>
        <v>793693.17929699272</v>
      </c>
      <c r="I9" s="49" t="s">
        <v>12</v>
      </c>
      <c r="J9" s="17"/>
    </row>
    <row r="10" spans="1:10" ht="39.9" customHeight="1" x14ac:dyDescent="0.25">
      <c r="A10" s="15"/>
      <c r="B10" s="53" t="s">
        <v>15</v>
      </c>
      <c r="C10" s="153">
        <f>+'9-1'!C10+'9-2'!C10</f>
        <v>55799.656007405763</v>
      </c>
      <c r="D10" s="153">
        <f>+'9-1'!D10+'9-2'!D10</f>
        <v>33290.564614607509</v>
      </c>
      <c r="E10" s="153">
        <f>+'9-1'!E10+'9-2'!E10</f>
        <v>10431.582363934409</v>
      </c>
      <c r="F10" s="153">
        <f>+'9-1'!F10+'9-2'!F10</f>
        <v>0</v>
      </c>
      <c r="G10" s="153">
        <f>+'9-1'!G10+'9-2'!G10</f>
        <v>5647.138396264234</v>
      </c>
      <c r="H10" s="153">
        <f t="shared" si="0"/>
        <v>105168.94138221189</v>
      </c>
      <c r="I10" s="53" t="s">
        <v>14</v>
      </c>
      <c r="J10" s="17"/>
    </row>
    <row r="11" spans="1:10" ht="39.9" customHeight="1" x14ac:dyDescent="0.25">
      <c r="A11" s="15"/>
      <c r="B11" s="49" t="s">
        <v>17</v>
      </c>
      <c r="C11" s="154">
        <f>+'9-1'!C11+'9-2'!C11</f>
        <v>6602.5117433616615</v>
      </c>
      <c r="D11" s="154">
        <f>+'9-1'!D11+'9-2'!D11</f>
        <v>13002.996757465997</v>
      </c>
      <c r="E11" s="154">
        <f>+'9-1'!E11+'9-2'!E11</f>
        <v>25728.105095489245</v>
      </c>
      <c r="F11" s="154">
        <f>+'9-1'!F11+'9-2'!F11</f>
        <v>1818.937593021576</v>
      </c>
      <c r="G11" s="154">
        <f>+'9-1'!G11+'9-2'!G11</f>
        <v>8180.4417217792889</v>
      </c>
      <c r="H11" s="154">
        <f t="shared" si="0"/>
        <v>55332.99291111777</v>
      </c>
      <c r="I11" s="49" t="s">
        <v>16</v>
      </c>
      <c r="J11" s="17"/>
    </row>
    <row r="12" spans="1:10" ht="39.9" customHeight="1" x14ac:dyDescent="0.25">
      <c r="A12" s="15"/>
      <c r="B12" s="53" t="s">
        <v>79</v>
      </c>
      <c r="C12" s="153">
        <f>+'9-1'!C12+'9-2'!C12</f>
        <v>53503.202619222197</v>
      </c>
      <c r="D12" s="153">
        <f>+'9-1'!D12+'9-2'!D12</f>
        <v>61899.351341472116</v>
      </c>
      <c r="E12" s="153">
        <f>+'9-1'!E12+'9-2'!E12</f>
        <v>54578.414262152211</v>
      </c>
      <c r="F12" s="153">
        <f>+'9-1'!F12+'9-2'!F12</f>
        <v>25288.6031693474</v>
      </c>
      <c r="G12" s="153">
        <f>+'9-1'!G12+'9-2'!G12</f>
        <v>34256.310456263585</v>
      </c>
      <c r="H12" s="153">
        <f t="shared" si="0"/>
        <v>229525.8818484575</v>
      </c>
      <c r="I12" s="53" t="s">
        <v>18</v>
      </c>
      <c r="J12" s="17"/>
    </row>
    <row r="13" spans="1:10" ht="39.9" customHeight="1" x14ac:dyDescent="0.25">
      <c r="A13" s="15"/>
      <c r="B13" s="49" t="s">
        <v>20</v>
      </c>
      <c r="C13" s="154">
        <f>+'9-1'!C13+'9-2'!C13</f>
        <v>33739.589395931274</v>
      </c>
      <c r="D13" s="154">
        <f>+'9-1'!D13+'9-2'!D13</f>
        <v>32748.318498262237</v>
      </c>
      <c r="E13" s="154">
        <f>+'9-1'!E13+'9-2'!E13</f>
        <v>18244.747304488461</v>
      </c>
      <c r="F13" s="154">
        <f>+'9-1'!F13+'9-2'!F13</f>
        <v>4469.4219311654088</v>
      </c>
      <c r="G13" s="154">
        <f>+'9-1'!G13+'9-2'!G13</f>
        <v>21307.767441819484</v>
      </c>
      <c r="H13" s="154">
        <f t="shared" si="0"/>
        <v>110509.84457166688</v>
      </c>
      <c r="I13" s="49" t="s">
        <v>19</v>
      </c>
      <c r="J13" s="17"/>
    </row>
    <row r="14" spans="1:10" ht="39.9" customHeight="1" x14ac:dyDescent="0.25">
      <c r="A14" s="15"/>
      <c r="B14" s="53" t="s">
        <v>22</v>
      </c>
      <c r="C14" s="153">
        <f>+'9-1'!C14+'9-2'!C14</f>
        <v>10075.0928353977</v>
      </c>
      <c r="D14" s="153">
        <f>+'9-1'!D14+'9-2'!D14</f>
        <v>9843.5096244603847</v>
      </c>
      <c r="E14" s="153">
        <f>+'9-1'!E14+'9-2'!E14</f>
        <v>5413.602928608384</v>
      </c>
      <c r="F14" s="153">
        <f>+'9-1'!F14+'9-2'!F14</f>
        <v>1997.8919588156168</v>
      </c>
      <c r="G14" s="153">
        <f>+'9-1'!G14+'9-2'!G14</f>
        <v>1397.9058767038025</v>
      </c>
      <c r="H14" s="153">
        <f t="shared" si="0"/>
        <v>28728.003223985888</v>
      </c>
      <c r="I14" s="53" t="s">
        <v>21</v>
      </c>
      <c r="J14" s="17"/>
    </row>
    <row r="15" spans="1:10" ht="39.9" customHeight="1" x14ac:dyDescent="0.25">
      <c r="A15" s="15"/>
      <c r="B15" s="49" t="s">
        <v>24</v>
      </c>
      <c r="C15" s="154">
        <f>+'9-1'!C15+'9-2'!C15</f>
        <v>2694.0723178761086</v>
      </c>
      <c r="D15" s="154">
        <f>+'9-1'!D15+'9-2'!D15</f>
        <v>3810.8305008467191</v>
      </c>
      <c r="E15" s="154">
        <f>+'9-1'!E15+'9-2'!E15</f>
        <v>6060.4396853702219</v>
      </c>
      <c r="F15" s="154">
        <f>+'9-1'!F15+'9-2'!F15</f>
        <v>1785.607882851418</v>
      </c>
      <c r="G15" s="154">
        <f>+'9-1'!G15+'9-2'!G15</f>
        <v>1514.9548975376206</v>
      </c>
      <c r="H15" s="154">
        <f t="shared" si="0"/>
        <v>15865.905284482087</v>
      </c>
      <c r="I15" s="49" t="s">
        <v>23</v>
      </c>
      <c r="J15" s="17"/>
    </row>
    <row r="16" spans="1:10" ht="39.9" customHeight="1" x14ac:dyDescent="0.25">
      <c r="A16" s="15"/>
      <c r="B16" s="53" t="s">
        <v>26</v>
      </c>
      <c r="C16" s="153">
        <f>+'9-1'!C16+'9-2'!C16</f>
        <v>1639.6049158669844</v>
      </c>
      <c r="D16" s="153">
        <f>+'9-1'!D16+'9-2'!D16</f>
        <v>1330.1848311548576</v>
      </c>
      <c r="E16" s="153">
        <f>+'9-1'!E16+'9-2'!E16</f>
        <v>2472.5247161726293</v>
      </c>
      <c r="F16" s="153">
        <f>+'9-1'!F16+'9-2'!F16</f>
        <v>994.95338974468518</v>
      </c>
      <c r="G16" s="153">
        <f>+'9-1'!G16+'9-2'!G16</f>
        <v>4953.866565182655</v>
      </c>
      <c r="H16" s="153">
        <f t="shared" si="0"/>
        <v>11391.134418121812</v>
      </c>
      <c r="I16" s="53" t="s">
        <v>25</v>
      </c>
      <c r="J16" s="17"/>
    </row>
    <row r="17" spans="1:10" ht="39.9" customHeight="1" x14ac:dyDescent="0.25">
      <c r="A17" s="15"/>
      <c r="B17" s="49" t="s">
        <v>28</v>
      </c>
      <c r="C17" s="154">
        <f>+'9-1'!C17+'9-2'!C17</f>
        <v>18633.093864844504</v>
      </c>
      <c r="D17" s="154">
        <f>+'9-1'!D17+'9-2'!D17</f>
        <v>30981.809940258558</v>
      </c>
      <c r="E17" s="154">
        <f>+'9-1'!E17+'9-2'!E17</f>
        <v>25125.744073213224</v>
      </c>
      <c r="F17" s="154">
        <f>+'9-1'!F17+'9-2'!F17</f>
        <v>13335.892848984411</v>
      </c>
      <c r="G17" s="154">
        <f>+'9-1'!G17+'9-2'!G17</f>
        <v>8373.2149507641698</v>
      </c>
      <c r="H17" s="154">
        <f t="shared" si="0"/>
        <v>96449.755678064874</v>
      </c>
      <c r="I17" s="49" t="s">
        <v>27</v>
      </c>
      <c r="J17" s="17"/>
    </row>
    <row r="18" spans="1:10" ht="39.9" customHeight="1" x14ac:dyDescent="0.25">
      <c r="A18" s="15"/>
      <c r="B18" s="53" t="s">
        <v>30</v>
      </c>
      <c r="C18" s="153">
        <f>+'9-1'!C18+'9-2'!C18</f>
        <v>5976.5901179603907</v>
      </c>
      <c r="D18" s="153">
        <f>+'9-1'!D18+'9-2'!D18</f>
        <v>5803.3721098375618</v>
      </c>
      <c r="E18" s="153">
        <f>+'9-1'!E18+'9-2'!E18</f>
        <v>5318.6750687949252</v>
      </c>
      <c r="F18" s="153">
        <f>+'9-1'!F18+'9-2'!F18</f>
        <v>1093.0856062354519</v>
      </c>
      <c r="G18" s="153">
        <f>+'9-1'!G18+'9-2'!G18</f>
        <v>4727.3698689415578</v>
      </c>
      <c r="H18" s="153">
        <f t="shared" si="0"/>
        <v>22919.092771769887</v>
      </c>
      <c r="I18" s="53" t="s">
        <v>29</v>
      </c>
      <c r="J18" s="17"/>
    </row>
    <row r="19" spans="1:10" ht="39.9" customHeight="1" x14ac:dyDescent="0.25">
      <c r="A19" s="15"/>
      <c r="B19" s="49" t="s">
        <v>32</v>
      </c>
      <c r="C19" s="154">
        <f>+'9-1'!C19+'9-2'!C19</f>
        <v>4745.919262416739</v>
      </c>
      <c r="D19" s="154">
        <f>+'9-1'!D19+'9-2'!D19</f>
        <v>9184.2668381982367</v>
      </c>
      <c r="E19" s="154">
        <f>+'9-1'!E19+'9-2'!E19</f>
        <v>4171.6044239175726</v>
      </c>
      <c r="F19" s="154">
        <f>+'9-1'!F19+'9-2'!F19</f>
        <v>451.64605467490583</v>
      </c>
      <c r="G19" s="154">
        <f>+'9-1'!G19+'9-2'!G19</f>
        <v>778.34962587334769</v>
      </c>
      <c r="H19" s="154">
        <f t="shared" si="0"/>
        <v>19331.7862050808</v>
      </c>
      <c r="I19" s="49" t="s">
        <v>31</v>
      </c>
      <c r="J19" s="17"/>
    </row>
    <row r="20" spans="1:10" ht="39.9" customHeight="1" x14ac:dyDescent="0.25">
      <c r="A20" s="15"/>
      <c r="B20" s="53" t="s">
        <v>34</v>
      </c>
      <c r="C20" s="153">
        <f>+'9-1'!C20+'9-2'!C20</f>
        <v>2592.9328424195387</v>
      </c>
      <c r="D20" s="153">
        <f>+'9-1'!D20+'9-2'!D20</f>
        <v>1762.5849256829229</v>
      </c>
      <c r="E20" s="153">
        <f>+'9-1'!E20+'9-2'!E20</f>
        <v>3217.5954574291036</v>
      </c>
      <c r="F20" s="153">
        <f>+'9-1'!F20+'9-2'!F20</f>
        <v>1909.6290387259342</v>
      </c>
      <c r="G20" s="153">
        <f>+'9-1'!G20+'9-2'!G20</f>
        <v>1903.0570601720833</v>
      </c>
      <c r="H20" s="153">
        <f t="shared" si="0"/>
        <v>11385.799324429583</v>
      </c>
      <c r="I20" s="53" t="s">
        <v>33</v>
      </c>
      <c r="J20" s="30"/>
    </row>
    <row r="21" spans="1:10" s="5" customFormat="1" ht="45" customHeight="1" x14ac:dyDescent="0.25">
      <c r="A21" s="31"/>
      <c r="B21" s="54" t="s">
        <v>35</v>
      </c>
      <c r="C21" s="75">
        <f>SUM(C8:C20)</f>
        <v>1018102.7915710812</v>
      </c>
      <c r="D21" s="75">
        <f t="shared" ref="D21:H21" si="1">SUM(D8:D20)</f>
        <v>420378.15155359445</v>
      </c>
      <c r="E21" s="75">
        <f t="shared" si="1"/>
        <v>292352.52317717962</v>
      </c>
      <c r="F21" s="75">
        <f t="shared" si="1"/>
        <v>84716.752814996507</v>
      </c>
      <c r="G21" s="75">
        <f t="shared" si="1"/>
        <v>159366.71538373991</v>
      </c>
      <c r="H21" s="75">
        <f t="shared" si="1"/>
        <v>1974916.9345005916</v>
      </c>
      <c r="I21" s="54" t="s">
        <v>7</v>
      </c>
      <c r="J21" s="17"/>
    </row>
    <row r="22" spans="1:10" s="6" customFormat="1" ht="30" customHeight="1" x14ac:dyDescent="0.25">
      <c r="A22" s="33"/>
      <c r="B22" s="169" t="s">
        <v>358</v>
      </c>
      <c r="C22" s="169"/>
      <c r="D22" s="70"/>
      <c r="E22" s="33"/>
      <c r="F22" s="169" t="s">
        <v>359</v>
      </c>
      <c r="G22" s="169"/>
      <c r="H22" s="169"/>
      <c r="I22" s="169"/>
      <c r="J22" s="17"/>
    </row>
    <row r="23" spans="1:10" ht="24.7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5:B21" name="نطاق1_1"/>
    <protectedRange sqref="I5:I21 B3:I4" name="نطاق1"/>
    <protectedRange sqref="E5" name="نطاق1_2_1"/>
    <protectedRange sqref="F5:H5" name="نطاق1_2_1_1"/>
  </protectedRanges>
  <mergeCells count="8">
    <mergeCell ref="F22:I22"/>
    <mergeCell ref="B3:I3"/>
    <mergeCell ref="B4:I4"/>
    <mergeCell ref="I5:I7"/>
    <mergeCell ref="B5:B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3"/>
  <sheetViews>
    <sheetView rightToLeft="1" view="pageBreakPreview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8" width="20.44140625" style="1" customWidth="1"/>
    <col min="9" max="9" width="40.554687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253</v>
      </c>
      <c r="D2" s="18"/>
      <c r="E2" s="18"/>
      <c r="F2" s="18"/>
      <c r="G2" s="18"/>
      <c r="H2" s="18"/>
      <c r="I2" s="35" t="s">
        <v>254</v>
      </c>
      <c r="J2" s="18"/>
    </row>
    <row r="3" spans="1:10" s="13" customFormat="1" ht="38.25" customHeight="1" x14ac:dyDescent="0.25">
      <c r="A3" s="24"/>
      <c r="B3" s="170" t="s">
        <v>300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9.75" customHeight="1" x14ac:dyDescent="0.25">
      <c r="A4" s="26"/>
      <c r="B4" s="171" t="s">
        <v>402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1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0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11</v>
      </c>
      <c r="C8" s="153">
        <f>'10-1'!C8+'11-1'!C8</f>
        <v>84000.325869858905</v>
      </c>
      <c r="D8" s="153">
        <f>'10-1'!D8+'11-1'!D8</f>
        <v>123171.65969724557</v>
      </c>
      <c r="E8" s="153">
        <f>'10-1'!E8+'11-1'!E8</f>
        <v>65012.950187761715</v>
      </c>
      <c r="F8" s="153">
        <f>'10-1'!F8+'11-1'!F8</f>
        <v>14730.997269952182</v>
      </c>
      <c r="G8" s="153">
        <f>'10-1'!G8+'11-1'!G8</f>
        <v>33382.711695938735</v>
      </c>
      <c r="H8" s="153">
        <f>SUM(C8:G8)</f>
        <v>320298.64472075715</v>
      </c>
      <c r="I8" s="53" t="s">
        <v>10</v>
      </c>
      <c r="J8" s="17"/>
    </row>
    <row r="9" spans="1:10" ht="39.9" customHeight="1" x14ac:dyDescent="0.25">
      <c r="A9" s="15"/>
      <c r="B9" s="49" t="s">
        <v>13</v>
      </c>
      <c r="C9" s="154">
        <f>'10-1'!C9+'11-1'!C9</f>
        <v>524814.48750600859</v>
      </c>
      <c r="D9" s="154">
        <f>'10-1'!D9+'11-1'!D9</f>
        <v>26529.666604948492</v>
      </c>
      <c r="E9" s="154">
        <f>'10-1'!E9+'11-1'!E9</f>
        <v>12077.141137336632</v>
      </c>
      <c r="F9" s="154">
        <f>'10-1'!F9+'11-1'!F9</f>
        <v>4163.7810929660818</v>
      </c>
      <c r="G9" s="154">
        <f>'10-1'!G9+'11-1'!G9</f>
        <v>9037.9995758455079</v>
      </c>
      <c r="H9" s="154">
        <f t="shared" ref="H9:H20" si="0">SUM(C9:G9)</f>
        <v>576623.07591710531</v>
      </c>
      <c r="I9" s="49" t="s">
        <v>12</v>
      </c>
      <c r="J9" s="17"/>
    </row>
    <row r="10" spans="1:10" ht="39.9" customHeight="1" x14ac:dyDescent="0.25">
      <c r="A10" s="15"/>
      <c r="B10" s="53" t="s">
        <v>15</v>
      </c>
      <c r="C10" s="153">
        <f>'10-1'!C10+'11-1'!C10</f>
        <v>42829.422344930499</v>
      </c>
      <c r="D10" s="153">
        <f>'10-1'!D10+'11-1'!D10</f>
        <v>22452.692676773284</v>
      </c>
      <c r="E10" s="153">
        <f>'10-1'!E10+'11-1'!E10</f>
        <v>5344.576825062125</v>
      </c>
      <c r="F10" s="153">
        <f>'10-1'!F10+'11-1'!F10</f>
        <v>0</v>
      </c>
      <c r="G10" s="153">
        <f>'10-1'!G10+'11-1'!G10</f>
        <v>3924.0316946015409</v>
      </c>
      <c r="H10" s="153">
        <f t="shared" si="0"/>
        <v>74550.723541367435</v>
      </c>
      <c r="I10" s="53" t="s">
        <v>14</v>
      </c>
      <c r="J10" s="17"/>
    </row>
    <row r="11" spans="1:10" ht="39.9" customHeight="1" x14ac:dyDescent="0.25">
      <c r="A11" s="15"/>
      <c r="B11" s="49" t="s">
        <v>17</v>
      </c>
      <c r="C11" s="154">
        <f>'10-1'!C11+'11-1'!C11</f>
        <v>5386.3802808185173</v>
      </c>
      <c r="D11" s="154">
        <f>'10-1'!D11+'11-1'!D11</f>
        <v>10055.151795633537</v>
      </c>
      <c r="E11" s="154">
        <f>'10-1'!E11+'11-1'!E11</f>
        <v>16376.892548770989</v>
      </c>
      <c r="F11" s="154">
        <f>'10-1'!F11+'11-1'!F11</f>
        <v>1818.937593021576</v>
      </c>
      <c r="G11" s="154">
        <f>'10-1'!G11+'11-1'!G11</f>
        <v>4049.9009587185028</v>
      </c>
      <c r="H11" s="154">
        <f t="shared" si="0"/>
        <v>37687.263176963126</v>
      </c>
      <c r="I11" s="49" t="s">
        <v>16</v>
      </c>
      <c r="J11" s="17"/>
    </row>
    <row r="12" spans="1:10" ht="39.9" customHeight="1" x14ac:dyDescent="0.25">
      <c r="A12" s="15"/>
      <c r="B12" s="53" t="s">
        <v>79</v>
      </c>
      <c r="C12" s="153">
        <f>'10-1'!C12+'11-1'!C12</f>
        <v>36461.64290130102</v>
      </c>
      <c r="D12" s="153">
        <f>'10-1'!D12+'11-1'!D12</f>
        <v>45336.590287026222</v>
      </c>
      <c r="E12" s="153">
        <f>'10-1'!E12+'11-1'!E12</f>
        <v>39086.755589779423</v>
      </c>
      <c r="F12" s="153">
        <f>'10-1'!F12+'11-1'!F12</f>
        <v>14391.557499196473</v>
      </c>
      <c r="G12" s="153">
        <f>'10-1'!G12+'11-1'!G12</f>
        <v>19704.599379943062</v>
      </c>
      <c r="H12" s="153">
        <f t="shared" si="0"/>
        <v>154981.1456572462</v>
      </c>
      <c r="I12" s="53" t="s">
        <v>18</v>
      </c>
      <c r="J12" s="17"/>
    </row>
    <row r="13" spans="1:10" ht="39.9" customHeight="1" x14ac:dyDescent="0.25">
      <c r="A13" s="15"/>
      <c r="B13" s="49" t="s">
        <v>20</v>
      </c>
      <c r="C13" s="154">
        <f>'10-1'!C13+'11-1'!C13</f>
        <v>21074.984897166098</v>
      </c>
      <c r="D13" s="154">
        <f>'10-1'!D13+'11-1'!D13</f>
        <v>16766.76197995001</v>
      </c>
      <c r="E13" s="154">
        <f>'10-1'!E13+'11-1'!E13</f>
        <v>12822.098473134145</v>
      </c>
      <c r="F13" s="154">
        <f>'10-1'!F13+'11-1'!F13</f>
        <v>2157.130925262501</v>
      </c>
      <c r="G13" s="154">
        <f>'10-1'!G13+'11-1'!G13</f>
        <v>10048.342654309959</v>
      </c>
      <c r="H13" s="154">
        <f t="shared" si="0"/>
        <v>62869.318929822708</v>
      </c>
      <c r="I13" s="49" t="s">
        <v>19</v>
      </c>
      <c r="J13" s="17"/>
    </row>
    <row r="14" spans="1:10" ht="39.9" customHeight="1" x14ac:dyDescent="0.25">
      <c r="A14" s="15"/>
      <c r="B14" s="53" t="s">
        <v>22</v>
      </c>
      <c r="C14" s="153">
        <f>'10-1'!C14+'11-1'!C14</f>
        <v>6546.6500096588898</v>
      </c>
      <c r="D14" s="153">
        <f>'10-1'!D14+'11-1'!D14</f>
        <v>5579.8836916595692</v>
      </c>
      <c r="E14" s="153">
        <f>'10-1'!E14+'11-1'!E14</f>
        <v>4110.7464105707786</v>
      </c>
      <c r="F14" s="153">
        <f>'10-1'!F14+'11-1'!F14</f>
        <v>1288.694214696169</v>
      </c>
      <c r="G14" s="153">
        <f>'10-1'!G14+'11-1'!G14</f>
        <v>648.99731517594341</v>
      </c>
      <c r="H14" s="153">
        <f t="shared" si="0"/>
        <v>18174.971641761349</v>
      </c>
      <c r="I14" s="53" t="s">
        <v>21</v>
      </c>
      <c r="J14" s="17"/>
    </row>
    <row r="15" spans="1:10" ht="39.9" customHeight="1" x14ac:dyDescent="0.25">
      <c r="A15" s="15"/>
      <c r="B15" s="49" t="s">
        <v>24</v>
      </c>
      <c r="C15" s="154">
        <f>'10-1'!C15+'11-1'!C15</f>
        <v>2065.0831687921104</v>
      </c>
      <c r="D15" s="154">
        <f>'10-1'!D15+'11-1'!D15</f>
        <v>2514.5064921228391</v>
      </c>
      <c r="E15" s="154">
        <f>'10-1'!E15+'11-1'!E15</f>
        <v>3665.1875728998943</v>
      </c>
      <c r="F15" s="154">
        <f>'10-1'!F15+'11-1'!F15</f>
        <v>688.42692148983247</v>
      </c>
      <c r="G15" s="154">
        <f>'10-1'!G15+'11-1'!G15</f>
        <v>658.05253622064265</v>
      </c>
      <c r="H15" s="154">
        <f t="shared" si="0"/>
        <v>9591.2566915253192</v>
      </c>
      <c r="I15" s="49" t="s">
        <v>23</v>
      </c>
      <c r="J15" s="17"/>
    </row>
    <row r="16" spans="1:10" ht="39.9" customHeight="1" x14ac:dyDescent="0.25">
      <c r="A16" s="15"/>
      <c r="B16" s="53" t="s">
        <v>26</v>
      </c>
      <c r="C16" s="153">
        <f>'10-1'!C16+'11-1'!C16</f>
        <v>1004.6204041013552</v>
      </c>
      <c r="D16" s="153">
        <f>'10-1'!D16+'11-1'!D16</f>
        <v>1061.0045884500119</v>
      </c>
      <c r="E16" s="153">
        <f>'10-1'!E16+'11-1'!E16</f>
        <v>1855.9660997280891</v>
      </c>
      <c r="F16" s="153">
        <f>'10-1'!F16+'11-1'!F16</f>
        <v>637.86800133003931</v>
      </c>
      <c r="G16" s="153">
        <f>'10-1'!G16+'11-1'!G16</f>
        <v>1272.08828310371</v>
      </c>
      <c r="H16" s="153">
        <f t="shared" si="0"/>
        <v>5831.5473767132053</v>
      </c>
      <c r="I16" s="53" t="s">
        <v>25</v>
      </c>
      <c r="J16" s="17"/>
    </row>
    <row r="17" spans="1:10" ht="39.9" customHeight="1" x14ac:dyDescent="0.25">
      <c r="A17" s="15"/>
      <c r="B17" s="49" t="s">
        <v>28</v>
      </c>
      <c r="C17" s="154">
        <f>'10-1'!C17+'11-1'!C17</f>
        <v>11448.229949325714</v>
      </c>
      <c r="D17" s="154">
        <f>'10-1'!D17+'11-1'!D17</f>
        <v>18155.084332364491</v>
      </c>
      <c r="E17" s="154">
        <f>'10-1'!E17+'11-1'!E17</f>
        <v>12618.582709142867</v>
      </c>
      <c r="F17" s="154">
        <f>'10-1'!F17+'11-1'!F17</f>
        <v>6083.8015681918005</v>
      </c>
      <c r="G17" s="154">
        <f>'10-1'!G17+'11-1'!G17</f>
        <v>5038.181502057656</v>
      </c>
      <c r="H17" s="154">
        <f t="shared" si="0"/>
        <v>53343.88006108252</v>
      </c>
      <c r="I17" s="49" t="s">
        <v>27</v>
      </c>
      <c r="J17" s="17"/>
    </row>
    <row r="18" spans="1:10" ht="39.9" customHeight="1" x14ac:dyDescent="0.25">
      <c r="A18" s="15"/>
      <c r="B18" s="53" t="s">
        <v>30</v>
      </c>
      <c r="C18" s="153">
        <f>'10-1'!C18+'11-1'!C18</f>
        <v>3092.0657700142488</v>
      </c>
      <c r="D18" s="153">
        <f>'10-1'!D18+'11-1'!D18</f>
        <v>3869.6904112104285</v>
      </c>
      <c r="E18" s="153">
        <f>'10-1'!E18+'11-1'!E18</f>
        <v>3721.0355723276443</v>
      </c>
      <c r="F18" s="153">
        <f>'10-1'!F18+'11-1'!F18</f>
        <v>742.46711010784065</v>
      </c>
      <c r="G18" s="153">
        <f>'10-1'!G18+'11-1'!G18</f>
        <v>3860.1312812279698</v>
      </c>
      <c r="H18" s="153">
        <f t="shared" si="0"/>
        <v>15285.390144888132</v>
      </c>
      <c r="I18" s="53" t="s">
        <v>29</v>
      </c>
      <c r="J18" s="17"/>
    </row>
    <row r="19" spans="1:10" ht="39.9" customHeight="1" x14ac:dyDescent="0.25">
      <c r="A19" s="15"/>
      <c r="B19" s="49" t="s">
        <v>32</v>
      </c>
      <c r="C19" s="154">
        <f>'10-1'!C19+'11-1'!C19</f>
        <v>2993.8535016810961</v>
      </c>
      <c r="D19" s="154">
        <f>'10-1'!D19+'11-1'!D19</f>
        <v>5303.6966062659794</v>
      </c>
      <c r="E19" s="154">
        <f>'10-1'!E19+'11-1'!E19</f>
        <v>2658.545498755474</v>
      </c>
      <c r="F19" s="154">
        <f>'10-1'!F19+'11-1'!F19</f>
        <v>166.34287027703974</v>
      </c>
      <c r="G19" s="154">
        <f>'10-1'!G19+'11-1'!G19</f>
        <v>705.2644208652614</v>
      </c>
      <c r="H19" s="154">
        <f t="shared" si="0"/>
        <v>11827.702897844852</v>
      </c>
      <c r="I19" s="49" t="s">
        <v>31</v>
      </c>
      <c r="J19" s="17"/>
    </row>
    <row r="20" spans="1:10" ht="39.9" customHeight="1" x14ac:dyDescent="0.25">
      <c r="A20" s="15"/>
      <c r="B20" s="53" t="s">
        <v>34</v>
      </c>
      <c r="C20" s="153">
        <f>'10-1'!C20+'11-1'!C20</f>
        <v>1457.3256199849382</v>
      </c>
      <c r="D20" s="153">
        <f>'10-1'!D20+'11-1'!D20</f>
        <v>1275.013491289787</v>
      </c>
      <c r="E20" s="153">
        <f>'10-1'!E20+'11-1'!E20</f>
        <v>1716.548693269868</v>
      </c>
      <c r="F20" s="153">
        <f>'10-1'!F20+'11-1'!F20</f>
        <v>974.67254170828778</v>
      </c>
      <c r="G20" s="153">
        <f>'10-1'!G20+'11-1'!G20</f>
        <v>1608.5882371157061</v>
      </c>
      <c r="H20" s="153">
        <f t="shared" si="0"/>
        <v>7032.1485833685865</v>
      </c>
      <c r="I20" s="53" t="s">
        <v>33</v>
      </c>
      <c r="J20" s="30"/>
    </row>
    <row r="21" spans="1:10" s="5" customFormat="1" ht="45" customHeight="1" x14ac:dyDescent="0.25">
      <c r="A21" s="31"/>
      <c r="B21" s="54" t="s">
        <v>35</v>
      </c>
      <c r="C21" s="75">
        <f>SUM(C8:C20)</f>
        <v>743175.07222364191</v>
      </c>
      <c r="D21" s="75">
        <f t="shared" ref="D21:H21" si="1">SUM(D8:D20)</f>
        <v>282071.4026549402</v>
      </c>
      <c r="E21" s="75">
        <f t="shared" si="1"/>
        <v>181067.02731853965</v>
      </c>
      <c r="F21" s="75">
        <f t="shared" si="1"/>
        <v>47844.67760819981</v>
      </c>
      <c r="G21" s="75">
        <f t="shared" si="1"/>
        <v>93938.889535124195</v>
      </c>
      <c r="H21" s="75">
        <f t="shared" si="1"/>
        <v>1348097.0693404456</v>
      </c>
      <c r="I21" s="54" t="s">
        <v>7</v>
      </c>
      <c r="J21" s="17"/>
    </row>
    <row r="22" spans="1:10" s="6" customFormat="1" ht="30" customHeight="1" x14ac:dyDescent="0.25">
      <c r="A22" s="33"/>
      <c r="B22" s="169" t="s">
        <v>358</v>
      </c>
      <c r="C22" s="169"/>
      <c r="D22" s="70"/>
      <c r="E22" s="33"/>
      <c r="F22" s="169" t="s">
        <v>359</v>
      </c>
      <c r="G22" s="169"/>
      <c r="H22" s="169"/>
      <c r="I22" s="169"/>
      <c r="J22" s="17"/>
    </row>
    <row r="23" spans="1:10" ht="24.7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23"/>
  <sheetViews>
    <sheetView rightToLeft="1" view="pageBreakPreview" zoomScale="55" zoomScaleNormal="50" zoomScaleSheetLayoutView="55" zoomScalePageLayoutView="70" workbookViewId="0">
      <selection activeCell="N17" sqref="N17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8" width="20.44140625" style="1" customWidth="1"/>
    <col min="9" max="9" width="37.4414062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255</v>
      </c>
      <c r="D2" s="18"/>
      <c r="E2" s="18"/>
      <c r="F2" s="18"/>
      <c r="G2" s="18"/>
      <c r="H2" s="18"/>
      <c r="I2" s="35" t="s">
        <v>256</v>
      </c>
      <c r="J2" s="18"/>
    </row>
    <row r="3" spans="1:10" s="13" customFormat="1" ht="38.25" customHeight="1" x14ac:dyDescent="0.25">
      <c r="A3" s="24"/>
      <c r="B3" s="170" t="s">
        <v>291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51.75" customHeight="1" x14ac:dyDescent="0.25">
      <c r="A4" s="26"/>
      <c r="B4" s="171" t="s">
        <v>403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1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0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11</v>
      </c>
      <c r="C8" s="153">
        <f>'10-2'!C8+'11-2'!C8</f>
        <v>29572.714912478175</v>
      </c>
      <c r="D8" s="153">
        <f>'10-2'!D8+'11-2'!D8</f>
        <v>51220.89479265851</v>
      </c>
      <c r="E8" s="153">
        <f>'10-2'!E8+'11-2'!E8</f>
        <v>43418.391202088562</v>
      </c>
      <c r="F8" s="153">
        <f>'10-2'!F8+'11-2'!F8</f>
        <v>10027.271498041597</v>
      </c>
      <c r="G8" s="153">
        <f>'10-2'!G8+'11-2'!G8</f>
        <v>20076.70045818598</v>
      </c>
      <c r="H8" s="153">
        <f>SUM(C8:G8)</f>
        <v>154315.97286345283</v>
      </c>
      <c r="I8" s="53" t="s">
        <v>10</v>
      </c>
      <c r="J8" s="17"/>
    </row>
    <row r="9" spans="1:10" ht="39.9" customHeight="1" x14ac:dyDescent="0.25">
      <c r="A9" s="15"/>
      <c r="B9" s="49" t="s">
        <v>13</v>
      </c>
      <c r="C9" s="154">
        <f>'10-2'!C9+'11-2'!C9</f>
        <v>183712.99736003266</v>
      </c>
      <c r="D9" s="154">
        <f>'10-2'!D9+'11-2'!D9</f>
        <v>15798.140476494753</v>
      </c>
      <c r="E9" s="154">
        <f>'10-2'!E9+'11-2'!E9</f>
        <v>11081.005270422251</v>
      </c>
      <c r="F9" s="154">
        <f>'10-2'!F9+'11-2'!F9</f>
        <v>2649.0334804698427</v>
      </c>
      <c r="G9" s="154">
        <f>'10-2'!G9+'11-2'!G9</f>
        <v>3828.9267924678493</v>
      </c>
      <c r="H9" s="154">
        <f t="shared" ref="H9:H20" si="0">SUM(C9:G9)</f>
        <v>217070.10337988738</v>
      </c>
      <c r="I9" s="49" t="s">
        <v>12</v>
      </c>
      <c r="J9" s="17"/>
    </row>
    <row r="10" spans="1:10" ht="39.9" customHeight="1" x14ac:dyDescent="0.25">
      <c r="A10" s="15"/>
      <c r="B10" s="53" t="s">
        <v>15</v>
      </c>
      <c r="C10" s="153">
        <f>'10-2'!C10+'11-2'!C10</f>
        <v>12970.233662475262</v>
      </c>
      <c r="D10" s="153">
        <f>'10-2'!D10+'11-2'!D10</f>
        <v>10837.871937834225</v>
      </c>
      <c r="E10" s="153">
        <f>'10-2'!E10+'11-2'!E10</f>
        <v>5087.0055388722849</v>
      </c>
      <c r="F10" s="153">
        <f>'10-2'!F10+'11-2'!F10</f>
        <v>0</v>
      </c>
      <c r="G10" s="153">
        <f>'10-2'!G10+'11-2'!G10</f>
        <v>1723.106701662693</v>
      </c>
      <c r="H10" s="153">
        <f t="shared" si="0"/>
        <v>30618.21784084446</v>
      </c>
      <c r="I10" s="53" t="s">
        <v>14</v>
      </c>
      <c r="J10" s="17"/>
    </row>
    <row r="11" spans="1:10" ht="39.9" customHeight="1" x14ac:dyDescent="0.25">
      <c r="A11" s="15"/>
      <c r="B11" s="49" t="s">
        <v>17</v>
      </c>
      <c r="C11" s="154">
        <f>'10-2'!C11+'11-2'!C11</f>
        <v>1216.1314625431442</v>
      </c>
      <c r="D11" s="154">
        <f>'10-2'!D11+'11-2'!D11</f>
        <v>2947.8449618324585</v>
      </c>
      <c r="E11" s="154">
        <f>'10-2'!E11+'11-2'!E11</f>
        <v>9351.2125467182559</v>
      </c>
      <c r="F11" s="154">
        <f>'10-2'!F11+'11-2'!F11</f>
        <v>0</v>
      </c>
      <c r="G11" s="154">
        <f>'10-2'!G11+'11-2'!G11</f>
        <v>4130.540763060786</v>
      </c>
      <c r="H11" s="154">
        <f t="shared" si="0"/>
        <v>17645.729734154644</v>
      </c>
      <c r="I11" s="49" t="s">
        <v>16</v>
      </c>
      <c r="J11" s="17"/>
    </row>
    <row r="12" spans="1:10" ht="39.9" customHeight="1" x14ac:dyDescent="0.25">
      <c r="A12" s="15"/>
      <c r="B12" s="53" t="s">
        <v>79</v>
      </c>
      <c r="C12" s="153">
        <f>'10-2'!C12+'11-2'!C12</f>
        <v>17041.559717921176</v>
      </c>
      <c r="D12" s="153">
        <f>'10-2'!D12+'11-2'!D12</f>
        <v>16562.761054445895</v>
      </c>
      <c r="E12" s="153">
        <f>'10-2'!E12+'11-2'!E12</f>
        <v>15491.658672372787</v>
      </c>
      <c r="F12" s="153">
        <f>'10-2'!F12+'11-2'!F12</f>
        <v>10897.045670150925</v>
      </c>
      <c r="G12" s="153">
        <f>'10-2'!G12+'11-2'!G12</f>
        <v>14551.711076320524</v>
      </c>
      <c r="H12" s="153">
        <f t="shared" si="0"/>
        <v>74544.736191211312</v>
      </c>
      <c r="I12" s="53" t="s">
        <v>18</v>
      </c>
      <c r="J12" s="17"/>
    </row>
    <row r="13" spans="1:10" ht="39.9" customHeight="1" x14ac:dyDescent="0.25">
      <c r="A13" s="15"/>
      <c r="B13" s="49" t="s">
        <v>20</v>
      </c>
      <c r="C13" s="154">
        <f>'10-2'!C13+'11-2'!C13</f>
        <v>12664.604498765177</v>
      </c>
      <c r="D13" s="154">
        <f>'10-2'!D13+'11-2'!D13</f>
        <v>15981.556518312227</v>
      </c>
      <c r="E13" s="154">
        <f>'10-2'!E13+'11-2'!E13</f>
        <v>5422.6488313543177</v>
      </c>
      <c r="F13" s="154">
        <f>'10-2'!F13+'11-2'!F13</f>
        <v>2312.2910059029082</v>
      </c>
      <c r="G13" s="154">
        <f>'10-2'!G13+'11-2'!G13</f>
        <v>11259.424787509524</v>
      </c>
      <c r="H13" s="154">
        <f t="shared" si="0"/>
        <v>47640.525641844157</v>
      </c>
      <c r="I13" s="49" t="s">
        <v>19</v>
      </c>
      <c r="J13" s="17"/>
    </row>
    <row r="14" spans="1:10" ht="39.9" customHeight="1" x14ac:dyDescent="0.25">
      <c r="A14" s="15"/>
      <c r="B14" s="53" t="s">
        <v>22</v>
      </c>
      <c r="C14" s="153">
        <f>'10-2'!C14+'11-2'!C14</f>
        <v>3528.4428257388095</v>
      </c>
      <c r="D14" s="153">
        <f>'10-2'!D14+'11-2'!D14</f>
        <v>4263.6259328008164</v>
      </c>
      <c r="E14" s="153">
        <f>'10-2'!E14+'11-2'!E14</f>
        <v>1302.8565180376054</v>
      </c>
      <c r="F14" s="153">
        <f>'10-2'!F14+'11-2'!F14</f>
        <v>709.19774411944775</v>
      </c>
      <c r="G14" s="153">
        <f>'10-2'!G14+'11-2'!G14</f>
        <v>748.90856152785909</v>
      </c>
      <c r="H14" s="153">
        <f t="shared" si="0"/>
        <v>10553.031582224539</v>
      </c>
      <c r="I14" s="53" t="s">
        <v>21</v>
      </c>
      <c r="J14" s="17"/>
    </row>
    <row r="15" spans="1:10" ht="39.9" customHeight="1" x14ac:dyDescent="0.25">
      <c r="A15" s="15"/>
      <c r="B15" s="49" t="s">
        <v>24</v>
      </c>
      <c r="C15" s="154">
        <f>'10-2'!C15+'11-2'!C15</f>
        <v>628.9891490839982</v>
      </c>
      <c r="D15" s="154">
        <f>'10-2'!D15+'11-2'!D15</f>
        <v>1296.3240087238801</v>
      </c>
      <c r="E15" s="154">
        <f>'10-2'!E15+'11-2'!E15</f>
        <v>2395.2521124703271</v>
      </c>
      <c r="F15" s="154">
        <f>'10-2'!F15+'11-2'!F15</f>
        <v>1097.1809613615856</v>
      </c>
      <c r="G15" s="154">
        <f>'10-2'!G15+'11-2'!G15</f>
        <v>856.90236131697804</v>
      </c>
      <c r="H15" s="154">
        <f t="shared" si="0"/>
        <v>6274.6485929567689</v>
      </c>
      <c r="I15" s="49" t="s">
        <v>23</v>
      </c>
      <c r="J15" s="17"/>
    </row>
    <row r="16" spans="1:10" ht="39.9" customHeight="1" x14ac:dyDescent="0.25">
      <c r="A16" s="15"/>
      <c r="B16" s="53" t="s">
        <v>26</v>
      </c>
      <c r="C16" s="153">
        <f>'10-2'!C16+'11-2'!C16</f>
        <v>634.98451176562901</v>
      </c>
      <c r="D16" s="153">
        <f>'10-2'!D16+'11-2'!D16</f>
        <v>269.1802427048458</v>
      </c>
      <c r="E16" s="153">
        <f>'10-2'!E16+'11-2'!E16</f>
        <v>616.55861644454035</v>
      </c>
      <c r="F16" s="153">
        <f>'10-2'!F16+'11-2'!F16</f>
        <v>357.08538841464582</v>
      </c>
      <c r="G16" s="153">
        <f>'10-2'!G16+'11-2'!G16</f>
        <v>3681.7782820789448</v>
      </c>
      <c r="H16" s="153">
        <f t="shared" si="0"/>
        <v>5559.5870414086057</v>
      </c>
      <c r="I16" s="53" t="s">
        <v>25</v>
      </c>
      <c r="J16" s="17"/>
    </row>
    <row r="17" spans="1:10" ht="39.9" customHeight="1" x14ac:dyDescent="0.25">
      <c r="A17" s="15"/>
      <c r="B17" s="49" t="s">
        <v>28</v>
      </c>
      <c r="C17" s="154">
        <f>'10-2'!C17+'11-2'!C17</f>
        <v>7184.8639155187911</v>
      </c>
      <c r="D17" s="154">
        <f>'10-2'!D17+'11-2'!D17</f>
        <v>12826.725607894065</v>
      </c>
      <c r="E17" s="154">
        <f>'10-2'!E17+'11-2'!E17</f>
        <v>12507.161364070354</v>
      </c>
      <c r="F17" s="154">
        <f>'10-2'!F17+'11-2'!F17</f>
        <v>7252.0912807926106</v>
      </c>
      <c r="G17" s="154">
        <f>'10-2'!G17+'11-2'!G17</f>
        <v>3335.0334487065138</v>
      </c>
      <c r="H17" s="154">
        <f t="shared" si="0"/>
        <v>43105.875616982332</v>
      </c>
      <c r="I17" s="49" t="s">
        <v>27</v>
      </c>
      <c r="J17" s="17"/>
    </row>
    <row r="18" spans="1:10" ht="39.9" customHeight="1" x14ac:dyDescent="0.25">
      <c r="A18" s="15"/>
      <c r="B18" s="53" t="s">
        <v>30</v>
      </c>
      <c r="C18" s="153">
        <f>'10-2'!C18+'11-2'!C18</f>
        <v>2884.5243479461419</v>
      </c>
      <c r="D18" s="153">
        <f>'10-2'!D18+'11-2'!D18</f>
        <v>1933.6816986271335</v>
      </c>
      <c r="E18" s="153">
        <f>'10-2'!E18+'11-2'!E18</f>
        <v>1597.6394964672809</v>
      </c>
      <c r="F18" s="153">
        <f>'10-2'!F18+'11-2'!F18</f>
        <v>350.61849612761119</v>
      </c>
      <c r="G18" s="153">
        <f>'10-2'!G18+'11-2'!G18</f>
        <v>867.23858771358766</v>
      </c>
      <c r="H18" s="153">
        <f t="shared" si="0"/>
        <v>7633.7026268817554</v>
      </c>
      <c r="I18" s="53" t="s">
        <v>29</v>
      </c>
      <c r="J18" s="17"/>
    </row>
    <row r="19" spans="1:10" ht="39.9" customHeight="1" x14ac:dyDescent="0.25">
      <c r="A19" s="15"/>
      <c r="B19" s="49" t="s">
        <v>32</v>
      </c>
      <c r="C19" s="154">
        <f>'10-2'!C19+'11-2'!C19</f>
        <v>1752.0657607356434</v>
      </c>
      <c r="D19" s="154">
        <f>'10-2'!D19+'11-2'!D19</f>
        <v>3880.5702319322572</v>
      </c>
      <c r="E19" s="154">
        <f>'10-2'!E19+'11-2'!E19</f>
        <v>1513.0589251620984</v>
      </c>
      <c r="F19" s="154">
        <f>'10-2'!F19+'11-2'!F19</f>
        <v>285.30318439786606</v>
      </c>
      <c r="G19" s="154">
        <f>'10-2'!G19+'11-2'!G19</f>
        <v>73.085205008086334</v>
      </c>
      <c r="H19" s="154">
        <f t="shared" si="0"/>
        <v>7504.0833072359519</v>
      </c>
      <c r="I19" s="49" t="s">
        <v>31</v>
      </c>
      <c r="J19" s="17"/>
    </row>
    <row r="20" spans="1:10" ht="39.9" customHeight="1" x14ac:dyDescent="0.25">
      <c r="A20" s="15"/>
      <c r="B20" s="53" t="s">
        <v>34</v>
      </c>
      <c r="C20" s="153">
        <f>'10-2'!C20+'11-2'!C20</f>
        <v>1135.6072224346005</v>
      </c>
      <c r="D20" s="153">
        <f>'10-2'!D20+'11-2'!D20</f>
        <v>487.57143439313586</v>
      </c>
      <c r="E20" s="153">
        <f>'10-2'!E20+'11-2'!E20</f>
        <v>1501.0467641592356</v>
      </c>
      <c r="F20" s="153">
        <f>'10-2'!F20+'11-2'!F20</f>
        <v>934.95649701764648</v>
      </c>
      <c r="G20" s="153">
        <f>'10-2'!G20+'11-2'!G20</f>
        <v>294.46882305637729</v>
      </c>
      <c r="H20" s="153">
        <f t="shared" si="0"/>
        <v>4353.6507410609956</v>
      </c>
      <c r="I20" s="53" t="s">
        <v>33</v>
      </c>
      <c r="J20" s="30"/>
    </row>
    <row r="21" spans="1:10" s="5" customFormat="1" ht="45" customHeight="1" x14ac:dyDescent="0.25">
      <c r="A21" s="31"/>
      <c r="B21" s="54" t="s">
        <v>35</v>
      </c>
      <c r="C21" s="75">
        <f>SUM(C8:C20)</f>
        <v>274927.71934743918</v>
      </c>
      <c r="D21" s="75">
        <f t="shared" ref="D21:H21" si="1">SUM(D8:D20)</f>
        <v>138306.74889865416</v>
      </c>
      <c r="E21" s="75">
        <f t="shared" si="1"/>
        <v>111285.4958586399</v>
      </c>
      <c r="F21" s="75">
        <f t="shared" si="1"/>
        <v>36872.075206796682</v>
      </c>
      <c r="G21" s="75">
        <f t="shared" si="1"/>
        <v>65427.825848615706</v>
      </c>
      <c r="H21" s="75">
        <f t="shared" si="1"/>
        <v>626819.8651601458</v>
      </c>
      <c r="I21" s="54" t="s">
        <v>7</v>
      </c>
      <c r="J21" s="17"/>
    </row>
    <row r="22" spans="1:10" s="6" customFormat="1" ht="30" customHeight="1" x14ac:dyDescent="0.25">
      <c r="A22" s="33"/>
      <c r="B22" s="169" t="s">
        <v>358</v>
      </c>
      <c r="C22" s="169"/>
      <c r="D22" s="70"/>
      <c r="E22" s="33"/>
      <c r="F22" s="169" t="s">
        <v>359</v>
      </c>
      <c r="G22" s="169"/>
      <c r="H22" s="169"/>
      <c r="I22" s="169"/>
      <c r="J22" s="17"/>
    </row>
    <row r="23" spans="1:10" ht="24.7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23"/>
  <sheetViews>
    <sheetView rightToLeft="1" view="pageBreakPreview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8" width="20.44140625" style="1" customWidth="1"/>
    <col min="9" max="9" width="41.5546875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257</v>
      </c>
      <c r="C2" s="18"/>
      <c r="D2" s="18"/>
      <c r="E2" s="18"/>
      <c r="F2" s="18"/>
      <c r="G2" s="18"/>
      <c r="I2" s="35" t="s">
        <v>258</v>
      </c>
      <c r="J2" s="18"/>
    </row>
    <row r="3" spans="1:10" s="13" customFormat="1" ht="38.25" customHeight="1" x14ac:dyDescent="0.25">
      <c r="A3" s="24"/>
      <c r="B3" s="170" t="s">
        <v>195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4.5" customHeight="1" x14ac:dyDescent="0.25">
      <c r="A4" s="26"/>
      <c r="B4" s="171" t="s">
        <v>369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1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0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11</v>
      </c>
      <c r="C8" s="153">
        <f>'10-1'!C8+'10-2'!C8</f>
        <v>31467.849291107945</v>
      </c>
      <c r="D8" s="153">
        <f>'10-1'!D8+'10-2'!D8</f>
        <v>44643.604334526564</v>
      </c>
      <c r="E8" s="153">
        <f>'10-1'!E8+'10-2'!E8</f>
        <v>29236.891925870859</v>
      </c>
      <c r="F8" s="153">
        <f>'10-1'!F8+'10-2'!F8</f>
        <v>11871.500472196127</v>
      </c>
      <c r="G8" s="153">
        <f>'10-1'!G8+'10-2'!G8</f>
        <v>26059.270889348201</v>
      </c>
      <c r="H8" s="153">
        <f>SUM(C8:G8)</f>
        <v>143279.11691304971</v>
      </c>
      <c r="I8" s="53" t="s">
        <v>10</v>
      </c>
      <c r="J8" s="17"/>
    </row>
    <row r="9" spans="1:10" ht="39.9" customHeight="1" x14ac:dyDescent="0.25">
      <c r="A9" s="15"/>
      <c r="B9" s="49" t="s">
        <v>13</v>
      </c>
      <c r="C9" s="154">
        <f>'10-1'!C9+'10-2'!C9</f>
        <v>172631.34892006044</v>
      </c>
      <c r="D9" s="154">
        <f>'10-1'!D9+'10-2'!D9</f>
        <v>28414.690824968045</v>
      </c>
      <c r="E9" s="154">
        <f>'10-1'!E9+'10-2'!E9</f>
        <v>16872.489385482204</v>
      </c>
      <c r="F9" s="154">
        <f>'10-1'!F9+'10-2'!F9</f>
        <v>2741.0592879804803</v>
      </c>
      <c r="G9" s="154">
        <f>'10-1'!G9+'10-2'!G9</f>
        <v>7833.2589765636349</v>
      </c>
      <c r="H9" s="154">
        <f t="shared" ref="H9:H20" si="0">SUM(C9:G9)</f>
        <v>228492.84739505482</v>
      </c>
      <c r="I9" s="49" t="s">
        <v>12</v>
      </c>
      <c r="J9" s="17"/>
    </row>
    <row r="10" spans="1:10" ht="39.9" customHeight="1" x14ac:dyDescent="0.25">
      <c r="A10" s="15"/>
      <c r="B10" s="53" t="s">
        <v>15</v>
      </c>
      <c r="C10" s="153">
        <f>'10-1'!C10+'10-2'!C10</f>
        <v>16426.305779081224</v>
      </c>
      <c r="D10" s="153">
        <f>'10-1'!D10+'10-2'!D10</f>
        <v>12707.192335781448</v>
      </c>
      <c r="E10" s="153">
        <f>'10-1'!E10+'10-2'!E10</f>
        <v>3845.474764435191</v>
      </c>
      <c r="F10" s="153">
        <f>'10-1'!F10+'10-2'!F10</f>
        <v>0</v>
      </c>
      <c r="G10" s="153">
        <f>'10-1'!G10+'10-2'!G10</f>
        <v>4721.6477164887256</v>
      </c>
      <c r="H10" s="153">
        <f t="shared" si="0"/>
        <v>37700.62059578659</v>
      </c>
      <c r="I10" s="53" t="s">
        <v>14</v>
      </c>
      <c r="J10" s="17"/>
    </row>
    <row r="11" spans="1:10" ht="39.9" customHeight="1" x14ac:dyDescent="0.25">
      <c r="A11" s="15"/>
      <c r="B11" s="49" t="s">
        <v>17</v>
      </c>
      <c r="C11" s="154">
        <f>'10-1'!C11+'10-2'!C11</f>
        <v>3621.2880976154393</v>
      </c>
      <c r="D11" s="154">
        <f>'10-1'!D11+'10-2'!D11</f>
        <v>4016.0014041584927</v>
      </c>
      <c r="E11" s="154">
        <f>'10-1'!E11+'10-2'!E11</f>
        <v>14471.906533895717</v>
      </c>
      <c r="F11" s="154">
        <f>'10-1'!F11+'10-2'!F11</f>
        <v>411.06865622516716</v>
      </c>
      <c r="G11" s="154">
        <f>'10-1'!G11+'10-2'!G11</f>
        <v>5793.1090666041364</v>
      </c>
      <c r="H11" s="154">
        <f t="shared" si="0"/>
        <v>28313.373758498958</v>
      </c>
      <c r="I11" s="49" t="s">
        <v>16</v>
      </c>
      <c r="J11" s="17"/>
    </row>
    <row r="12" spans="1:10" ht="39.9" customHeight="1" x14ac:dyDescent="0.25">
      <c r="A12" s="15"/>
      <c r="B12" s="53" t="s">
        <v>79</v>
      </c>
      <c r="C12" s="153">
        <f>'10-1'!C12+'10-2'!C12</f>
        <v>17676.311499772648</v>
      </c>
      <c r="D12" s="153">
        <f>'10-1'!D12+'10-2'!D12</f>
        <v>33095.240607495522</v>
      </c>
      <c r="E12" s="153">
        <f>'10-1'!E12+'10-2'!E12</f>
        <v>21278.097751158813</v>
      </c>
      <c r="F12" s="153">
        <f>'10-1'!F12+'10-2'!F12</f>
        <v>9577.7702384530312</v>
      </c>
      <c r="G12" s="153">
        <f>'10-1'!G12+'10-2'!G12</f>
        <v>15727.395779211074</v>
      </c>
      <c r="H12" s="153">
        <f t="shared" si="0"/>
        <v>97354.815876091088</v>
      </c>
      <c r="I12" s="53" t="s">
        <v>18</v>
      </c>
      <c r="J12" s="17"/>
    </row>
    <row r="13" spans="1:10" ht="39.9" customHeight="1" x14ac:dyDescent="0.25">
      <c r="A13" s="15"/>
      <c r="B13" s="49" t="s">
        <v>20</v>
      </c>
      <c r="C13" s="154">
        <f>'10-1'!C13+'10-2'!C13</f>
        <v>22814.184069834984</v>
      </c>
      <c r="D13" s="154">
        <f>'10-1'!D13+'10-2'!D13</f>
        <v>25723.229972337045</v>
      </c>
      <c r="E13" s="154">
        <f>'10-1'!E13+'10-2'!E13</f>
        <v>12331.988902396879</v>
      </c>
      <c r="F13" s="154">
        <f>'10-1'!F13+'10-2'!F13</f>
        <v>4120.3359629325496</v>
      </c>
      <c r="G13" s="154">
        <f>'10-1'!G13+'10-2'!G13</f>
        <v>16168.907799031411</v>
      </c>
      <c r="H13" s="154">
        <f t="shared" si="0"/>
        <v>81158.646706532862</v>
      </c>
      <c r="I13" s="49" t="s">
        <v>19</v>
      </c>
      <c r="J13" s="17"/>
    </row>
    <row r="14" spans="1:10" ht="39.9" customHeight="1" x14ac:dyDescent="0.25">
      <c r="A14" s="15"/>
      <c r="B14" s="53" t="s">
        <v>22</v>
      </c>
      <c r="C14" s="153">
        <f>'10-1'!C14+'10-2'!C14</f>
        <v>6168.9228350851827</v>
      </c>
      <c r="D14" s="153">
        <f>'10-1'!D14+'10-2'!D14</f>
        <v>7654.3938356502567</v>
      </c>
      <c r="E14" s="153">
        <f>'10-1'!E14+'10-2'!E14</f>
        <v>1095.8090056681513</v>
      </c>
      <c r="F14" s="153">
        <f>'10-1'!F14+'10-2'!F14</f>
        <v>1997.8919588156168</v>
      </c>
      <c r="G14" s="153">
        <f>'10-1'!G14+'10-2'!G14</f>
        <v>911.90514074182011</v>
      </c>
      <c r="H14" s="153">
        <f t="shared" si="0"/>
        <v>17828.922775961026</v>
      </c>
      <c r="I14" s="53" t="s">
        <v>21</v>
      </c>
      <c r="J14" s="17"/>
    </row>
    <row r="15" spans="1:10" ht="39.9" customHeight="1" x14ac:dyDescent="0.25">
      <c r="A15" s="15"/>
      <c r="B15" s="49" t="s">
        <v>24</v>
      </c>
      <c r="C15" s="154">
        <f>'10-1'!C15+'10-2'!C15</f>
        <v>2576.151343417826</v>
      </c>
      <c r="D15" s="154">
        <f>'10-1'!D15+'10-2'!D15</f>
        <v>3106.5566926574156</v>
      </c>
      <c r="E15" s="154">
        <f>'10-1'!E15+'10-2'!E15</f>
        <v>3972.3039461046073</v>
      </c>
      <c r="F15" s="154">
        <f>'10-1'!F15+'10-2'!F15</f>
        <v>1785.607882851418</v>
      </c>
      <c r="G15" s="154">
        <f>'10-1'!G15+'10-2'!G15</f>
        <v>1424.5990914177178</v>
      </c>
      <c r="H15" s="154">
        <f t="shared" si="0"/>
        <v>12865.218956448985</v>
      </c>
      <c r="I15" s="49" t="s">
        <v>23</v>
      </c>
      <c r="J15" s="17"/>
    </row>
    <row r="16" spans="1:10" ht="39.9" customHeight="1" x14ac:dyDescent="0.25">
      <c r="A16" s="15"/>
      <c r="B16" s="53" t="s">
        <v>26</v>
      </c>
      <c r="C16" s="153">
        <f>'10-1'!C16+'10-2'!C16</f>
        <v>1034.4984492787983</v>
      </c>
      <c r="D16" s="153">
        <f>'10-1'!D16+'10-2'!D16</f>
        <v>719.69280197256967</v>
      </c>
      <c r="E16" s="153">
        <f>'10-1'!E16+'10-2'!E16</f>
        <v>1185.2546487365216</v>
      </c>
      <c r="F16" s="153">
        <f>'10-1'!F16+'10-2'!F16</f>
        <v>567.75705848658026</v>
      </c>
      <c r="G16" s="153">
        <f>'10-1'!G16+'10-2'!G16</f>
        <v>4691.7932963551375</v>
      </c>
      <c r="H16" s="153">
        <f t="shared" si="0"/>
        <v>8198.996254829608</v>
      </c>
      <c r="I16" s="53" t="s">
        <v>25</v>
      </c>
      <c r="J16" s="17"/>
    </row>
    <row r="17" spans="1:10" ht="39.9" customHeight="1" x14ac:dyDescent="0.25">
      <c r="A17" s="15"/>
      <c r="B17" s="49" t="s">
        <v>28</v>
      </c>
      <c r="C17" s="154">
        <f>'10-1'!C17+'10-2'!C17</f>
        <v>15683.035124072459</v>
      </c>
      <c r="D17" s="154">
        <f>'10-1'!D17+'10-2'!D17</f>
        <v>10865.761830828684</v>
      </c>
      <c r="E17" s="154">
        <f>'10-1'!E17+'10-2'!E17</f>
        <v>20026.846524191518</v>
      </c>
      <c r="F17" s="154">
        <f>'10-1'!F17+'10-2'!F17</f>
        <v>6611.8218066539221</v>
      </c>
      <c r="G17" s="154">
        <f>'10-1'!G17+'10-2'!G17</f>
        <v>6321.9290022038203</v>
      </c>
      <c r="H17" s="154">
        <f t="shared" si="0"/>
        <v>59509.394287950396</v>
      </c>
      <c r="I17" s="49" t="s">
        <v>27</v>
      </c>
      <c r="J17" s="17"/>
    </row>
    <row r="18" spans="1:10" ht="39.9" customHeight="1" x14ac:dyDescent="0.25">
      <c r="A18" s="15"/>
      <c r="B18" s="53" t="s">
        <v>30</v>
      </c>
      <c r="C18" s="153">
        <f>'10-1'!C18+'10-2'!C18</f>
        <v>4653.6617242061002</v>
      </c>
      <c r="D18" s="153">
        <f>'10-1'!D18+'10-2'!D18</f>
        <v>4268.4934754090618</v>
      </c>
      <c r="E18" s="153">
        <f>'10-1'!E18+'10-2'!E18</f>
        <v>2960.5932625075529</v>
      </c>
      <c r="F18" s="153">
        <f>'10-1'!F18+'10-2'!F18</f>
        <v>805.09312974118984</v>
      </c>
      <c r="G18" s="153">
        <f>'10-1'!G18+'10-2'!G18</f>
        <v>4458.3540245198083</v>
      </c>
      <c r="H18" s="153">
        <f t="shared" si="0"/>
        <v>17146.195616383713</v>
      </c>
      <c r="I18" s="53" t="s">
        <v>29</v>
      </c>
      <c r="J18" s="17"/>
    </row>
    <row r="19" spans="1:10" ht="39.9" customHeight="1" x14ac:dyDescent="0.25">
      <c r="A19" s="15"/>
      <c r="B19" s="49" t="s">
        <v>32</v>
      </c>
      <c r="C19" s="154">
        <f>'10-1'!C19+'10-2'!C19</f>
        <v>3262.7556706225855</v>
      </c>
      <c r="D19" s="154">
        <f>'10-1'!D19+'10-2'!D19</f>
        <v>2624.6571878859686</v>
      </c>
      <c r="E19" s="154">
        <f>'10-1'!E19+'10-2'!E19</f>
        <v>3273.526223128295</v>
      </c>
      <c r="F19" s="154">
        <f>'10-1'!F19+'10-2'!F19</f>
        <v>285.30318439786606</v>
      </c>
      <c r="G19" s="154">
        <f>'10-1'!G19+'10-2'!G19</f>
        <v>629.60447106630465</v>
      </c>
      <c r="H19" s="154">
        <f t="shared" si="0"/>
        <v>10075.846737101021</v>
      </c>
      <c r="I19" s="49" t="s">
        <v>31</v>
      </c>
      <c r="J19" s="17"/>
    </row>
    <row r="20" spans="1:10" ht="39.9" customHeight="1" x14ac:dyDescent="0.25">
      <c r="A20" s="15"/>
      <c r="B20" s="53" t="s">
        <v>34</v>
      </c>
      <c r="C20" s="153">
        <f>'10-1'!C20+'10-2'!C20</f>
        <v>2201.4736082435543</v>
      </c>
      <c r="D20" s="153">
        <f>'10-1'!D20+'10-2'!D20</f>
        <v>1084.4548507265454</v>
      </c>
      <c r="E20" s="153">
        <f>'10-1'!E20+'10-2'!E20</f>
        <v>1718.5452204432199</v>
      </c>
      <c r="F20" s="153">
        <f>'10-1'!F20+'10-2'!F20</f>
        <v>1337.9721818806031</v>
      </c>
      <c r="G20" s="153">
        <f>'10-1'!G20+'10-2'!G20</f>
        <v>0</v>
      </c>
      <c r="H20" s="153">
        <f t="shared" si="0"/>
        <v>6342.4458612939225</v>
      </c>
      <c r="I20" s="53" t="s">
        <v>33</v>
      </c>
      <c r="J20" s="30"/>
    </row>
    <row r="21" spans="1:10" s="5" customFormat="1" ht="45" customHeight="1" x14ac:dyDescent="0.25">
      <c r="A21" s="31"/>
      <c r="B21" s="54" t="s">
        <v>35</v>
      </c>
      <c r="C21" s="75">
        <f>SUM(C8:C20)</f>
        <v>300217.7864123992</v>
      </c>
      <c r="D21" s="75">
        <f t="shared" ref="D21:H21" si="1">SUM(D8:D20)</f>
        <v>178923.97015439763</v>
      </c>
      <c r="E21" s="75">
        <f t="shared" si="1"/>
        <v>132269.72809401952</v>
      </c>
      <c r="F21" s="75">
        <f t="shared" si="1"/>
        <v>42113.181820614554</v>
      </c>
      <c r="G21" s="75">
        <f t="shared" si="1"/>
        <v>94741.775253551808</v>
      </c>
      <c r="H21" s="75">
        <f t="shared" si="1"/>
        <v>748266.44173498254</v>
      </c>
      <c r="I21" s="54" t="s">
        <v>7</v>
      </c>
      <c r="J21" s="17"/>
    </row>
    <row r="22" spans="1:10" s="6" customFormat="1" ht="30" customHeight="1" x14ac:dyDescent="0.25">
      <c r="A22" s="33"/>
      <c r="B22" s="169" t="s">
        <v>358</v>
      </c>
      <c r="C22" s="169"/>
      <c r="D22" s="70"/>
      <c r="E22" s="33"/>
      <c r="F22" s="169" t="s">
        <v>359</v>
      </c>
      <c r="G22" s="169"/>
      <c r="H22" s="169"/>
      <c r="I22" s="169"/>
      <c r="J22" s="17"/>
    </row>
    <row r="23" spans="1:10" ht="1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23"/>
  <sheetViews>
    <sheetView rightToLeft="1" view="pageBreakPreview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8" width="20.44140625" style="1" customWidth="1"/>
    <col min="9" max="9" width="42" style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259</v>
      </c>
      <c r="D2" s="18"/>
      <c r="E2" s="18"/>
      <c r="F2" s="18"/>
      <c r="G2" s="18"/>
      <c r="H2" s="18"/>
      <c r="I2" s="35" t="s">
        <v>260</v>
      </c>
      <c r="J2" s="18"/>
    </row>
    <row r="3" spans="1:10" s="13" customFormat="1" ht="38.25" customHeight="1" x14ac:dyDescent="0.25">
      <c r="A3" s="24"/>
      <c r="B3" s="170" t="s">
        <v>301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49.5" customHeight="1" x14ac:dyDescent="0.25">
      <c r="A4" s="26"/>
      <c r="B4" s="171" t="s">
        <v>409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1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0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11</v>
      </c>
      <c r="C8" s="74">
        <v>20084.781564786608</v>
      </c>
      <c r="D8" s="74">
        <v>27480.547871622442</v>
      </c>
      <c r="E8" s="74">
        <v>17287.08268426255</v>
      </c>
      <c r="F8" s="74">
        <v>5894.0692223536471</v>
      </c>
      <c r="G8" s="74">
        <v>14547.242255093679</v>
      </c>
      <c r="H8" s="74">
        <f>SUM(C8:G8)</f>
        <v>85293.72359811893</v>
      </c>
      <c r="I8" s="53" t="s">
        <v>10</v>
      </c>
      <c r="J8" s="17"/>
    </row>
    <row r="9" spans="1:10" ht="39.9" customHeight="1" x14ac:dyDescent="0.25">
      <c r="A9" s="15"/>
      <c r="B9" s="49" t="s">
        <v>13</v>
      </c>
      <c r="C9" s="72">
        <v>97451.301429116473</v>
      </c>
      <c r="D9" s="72">
        <v>14922.128178301589</v>
      </c>
      <c r="E9" s="72">
        <v>7873.8938912737131</v>
      </c>
      <c r="F9" s="72">
        <v>900.83935649419925</v>
      </c>
      <c r="G9" s="72">
        <v>4648.7218541355378</v>
      </c>
      <c r="H9" s="72">
        <f t="shared" ref="H9:H20" si="0">SUM(C9:G9)</f>
        <v>125796.8847093215</v>
      </c>
      <c r="I9" s="49" t="s">
        <v>12</v>
      </c>
      <c r="J9" s="17"/>
    </row>
    <row r="10" spans="1:10" ht="39.9" customHeight="1" x14ac:dyDescent="0.25">
      <c r="A10" s="15"/>
      <c r="B10" s="53" t="s">
        <v>15</v>
      </c>
      <c r="C10" s="74">
        <v>9686.5222978636812</v>
      </c>
      <c r="D10" s="74">
        <v>7455.9569474226746</v>
      </c>
      <c r="E10" s="74">
        <v>2206.7657860631989</v>
      </c>
      <c r="F10" s="74">
        <v>0</v>
      </c>
      <c r="G10" s="74">
        <v>2998.5410148260321</v>
      </c>
      <c r="H10" s="74">
        <f t="shared" si="0"/>
        <v>22347.786046175584</v>
      </c>
      <c r="I10" s="53" t="s">
        <v>14</v>
      </c>
      <c r="J10" s="17"/>
    </row>
    <row r="11" spans="1:10" ht="39.9" customHeight="1" x14ac:dyDescent="0.25">
      <c r="A11" s="15"/>
      <c r="B11" s="49" t="s">
        <v>17</v>
      </c>
      <c r="C11" s="72">
        <v>2405.1566350722951</v>
      </c>
      <c r="D11" s="72">
        <v>2085.3105932425924</v>
      </c>
      <c r="E11" s="72">
        <v>7653.1077502142543</v>
      </c>
      <c r="F11" s="72">
        <v>411.06865622516716</v>
      </c>
      <c r="G11" s="72">
        <v>3108.8536499845059</v>
      </c>
      <c r="H11" s="72">
        <f t="shared" si="0"/>
        <v>15663.497284738813</v>
      </c>
      <c r="I11" s="49" t="s">
        <v>16</v>
      </c>
      <c r="J11" s="17"/>
    </row>
    <row r="12" spans="1:10" ht="39.9" customHeight="1" x14ac:dyDescent="0.25">
      <c r="A12" s="15"/>
      <c r="B12" s="53" t="s">
        <v>79</v>
      </c>
      <c r="C12" s="74">
        <v>10803.308758352356</v>
      </c>
      <c r="D12" s="74">
        <v>21689.055169246727</v>
      </c>
      <c r="E12" s="74">
        <v>14192.968253936928</v>
      </c>
      <c r="F12" s="74">
        <v>4868.4970955429362</v>
      </c>
      <c r="G12" s="74">
        <v>6644.5135504545769</v>
      </c>
      <c r="H12" s="74">
        <f t="shared" si="0"/>
        <v>58198.342827533525</v>
      </c>
      <c r="I12" s="53" t="s">
        <v>18</v>
      </c>
      <c r="J12" s="17"/>
    </row>
    <row r="13" spans="1:10" ht="39.9" customHeight="1" x14ac:dyDescent="0.25">
      <c r="A13" s="15"/>
      <c r="B13" s="49" t="s">
        <v>20</v>
      </c>
      <c r="C13" s="72">
        <v>12451.846530616909</v>
      </c>
      <c r="D13" s="72">
        <v>11736.473411798239</v>
      </c>
      <c r="E13" s="72">
        <v>6909.3400710425622</v>
      </c>
      <c r="F13" s="72">
        <v>1808.044957029641</v>
      </c>
      <c r="G13" s="72">
        <v>7304.8217827997132</v>
      </c>
      <c r="H13" s="72">
        <f t="shared" si="0"/>
        <v>40210.526753287064</v>
      </c>
      <c r="I13" s="49" t="s">
        <v>19</v>
      </c>
      <c r="J13" s="17"/>
    </row>
    <row r="14" spans="1:10" ht="39.9" customHeight="1" x14ac:dyDescent="0.25">
      <c r="A14" s="15"/>
      <c r="B14" s="53" t="s">
        <v>22</v>
      </c>
      <c r="C14" s="74">
        <v>3549.9655350137791</v>
      </c>
      <c r="D14" s="74">
        <v>3845.4541184765894</v>
      </c>
      <c r="E14" s="74">
        <v>468.15604711735864</v>
      </c>
      <c r="F14" s="74">
        <v>1288.694214696169</v>
      </c>
      <c r="G14" s="74">
        <v>162.99657921396096</v>
      </c>
      <c r="H14" s="74">
        <f t="shared" si="0"/>
        <v>9315.2664945178567</v>
      </c>
      <c r="I14" s="53" t="s">
        <v>21</v>
      </c>
      <c r="J14" s="17"/>
    </row>
    <row r="15" spans="1:10" ht="39.9" customHeight="1" x14ac:dyDescent="0.25">
      <c r="A15" s="15"/>
      <c r="B15" s="49" t="s">
        <v>24</v>
      </c>
      <c r="C15" s="72">
        <v>1947.1621943338278</v>
      </c>
      <c r="D15" s="72">
        <v>1971.4755293955145</v>
      </c>
      <c r="E15" s="72">
        <v>1955.7076679310569</v>
      </c>
      <c r="F15" s="72">
        <v>688.42692148983247</v>
      </c>
      <c r="G15" s="72">
        <v>567.69673010073973</v>
      </c>
      <c r="H15" s="72">
        <f t="shared" si="0"/>
        <v>7130.4690432509715</v>
      </c>
      <c r="I15" s="49" t="s">
        <v>23</v>
      </c>
      <c r="J15" s="17"/>
    </row>
    <row r="16" spans="1:10" ht="39.9" customHeight="1" x14ac:dyDescent="0.25">
      <c r="A16" s="15"/>
      <c r="B16" s="53" t="s">
        <v>26</v>
      </c>
      <c r="C16" s="74">
        <v>516.831685688775</v>
      </c>
      <c r="D16" s="74">
        <v>450.51255926772393</v>
      </c>
      <c r="E16" s="74">
        <v>818.46535586124378</v>
      </c>
      <c r="F16" s="74">
        <v>364.96460124655613</v>
      </c>
      <c r="G16" s="74">
        <v>1177.2567458658079</v>
      </c>
      <c r="H16" s="74">
        <f t="shared" si="0"/>
        <v>3328.0309479301068</v>
      </c>
      <c r="I16" s="53" t="s">
        <v>25</v>
      </c>
      <c r="J16" s="17"/>
    </row>
    <row r="17" spans="1:10" ht="39.9" customHeight="1" x14ac:dyDescent="0.25">
      <c r="A17" s="15"/>
      <c r="B17" s="49" t="s">
        <v>28</v>
      </c>
      <c r="C17" s="72">
        <v>8746.9715174228604</v>
      </c>
      <c r="D17" s="72">
        <v>5768.0298938111982</v>
      </c>
      <c r="E17" s="72">
        <v>8549.5869339671135</v>
      </c>
      <c r="F17" s="72">
        <v>2986.0604636964708</v>
      </c>
      <c r="G17" s="72">
        <v>3248.9563725677058</v>
      </c>
      <c r="H17" s="72">
        <f t="shared" si="0"/>
        <v>29299.605181465347</v>
      </c>
      <c r="I17" s="49" t="s">
        <v>27</v>
      </c>
      <c r="J17" s="17"/>
    </row>
    <row r="18" spans="1:10" ht="39.9" customHeight="1" x14ac:dyDescent="0.25">
      <c r="A18" s="15"/>
      <c r="B18" s="53" t="s">
        <v>30</v>
      </c>
      <c r="C18" s="74">
        <v>2179.311294232019</v>
      </c>
      <c r="D18" s="74">
        <v>2580.1916360335704</v>
      </c>
      <c r="E18" s="74">
        <v>2269.7657900242643</v>
      </c>
      <c r="F18" s="74">
        <v>454.4746336135787</v>
      </c>
      <c r="G18" s="74">
        <v>3591.1154368062207</v>
      </c>
      <c r="H18" s="74">
        <f t="shared" si="0"/>
        <v>11074.858790709653</v>
      </c>
      <c r="I18" s="53" t="s">
        <v>29</v>
      </c>
      <c r="J18" s="17"/>
    </row>
    <row r="19" spans="1:10" ht="39.9" customHeight="1" x14ac:dyDescent="0.25">
      <c r="A19" s="15"/>
      <c r="B19" s="49" t="s">
        <v>32</v>
      </c>
      <c r="C19" s="72">
        <v>1510.6899098869421</v>
      </c>
      <c r="D19" s="72">
        <v>1403.0668144182425</v>
      </c>
      <c r="E19" s="72">
        <v>1760.4672979661964</v>
      </c>
      <c r="F19" s="72">
        <v>0</v>
      </c>
      <c r="G19" s="72">
        <v>629.60447106630465</v>
      </c>
      <c r="H19" s="72">
        <f t="shared" si="0"/>
        <v>5303.8284933376854</v>
      </c>
      <c r="I19" s="49" t="s">
        <v>31</v>
      </c>
      <c r="J19" s="17"/>
    </row>
    <row r="20" spans="1:10" ht="39.9" customHeight="1" x14ac:dyDescent="0.25">
      <c r="A20" s="15"/>
      <c r="B20" s="53" t="s">
        <v>34</v>
      </c>
      <c r="C20" s="74">
        <v>1065.8663858089537</v>
      </c>
      <c r="D20" s="74">
        <v>699.22221766970131</v>
      </c>
      <c r="E20" s="74">
        <v>682.04121232089869</v>
      </c>
      <c r="F20" s="74">
        <v>630.90551828574735</v>
      </c>
      <c r="G20" s="74">
        <v>0</v>
      </c>
      <c r="H20" s="74">
        <f t="shared" si="0"/>
        <v>3078.0353340853007</v>
      </c>
      <c r="I20" s="53" t="s">
        <v>33</v>
      </c>
      <c r="J20" s="30"/>
    </row>
    <row r="21" spans="1:10" s="5" customFormat="1" ht="45" customHeight="1" x14ac:dyDescent="0.25">
      <c r="A21" s="31"/>
      <c r="B21" s="54" t="s">
        <v>35</v>
      </c>
      <c r="C21" s="75">
        <f t="shared" ref="C21:H21" si="1">SUM(C8:C20)</f>
        <v>172399.71573819546</v>
      </c>
      <c r="D21" s="75">
        <f t="shared" si="1"/>
        <v>102087.42494070678</v>
      </c>
      <c r="E21" s="75">
        <f t="shared" si="1"/>
        <v>72627.348741981332</v>
      </c>
      <c r="F21" s="75">
        <f t="shared" si="1"/>
        <v>20296.045640673947</v>
      </c>
      <c r="G21" s="75">
        <f t="shared" si="1"/>
        <v>48630.320442914781</v>
      </c>
      <c r="H21" s="75">
        <f t="shared" si="1"/>
        <v>416040.85550447227</v>
      </c>
      <c r="I21" s="54" t="s">
        <v>7</v>
      </c>
      <c r="J21" s="17"/>
    </row>
    <row r="22" spans="1:10" s="6" customFormat="1" ht="30" customHeight="1" x14ac:dyDescent="0.25">
      <c r="A22" s="33"/>
      <c r="B22" s="169" t="s">
        <v>358</v>
      </c>
      <c r="C22" s="169"/>
      <c r="D22" s="70"/>
      <c r="E22" s="33"/>
      <c r="F22" s="169" t="s">
        <v>359</v>
      </c>
      <c r="G22" s="169"/>
      <c r="H22" s="169"/>
      <c r="I22" s="169"/>
      <c r="J22" s="17"/>
    </row>
    <row r="23" spans="1:10" ht="1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23"/>
  <sheetViews>
    <sheetView rightToLeft="1" view="pageBreakPreview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8" width="20.44140625" style="1" customWidth="1"/>
    <col min="9" max="9" width="41.109375" style="1" bestFit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261</v>
      </c>
      <c r="C2" s="18"/>
      <c r="D2" s="18"/>
      <c r="E2" s="18"/>
      <c r="F2" s="18"/>
      <c r="G2" s="18"/>
      <c r="I2" s="35" t="s">
        <v>262</v>
      </c>
      <c r="J2" s="18"/>
    </row>
    <row r="3" spans="1:10" s="13" customFormat="1" ht="38.25" customHeight="1" x14ac:dyDescent="0.25">
      <c r="A3" s="24"/>
      <c r="B3" s="170" t="s">
        <v>292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51.75" customHeight="1" x14ac:dyDescent="0.25">
      <c r="A4" s="26"/>
      <c r="B4" s="171" t="s">
        <v>405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1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0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11</v>
      </c>
      <c r="C8" s="74">
        <v>11383.067726321337</v>
      </c>
      <c r="D8" s="74">
        <v>17163.056462904122</v>
      </c>
      <c r="E8" s="74">
        <v>11949.809241608309</v>
      </c>
      <c r="F8" s="74">
        <v>5977.4312498424788</v>
      </c>
      <c r="G8" s="74">
        <v>11512.028634254522</v>
      </c>
      <c r="H8" s="74">
        <f>SUM(C8:G8)</f>
        <v>57985.39331493077</v>
      </c>
      <c r="I8" s="53" t="s">
        <v>10</v>
      </c>
      <c r="J8" s="17"/>
    </row>
    <row r="9" spans="1:10" ht="39.9" customHeight="1" x14ac:dyDescent="0.25">
      <c r="A9" s="15"/>
      <c r="B9" s="49" t="s">
        <v>13</v>
      </c>
      <c r="C9" s="72">
        <v>75180.047490943951</v>
      </c>
      <c r="D9" s="72">
        <v>13492.562646666456</v>
      </c>
      <c r="E9" s="72">
        <v>8998.5954942084918</v>
      </c>
      <c r="F9" s="72">
        <v>1840.2199314862812</v>
      </c>
      <c r="G9" s="72">
        <v>3184.5371224280966</v>
      </c>
      <c r="H9" s="72">
        <f>SUM(C9:G9)</f>
        <v>102695.96268573328</v>
      </c>
      <c r="I9" s="49" t="s">
        <v>12</v>
      </c>
      <c r="J9" s="17"/>
    </row>
    <row r="10" spans="1:10" ht="39.9" customHeight="1" x14ac:dyDescent="0.25">
      <c r="A10" s="15"/>
      <c r="B10" s="53" t="s">
        <v>15</v>
      </c>
      <c r="C10" s="74">
        <v>6739.7834812175433</v>
      </c>
      <c r="D10" s="74">
        <v>5251.2353883587748</v>
      </c>
      <c r="E10" s="74">
        <v>1638.7089783719919</v>
      </c>
      <c r="F10" s="74">
        <v>0</v>
      </c>
      <c r="G10" s="74">
        <v>1723.106701662693</v>
      </c>
      <c r="H10" s="74">
        <f t="shared" ref="H10:H20" si="0">SUM(C10:G10)</f>
        <v>15352.834549611001</v>
      </c>
      <c r="I10" s="53" t="s">
        <v>14</v>
      </c>
      <c r="J10" s="17"/>
    </row>
    <row r="11" spans="1:10" ht="39.9" customHeight="1" x14ac:dyDescent="0.25">
      <c r="A11" s="15"/>
      <c r="B11" s="49" t="s">
        <v>17</v>
      </c>
      <c r="C11" s="72">
        <v>1216.1314625431442</v>
      </c>
      <c r="D11" s="72">
        <v>1930.6908109159003</v>
      </c>
      <c r="E11" s="72">
        <v>6818.7987836814627</v>
      </c>
      <c r="F11" s="72">
        <v>0</v>
      </c>
      <c r="G11" s="72">
        <v>2684.2554166196301</v>
      </c>
      <c r="H11" s="72">
        <f t="shared" si="0"/>
        <v>12649.876473760136</v>
      </c>
      <c r="I11" s="49" t="s">
        <v>16</v>
      </c>
      <c r="J11" s="17"/>
    </row>
    <row r="12" spans="1:10" ht="39.9" customHeight="1" x14ac:dyDescent="0.25">
      <c r="A12" s="15"/>
      <c r="B12" s="53" t="s">
        <v>79</v>
      </c>
      <c r="C12" s="74">
        <v>6873.0027414202923</v>
      </c>
      <c r="D12" s="74">
        <v>11406.185438248791</v>
      </c>
      <c r="E12" s="74">
        <v>7085.1294972218857</v>
      </c>
      <c r="F12" s="74">
        <v>4709.2731429100941</v>
      </c>
      <c r="G12" s="74">
        <v>9082.8822287564981</v>
      </c>
      <c r="H12" s="74">
        <f t="shared" si="0"/>
        <v>39156.473048557556</v>
      </c>
      <c r="I12" s="53" t="s">
        <v>18</v>
      </c>
      <c r="J12" s="17"/>
    </row>
    <row r="13" spans="1:10" ht="39.9" customHeight="1" x14ac:dyDescent="0.25">
      <c r="A13" s="15"/>
      <c r="B13" s="49" t="s">
        <v>20</v>
      </c>
      <c r="C13" s="72">
        <v>10362.337539218077</v>
      </c>
      <c r="D13" s="72">
        <v>13986.756560538808</v>
      </c>
      <c r="E13" s="72">
        <v>5422.6488313543177</v>
      </c>
      <c r="F13" s="72">
        <v>2312.2910059029082</v>
      </c>
      <c r="G13" s="72">
        <v>8864.0860162316967</v>
      </c>
      <c r="H13" s="72">
        <f t="shared" si="0"/>
        <v>40948.119953245805</v>
      </c>
      <c r="I13" s="49" t="s">
        <v>19</v>
      </c>
      <c r="J13" s="17"/>
    </row>
    <row r="14" spans="1:10" ht="39.9" customHeight="1" x14ac:dyDescent="0.25">
      <c r="A14" s="15"/>
      <c r="B14" s="53" t="s">
        <v>22</v>
      </c>
      <c r="C14" s="74">
        <v>2618.9573000714031</v>
      </c>
      <c r="D14" s="74">
        <v>3808.9397171736668</v>
      </c>
      <c r="E14" s="74">
        <v>627.65295855079273</v>
      </c>
      <c r="F14" s="74">
        <v>709.19774411944775</v>
      </c>
      <c r="G14" s="74">
        <v>748.90856152785909</v>
      </c>
      <c r="H14" s="74">
        <f t="shared" si="0"/>
        <v>8513.6562814431691</v>
      </c>
      <c r="I14" s="53" t="s">
        <v>21</v>
      </c>
      <c r="J14" s="17"/>
    </row>
    <row r="15" spans="1:10" ht="39.9" customHeight="1" x14ac:dyDescent="0.25">
      <c r="A15" s="15"/>
      <c r="B15" s="49" t="s">
        <v>24</v>
      </c>
      <c r="C15" s="72">
        <v>628.9891490839982</v>
      </c>
      <c r="D15" s="72">
        <v>1135.0811632619011</v>
      </c>
      <c r="E15" s="72">
        <v>2016.5962781735504</v>
      </c>
      <c r="F15" s="72">
        <v>1097.1809613615856</v>
      </c>
      <c r="G15" s="72">
        <v>856.90236131697804</v>
      </c>
      <c r="H15" s="72">
        <f t="shared" si="0"/>
        <v>5734.7499131980139</v>
      </c>
      <c r="I15" s="49" t="s">
        <v>23</v>
      </c>
      <c r="J15" s="17"/>
    </row>
    <row r="16" spans="1:10" ht="39.9" customHeight="1" x14ac:dyDescent="0.25">
      <c r="A16" s="15"/>
      <c r="B16" s="53" t="s">
        <v>26</v>
      </c>
      <c r="C16" s="74">
        <v>517.66676359002327</v>
      </c>
      <c r="D16" s="74">
        <v>269.1802427048458</v>
      </c>
      <c r="E16" s="74">
        <v>366.78929287527791</v>
      </c>
      <c r="F16" s="74">
        <v>202.79245724002419</v>
      </c>
      <c r="G16" s="74">
        <v>3514.5365504893293</v>
      </c>
      <c r="H16" s="74">
        <f t="shared" si="0"/>
        <v>4870.9653068995003</v>
      </c>
      <c r="I16" s="53" t="s">
        <v>25</v>
      </c>
      <c r="J16" s="17"/>
    </row>
    <row r="17" spans="1:11" ht="39.9" customHeight="1" x14ac:dyDescent="0.25">
      <c r="A17" s="15"/>
      <c r="B17" s="49" t="s">
        <v>28</v>
      </c>
      <c r="C17" s="72">
        <v>6936.0636066495981</v>
      </c>
      <c r="D17" s="72">
        <v>5097.7319370174846</v>
      </c>
      <c r="E17" s="72">
        <v>11477.259590224405</v>
      </c>
      <c r="F17" s="72">
        <v>3625.7613429574512</v>
      </c>
      <c r="G17" s="72">
        <v>3072.9726296361141</v>
      </c>
      <c r="H17" s="72">
        <f t="shared" si="0"/>
        <v>30209.789106485056</v>
      </c>
      <c r="I17" s="49" t="s">
        <v>27</v>
      </c>
      <c r="J17" s="17"/>
    </row>
    <row r="18" spans="1:11" ht="39.9" customHeight="1" x14ac:dyDescent="0.25">
      <c r="A18" s="15"/>
      <c r="B18" s="53" t="s">
        <v>30</v>
      </c>
      <c r="C18" s="74">
        <v>2474.3504299740807</v>
      </c>
      <c r="D18" s="74">
        <v>1688.3018393754912</v>
      </c>
      <c r="E18" s="74">
        <v>690.8274724832886</v>
      </c>
      <c r="F18" s="74">
        <v>350.61849612761119</v>
      </c>
      <c r="G18" s="74">
        <v>867.23858771358766</v>
      </c>
      <c r="H18" s="74">
        <f t="shared" si="0"/>
        <v>6071.3368256740587</v>
      </c>
      <c r="I18" s="53" t="s">
        <v>29</v>
      </c>
      <c r="J18" s="17"/>
    </row>
    <row r="19" spans="1:11" ht="39.9" customHeight="1" x14ac:dyDescent="0.25">
      <c r="A19" s="15"/>
      <c r="B19" s="49" t="s">
        <v>32</v>
      </c>
      <c r="C19" s="72">
        <v>1752.0657607356434</v>
      </c>
      <c r="D19" s="72">
        <v>1221.5903734677261</v>
      </c>
      <c r="E19" s="72">
        <v>1513.0589251620984</v>
      </c>
      <c r="F19" s="72">
        <v>285.30318439786606</v>
      </c>
      <c r="G19" s="72">
        <v>0</v>
      </c>
      <c r="H19" s="72">
        <f t="shared" si="0"/>
        <v>4772.0182437633339</v>
      </c>
      <c r="I19" s="49" t="s">
        <v>31</v>
      </c>
      <c r="J19" s="17"/>
    </row>
    <row r="20" spans="1:11" ht="39.9" customHeight="1" x14ac:dyDescent="0.25">
      <c r="A20" s="15"/>
      <c r="B20" s="53" t="s">
        <v>34</v>
      </c>
      <c r="C20" s="74">
        <v>1135.6072224346005</v>
      </c>
      <c r="D20" s="74">
        <v>385.23263305684395</v>
      </c>
      <c r="E20" s="74">
        <v>1036.5040081223212</v>
      </c>
      <c r="F20" s="74">
        <v>707.06666359485575</v>
      </c>
      <c r="G20" s="74">
        <v>0</v>
      </c>
      <c r="H20" s="74">
        <f t="shared" si="0"/>
        <v>3264.4105272086217</v>
      </c>
      <c r="I20" s="53" t="s">
        <v>33</v>
      </c>
      <c r="J20" s="30"/>
    </row>
    <row r="21" spans="1:11" s="5" customFormat="1" ht="45" customHeight="1" x14ac:dyDescent="0.25">
      <c r="A21" s="31"/>
      <c r="B21" s="54" t="s">
        <v>35</v>
      </c>
      <c r="C21" s="75">
        <f t="shared" ref="C21:H21" si="1">SUM(C8:C20)</f>
        <v>127818.07067420367</v>
      </c>
      <c r="D21" s="75">
        <f t="shared" si="1"/>
        <v>76836.545213690799</v>
      </c>
      <c r="E21" s="75">
        <f t="shared" si="1"/>
        <v>59642.379352038202</v>
      </c>
      <c r="F21" s="75">
        <f t="shared" si="1"/>
        <v>21817.136179940604</v>
      </c>
      <c r="G21" s="75">
        <f t="shared" si="1"/>
        <v>46111.454810636998</v>
      </c>
      <c r="H21" s="75">
        <f t="shared" si="1"/>
        <v>332225.58623051044</v>
      </c>
      <c r="I21" s="54" t="s">
        <v>7</v>
      </c>
      <c r="J21" s="17"/>
      <c r="K21" s="1"/>
    </row>
    <row r="22" spans="1:11" s="6" customFormat="1" ht="30" customHeight="1" x14ac:dyDescent="0.25">
      <c r="A22" s="33"/>
      <c r="B22" s="169" t="s">
        <v>358</v>
      </c>
      <c r="C22" s="169"/>
      <c r="D22" s="70"/>
      <c r="E22" s="33"/>
      <c r="F22" s="169" t="s">
        <v>359</v>
      </c>
      <c r="G22" s="169"/>
      <c r="H22" s="169"/>
      <c r="I22" s="169"/>
      <c r="J22" s="17"/>
      <c r="K22" s="1"/>
    </row>
    <row r="23" spans="1:11" ht="1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23"/>
  <sheetViews>
    <sheetView rightToLeft="1" view="pageBreakPreview" topLeftCell="A2" zoomScale="55" zoomScaleNormal="50" zoomScaleSheetLayoutView="55" zoomScalePageLayoutView="70" workbookViewId="0">
      <selection activeCell="B4" sqref="B4:I4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8" width="20.44140625" style="1" customWidth="1"/>
    <col min="9" max="9" width="41.109375" style="1" bestFit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202</v>
      </c>
      <c r="D2" s="18"/>
      <c r="E2" s="18"/>
      <c r="F2" s="18"/>
      <c r="G2" s="18"/>
      <c r="H2" s="18"/>
      <c r="I2" s="35" t="s">
        <v>203</v>
      </c>
      <c r="J2" s="18"/>
    </row>
    <row r="3" spans="1:10" s="13" customFormat="1" ht="38.25" customHeight="1" x14ac:dyDescent="0.25">
      <c r="A3" s="24"/>
      <c r="B3" s="170" t="s">
        <v>302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3" customHeight="1" x14ac:dyDescent="0.25">
      <c r="A4" s="26"/>
      <c r="B4" s="171" t="s">
        <v>370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1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0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11</v>
      </c>
      <c r="C8" s="153">
        <f>'11-1'!C8+'11-2'!C8</f>
        <v>82105.191491229125</v>
      </c>
      <c r="D8" s="153">
        <f>'11-1'!D8+'11-2'!D8</f>
        <v>129748.95015537752</v>
      </c>
      <c r="E8" s="153">
        <f>'11-1'!E8+'11-2'!E8</f>
        <v>79194.449463979414</v>
      </c>
      <c r="F8" s="153">
        <f>'11-1'!F8+'11-2'!F8</f>
        <v>12886.768295797654</v>
      </c>
      <c r="G8" s="153">
        <f>'11-1'!G8+'11-2'!G8</f>
        <v>27400.14126477651</v>
      </c>
      <c r="H8" s="153">
        <f>SUM(C8:G8)</f>
        <v>331335.50067116023</v>
      </c>
      <c r="I8" s="53" t="s">
        <v>10</v>
      </c>
      <c r="J8" s="17"/>
    </row>
    <row r="9" spans="1:10" ht="39.9" customHeight="1" x14ac:dyDescent="0.25">
      <c r="A9" s="15"/>
      <c r="B9" s="49" t="s">
        <v>13</v>
      </c>
      <c r="C9" s="154">
        <f>'11-1'!C9+'11-2'!C9</f>
        <v>535896.1359459809</v>
      </c>
      <c r="D9" s="154">
        <f>'11-1'!D9+'11-2'!D9</f>
        <v>13913.116256475198</v>
      </c>
      <c r="E9" s="154">
        <f>'11-1'!E9+'11-2'!E9</f>
        <v>6285.6570222766768</v>
      </c>
      <c r="F9" s="154">
        <f>'11-1'!F9+'11-2'!F9</f>
        <v>4071.7552854554447</v>
      </c>
      <c r="G9" s="154">
        <f>'11-1'!G9+'11-2'!G9</f>
        <v>5033.6673917497219</v>
      </c>
      <c r="H9" s="154">
        <f t="shared" ref="H9:H20" si="0">SUM(C9:G9)</f>
        <v>565200.33190193796</v>
      </c>
      <c r="I9" s="49" t="s">
        <v>12</v>
      </c>
      <c r="J9" s="17"/>
    </row>
    <row r="10" spans="1:10" ht="39.9" customHeight="1" x14ac:dyDescent="0.25">
      <c r="A10" s="15"/>
      <c r="B10" s="53" t="s">
        <v>15</v>
      </c>
      <c r="C10" s="153">
        <f>'11-1'!C10+'11-2'!C10</f>
        <v>39373.35022832454</v>
      </c>
      <c r="D10" s="153">
        <f>'11-1'!D10+'11-2'!D10</f>
        <v>20583.37227882606</v>
      </c>
      <c r="E10" s="153">
        <f>'11-1'!E10+'11-2'!E10</f>
        <v>6586.1075994992188</v>
      </c>
      <c r="F10" s="153">
        <f>'11-1'!F10+'11-2'!F10</f>
        <v>0</v>
      </c>
      <c r="G10" s="153">
        <f>'11-1'!G10+'11-2'!G10</f>
        <v>925.49067977550885</v>
      </c>
      <c r="H10" s="153">
        <f t="shared" si="0"/>
        <v>67468.32078642532</v>
      </c>
      <c r="I10" s="53" t="s">
        <v>14</v>
      </c>
      <c r="J10" s="17"/>
    </row>
    <row r="11" spans="1:10" ht="39.9" customHeight="1" x14ac:dyDescent="0.25">
      <c r="A11" s="15"/>
      <c r="B11" s="49" t="s">
        <v>17</v>
      </c>
      <c r="C11" s="154">
        <f>'11-1'!C11+'11-2'!C11</f>
        <v>2981.2236457462218</v>
      </c>
      <c r="D11" s="154">
        <f>'11-1'!D11+'11-2'!D11</f>
        <v>8986.9953533075022</v>
      </c>
      <c r="E11" s="154">
        <f>'11-1'!E11+'11-2'!E11</f>
        <v>11256.198561593526</v>
      </c>
      <c r="F11" s="154">
        <f>'11-1'!F11+'11-2'!F11</f>
        <v>1407.8689367964089</v>
      </c>
      <c r="G11" s="154">
        <f>'11-1'!G11+'11-2'!G11</f>
        <v>2387.3326551751529</v>
      </c>
      <c r="H11" s="154">
        <f t="shared" si="0"/>
        <v>27019.619152618812</v>
      </c>
      <c r="I11" s="49" t="s">
        <v>16</v>
      </c>
      <c r="J11" s="17"/>
    </row>
    <row r="12" spans="1:10" ht="39.9" customHeight="1" x14ac:dyDescent="0.25">
      <c r="A12" s="15"/>
      <c r="B12" s="53" t="s">
        <v>79</v>
      </c>
      <c r="C12" s="153">
        <f>'11-1'!C12+'11-2'!C12</f>
        <v>35826.891119449552</v>
      </c>
      <c r="D12" s="153">
        <f>'11-1'!D12+'11-2'!D12</f>
        <v>28804.110733976602</v>
      </c>
      <c r="E12" s="153">
        <f>'11-1'!E12+'11-2'!E12</f>
        <v>33300.316510993398</v>
      </c>
      <c r="F12" s="153">
        <f>'11-1'!F12+'11-2'!F12</f>
        <v>15710.832930894368</v>
      </c>
      <c r="G12" s="153">
        <f>'11-1'!G12+'11-2'!G12</f>
        <v>18528.914677052511</v>
      </c>
      <c r="H12" s="153">
        <f t="shared" si="0"/>
        <v>132171.06597236643</v>
      </c>
      <c r="I12" s="53" t="s">
        <v>18</v>
      </c>
      <c r="J12" s="17"/>
    </row>
    <row r="13" spans="1:10" ht="39.9" customHeight="1" x14ac:dyDescent="0.25">
      <c r="A13" s="15"/>
      <c r="B13" s="49" t="s">
        <v>20</v>
      </c>
      <c r="C13" s="154">
        <f>'11-1'!C13+'11-2'!C13</f>
        <v>10925.405326096286</v>
      </c>
      <c r="D13" s="154">
        <f>'11-1'!D13+'11-2'!D13</f>
        <v>7025.0885259251918</v>
      </c>
      <c r="E13" s="154">
        <f>'11-1'!E13+'11-2'!E13</f>
        <v>5912.758402091582</v>
      </c>
      <c r="F13" s="154">
        <f>'11-1'!F13+'11-2'!F13</f>
        <v>349.0859682328599</v>
      </c>
      <c r="G13" s="154">
        <f>'11-1'!G13+'11-2'!G13</f>
        <v>5138.8596427880739</v>
      </c>
      <c r="H13" s="154">
        <f t="shared" si="0"/>
        <v>29351.197865133992</v>
      </c>
      <c r="I13" s="49" t="s">
        <v>19</v>
      </c>
      <c r="J13" s="17"/>
    </row>
    <row r="14" spans="1:10" ht="39.9" customHeight="1" x14ac:dyDescent="0.25">
      <c r="A14" s="15"/>
      <c r="B14" s="53" t="s">
        <v>22</v>
      </c>
      <c r="C14" s="153">
        <f>'11-1'!C14+'11-2'!C14</f>
        <v>3906.1700003125165</v>
      </c>
      <c r="D14" s="153">
        <f>'11-1'!D14+'11-2'!D14</f>
        <v>2189.1157888101293</v>
      </c>
      <c r="E14" s="153">
        <f>'11-1'!E14+'11-2'!E14</f>
        <v>4317.7939229402327</v>
      </c>
      <c r="F14" s="153">
        <f>'11-1'!F14+'11-2'!F14</f>
        <v>0</v>
      </c>
      <c r="G14" s="153">
        <f>'11-1'!G14+'11-2'!G14</f>
        <v>486.00073596198246</v>
      </c>
      <c r="H14" s="153">
        <f t="shared" si="0"/>
        <v>10899.080448024861</v>
      </c>
      <c r="I14" s="53" t="s">
        <v>21</v>
      </c>
      <c r="J14" s="17"/>
    </row>
    <row r="15" spans="1:10" ht="39.9" customHeight="1" x14ac:dyDescent="0.25">
      <c r="A15" s="15"/>
      <c r="B15" s="49" t="s">
        <v>24</v>
      </c>
      <c r="C15" s="154">
        <f>'11-1'!C15+'11-2'!C15</f>
        <v>117.92097445828247</v>
      </c>
      <c r="D15" s="154">
        <f>'11-1'!D15+'11-2'!D15</f>
        <v>704.27380818930351</v>
      </c>
      <c r="E15" s="154">
        <f>'11-1'!E15+'11-2'!E15</f>
        <v>2088.1357392656141</v>
      </c>
      <c r="F15" s="154">
        <f>'11-1'!F15+'11-2'!F15</f>
        <v>0</v>
      </c>
      <c r="G15" s="154">
        <f>'11-1'!G15+'11-2'!G15</f>
        <v>90.355806119902894</v>
      </c>
      <c r="H15" s="154">
        <f t="shared" si="0"/>
        <v>3000.6863280331027</v>
      </c>
      <c r="I15" s="49" t="s">
        <v>23</v>
      </c>
      <c r="J15" s="17"/>
    </row>
    <row r="16" spans="1:10" ht="39.9" customHeight="1" x14ac:dyDescent="0.25">
      <c r="A16" s="15"/>
      <c r="B16" s="53" t="s">
        <v>26</v>
      </c>
      <c r="C16" s="153">
        <f>'11-1'!C16+'11-2'!C16</f>
        <v>605.10646658818598</v>
      </c>
      <c r="D16" s="153">
        <f>'11-1'!D16+'11-2'!D16</f>
        <v>610.49202918228798</v>
      </c>
      <c r="E16" s="153">
        <f>'11-1'!E16+'11-2'!E16</f>
        <v>1287.2700674361076</v>
      </c>
      <c r="F16" s="153">
        <f>'11-1'!F16+'11-2'!F16</f>
        <v>427.19633125810486</v>
      </c>
      <c r="G16" s="153">
        <f>'11-1'!G16+'11-2'!G16</f>
        <v>262.0732688275175</v>
      </c>
      <c r="H16" s="153">
        <f t="shared" si="0"/>
        <v>3192.1381632922039</v>
      </c>
      <c r="I16" s="53" t="s">
        <v>25</v>
      </c>
      <c r="J16" s="17"/>
    </row>
    <row r="17" spans="1:10" ht="39.9" customHeight="1" x14ac:dyDescent="0.25">
      <c r="A17" s="15"/>
      <c r="B17" s="49" t="s">
        <v>28</v>
      </c>
      <c r="C17" s="154">
        <f>'11-1'!C17+'11-2'!C17</f>
        <v>2950.0587407720463</v>
      </c>
      <c r="D17" s="154">
        <f>'11-1'!D17+'11-2'!D17</f>
        <v>20116.048109429874</v>
      </c>
      <c r="E17" s="154">
        <f>'11-1'!E17+'11-2'!E17</f>
        <v>5098.8975490217026</v>
      </c>
      <c r="F17" s="154">
        <f>'11-1'!F17+'11-2'!F17</f>
        <v>6724.0710423304881</v>
      </c>
      <c r="G17" s="154">
        <f>'11-1'!G17+'11-2'!G17</f>
        <v>2051.2859485603499</v>
      </c>
      <c r="H17" s="154">
        <f t="shared" si="0"/>
        <v>36940.361390114456</v>
      </c>
      <c r="I17" s="49" t="s">
        <v>27</v>
      </c>
      <c r="J17" s="17"/>
    </row>
    <row r="18" spans="1:10" ht="39.9" customHeight="1" x14ac:dyDescent="0.25">
      <c r="A18" s="15"/>
      <c r="B18" s="53" t="s">
        <v>30</v>
      </c>
      <c r="C18" s="153">
        <f>'11-1'!C18+'11-2'!C18</f>
        <v>1322.9283937542909</v>
      </c>
      <c r="D18" s="153">
        <f>'11-1'!D18+'11-2'!D18</f>
        <v>1534.8786344285006</v>
      </c>
      <c r="E18" s="153">
        <f>'11-1'!E18+'11-2'!E18</f>
        <v>2358.0818062873723</v>
      </c>
      <c r="F18" s="153">
        <f>'11-1'!F18+'11-2'!F18</f>
        <v>287.99247649426201</v>
      </c>
      <c r="G18" s="153">
        <f>'11-1'!G18+'11-2'!G18</f>
        <v>269.01584442174919</v>
      </c>
      <c r="H18" s="153">
        <f t="shared" si="0"/>
        <v>5772.8971553861747</v>
      </c>
      <c r="I18" s="53" t="s">
        <v>29</v>
      </c>
      <c r="J18" s="17"/>
    </row>
    <row r="19" spans="1:10" ht="39.9" customHeight="1" x14ac:dyDescent="0.25">
      <c r="A19" s="15"/>
      <c r="B19" s="49" t="s">
        <v>32</v>
      </c>
      <c r="C19" s="154">
        <f>'11-1'!C19+'11-2'!C19</f>
        <v>1483.1635917941539</v>
      </c>
      <c r="D19" s="154">
        <f>'11-1'!D19+'11-2'!D19</f>
        <v>6559.6096503122681</v>
      </c>
      <c r="E19" s="154">
        <f>'11-1'!E19+'11-2'!E19</f>
        <v>898.07820078927773</v>
      </c>
      <c r="F19" s="154">
        <f>'11-1'!F19+'11-2'!F19</f>
        <v>166.34287027703974</v>
      </c>
      <c r="G19" s="154">
        <f>'11-1'!G19+'11-2'!G19</f>
        <v>148.74515480704304</v>
      </c>
      <c r="H19" s="154">
        <f t="shared" si="0"/>
        <v>9255.9394679797842</v>
      </c>
      <c r="I19" s="49" t="s">
        <v>31</v>
      </c>
      <c r="J19" s="17"/>
    </row>
    <row r="20" spans="1:10" ht="39.9" customHeight="1" x14ac:dyDescent="0.25">
      <c r="A20" s="15"/>
      <c r="B20" s="53" t="s">
        <v>34</v>
      </c>
      <c r="C20" s="153">
        <f>'11-1'!C20+'11-2'!C20</f>
        <v>391.45923417598442</v>
      </c>
      <c r="D20" s="153">
        <f>'11-1'!D20+'11-2'!D20</f>
        <v>678.13007495637771</v>
      </c>
      <c r="E20" s="153">
        <f>'11-1'!E20+'11-2'!E20</f>
        <v>1499.0502369858837</v>
      </c>
      <c r="F20" s="153">
        <f>'11-1'!F20+'11-2'!F20</f>
        <v>571.65685684533116</v>
      </c>
      <c r="G20" s="153">
        <f>'11-1'!G20+'11-2'!G20</f>
        <v>1903.0570601720833</v>
      </c>
      <c r="H20" s="153">
        <f t="shared" si="0"/>
        <v>5043.3534631356597</v>
      </c>
      <c r="I20" s="53" t="s">
        <v>33</v>
      </c>
      <c r="J20" s="30"/>
    </row>
    <row r="21" spans="1:10" s="5" customFormat="1" ht="45" customHeight="1" x14ac:dyDescent="0.25">
      <c r="A21" s="31"/>
      <c r="B21" s="54" t="s">
        <v>35</v>
      </c>
      <c r="C21" s="75">
        <f>SUM(C8:C20)</f>
        <v>717885.00515868224</v>
      </c>
      <c r="D21" s="75">
        <f t="shared" ref="D21:H21" si="1">SUM(D8:D20)</f>
        <v>241454.18139919676</v>
      </c>
      <c r="E21" s="75">
        <f t="shared" si="1"/>
        <v>160082.79508315999</v>
      </c>
      <c r="F21" s="75">
        <f t="shared" si="1"/>
        <v>42603.57099438196</v>
      </c>
      <c r="G21" s="75">
        <f t="shared" si="1"/>
        <v>64624.940130188108</v>
      </c>
      <c r="H21" s="75">
        <f t="shared" si="1"/>
        <v>1226650.4927656094</v>
      </c>
      <c r="I21" s="54" t="s">
        <v>7</v>
      </c>
      <c r="J21" s="17"/>
    </row>
    <row r="22" spans="1:10" s="6" customFormat="1" ht="28.5" customHeight="1" x14ac:dyDescent="0.25">
      <c r="A22" s="33"/>
      <c r="B22" s="169" t="s">
        <v>358</v>
      </c>
      <c r="C22" s="169"/>
      <c r="D22" s="70"/>
      <c r="E22" s="33"/>
      <c r="F22" s="169" t="s">
        <v>359</v>
      </c>
      <c r="G22" s="169"/>
      <c r="H22" s="169"/>
      <c r="I22" s="169"/>
      <c r="J22" s="17"/>
    </row>
    <row r="23" spans="1:10" ht="45" hidden="1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23"/>
  <sheetViews>
    <sheetView rightToLeft="1" view="pageBreakPreview" zoomScale="55" zoomScaleNormal="50" zoomScaleSheetLayoutView="55" zoomScalePageLayoutView="70" workbookViewId="0">
      <selection activeCell="L15" sqref="L15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8" width="20.44140625" style="1" customWidth="1"/>
    <col min="9" max="9" width="41.109375" style="1" bestFit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204</v>
      </c>
      <c r="D2" s="18"/>
      <c r="E2" s="18"/>
      <c r="F2" s="18"/>
      <c r="G2" s="18"/>
      <c r="H2" s="18"/>
      <c r="I2" s="35" t="s">
        <v>205</v>
      </c>
      <c r="J2" s="18"/>
    </row>
    <row r="3" spans="1:10" s="13" customFormat="1" ht="38.25" customHeight="1" x14ac:dyDescent="0.25">
      <c r="A3" s="24"/>
      <c r="B3" s="170" t="s">
        <v>303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8.25" customHeight="1" x14ac:dyDescent="0.25">
      <c r="A4" s="26"/>
      <c r="B4" s="171" t="s">
        <v>407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1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0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11</v>
      </c>
      <c r="C8" s="74">
        <v>63915.54430507229</v>
      </c>
      <c r="D8" s="74">
        <v>95691.111825623128</v>
      </c>
      <c r="E8" s="74">
        <v>47725.867503499168</v>
      </c>
      <c r="F8" s="74">
        <v>8836.9280475985361</v>
      </c>
      <c r="G8" s="74">
        <v>18835.469440845056</v>
      </c>
      <c r="H8" s="74">
        <f>SUM(C8:G8)</f>
        <v>235004.92112263819</v>
      </c>
      <c r="I8" s="53" t="s">
        <v>10</v>
      </c>
      <c r="J8" s="17"/>
    </row>
    <row r="9" spans="1:10" ht="39.9" customHeight="1" x14ac:dyDescent="0.25">
      <c r="A9" s="15"/>
      <c r="B9" s="49" t="s">
        <v>13</v>
      </c>
      <c r="C9" s="72">
        <v>427363.18607689213</v>
      </c>
      <c r="D9" s="72">
        <v>11607.538426646901</v>
      </c>
      <c r="E9" s="72">
        <v>4203.2472460629187</v>
      </c>
      <c r="F9" s="72">
        <v>3262.9417364718829</v>
      </c>
      <c r="G9" s="72">
        <v>4389.2777217099692</v>
      </c>
      <c r="H9" s="72">
        <f t="shared" ref="H9:H20" si="0">SUM(C9:G9)</f>
        <v>450826.19120778382</v>
      </c>
      <c r="I9" s="49" t="s">
        <v>12</v>
      </c>
      <c r="J9" s="17"/>
    </row>
    <row r="10" spans="1:10" ht="39.9" customHeight="1" x14ac:dyDescent="0.25">
      <c r="A10" s="15"/>
      <c r="B10" s="53" t="s">
        <v>15</v>
      </c>
      <c r="C10" s="74">
        <v>33142.900047066818</v>
      </c>
      <c r="D10" s="74">
        <v>14996.73572935061</v>
      </c>
      <c r="E10" s="74">
        <v>3137.8110389989261</v>
      </c>
      <c r="F10" s="74">
        <v>0</v>
      </c>
      <c r="G10" s="74">
        <v>925.49067977550885</v>
      </c>
      <c r="H10" s="74">
        <f t="shared" si="0"/>
        <v>52202.937495191865</v>
      </c>
      <c r="I10" s="53" t="s">
        <v>14</v>
      </c>
      <c r="J10" s="17"/>
    </row>
    <row r="11" spans="1:10" ht="39.9" customHeight="1" x14ac:dyDescent="0.25">
      <c r="A11" s="15"/>
      <c r="B11" s="49" t="s">
        <v>17</v>
      </c>
      <c r="C11" s="72">
        <v>2981.2236457462218</v>
      </c>
      <c r="D11" s="72">
        <v>7969.8412023909441</v>
      </c>
      <c r="E11" s="72">
        <v>8723.784798556735</v>
      </c>
      <c r="F11" s="72">
        <v>1407.8689367964089</v>
      </c>
      <c r="G11" s="72">
        <v>941.04730873399717</v>
      </c>
      <c r="H11" s="72">
        <f t="shared" si="0"/>
        <v>22023.76589222431</v>
      </c>
      <c r="I11" s="49" t="s">
        <v>16</v>
      </c>
      <c r="J11" s="17"/>
    </row>
    <row r="12" spans="1:10" ht="39.9" customHeight="1" x14ac:dyDescent="0.25">
      <c r="A12" s="15"/>
      <c r="B12" s="53" t="s">
        <v>79</v>
      </c>
      <c r="C12" s="74">
        <v>25658.334142948665</v>
      </c>
      <c r="D12" s="74">
        <v>23647.535117779498</v>
      </c>
      <c r="E12" s="74">
        <v>24893.787335842499</v>
      </c>
      <c r="F12" s="74">
        <v>9523.0604036535369</v>
      </c>
      <c r="G12" s="74">
        <v>13060.085829488484</v>
      </c>
      <c r="H12" s="74">
        <f t="shared" si="0"/>
        <v>96782.802829712673</v>
      </c>
      <c r="I12" s="53" t="s">
        <v>18</v>
      </c>
      <c r="J12" s="17"/>
    </row>
    <row r="13" spans="1:10" ht="39.9" customHeight="1" x14ac:dyDescent="0.25">
      <c r="A13" s="15"/>
      <c r="B13" s="49" t="s">
        <v>20</v>
      </c>
      <c r="C13" s="72">
        <v>8623.1383665491885</v>
      </c>
      <c r="D13" s="72">
        <v>5030.2885681517728</v>
      </c>
      <c r="E13" s="72">
        <v>5912.758402091582</v>
      </c>
      <c r="F13" s="72">
        <v>349.0859682328599</v>
      </c>
      <c r="G13" s="72">
        <v>2743.5208715102472</v>
      </c>
      <c r="H13" s="72">
        <f t="shared" si="0"/>
        <v>22658.792176535651</v>
      </c>
      <c r="I13" s="49" t="s">
        <v>19</v>
      </c>
      <c r="J13" s="17"/>
    </row>
    <row r="14" spans="1:10" ht="39.9" customHeight="1" x14ac:dyDescent="0.25">
      <c r="A14" s="15"/>
      <c r="B14" s="53" t="s">
        <v>22</v>
      </c>
      <c r="C14" s="74">
        <v>2996.6844746451102</v>
      </c>
      <c r="D14" s="74">
        <v>1734.4295731829798</v>
      </c>
      <c r="E14" s="74">
        <v>3642.5903634534197</v>
      </c>
      <c r="F14" s="74">
        <v>0</v>
      </c>
      <c r="G14" s="74">
        <v>486.00073596198246</v>
      </c>
      <c r="H14" s="74">
        <f t="shared" si="0"/>
        <v>8859.7051472434923</v>
      </c>
      <c r="I14" s="53" t="s">
        <v>21</v>
      </c>
      <c r="J14" s="17"/>
    </row>
    <row r="15" spans="1:10" ht="39.9" customHeight="1" x14ac:dyDescent="0.25">
      <c r="A15" s="15"/>
      <c r="B15" s="49" t="s">
        <v>24</v>
      </c>
      <c r="C15" s="72">
        <v>117.92097445828247</v>
      </c>
      <c r="D15" s="72">
        <v>543.03096272732466</v>
      </c>
      <c r="E15" s="72">
        <v>1709.4799049688374</v>
      </c>
      <c r="F15" s="72">
        <v>0</v>
      </c>
      <c r="G15" s="72">
        <v>90.355806119902894</v>
      </c>
      <c r="H15" s="72">
        <f t="shared" si="0"/>
        <v>2460.7876482743472</v>
      </c>
      <c r="I15" s="49" t="s">
        <v>23</v>
      </c>
      <c r="J15" s="17"/>
    </row>
    <row r="16" spans="1:10" ht="39.9" customHeight="1" x14ac:dyDescent="0.25">
      <c r="A16" s="15"/>
      <c r="B16" s="53" t="s">
        <v>26</v>
      </c>
      <c r="C16" s="74">
        <v>487.78871841258024</v>
      </c>
      <c r="D16" s="74">
        <v>610.49202918228798</v>
      </c>
      <c r="E16" s="74">
        <v>1037.5007438668454</v>
      </c>
      <c r="F16" s="74">
        <v>272.90340008348323</v>
      </c>
      <c r="G16" s="74">
        <v>94.831537237901927</v>
      </c>
      <c r="H16" s="74">
        <f t="shared" si="0"/>
        <v>2503.5164287830989</v>
      </c>
      <c r="I16" s="53" t="s">
        <v>25</v>
      </c>
      <c r="J16" s="17"/>
    </row>
    <row r="17" spans="1:10" ht="39.9" customHeight="1" x14ac:dyDescent="0.25">
      <c r="A17" s="15"/>
      <c r="B17" s="49" t="s">
        <v>28</v>
      </c>
      <c r="C17" s="72">
        <v>2701.2584319028538</v>
      </c>
      <c r="D17" s="72">
        <v>12387.054438553292</v>
      </c>
      <c r="E17" s="72">
        <v>4068.9957751757534</v>
      </c>
      <c r="F17" s="72">
        <v>3097.7411044953296</v>
      </c>
      <c r="G17" s="72">
        <v>1789.2251294899502</v>
      </c>
      <c r="H17" s="72">
        <f t="shared" si="0"/>
        <v>24044.27487961718</v>
      </c>
      <c r="I17" s="49" t="s">
        <v>27</v>
      </c>
      <c r="J17" s="17"/>
    </row>
    <row r="18" spans="1:10" ht="39.9" customHeight="1" x14ac:dyDescent="0.25">
      <c r="A18" s="15"/>
      <c r="B18" s="53" t="s">
        <v>30</v>
      </c>
      <c r="C18" s="74">
        <v>912.75447578222963</v>
      </c>
      <c r="D18" s="74">
        <v>1289.4987751768583</v>
      </c>
      <c r="E18" s="74">
        <v>1451.26978230338</v>
      </c>
      <c r="F18" s="74">
        <v>287.99247649426201</v>
      </c>
      <c r="G18" s="74">
        <v>269.01584442174919</v>
      </c>
      <c r="H18" s="74">
        <f t="shared" si="0"/>
        <v>4210.531354178479</v>
      </c>
      <c r="I18" s="53" t="s">
        <v>29</v>
      </c>
      <c r="J18" s="17"/>
    </row>
    <row r="19" spans="1:10" ht="39.9" customHeight="1" x14ac:dyDescent="0.25">
      <c r="A19" s="15"/>
      <c r="B19" s="49" t="s">
        <v>32</v>
      </c>
      <c r="C19" s="72">
        <v>1483.1635917941539</v>
      </c>
      <c r="D19" s="72">
        <v>3900.6297918477371</v>
      </c>
      <c r="E19" s="72">
        <v>898.07820078927773</v>
      </c>
      <c r="F19" s="72">
        <v>166.34287027703974</v>
      </c>
      <c r="G19" s="72">
        <v>75.659949798956703</v>
      </c>
      <c r="H19" s="72">
        <f t="shared" si="0"/>
        <v>6523.8744045071644</v>
      </c>
      <c r="I19" s="49" t="s">
        <v>31</v>
      </c>
      <c r="J19" s="17"/>
    </row>
    <row r="20" spans="1:10" ht="39.9" customHeight="1" x14ac:dyDescent="0.25">
      <c r="A20" s="15"/>
      <c r="B20" s="53" t="s">
        <v>34</v>
      </c>
      <c r="C20" s="74">
        <v>391.45923417598442</v>
      </c>
      <c r="D20" s="74">
        <v>575.7912736200858</v>
      </c>
      <c r="E20" s="74">
        <v>1034.5074809489693</v>
      </c>
      <c r="F20" s="74">
        <v>343.76702342254043</v>
      </c>
      <c r="G20" s="74">
        <v>1608.5882371157061</v>
      </c>
      <c r="H20" s="74">
        <f t="shared" si="0"/>
        <v>3954.1132492832858</v>
      </c>
      <c r="I20" s="53" t="s">
        <v>33</v>
      </c>
      <c r="J20" s="30"/>
    </row>
    <row r="21" spans="1:10" s="5" customFormat="1" ht="45" customHeight="1" x14ac:dyDescent="0.25">
      <c r="A21" s="31"/>
      <c r="B21" s="54" t="s">
        <v>35</v>
      </c>
      <c r="C21" s="75">
        <f t="shared" ref="C21:H21" si="1">SUM(C8:C20)</f>
        <v>570775.35648544657</v>
      </c>
      <c r="D21" s="75">
        <f t="shared" si="1"/>
        <v>179983.97771423342</v>
      </c>
      <c r="E21" s="75">
        <f t="shared" si="1"/>
        <v>108439.67857655832</v>
      </c>
      <c r="F21" s="75">
        <f t="shared" si="1"/>
        <v>27548.631967525882</v>
      </c>
      <c r="G21" s="75">
        <f t="shared" si="1"/>
        <v>45308.569092209415</v>
      </c>
      <c r="H21" s="75">
        <f t="shared" si="1"/>
        <v>932056.21383597329</v>
      </c>
      <c r="I21" s="54" t="s">
        <v>7</v>
      </c>
      <c r="J21" s="17"/>
    </row>
    <row r="22" spans="1:10" s="6" customFormat="1" ht="28.5" customHeight="1" x14ac:dyDescent="0.25">
      <c r="A22" s="33"/>
      <c r="B22" s="169" t="s">
        <v>358</v>
      </c>
      <c r="C22" s="169"/>
      <c r="D22" s="70"/>
      <c r="E22" s="33"/>
      <c r="F22" s="169" t="s">
        <v>359</v>
      </c>
      <c r="G22" s="169"/>
      <c r="H22" s="169"/>
      <c r="I22" s="169"/>
      <c r="J22" s="17"/>
    </row>
    <row r="23" spans="1:10" ht="45" hidden="1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rightToLeft="1" view="pageBreakPreview" zoomScale="70" zoomScaleNormal="50" zoomScaleSheetLayoutView="70" zoomScalePageLayoutView="55" workbookViewId="0">
      <selection activeCell="B6" sqref="B6:B8"/>
    </sheetView>
  </sheetViews>
  <sheetFormatPr defaultColWidth="9.109375" defaultRowHeight="15.6" x14ac:dyDescent="0.25"/>
  <cols>
    <col min="1" max="1" width="9.109375" style="1"/>
    <col min="2" max="2" width="28.6640625" style="1" customWidth="1"/>
    <col min="3" max="3" width="15.6640625" style="2" customWidth="1"/>
    <col min="4" max="11" width="15.6640625" style="1" customWidth="1"/>
    <col min="12" max="12" width="28.6640625" style="1" customWidth="1"/>
    <col min="13" max="13" width="9.109375" style="4"/>
    <col min="14" max="14" width="13.33203125" style="1" customWidth="1"/>
    <col min="15" max="16384" width="9.109375" style="1"/>
  </cols>
  <sheetData>
    <row r="1" spans="1:14" ht="23.4" x14ac:dyDescent="0.25">
      <c r="A1" s="15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7"/>
    </row>
    <row r="2" spans="1:14" ht="30" x14ac:dyDescent="0.25">
      <c r="A2" s="15"/>
      <c r="B2" s="22" t="s">
        <v>121</v>
      </c>
      <c r="C2" s="16"/>
      <c r="D2" s="15"/>
      <c r="E2" s="15"/>
      <c r="F2" s="15"/>
      <c r="G2" s="15"/>
      <c r="H2" s="15"/>
      <c r="I2" s="15"/>
      <c r="J2" s="15"/>
      <c r="K2" s="15"/>
      <c r="L2" s="35" t="s">
        <v>210</v>
      </c>
      <c r="M2" s="17"/>
    </row>
    <row r="3" spans="1:14" ht="21.75" customHeight="1" x14ac:dyDescent="0.25">
      <c r="A3" s="15"/>
      <c r="C3" s="36"/>
      <c r="D3" s="36"/>
      <c r="E3" s="36"/>
      <c r="F3" s="18"/>
      <c r="G3" s="18"/>
      <c r="H3" s="18"/>
      <c r="I3" s="18"/>
      <c r="J3" s="18"/>
      <c r="K3" s="18"/>
      <c r="M3" s="18"/>
    </row>
    <row r="4" spans="1:14" s="13" customFormat="1" ht="33.6" x14ac:dyDescent="0.25">
      <c r="A4" s="24"/>
      <c r="B4" s="170" t="s">
        <v>240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25"/>
    </row>
    <row r="5" spans="1:14" s="3" customFormat="1" ht="48" customHeight="1" x14ac:dyDescent="0.25">
      <c r="A5" s="26"/>
      <c r="B5" s="171" t="s">
        <v>376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"/>
    </row>
    <row r="6" spans="1:14" ht="36.75" customHeight="1" x14ac:dyDescent="0.25">
      <c r="A6" s="15"/>
      <c r="B6" s="174" t="s">
        <v>37</v>
      </c>
      <c r="C6" s="177" t="s">
        <v>360</v>
      </c>
      <c r="D6" s="178"/>
      <c r="E6" s="179"/>
      <c r="F6" s="180" t="s">
        <v>361</v>
      </c>
      <c r="G6" s="181"/>
      <c r="H6" s="182"/>
      <c r="I6" s="180" t="s">
        <v>362</v>
      </c>
      <c r="J6" s="181"/>
      <c r="K6" s="182"/>
      <c r="L6" s="174" t="s">
        <v>36</v>
      </c>
      <c r="M6" s="17"/>
    </row>
    <row r="7" spans="1:14" ht="36.75" customHeight="1" x14ac:dyDescent="0.25">
      <c r="A7" s="15"/>
      <c r="B7" s="175"/>
      <c r="C7" s="156" t="s">
        <v>4</v>
      </c>
      <c r="D7" s="156" t="s">
        <v>3</v>
      </c>
      <c r="E7" s="156" t="s">
        <v>2</v>
      </c>
      <c r="F7" s="156" t="s">
        <v>4</v>
      </c>
      <c r="G7" s="156" t="s">
        <v>3</v>
      </c>
      <c r="H7" s="156" t="s">
        <v>2</v>
      </c>
      <c r="I7" s="156" t="s">
        <v>4</v>
      </c>
      <c r="J7" s="156" t="s">
        <v>3</v>
      </c>
      <c r="K7" s="156" t="s">
        <v>2</v>
      </c>
      <c r="L7" s="175"/>
      <c r="M7" s="17"/>
    </row>
    <row r="8" spans="1:14" ht="36.75" customHeight="1" x14ac:dyDescent="0.25">
      <c r="A8" s="15"/>
      <c r="B8" s="176"/>
      <c r="C8" s="156" t="s">
        <v>8</v>
      </c>
      <c r="D8" s="157" t="s">
        <v>9</v>
      </c>
      <c r="E8" s="156" t="s">
        <v>7</v>
      </c>
      <c r="F8" s="156" t="s">
        <v>8</v>
      </c>
      <c r="G8" s="157" t="s">
        <v>9</v>
      </c>
      <c r="H8" s="156" t="s">
        <v>7</v>
      </c>
      <c r="I8" s="156" t="s">
        <v>8</v>
      </c>
      <c r="J8" s="157" t="s">
        <v>9</v>
      </c>
      <c r="K8" s="156" t="s">
        <v>7</v>
      </c>
      <c r="L8" s="176"/>
      <c r="M8" s="17"/>
    </row>
    <row r="9" spans="1:14" ht="36.75" customHeight="1" x14ac:dyDescent="0.25">
      <c r="A9" s="15"/>
      <c r="B9" s="158" t="s">
        <v>107</v>
      </c>
      <c r="C9" s="159">
        <v>24100.378768897783</v>
      </c>
      <c r="D9" s="159">
        <v>26842.971095559664</v>
      </c>
      <c r="E9" s="159">
        <f>SUM(C9:D9)</f>
        <v>50943.349864457443</v>
      </c>
      <c r="F9" s="159">
        <v>27910.704291714777</v>
      </c>
      <c r="G9" s="159">
        <v>26876.832272814252</v>
      </c>
      <c r="H9" s="159">
        <f>SUM(F9:G9)</f>
        <v>54787.536564529029</v>
      </c>
      <c r="I9" s="159">
        <f>F9+C9</f>
        <v>52011.08306061256</v>
      </c>
      <c r="J9" s="159">
        <f>G9+D9</f>
        <v>53719.80336837392</v>
      </c>
      <c r="K9" s="159">
        <f>SUM(I9:J9)</f>
        <v>105730.88642898647</v>
      </c>
      <c r="L9" s="160" t="s">
        <v>106</v>
      </c>
      <c r="M9" s="17"/>
      <c r="N9" s="134"/>
    </row>
    <row r="10" spans="1:14" ht="36.75" customHeight="1" x14ac:dyDescent="0.25">
      <c r="A10" s="15"/>
      <c r="B10" s="161" t="s">
        <v>108</v>
      </c>
      <c r="C10" s="162">
        <v>47102.592384034469</v>
      </c>
      <c r="D10" s="162">
        <v>52048.57401128042</v>
      </c>
      <c r="E10" s="162">
        <f t="shared" ref="E10:E15" si="0">SUM(C10:D10)</f>
        <v>99151.166395314882</v>
      </c>
      <c r="F10" s="162">
        <v>45424.015949034947</v>
      </c>
      <c r="G10" s="162">
        <v>39447.737205361795</v>
      </c>
      <c r="H10" s="162">
        <f t="shared" ref="H10:H15" si="1">SUM(F10:G10)</f>
        <v>84871.753154396749</v>
      </c>
      <c r="I10" s="162">
        <f t="shared" ref="I10:I15" si="2">F10+C10</f>
        <v>92526.608333069424</v>
      </c>
      <c r="J10" s="162">
        <f t="shared" ref="J10:J15" si="3">G10+D10</f>
        <v>91496.311216642207</v>
      </c>
      <c r="K10" s="162">
        <f t="shared" ref="K10:K15" si="4">SUM(I10:J10)</f>
        <v>184022.91954971163</v>
      </c>
      <c r="L10" s="163" t="s">
        <v>108</v>
      </c>
      <c r="M10" s="17"/>
      <c r="N10" s="134"/>
    </row>
    <row r="11" spans="1:14" ht="36.75" customHeight="1" x14ac:dyDescent="0.25">
      <c r="A11" s="15"/>
      <c r="B11" s="158" t="s">
        <v>110</v>
      </c>
      <c r="C11" s="159">
        <v>72787.773751084882</v>
      </c>
      <c r="D11" s="159">
        <v>78874.445639009849</v>
      </c>
      <c r="E11" s="159">
        <f t="shared" si="0"/>
        <v>151662.21939009475</v>
      </c>
      <c r="F11" s="159">
        <v>85034.699044333393</v>
      </c>
      <c r="G11" s="159">
        <v>40577.017760865172</v>
      </c>
      <c r="H11" s="159">
        <f t="shared" si="1"/>
        <v>125611.71680519856</v>
      </c>
      <c r="I11" s="159">
        <f>F11+C11</f>
        <v>157822.47279541829</v>
      </c>
      <c r="J11" s="159">
        <f t="shared" si="3"/>
        <v>119451.46339987502</v>
      </c>
      <c r="K11" s="159">
        <f t="shared" si="4"/>
        <v>277273.93619529332</v>
      </c>
      <c r="L11" s="160" t="s">
        <v>109</v>
      </c>
      <c r="M11" s="17"/>
      <c r="N11" s="134"/>
    </row>
    <row r="12" spans="1:14" ht="36.75" customHeight="1" x14ac:dyDescent="0.25">
      <c r="A12" s="15"/>
      <c r="B12" s="161" t="s">
        <v>112</v>
      </c>
      <c r="C12" s="162">
        <v>116440.63697510149</v>
      </c>
      <c r="D12" s="162">
        <v>75031.121411493368</v>
      </c>
      <c r="E12" s="162">
        <f t="shared" si="0"/>
        <v>191471.75838659485</v>
      </c>
      <c r="F12" s="162">
        <v>329831.13687834603</v>
      </c>
      <c r="G12" s="162">
        <v>88783.636699351657</v>
      </c>
      <c r="H12" s="162">
        <f t="shared" si="1"/>
        <v>418614.77357769769</v>
      </c>
      <c r="I12" s="162">
        <f>F12+C12</f>
        <v>446271.77385344752</v>
      </c>
      <c r="J12" s="162">
        <f t="shared" si="3"/>
        <v>163814.75811084502</v>
      </c>
      <c r="K12" s="162">
        <f t="shared" si="4"/>
        <v>610086.53196429252</v>
      </c>
      <c r="L12" s="164" t="s">
        <v>111</v>
      </c>
      <c r="M12" s="17"/>
      <c r="N12" s="134"/>
    </row>
    <row r="13" spans="1:14" ht="36.75" customHeight="1" x14ac:dyDescent="0.25">
      <c r="A13" s="15"/>
      <c r="B13" s="158" t="s">
        <v>114</v>
      </c>
      <c r="C13" s="159">
        <v>81263.657538192288</v>
      </c>
      <c r="D13" s="159">
        <v>48850.395203150474</v>
      </c>
      <c r="E13" s="159">
        <f t="shared" si="0"/>
        <v>130114.05274134276</v>
      </c>
      <c r="F13" s="159">
        <v>285801.17374102457</v>
      </c>
      <c r="G13" s="159">
        <v>75135.486214331773</v>
      </c>
      <c r="H13" s="159">
        <f t="shared" si="1"/>
        <v>360936.65995535633</v>
      </c>
      <c r="I13" s="159">
        <f t="shared" si="2"/>
        <v>367064.83127921686</v>
      </c>
      <c r="J13" s="159">
        <f t="shared" si="3"/>
        <v>123985.88141748225</v>
      </c>
      <c r="K13" s="159">
        <f t="shared" si="4"/>
        <v>491050.71269669908</v>
      </c>
      <c r="L13" s="160" t="s">
        <v>113</v>
      </c>
      <c r="M13" s="17"/>
      <c r="N13" s="134"/>
    </row>
    <row r="14" spans="1:14" ht="36.75" customHeight="1" x14ac:dyDescent="0.25">
      <c r="A14" s="15"/>
      <c r="B14" s="161" t="s">
        <v>116</v>
      </c>
      <c r="C14" s="162">
        <v>45766.2198659317</v>
      </c>
      <c r="D14" s="162">
        <v>25530.66875173579</v>
      </c>
      <c r="E14" s="162">
        <f t="shared" si="0"/>
        <v>71296.888617667486</v>
      </c>
      <c r="F14" s="162">
        <v>116830.0279371315</v>
      </c>
      <c r="G14" s="162">
        <v>21562.415583323665</v>
      </c>
      <c r="H14" s="162">
        <f t="shared" si="1"/>
        <v>138392.44352045516</v>
      </c>
      <c r="I14" s="162">
        <f t="shared" si="2"/>
        <v>162596.24780306319</v>
      </c>
      <c r="J14" s="162">
        <f t="shared" si="3"/>
        <v>47093.084335059451</v>
      </c>
      <c r="K14" s="162">
        <f t="shared" si="4"/>
        <v>209689.33213812264</v>
      </c>
      <c r="L14" s="164" t="s">
        <v>115</v>
      </c>
      <c r="M14" s="17"/>
      <c r="N14" s="134"/>
    </row>
    <row r="15" spans="1:14" ht="36.75" customHeight="1" x14ac:dyDescent="0.25">
      <c r="A15" s="15"/>
      <c r="B15" s="158" t="s">
        <v>201</v>
      </c>
      <c r="C15" s="159">
        <v>28579.596221229833</v>
      </c>
      <c r="D15" s="159">
        <v>25047.41011828075</v>
      </c>
      <c r="E15" s="159">
        <f t="shared" si="0"/>
        <v>53627.006339510583</v>
      </c>
      <c r="F15" s="159">
        <v>41224.455994388205</v>
      </c>
      <c r="G15" s="159">
        <v>2211.153193587124</v>
      </c>
      <c r="H15" s="159">
        <f t="shared" si="1"/>
        <v>43435.609187975329</v>
      </c>
      <c r="I15" s="159">
        <f t="shared" si="2"/>
        <v>69804.052215618038</v>
      </c>
      <c r="J15" s="159">
        <f t="shared" si="3"/>
        <v>27258.563311867874</v>
      </c>
      <c r="K15" s="159">
        <f t="shared" si="4"/>
        <v>97062.615527485905</v>
      </c>
      <c r="L15" s="160" t="s">
        <v>197</v>
      </c>
      <c r="M15" s="17"/>
      <c r="N15" s="134"/>
    </row>
    <row r="16" spans="1:14" ht="36.75" customHeight="1" x14ac:dyDescent="0.25">
      <c r="A16" s="15"/>
      <c r="B16" s="157" t="s">
        <v>35</v>
      </c>
      <c r="C16" s="165">
        <f>SUM(C9:C15)</f>
        <v>416040.85550447245</v>
      </c>
      <c r="D16" s="165">
        <f t="shared" ref="D16:K16" si="5">SUM(D9:D15)</f>
        <v>332225.58623051026</v>
      </c>
      <c r="E16" s="165">
        <f t="shared" si="5"/>
        <v>748266.44173498277</v>
      </c>
      <c r="F16" s="165">
        <f t="shared" si="5"/>
        <v>932056.21383597341</v>
      </c>
      <c r="G16" s="165">
        <f t="shared" si="5"/>
        <v>294594.27892963547</v>
      </c>
      <c r="H16" s="165">
        <f t="shared" si="5"/>
        <v>1226650.4927656087</v>
      </c>
      <c r="I16" s="165">
        <f t="shared" si="5"/>
        <v>1348097.0693404458</v>
      </c>
      <c r="J16" s="165">
        <f t="shared" si="5"/>
        <v>626819.8651601458</v>
      </c>
      <c r="K16" s="165">
        <f t="shared" si="5"/>
        <v>1974916.9345005914</v>
      </c>
      <c r="L16" s="157" t="s">
        <v>7</v>
      </c>
      <c r="M16" s="17"/>
      <c r="N16" s="134"/>
    </row>
    <row r="17" spans="1:13" ht="25.2" x14ac:dyDescent="0.25">
      <c r="A17" s="15"/>
      <c r="B17" s="169" t="s">
        <v>358</v>
      </c>
      <c r="C17" s="169"/>
      <c r="D17" s="169"/>
      <c r="E17" s="33"/>
      <c r="F17" s="33"/>
      <c r="G17" s="33"/>
      <c r="H17" s="33"/>
      <c r="I17" s="169" t="s">
        <v>359</v>
      </c>
      <c r="J17" s="169"/>
      <c r="K17" s="169"/>
      <c r="L17" s="169"/>
      <c r="M17" s="17"/>
    </row>
    <row r="18" spans="1:13" ht="23.4" x14ac:dyDescent="0.25">
      <c r="A18" s="15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7"/>
    </row>
  </sheetData>
  <protectedRanges>
    <protectedRange sqref="C6:E6" name="نطاق1_2_3"/>
    <protectedRange sqref="L6:L15" name="نطاق1_5_3"/>
    <protectedRange sqref="L16" name="نطاق1_1_2_3"/>
    <protectedRange sqref="B6:B16" name="نطاق1_6_3"/>
    <protectedRange sqref="B4:L5" name="نطاق1_7_3"/>
  </protectedRanges>
  <mergeCells count="9">
    <mergeCell ref="B17:D17"/>
    <mergeCell ref="I17:L17"/>
    <mergeCell ref="B5:L5"/>
    <mergeCell ref="B4:L4"/>
    <mergeCell ref="B6:B8"/>
    <mergeCell ref="C6:E6"/>
    <mergeCell ref="F6:H6"/>
    <mergeCell ref="I6:K6"/>
    <mergeCell ref="L6:L8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23"/>
  <sheetViews>
    <sheetView rightToLeft="1" view="pageBreakPreview" zoomScale="55" zoomScaleNormal="50" zoomScaleSheetLayoutView="55" zoomScalePageLayoutView="70" workbookViewId="0">
      <selection activeCell="R16" sqref="R16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8" width="20.44140625" style="1" customWidth="1"/>
    <col min="9" max="9" width="41.109375" style="1" bestFit="1" customWidth="1"/>
    <col min="10" max="10" width="9.109375" style="4"/>
    <col min="11" max="16384" width="9.109375" style="1"/>
  </cols>
  <sheetData>
    <row r="1" spans="1:10" ht="23.4" x14ac:dyDescent="0.25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5">
      <c r="A2" s="18"/>
      <c r="B2" s="22" t="s">
        <v>206</v>
      </c>
      <c r="C2" s="18"/>
      <c r="D2" s="18"/>
      <c r="E2" s="18"/>
      <c r="F2" s="18"/>
      <c r="G2" s="18"/>
      <c r="I2" s="35" t="s">
        <v>207</v>
      </c>
      <c r="J2" s="18"/>
    </row>
    <row r="3" spans="1:10" s="13" customFormat="1" ht="38.25" customHeight="1" x14ac:dyDescent="0.25">
      <c r="A3" s="24"/>
      <c r="B3" s="170" t="s">
        <v>293</v>
      </c>
      <c r="C3" s="170"/>
      <c r="D3" s="170"/>
      <c r="E3" s="170"/>
      <c r="F3" s="170"/>
      <c r="G3" s="170"/>
      <c r="H3" s="170"/>
      <c r="I3" s="170"/>
      <c r="J3" s="25"/>
    </row>
    <row r="4" spans="1:10" s="3" customFormat="1" ht="35.25" customHeight="1" x14ac:dyDescent="0.25">
      <c r="A4" s="26"/>
      <c r="B4" s="171" t="s">
        <v>408</v>
      </c>
      <c r="C4" s="171"/>
      <c r="D4" s="171"/>
      <c r="E4" s="171"/>
      <c r="F4" s="171"/>
      <c r="G4" s="171"/>
      <c r="H4" s="171"/>
      <c r="I4" s="171"/>
      <c r="J4" s="17"/>
    </row>
    <row r="5" spans="1:10" ht="29.25" customHeight="1" x14ac:dyDescent="0.25">
      <c r="A5" s="15"/>
      <c r="B5" s="196" t="s">
        <v>1</v>
      </c>
      <c r="C5" s="197" t="s">
        <v>346</v>
      </c>
      <c r="D5" s="198"/>
      <c r="E5" s="198"/>
      <c r="F5" s="198" t="s">
        <v>347</v>
      </c>
      <c r="G5" s="198"/>
      <c r="H5" s="199"/>
      <c r="I5" s="172" t="s">
        <v>0</v>
      </c>
      <c r="J5" s="17"/>
    </row>
    <row r="6" spans="1:10" ht="25.5" customHeight="1" x14ac:dyDescent="0.25">
      <c r="A6" s="15"/>
      <c r="B6" s="196" t="s">
        <v>5</v>
      </c>
      <c r="C6" s="27" t="s">
        <v>86</v>
      </c>
      <c r="D6" s="27" t="s">
        <v>80</v>
      </c>
      <c r="E6" s="27" t="s">
        <v>81</v>
      </c>
      <c r="F6" s="27" t="s">
        <v>82</v>
      </c>
      <c r="G6" s="27" t="s">
        <v>83</v>
      </c>
      <c r="H6" s="27" t="s">
        <v>2</v>
      </c>
      <c r="I6" s="172"/>
      <c r="J6" s="17"/>
    </row>
    <row r="7" spans="1:10" ht="25.5" customHeight="1" x14ac:dyDescent="0.25">
      <c r="A7" s="15"/>
      <c r="B7" s="196"/>
      <c r="C7" s="27" t="s">
        <v>87</v>
      </c>
      <c r="D7" s="27" t="s">
        <v>124</v>
      </c>
      <c r="E7" s="27" t="s">
        <v>88</v>
      </c>
      <c r="F7" s="37" t="s">
        <v>89</v>
      </c>
      <c r="G7" s="27" t="s">
        <v>90</v>
      </c>
      <c r="H7" s="27" t="s">
        <v>7</v>
      </c>
      <c r="I7" s="172" t="s">
        <v>6</v>
      </c>
      <c r="J7" s="17"/>
    </row>
    <row r="8" spans="1:10" ht="39.9" customHeight="1" x14ac:dyDescent="0.25">
      <c r="A8" s="15"/>
      <c r="B8" s="53" t="s">
        <v>11</v>
      </c>
      <c r="C8" s="74">
        <v>18189.647186156839</v>
      </c>
      <c r="D8" s="74">
        <v>34057.838329754391</v>
      </c>
      <c r="E8" s="74">
        <v>31468.581960480249</v>
      </c>
      <c r="F8" s="74">
        <v>4049.8402481991179</v>
      </c>
      <c r="G8" s="74">
        <v>8564.6718239314559</v>
      </c>
      <c r="H8" s="74">
        <f>SUM(C8:G8)</f>
        <v>96330.579548522059</v>
      </c>
      <c r="I8" s="53" t="s">
        <v>10</v>
      </c>
      <c r="J8" s="17"/>
    </row>
    <row r="9" spans="1:10" ht="39.9" customHeight="1" x14ac:dyDescent="0.25">
      <c r="A9" s="15"/>
      <c r="B9" s="49" t="s">
        <v>13</v>
      </c>
      <c r="C9" s="72">
        <v>108532.94986908871</v>
      </c>
      <c r="D9" s="72">
        <v>2305.5778298282967</v>
      </c>
      <c r="E9" s="72">
        <v>2082.4097762137585</v>
      </c>
      <c r="F9" s="72">
        <v>808.81354898356165</v>
      </c>
      <c r="G9" s="72">
        <v>644.38967003975256</v>
      </c>
      <c r="H9" s="72">
        <f t="shared" ref="H9:H20" si="0">SUM(C9:G9)</f>
        <v>114374.14069415406</v>
      </c>
      <c r="I9" s="49" t="s">
        <v>12</v>
      </c>
      <c r="J9" s="17"/>
    </row>
    <row r="10" spans="1:10" ht="39.9" customHeight="1" x14ac:dyDescent="0.25">
      <c r="A10" s="15"/>
      <c r="B10" s="53" t="s">
        <v>15</v>
      </c>
      <c r="C10" s="74">
        <v>6230.4501812577191</v>
      </c>
      <c r="D10" s="74">
        <v>5586.63654947545</v>
      </c>
      <c r="E10" s="74">
        <v>3448.2965605002928</v>
      </c>
      <c r="F10" s="74">
        <v>0</v>
      </c>
      <c r="G10" s="74">
        <v>0</v>
      </c>
      <c r="H10" s="74">
        <f t="shared" si="0"/>
        <v>15265.383291233462</v>
      </c>
      <c r="I10" s="53" t="s">
        <v>14</v>
      </c>
      <c r="J10" s="17"/>
    </row>
    <row r="11" spans="1:10" ht="39.9" customHeight="1" x14ac:dyDescent="0.25">
      <c r="A11" s="15"/>
      <c r="B11" s="49" t="s">
        <v>17</v>
      </c>
      <c r="C11" s="72">
        <v>0</v>
      </c>
      <c r="D11" s="72">
        <v>1017.154150916558</v>
      </c>
      <c r="E11" s="72">
        <v>2532.4137630367923</v>
      </c>
      <c r="F11" s="72">
        <v>0</v>
      </c>
      <c r="G11" s="72">
        <v>1446.2853464411558</v>
      </c>
      <c r="H11" s="72">
        <f t="shared" si="0"/>
        <v>4995.8532603945059</v>
      </c>
      <c r="I11" s="49" t="s">
        <v>16</v>
      </c>
      <c r="J11" s="17"/>
    </row>
    <row r="12" spans="1:10" ht="39.9" customHeight="1" x14ac:dyDescent="0.25">
      <c r="A12" s="15"/>
      <c r="B12" s="53" t="s">
        <v>79</v>
      </c>
      <c r="C12" s="74">
        <v>10168.556976500886</v>
      </c>
      <c r="D12" s="74">
        <v>5156.5756161971058</v>
      </c>
      <c r="E12" s="74">
        <v>8406.5291751509012</v>
      </c>
      <c r="F12" s="74">
        <v>6187.7725272408306</v>
      </c>
      <c r="G12" s="74">
        <v>5468.8288475640265</v>
      </c>
      <c r="H12" s="74">
        <f t="shared" si="0"/>
        <v>35388.263142653748</v>
      </c>
      <c r="I12" s="53" t="s">
        <v>18</v>
      </c>
      <c r="J12" s="17"/>
    </row>
    <row r="13" spans="1:10" ht="39.9" customHeight="1" x14ac:dyDescent="0.25">
      <c r="A13" s="15"/>
      <c r="B13" s="49" t="s">
        <v>20</v>
      </c>
      <c r="C13" s="72">
        <v>2302.2669595470988</v>
      </c>
      <c r="D13" s="72">
        <v>1994.7999577734186</v>
      </c>
      <c r="E13" s="72">
        <v>0</v>
      </c>
      <c r="F13" s="72">
        <v>0</v>
      </c>
      <c r="G13" s="72">
        <v>2395.3387712778267</v>
      </c>
      <c r="H13" s="72">
        <f t="shared" si="0"/>
        <v>6692.4056885983437</v>
      </c>
      <c r="I13" s="49" t="s">
        <v>19</v>
      </c>
      <c r="J13" s="17"/>
    </row>
    <row r="14" spans="1:10" ht="39.9" customHeight="1" x14ac:dyDescent="0.25">
      <c r="A14" s="15"/>
      <c r="B14" s="53" t="s">
        <v>22</v>
      </c>
      <c r="C14" s="74">
        <v>909.48552566740648</v>
      </c>
      <c r="D14" s="74">
        <v>454.68621562714952</v>
      </c>
      <c r="E14" s="74">
        <v>675.20355948681254</v>
      </c>
      <c r="F14" s="74">
        <v>0</v>
      </c>
      <c r="G14" s="74">
        <v>0</v>
      </c>
      <c r="H14" s="74">
        <f t="shared" si="0"/>
        <v>2039.3753007813684</v>
      </c>
      <c r="I14" s="53" t="s">
        <v>21</v>
      </c>
      <c r="J14" s="17"/>
    </row>
    <row r="15" spans="1:10" ht="39.9" customHeight="1" x14ac:dyDescent="0.25">
      <c r="A15" s="15"/>
      <c r="B15" s="49" t="s">
        <v>24</v>
      </c>
      <c r="C15" s="72">
        <v>0</v>
      </c>
      <c r="D15" s="72">
        <v>161.24284546197885</v>
      </c>
      <c r="E15" s="72">
        <v>378.65583429677679</v>
      </c>
      <c r="F15" s="72">
        <v>0</v>
      </c>
      <c r="G15" s="72">
        <v>0</v>
      </c>
      <c r="H15" s="72">
        <f t="shared" si="0"/>
        <v>539.89867975875563</v>
      </c>
      <c r="I15" s="49" t="s">
        <v>23</v>
      </c>
      <c r="J15" s="17"/>
    </row>
    <row r="16" spans="1:10" ht="39.9" customHeight="1" x14ac:dyDescent="0.25">
      <c r="A16" s="15"/>
      <c r="B16" s="53" t="s">
        <v>26</v>
      </c>
      <c r="C16" s="74">
        <v>117.31774817560579</v>
      </c>
      <c r="D16" s="74"/>
      <c r="E16" s="74">
        <v>249.76932356926238</v>
      </c>
      <c r="F16" s="74">
        <v>154.29293117462163</v>
      </c>
      <c r="G16" s="74">
        <v>167.2417315896156</v>
      </c>
      <c r="H16" s="74">
        <f t="shared" si="0"/>
        <v>688.62173450910541</v>
      </c>
      <c r="I16" s="53" t="s">
        <v>25</v>
      </c>
      <c r="J16" s="17"/>
    </row>
    <row r="17" spans="1:10" ht="39.9" customHeight="1" x14ac:dyDescent="0.25">
      <c r="A17" s="15"/>
      <c r="B17" s="49" t="s">
        <v>28</v>
      </c>
      <c r="C17" s="72">
        <v>248.80030886919263</v>
      </c>
      <c r="D17" s="72">
        <v>7728.9936708765799</v>
      </c>
      <c r="E17" s="72">
        <v>1029.901773845949</v>
      </c>
      <c r="F17" s="72">
        <v>3626.3299378351589</v>
      </c>
      <c r="G17" s="72">
        <v>262.06081907039987</v>
      </c>
      <c r="H17" s="72">
        <f t="shared" si="0"/>
        <v>12896.086510497282</v>
      </c>
      <c r="I17" s="49" t="s">
        <v>27</v>
      </c>
      <c r="J17" s="17"/>
    </row>
    <row r="18" spans="1:10" ht="39.9" customHeight="1" x14ac:dyDescent="0.25">
      <c r="A18" s="15"/>
      <c r="B18" s="53" t="s">
        <v>30</v>
      </c>
      <c r="C18" s="74">
        <v>410.17391797206119</v>
      </c>
      <c r="D18" s="74">
        <v>245.37985925164224</v>
      </c>
      <c r="E18" s="74">
        <v>906.81202398399216</v>
      </c>
      <c r="F18" s="74">
        <v>0</v>
      </c>
      <c r="G18" s="74">
        <v>0</v>
      </c>
      <c r="H18" s="74">
        <f t="shared" si="0"/>
        <v>1562.3658012076958</v>
      </c>
      <c r="I18" s="53" t="s">
        <v>29</v>
      </c>
      <c r="J18" s="17"/>
    </row>
    <row r="19" spans="1:10" ht="39.9" customHeight="1" x14ac:dyDescent="0.25">
      <c r="A19" s="15"/>
      <c r="B19" s="49" t="s">
        <v>32</v>
      </c>
      <c r="C19" s="72">
        <v>0</v>
      </c>
      <c r="D19" s="72">
        <v>2658.9798584645309</v>
      </c>
      <c r="E19" s="72">
        <v>0</v>
      </c>
      <c r="F19" s="72">
        <v>0</v>
      </c>
      <c r="G19" s="72">
        <v>73.085205008086334</v>
      </c>
      <c r="H19" s="72">
        <f t="shared" si="0"/>
        <v>2732.0650634726171</v>
      </c>
      <c r="I19" s="49" t="s">
        <v>31</v>
      </c>
      <c r="J19" s="17"/>
    </row>
    <row r="20" spans="1:10" ht="39.9" customHeight="1" x14ac:dyDescent="0.25">
      <c r="A20" s="15"/>
      <c r="B20" s="53" t="s">
        <v>34</v>
      </c>
      <c r="C20" s="74">
        <v>0</v>
      </c>
      <c r="D20" s="74">
        <v>102.33880133629191</v>
      </c>
      <c r="E20" s="74">
        <v>464.54275603691434</v>
      </c>
      <c r="F20" s="74">
        <v>227.88983342279076</v>
      </c>
      <c r="G20" s="74">
        <v>294.46882305637729</v>
      </c>
      <c r="H20" s="74">
        <f t="shared" si="0"/>
        <v>1089.2402138523744</v>
      </c>
      <c r="I20" s="53" t="s">
        <v>33</v>
      </c>
      <c r="J20" s="30"/>
    </row>
    <row r="21" spans="1:10" s="5" customFormat="1" ht="45" customHeight="1" x14ac:dyDescent="0.25">
      <c r="A21" s="31"/>
      <c r="B21" s="54" t="s">
        <v>35</v>
      </c>
      <c r="C21" s="75">
        <f t="shared" ref="C21:H21" si="1">SUM(C8:C20)</f>
        <v>147109.64867323556</v>
      </c>
      <c r="D21" s="75">
        <f t="shared" si="1"/>
        <v>61470.203684963395</v>
      </c>
      <c r="E21" s="75">
        <f t="shared" si="1"/>
        <v>51643.116506601698</v>
      </c>
      <c r="F21" s="75">
        <f t="shared" si="1"/>
        <v>15054.93902685608</v>
      </c>
      <c r="G21" s="75">
        <f t="shared" si="1"/>
        <v>19316.371037978701</v>
      </c>
      <c r="H21" s="75">
        <f t="shared" si="1"/>
        <v>294594.27892963547</v>
      </c>
      <c r="I21" s="54" t="s">
        <v>7</v>
      </c>
      <c r="J21" s="17"/>
    </row>
    <row r="22" spans="1:10" s="6" customFormat="1" ht="28.5" customHeight="1" x14ac:dyDescent="0.25">
      <c r="A22" s="33"/>
      <c r="B22" s="169" t="s">
        <v>358</v>
      </c>
      <c r="C22" s="169"/>
      <c r="D22" s="70"/>
      <c r="E22" s="33"/>
      <c r="F22" s="169" t="s">
        <v>359</v>
      </c>
      <c r="G22" s="169"/>
      <c r="H22" s="169"/>
      <c r="I22" s="169"/>
      <c r="J22" s="17"/>
    </row>
    <row r="23" spans="1:10" ht="45" hidden="1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I23"/>
  <sheetViews>
    <sheetView rightToLeft="1" view="pageBreakPreview" zoomScale="55" zoomScaleNormal="50" zoomScaleSheetLayoutView="55" zoomScalePageLayoutView="70" workbookViewId="0">
      <selection activeCell="G21" sqref="G21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7" width="33.6640625" style="1" customWidth="1"/>
    <col min="8" max="8" width="41.109375" style="1" bestFit="1" customWidth="1"/>
    <col min="9" max="9" width="9.109375" style="4"/>
    <col min="10" max="16384" width="9.109375" style="1"/>
  </cols>
  <sheetData>
    <row r="1" spans="1:9" ht="23.4" x14ac:dyDescent="0.25">
      <c r="A1" s="15"/>
      <c r="B1" s="15"/>
      <c r="C1" s="15"/>
      <c r="D1" s="15"/>
      <c r="E1" s="15"/>
      <c r="F1" s="15"/>
      <c r="G1" s="15"/>
      <c r="H1" s="15"/>
      <c r="I1" s="17"/>
    </row>
    <row r="2" spans="1:9" s="8" customFormat="1" ht="38.25" customHeight="1" x14ac:dyDescent="0.25">
      <c r="A2" s="18"/>
      <c r="B2" s="22" t="s">
        <v>352</v>
      </c>
      <c r="C2" s="18"/>
      <c r="D2" s="18"/>
      <c r="E2" s="18"/>
      <c r="F2" s="18"/>
      <c r="G2" s="18"/>
      <c r="H2" s="35" t="s">
        <v>353</v>
      </c>
      <c r="I2" s="18"/>
    </row>
    <row r="3" spans="1:9" s="13" customFormat="1" ht="38.25" customHeight="1" x14ac:dyDescent="0.25">
      <c r="A3" s="24"/>
      <c r="B3" s="170" t="s">
        <v>323</v>
      </c>
      <c r="C3" s="170"/>
      <c r="D3" s="170"/>
      <c r="E3" s="170"/>
      <c r="F3" s="170"/>
      <c r="G3" s="170"/>
      <c r="H3" s="170"/>
      <c r="I3" s="25"/>
    </row>
    <row r="4" spans="1:9" s="3" customFormat="1" ht="46.5" customHeight="1" x14ac:dyDescent="0.25">
      <c r="A4" s="26"/>
      <c r="B4" s="171" t="s">
        <v>371</v>
      </c>
      <c r="C4" s="171"/>
      <c r="D4" s="171"/>
      <c r="E4" s="171"/>
      <c r="F4" s="171"/>
      <c r="G4" s="171"/>
      <c r="H4" s="171"/>
      <c r="I4" s="17"/>
    </row>
    <row r="5" spans="1:9" ht="42.75" customHeight="1" x14ac:dyDescent="0.25">
      <c r="A5" s="15"/>
      <c r="B5" s="196" t="s">
        <v>1</v>
      </c>
      <c r="C5" s="151" t="s">
        <v>266</v>
      </c>
      <c r="D5" s="89"/>
      <c r="E5" s="89"/>
      <c r="F5" s="198" t="s">
        <v>412</v>
      </c>
      <c r="G5" s="199"/>
      <c r="H5" s="172" t="s">
        <v>0</v>
      </c>
    </row>
    <row r="6" spans="1:9" ht="25.5" customHeight="1" x14ac:dyDescent="0.25">
      <c r="A6" s="15"/>
      <c r="B6" s="196" t="s">
        <v>5</v>
      </c>
      <c r="C6" s="122" t="s">
        <v>267</v>
      </c>
      <c r="D6" s="122" t="s">
        <v>101</v>
      </c>
      <c r="E6" s="122" t="s">
        <v>102</v>
      </c>
      <c r="F6" s="122" t="s">
        <v>103</v>
      </c>
      <c r="G6" s="122" t="s">
        <v>2</v>
      </c>
      <c r="H6" s="172"/>
    </row>
    <row r="7" spans="1:9" ht="25.5" customHeight="1" x14ac:dyDescent="0.25">
      <c r="A7" s="15"/>
      <c r="B7" s="196"/>
      <c r="C7" s="37" t="s">
        <v>268</v>
      </c>
      <c r="D7" s="37" t="s">
        <v>104</v>
      </c>
      <c r="E7" s="122" t="s">
        <v>105</v>
      </c>
      <c r="F7" s="122" t="s">
        <v>125</v>
      </c>
      <c r="G7" s="122" t="s">
        <v>7</v>
      </c>
      <c r="H7" s="172" t="s">
        <v>6</v>
      </c>
    </row>
    <row r="8" spans="1:9" ht="39.9" customHeight="1" x14ac:dyDescent="0.25">
      <c r="A8" s="15"/>
      <c r="B8" s="53" t="s">
        <v>11</v>
      </c>
      <c r="C8" s="153">
        <f>'12-1'!C8+'12-2'!C8</f>
        <v>180522.60246925458</v>
      </c>
      <c r="D8" s="153">
        <f>'12-1'!D8+'12-2'!D8</f>
        <v>130049.45651691762</v>
      </c>
      <c r="E8" s="153">
        <f>'12-1'!E8+'12-2'!E8</f>
        <v>37384.246104187041</v>
      </c>
      <c r="F8" s="153">
        <f>'12-1'!F8+'12-2'!F8</f>
        <v>98988.877267548378</v>
      </c>
      <c r="G8" s="153">
        <f>SUM(C8:F8)</f>
        <v>446945.18235790764</v>
      </c>
      <c r="H8" s="53" t="s">
        <v>10</v>
      </c>
    </row>
    <row r="9" spans="1:9" ht="39.9" customHeight="1" x14ac:dyDescent="0.25">
      <c r="A9" s="15"/>
      <c r="B9" s="49" t="s">
        <v>13</v>
      </c>
      <c r="C9" s="154">
        <f>'12-1'!C9+'12-2'!C9</f>
        <v>704451.17181171873</v>
      </c>
      <c r="D9" s="154">
        <f>'12-1'!D9+'12-2'!D9</f>
        <v>37983.149092239393</v>
      </c>
      <c r="E9" s="154">
        <f>'12-1'!E9+'12-2'!E9</f>
        <v>3863.7121340915569</v>
      </c>
      <c r="F9" s="154">
        <f>'12-1'!F9+'12-2'!F9</f>
        <v>15311.516596651807</v>
      </c>
      <c r="G9" s="154">
        <f t="shared" ref="G9:G20" si="0">SUM(C9:F9)</f>
        <v>761609.54963470146</v>
      </c>
      <c r="H9" s="49" t="s">
        <v>12</v>
      </c>
    </row>
    <row r="10" spans="1:9" ht="39.9" customHeight="1" x14ac:dyDescent="0.25">
      <c r="A10" s="15"/>
      <c r="B10" s="53" t="s">
        <v>15</v>
      </c>
      <c r="C10" s="153">
        <f>'12-1'!C10+'12-2'!C10</f>
        <v>68383.122353680126</v>
      </c>
      <c r="D10" s="153">
        <f>'12-1'!D10+'12-2'!D10</f>
        <v>24341.564319243669</v>
      </c>
      <c r="E10" s="153">
        <f>'12-1'!E10+'12-2'!E10</f>
        <v>4223.7825132621902</v>
      </c>
      <c r="F10" s="153">
        <f>'12-1'!F10+'12-2'!F10</f>
        <v>5954.6705900853631</v>
      </c>
      <c r="G10" s="153">
        <f t="shared" si="0"/>
        <v>102903.13977627136</v>
      </c>
      <c r="H10" s="53" t="s">
        <v>14</v>
      </c>
    </row>
    <row r="11" spans="1:9" ht="39.9" customHeight="1" x14ac:dyDescent="0.25">
      <c r="A11" s="15"/>
      <c r="B11" s="49" t="s">
        <v>17</v>
      </c>
      <c r="C11" s="154">
        <f>'12-1'!C11+'12-2'!C11</f>
        <v>30380.42649989354</v>
      </c>
      <c r="D11" s="154">
        <f>'12-1'!D11+'12-2'!D11</f>
        <v>14131.940271246842</v>
      </c>
      <c r="E11" s="154">
        <f>'12-1'!E11+'12-2'!E11</f>
        <v>4628.8280487683614</v>
      </c>
      <c r="F11" s="154">
        <f>'12-1'!F11+'12-2'!F11</f>
        <v>5762.7262165822685</v>
      </c>
      <c r="G11" s="154">
        <f t="shared" si="0"/>
        <v>54903.92103649101</v>
      </c>
      <c r="H11" s="49" t="s">
        <v>16</v>
      </c>
    </row>
    <row r="12" spans="1:9" ht="39.9" customHeight="1" x14ac:dyDescent="0.25">
      <c r="A12" s="15"/>
      <c r="B12" s="53" t="s">
        <v>79</v>
      </c>
      <c r="C12" s="153">
        <f>'12-1'!C12+'12-2'!C12</f>
        <v>62009.944656166132</v>
      </c>
      <c r="D12" s="153">
        <f>'12-1'!D12+'12-2'!D12</f>
        <v>64262.672820949672</v>
      </c>
      <c r="E12" s="153">
        <f>'12-1'!E12+'12-2'!E12</f>
        <v>21502.691146152327</v>
      </c>
      <c r="F12" s="153">
        <f>'12-1'!F12+'12-2'!F12</f>
        <v>71827.185872883158</v>
      </c>
      <c r="G12" s="153">
        <f t="shared" si="0"/>
        <v>219602.49449615128</v>
      </c>
      <c r="H12" s="53" t="s">
        <v>18</v>
      </c>
    </row>
    <row r="13" spans="1:9" ht="39.9" customHeight="1" x14ac:dyDescent="0.25">
      <c r="A13" s="15"/>
      <c r="B13" s="49" t="s">
        <v>20</v>
      </c>
      <c r="C13" s="154">
        <f>'12-1'!C13+'12-2'!C13</f>
        <v>38181.768967231968</v>
      </c>
      <c r="D13" s="154">
        <f>'12-1'!D13+'12-2'!D13</f>
        <v>38225.128466279275</v>
      </c>
      <c r="E13" s="154">
        <f>'12-1'!E13+'12-2'!E13</f>
        <v>7369.0361622542096</v>
      </c>
      <c r="F13" s="154">
        <f>'12-1'!F13+'12-2'!F13</f>
        <v>25588.625158724411</v>
      </c>
      <c r="G13" s="154">
        <f t="shared" si="0"/>
        <v>109364.55875448987</v>
      </c>
      <c r="H13" s="49" t="s">
        <v>19</v>
      </c>
    </row>
    <row r="14" spans="1:9" ht="39.9" customHeight="1" x14ac:dyDescent="0.25">
      <c r="A14" s="15"/>
      <c r="B14" s="53" t="s">
        <v>22</v>
      </c>
      <c r="C14" s="153">
        <f>'12-1'!C14+'12-2'!C14</f>
        <v>7597.0006754741353</v>
      </c>
      <c r="D14" s="153">
        <f>'12-1'!D14+'12-2'!D14</f>
        <v>7666.639247341288</v>
      </c>
      <c r="E14" s="153">
        <f>'12-1'!E14+'12-2'!E14</f>
        <v>2157.0862192938484</v>
      </c>
      <c r="F14" s="153">
        <f>'12-1'!F14+'12-2'!F14</f>
        <v>8911.4260731889226</v>
      </c>
      <c r="G14" s="153">
        <f t="shared" si="0"/>
        <v>26332.152215298192</v>
      </c>
      <c r="H14" s="53" t="s">
        <v>21</v>
      </c>
    </row>
    <row r="15" spans="1:9" ht="39.9" customHeight="1" x14ac:dyDescent="0.25">
      <c r="A15" s="15"/>
      <c r="B15" s="49" t="s">
        <v>24</v>
      </c>
      <c r="C15" s="154">
        <f>'12-1'!C15+'12-2'!C15</f>
        <v>4947.4522158399423</v>
      </c>
      <c r="D15" s="154">
        <f>'12-1'!D15+'12-2'!D15</f>
        <v>1551.5009771354071</v>
      </c>
      <c r="E15" s="154">
        <f>'12-1'!E15+'12-2'!E15</f>
        <v>1488.0045941762953</v>
      </c>
      <c r="F15" s="154">
        <f>'12-1'!F15+'12-2'!F15</f>
        <v>7510.2687623962138</v>
      </c>
      <c r="G15" s="154">
        <f t="shared" si="0"/>
        <v>15497.226549547859</v>
      </c>
      <c r="H15" s="49" t="s">
        <v>23</v>
      </c>
    </row>
    <row r="16" spans="1:9" ht="39.9" customHeight="1" x14ac:dyDescent="0.25">
      <c r="A16" s="15"/>
      <c r="B16" s="53" t="s">
        <v>26</v>
      </c>
      <c r="C16" s="153">
        <f>'12-1'!C16+'12-2'!C16</f>
        <v>1792.517011265285</v>
      </c>
      <c r="D16" s="153">
        <f>'12-1'!D16+'12-2'!D16</f>
        <v>1476.751475322294</v>
      </c>
      <c r="E16" s="153">
        <f>'12-1'!E16+'12-2'!E16</f>
        <v>183.63587285081121</v>
      </c>
      <c r="F16" s="153">
        <f>'12-1'!F16+'12-2'!F16</f>
        <v>5031.0377289656826</v>
      </c>
      <c r="G16" s="153">
        <f t="shared" si="0"/>
        <v>8483.9420884040737</v>
      </c>
      <c r="H16" s="53" t="s">
        <v>25</v>
      </c>
    </row>
    <row r="17" spans="1:9" ht="39.9" customHeight="1" x14ac:dyDescent="0.25">
      <c r="A17" s="15"/>
      <c r="B17" s="49" t="s">
        <v>28</v>
      </c>
      <c r="C17" s="154">
        <f>'12-1'!C17+'12-2'!C17</f>
        <v>23982.497557703668</v>
      </c>
      <c r="D17" s="154">
        <f>'12-1'!D17+'12-2'!D17</f>
        <v>9091.388192514718</v>
      </c>
      <c r="E17" s="154">
        <f>'12-1'!E17+'12-2'!E17</f>
        <v>3623.1168460506296</v>
      </c>
      <c r="F17" s="154">
        <f>'12-1'!F17+'12-2'!F17</f>
        <v>33584.665225384102</v>
      </c>
      <c r="G17" s="154">
        <f t="shared" si="0"/>
        <v>70281.667821653115</v>
      </c>
      <c r="H17" s="49" t="s">
        <v>27</v>
      </c>
    </row>
    <row r="18" spans="1:9" ht="39.9" customHeight="1" x14ac:dyDescent="0.25">
      <c r="A18" s="15"/>
      <c r="B18" s="53" t="s">
        <v>30</v>
      </c>
      <c r="C18" s="153">
        <f>'12-1'!C18+'12-2'!C18</f>
        <v>12296.633044553168</v>
      </c>
      <c r="D18" s="153">
        <f>'12-1'!D18+'12-2'!D18</f>
        <v>5345.9984087543908</v>
      </c>
      <c r="E18" s="153">
        <f>'12-1'!E18+'12-2'!E18</f>
        <v>861.08030656500819</v>
      </c>
      <c r="F18" s="153">
        <f>'12-1'!F18+'12-2'!F18</f>
        <v>6463.9893252833645</v>
      </c>
      <c r="G18" s="153">
        <f t="shared" si="0"/>
        <v>24967.701085155928</v>
      </c>
      <c r="H18" s="53" t="s">
        <v>29</v>
      </c>
    </row>
    <row r="19" spans="1:9" ht="39.9" customHeight="1" x14ac:dyDescent="0.25">
      <c r="A19" s="15"/>
      <c r="B19" s="49" t="s">
        <v>32</v>
      </c>
      <c r="C19" s="154">
        <f>'12-1'!C19+'12-2'!C19</f>
        <v>7252.5468553032133</v>
      </c>
      <c r="D19" s="154">
        <f>'12-1'!D19+'12-2'!D19</f>
        <v>4262.9402731838081</v>
      </c>
      <c r="E19" s="154">
        <f>'12-1'!E19+'12-2'!E19</f>
        <v>964.78050197736661</v>
      </c>
      <c r="F19" s="154">
        <f>'12-1'!F19+'12-2'!F19</f>
        <v>5910.2394270322893</v>
      </c>
      <c r="G19" s="154">
        <f t="shared" si="0"/>
        <v>18390.507057496674</v>
      </c>
      <c r="H19" s="49" t="s">
        <v>31</v>
      </c>
    </row>
    <row r="20" spans="1:9" ht="39.9" customHeight="1" x14ac:dyDescent="0.25">
      <c r="A20" s="15"/>
      <c r="B20" s="53" t="s">
        <v>34</v>
      </c>
      <c r="C20" s="153">
        <f>'12-1'!C20+'12-2'!C20</f>
        <v>6327.7368756096166</v>
      </c>
      <c r="D20" s="153">
        <f>'12-1'!D20+'12-2'!D20</f>
        <v>2096.6710635890067</v>
      </c>
      <c r="E20" s="153">
        <f>'12-1'!E20+'12-2'!E20</f>
        <v>366.04159550595062</v>
      </c>
      <c r="F20" s="153">
        <f>'12-1'!F20+'12-2'!F20</f>
        <v>2422.3224665058292</v>
      </c>
      <c r="G20" s="153">
        <f t="shared" si="0"/>
        <v>11212.772001210404</v>
      </c>
      <c r="H20" s="53" t="s">
        <v>33</v>
      </c>
    </row>
    <row r="21" spans="1:9" s="5" customFormat="1" ht="45" customHeight="1" x14ac:dyDescent="0.25">
      <c r="A21" s="31"/>
      <c r="B21" s="123" t="s">
        <v>35</v>
      </c>
      <c r="C21" s="75">
        <f>SUM(C8:C20)</f>
        <v>1148125.4209936941</v>
      </c>
      <c r="D21" s="75">
        <f t="shared" ref="D21:G21" si="1">SUM(D8:D20)</f>
        <v>340485.80112471734</v>
      </c>
      <c r="E21" s="75">
        <f t="shared" si="1"/>
        <v>88616.042045135589</v>
      </c>
      <c r="F21" s="75">
        <f t="shared" si="1"/>
        <v>293267.55071123177</v>
      </c>
      <c r="G21" s="75">
        <f t="shared" si="1"/>
        <v>1870494.8148747785</v>
      </c>
      <c r="H21" s="123" t="s">
        <v>7</v>
      </c>
    </row>
    <row r="22" spans="1:9" s="6" customFormat="1" ht="27" customHeight="1" x14ac:dyDescent="0.25">
      <c r="A22" s="33"/>
      <c r="B22" s="169" t="s">
        <v>358</v>
      </c>
      <c r="C22" s="169"/>
      <c r="D22" s="70"/>
      <c r="F22" s="200" t="s">
        <v>359</v>
      </c>
      <c r="G22" s="200"/>
      <c r="H22" s="200"/>
      <c r="I22" s="17"/>
    </row>
    <row r="23" spans="1:9" ht="45" hidden="1" customHeight="1" x14ac:dyDescent="0.25">
      <c r="A23" s="15"/>
      <c r="B23" s="15"/>
      <c r="C23" s="15"/>
      <c r="D23" s="15"/>
      <c r="E23" s="15"/>
      <c r="F23" s="15"/>
      <c r="G23" s="15"/>
      <c r="H23" s="15"/>
      <c r="I23" s="17"/>
    </row>
  </sheetData>
  <protectedRanges>
    <protectedRange sqref="B5:B21" name="نطاق1_1"/>
    <protectedRange sqref="H5:H21 B4:H4" name="نطاق1"/>
    <protectedRange sqref="G5" name="نطاق1_2_1_1_1"/>
  </protectedRanges>
  <mergeCells count="7">
    <mergeCell ref="B3:H3"/>
    <mergeCell ref="F22:H22"/>
    <mergeCell ref="B22:C22"/>
    <mergeCell ref="B4:H4"/>
    <mergeCell ref="H5:H7"/>
    <mergeCell ref="B5:B7"/>
    <mergeCell ref="F5:G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I23"/>
  <sheetViews>
    <sheetView rightToLeft="1" view="pageBreakPreview" zoomScale="55" zoomScaleNormal="50" zoomScaleSheetLayoutView="55" zoomScalePageLayoutView="70" workbookViewId="0">
      <selection activeCell="F5" sqref="F5:G5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7" width="33.6640625" style="1" customWidth="1"/>
    <col min="8" max="8" width="41.109375" style="1" bestFit="1" customWidth="1"/>
    <col min="9" max="9" width="9.109375" style="4"/>
    <col min="10" max="16384" width="9.109375" style="1"/>
  </cols>
  <sheetData>
    <row r="1" spans="1:9" ht="23.4" x14ac:dyDescent="0.25">
      <c r="A1" s="15"/>
      <c r="B1" s="15"/>
      <c r="C1" s="15"/>
      <c r="D1" s="15"/>
      <c r="E1" s="15"/>
      <c r="F1" s="15"/>
      <c r="G1" s="15"/>
      <c r="H1" s="15"/>
      <c r="I1" s="17"/>
    </row>
    <row r="2" spans="1:9" s="8" customFormat="1" ht="38.25" customHeight="1" x14ac:dyDescent="0.25">
      <c r="A2" s="18"/>
      <c r="B2" s="22" t="s">
        <v>350</v>
      </c>
      <c r="C2" s="18"/>
      <c r="D2" s="18"/>
      <c r="E2" s="18"/>
      <c r="F2" s="18"/>
      <c r="G2" s="18"/>
      <c r="H2" s="35" t="s">
        <v>351</v>
      </c>
      <c r="I2" s="18"/>
    </row>
    <row r="3" spans="1:9" s="13" customFormat="1" ht="38.25" customHeight="1" x14ac:dyDescent="0.25">
      <c r="A3" s="24"/>
      <c r="B3" s="170" t="s">
        <v>325</v>
      </c>
      <c r="C3" s="170"/>
      <c r="D3" s="170"/>
      <c r="E3" s="170"/>
      <c r="F3" s="170"/>
      <c r="G3" s="170"/>
      <c r="H3" s="170"/>
      <c r="I3" s="25"/>
    </row>
    <row r="4" spans="1:9" s="3" customFormat="1" ht="46.5" customHeight="1" x14ac:dyDescent="0.25">
      <c r="A4" s="26"/>
      <c r="B4" s="171" t="s">
        <v>324</v>
      </c>
      <c r="C4" s="171"/>
      <c r="D4" s="171"/>
      <c r="E4" s="171"/>
      <c r="F4" s="171"/>
      <c r="G4" s="171"/>
      <c r="H4" s="171"/>
      <c r="I4" s="17"/>
    </row>
    <row r="5" spans="1:9" ht="29.25" customHeight="1" x14ac:dyDescent="0.25">
      <c r="A5" s="15"/>
      <c r="B5" s="196" t="s">
        <v>1</v>
      </c>
      <c r="C5" s="151" t="s">
        <v>266</v>
      </c>
      <c r="D5" s="89"/>
      <c r="E5" s="89"/>
      <c r="F5" s="198" t="s">
        <v>411</v>
      </c>
      <c r="G5" s="199"/>
      <c r="H5" s="172" t="s">
        <v>0</v>
      </c>
      <c r="I5" s="17"/>
    </row>
    <row r="6" spans="1:9" ht="25.5" customHeight="1" x14ac:dyDescent="0.25">
      <c r="A6" s="15"/>
      <c r="B6" s="196" t="s">
        <v>5</v>
      </c>
      <c r="C6" s="27" t="s">
        <v>267</v>
      </c>
      <c r="D6" s="27" t="s">
        <v>101</v>
      </c>
      <c r="E6" s="27" t="s">
        <v>102</v>
      </c>
      <c r="F6" s="27" t="s">
        <v>103</v>
      </c>
      <c r="G6" s="27" t="s">
        <v>2</v>
      </c>
      <c r="H6" s="172"/>
      <c r="I6" s="17"/>
    </row>
    <row r="7" spans="1:9" ht="25.5" customHeight="1" x14ac:dyDescent="0.25">
      <c r="A7" s="15"/>
      <c r="B7" s="196"/>
      <c r="C7" s="37" t="s">
        <v>268</v>
      </c>
      <c r="D7" s="37" t="s">
        <v>104</v>
      </c>
      <c r="E7" s="27" t="s">
        <v>105</v>
      </c>
      <c r="F7" s="27" t="s">
        <v>125</v>
      </c>
      <c r="G7" s="27" t="s">
        <v>7</v>
      </c>
      <c r="H7" s="172" t="s">
        <v>6</v>
      </c>
      <c r="I7" s="17"/>
    </row>
    <row r="8" spans="1:9" ht="39.9" customHeight="1" x14ac:dyDescent="0.25">
      <c r="A8" s="15"/>
      <c r="B8" s="53" t="s">
        <v>11</v>
      </c>
      <c r="C8" s="74">
        <v>42037.754052415563</v>
      </c>
      <c r="D8" s="74">
        <v>38670.801100415199</v>
      </c>
      <c r="E8" s="74">
        <v>15005.16678299259</v>
      </c>
      <c r="F8" s="74">
        <v>43986.552100755318</v>
      </c>
      <c r="G8" s="74">
        <f>SUM(C8:F8)</f>
        <v>139700.27403657866</v>
      </c>
      <c r="H8" s="53" t="s">
        <v>10</v>
      </c>
      <c r="I8" s="17"/>
    </row>
    <row r="9" spans="1:9" ht="39.9" customHeight="1" x14ac:dyDescent="0.25">
      <c r="A9" s="15"/>
      <c r="B9" s="49" t="s">
        <v>13</v>
      </c>
      <c r="C9" s="72">
        <v>174332.35050457896</v>
      </c>
      <c r="D9" s="72">
        <v>32139.794782503031</v>
      </c>
      <c r="E9" s="72">
        <v>2786.9512843434386</v>
      </c>
      <c r="F9" s="72">
        <v>12475.624551300187</v>
      </c>
      <c r="G9" s="72">
        <f t="shared" ref="G9:G20" si="0">SUM(C9:F9)</f>
        <v>221734.72112272563</v>
      </c>
      <c r="H9" s="49" t="s">
        <v>12</v>
      </c>
      <c r="I9" s="17"/>
    </row>
    <row r="10" spans="1:9" ht="39.9" customHeight="1" x14ac:dyDescent="0.25">
      <c r="A10" s="15"/>
      <c r="B10" s="53" t="s">
        <v>15</v>
      </c>
      <c r="C10" s="74">
        <v>22496.361831779312</v>
      </c>
      <c r="D10" s="74">
        <v>9367.0941143154214</v>
      </c>
      <c r="E10" s="74">
        <v>2832.4867513614277</v>
      </c>
      <c r="F10" s="74">
        <v>2673.9676190778991</v>
      </c>
      <c r="G10" s="74">
        <f t="shared" si="0"/>
        <v>37369.910316534064</v>
      </c>
      <c r="H10" s="53" t="s">
        <v>14</v>
      </c>
      <c r="I10" s="17"/>
    </row>
    <row r="11" spans="1:9" ht="39.9" customHeight="1" x14ac:dyDescent="0.25">
      <c r="A11" s="15"/>
      <c r="B11" s="49" t="s">
        <v>17</v>
      </c>
      <c r="C11" s="72">
        <v>11028.725139729961</v>
      </c>
      <c r="D11" s="72">
        <v>7966.0594752624411</v>
      </c>
      <c r="E11" s="72">
        <v>3555.8629269242811</v>
      </c>
      <c r="F11" s="72">
        <v>5762.7262165822685</v>
      </c>
      <c r="G11" s="72">
        <f t="shared" si="0"/>
        <v>28313.37375849895</v>
      </c>
      <c r="H11" s="49" t="s">
        <v>16</v>
      </c>
      <c r="I11" s="17"/>
    </row>
    <row r="12" spans="1:9" ht="39.9" customHeight="1" x14ac:dyDescent="0.25">
      <c r="A12" s="15"/>
      <c r="B12" s="53" t="s">
        <v>79</v>
      </c>
      <c r="C12" s="74">
        <v>21889.080992487612</v>
      </c>
      <c r="D12" s="74">
        <v>24429.779347531396</v>
      </c>
      <c r="E12" s="74">
        <v>8874.9575138117507</v>
      </c>
      <c r="F12" s="74">
        <v>37074.143761678861</v>
      </c>
      <c r="G12" s="74">
        <f t="shared" si="0"/>
        <v>92267.961615509616</v>
      </c>
      <c r="H12" s="53" t="s">
        <v>18</v>
      </c>
      <c r="I12" s="17"/>
    </row>
    <row r="13" spans="1:9" ht="39.9" customHeight="1" x14ac:dyDescent="0.25">
      <c r="A13" s="15"/>
      <c r="B13" s="49" t="s">
        <v>20</v>
      </c>
      <c r="C13" s="72">
        <v>22692.239869326531</v>
      </c>
      <c r="D13" s="72">
        <v>31002.069312660595</v>
      </c>
      <c r="E13" s="72">
        <v>6000.626532425963</v>
      </c>
      <c r="F13" s="72">
        <v>21203.942809953176</v>
      </c>
      <c r="G13" s="72">
        <f t="shared" si="0"/>
        <v>80898.878524366271</v>
      </c>
      <c r="H13" s="49" t="s">
        <v>19</v>
      </c>
      <c r="I13" s="17"/>
    </row>
    <row r="14" spans="1:9" ht="39.9" customHeight="1" x14ac:dyDescent="0.25">
      <c r="A14" s="15"/>
      <c r="B14" s="53" t="s">
        <v>22</v>
      </c>
      <c r="C14" s="74">
        <v>3222.8699811333918</v>
      </c>
      <c r="D14" s="74">
        <v>7423.6388793602964</v>
      </c>
      <c r="E14" s="74">
        <v>980.04889719497498</v>
      </c>
      <c r="F14" s="74">
        <v>4183.065935377108</v>
      </c>
      <c r="G14" s="74">
        <f t="shared" si="0"/>
        <v>15809.623693065771</v>
      </c>
      <c r="H14" s="53" t="s">
        <v>21</v>
      </c>
      <c r="I14" s="17"/>
    </row>
    <row r="15" spans="1:9" ht="39.9" customHeight="1" x14ac:dyDescent="0.25">
      <c r="A15" s="15"/>
      <c r="B15" s="49" t="s">
        <v>24</v>
      </c>
      <c r="C15" s="72">
        <v>3597.0177770116275</v>
      </c>
      <c r="D15" s="72">
        <v>1287.8588431379189</v>
      </c>
      <c r="E15" s="72">
        <v>1488.0045941762953</v>
      </c>
      <c r="F15" s="72">
        <v>6384.3439423340242</v>
      </c>
      <c r="G15" s="72">
        <f t="shared" si="0"/>
        <v>12757.225156659866</v>
      </c>
      <c r="H15" s="49" t="s">
        <v>23</v>
      </c>
      <c r="I15" s="17"/>
    </row>
    <row r="16" spans="1:9" ht="39.9" customHeight="1" x14ac:dyDescent="0.25">
      <c r="A16" s="15"/>
      <c r="B16" s="53" t="s">
        <v>26</v>
      </c>
      <c r="C16" s="74">
        <v>798.08186979404149</v>
      </c>
      <c r="D16" s="74">
        <v>791.41333825494871</v>
      </c>
      <c r="E16" s="74">
        <v>0</v>
      </c>
      <c r="F16" s="74">
        <v>3852.2892298507691</v>
      </c>
      <c r="G16" s="74">
        <f t="shared" si="0"/>
        <v>5441.7844378997597</v>
      </c>
      <c r="H16" s="53" t="s">
        <v>25</v>
      </c>
      <c r="I16" s="17"/>
    </row>
    <row r="17" spans="1:9" ht="39.9" customHeight="1" x14ac:dyDescent="0.25">
      <c r="A17" s="15"/>
      <c r="B17" s="49" t="s">
        <v>28</v>
      </c>
      <c r="C17" s="72">
        <v>15718.761438286734</v>
      </c>
      <c r="D17" s="72">
        <v>5934.8455054234819</v>
      </c>
      <c r="E17" s="72">
        <v>1840.7986356454096</v>
      </c>
      <c r="F17" s="72">
        <v>20078.965604022</v>
      </c>
      <c r="G17" s="72">
        <f t="shared" si="0"/>
        <v>43573.371183377625</v>
      </c>
      <c r="H17" s="49" t="s">
        <v>27</v>
      </c>
      <c r="I17" s="17"/>
    </row>
    <row r="18" spans="1:9" ht="39.9" customHeight="1" x14ac:dyDescent="0.25">
      <c r="A18" s="15"/>
      <c r="B18" s="53" t="s">
        <v>30</v>
      </c>
      <c r="C18" s="74">
        <v>8810.9118672311051</v>
      </c>
      <c r="D18" s="74">
        <v>4183.5615038871119</v>
      </c>
      <c r="E18" s="74">
        <v>861.08030656500819</v>
      </c>
      <c r="F18" s="74">
        <v>5339.250252086531</v>
      </c>
      <c r="G18" s="74">
        <f t="shared" si="0"/>
        <v>19194.803929769754</v>
      </c>
      <c r="H18" s="53" t="s">
        <v>29</v>
      </c>
      <c r="I18" s="17"/>
    </row>
    <row r="19" spans="1:9" ht="39.9" customHeight="1" x14ac:dyDescent="0.25">
      <c r="A19" s="15"/>
      <c r="B19" s="49" t="s">
        <v>32</v>
      </c>
      <c r="C19" s="72">
        <v>2980.125902092791</v>
      </c>
      <c r="D19" s="72">
        <v>2432.769735869103</v>
      </c>
      <c r="E19" s="72">
        <v>151.85688128402938</v>
      </c>
      <c r="F19" s="72">
        <v>5331.484394699085</v>
      </c>
      <c r="G19" s="72">
        <f t="shared" si="0"/>
        <v>10896.236913945009</v>
      </c>
      <c r="H19" s="49" t="s">
        <v>31</v>
      </c>
      <c r="I19" s="17"/>
    </row>
    <row r="20" spans="1:9" ht="39.9" customHeight="1" x14ac:dyDescent="0.25">
      <c r="A20" s="15"/>
      <c r="B20" s="53" t="s">
        <v>34</v>
      </c>
      <c r="C20" s="74">
        <v>3030.1775734117487</v>
      </c>
      <c r="D20" s="74">
        <v>1583.3763564302333</v>
      </c>
      <c r="E20" s="74">
        <v>191.61135407272241</v>
      </c>
      <c r="F20" s="74">
        <v>1537.2805773792177</v>
      </c>
      <c r="G20" s="74">
        <f t="shared" si="0"/>
        <v>6342.4458612939225</v>
      </c>
      <c r="H20" s="53" t="s">
        <v>33</v>
      </c>
      <c r="I20" s="30"/>
    </row>
    <row r="21" spans="1:9" s="5" customFormat="1" ht="45" customHeight="1" x14ac:dyDescent="0.25">
      <c r="A21" s="31"/>
      <c r="B21" s="54" t="s">
        <v>35</v>
      </c>
      <c r="C21" s="75">
        <f>SUM(C8:C20)</f>
        <v>332634.45879927935</v>
      </c>
      <c r="D21" s="75">
        <f>SUM(D8:D20)</f>
        <v>167213.0622950512</v>
      </c>
      <c r="E21" s="75">
        <f>SUM(E8:E20)</f>
        <v>44569.452460797896</v>
      </c>
      <c r="F21" s="75">
        <f>SUM(F8:F20)</f>
        <v>169883.63699509643</v>
      </c>
      <c r="G21" s="75">
        <f>SUM(G8:G20)</f>
        <v>714300.61055022478</v>
      </c>
      <c r="H21" s="54" t="s">
        <v>7</v>
      </c>
      <c r="I21" s="17"/>
    </row>
    <row r="22" spans="1:9" s="6" customFormat="1" ht="27" customHeight="1" x14ac:dyDescent="0.25">
      <c r="A22" s="33"/>
      <c r="B22" s="169" t="s">
        <v>358</v>
      </c>
      <c r="C22" s="169"/>
      <c r="D22" s="70"/>
      <c r="F22" s="200" t="s">
        <v>359</v>
      </c>
      <c r="G22" s="200"/>
      <c r="H22" s="200"/>
      <c r="I22" s="17"/>
    </row>
    <row r="23" spans="1:9" ht="45" hidden="1" customHeight="1" x14ac:dyDescent="0.25">
      <c r="A23" s="15"/>
      <c r="B23" s="15"/>
      <c r="C23" s="15"/>
      <c r="D23" s="15"/>
      <c r="E23" s="15"/>
      <c r="H23" s="15"/>
      <c r="I23" s="17"/>
    </row>
  </sheetData>
  <protectedRanges>
    <protectedRange sqref="B5:B21" name="نطاق1_1_1"/>
    <protectedRange sqref="H5:H21" name="نطاق1_2"/>
    <protectedRange sqref="G5" name="نطاق1_2_1_1_1_1"/>
    <protectedRange sqref="B4:H4" name="نطاق1_1"/>
  </protectedRanges>
  <mergeCells count="7">
    <mergeCell ref="B3:H3"/>
    <mergeCell ref="B4:H4"/>
    <mergeCell ref="B5:B7"/>
    <mergeCell ref="H5:H7"/>
    <mergeCell ref="B22:C22"/>
    <mergeCell ref="F5:G5"/>
    <mergeCell ref="F22:H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2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I23"/>
  <sheetViews>
    <sheetView rightToLeft="1" view="pageBreakPreview" zoomScale="55" zoomScaleNormal="50" zoomScaleSheetLayoutView="55" zoomScalePageLayoutView="70" workbookViewId="0">
      <selection activeCell="C5" sqref="C5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7" width="33.6640625" style="1" customWidth="1"/>
    <col min="8" max="8" width="41.109375" style="1" bestFit="1" customWidth="1"/>
    <col min="9" max="9" width="9.109375" style="4"/>
    <col min="10" max="16384" width="9.109375" style="1"/>
  </cols>
  <sheetData>
    <row r="1" spans="1:9" ht="23.4" x14ac:dyDescent="0.25">
      <c r="A1" s="15"/>
      <c r="B1" s="15"/>
      <c r="C1" s="15"/>
      <c r="D1" s="15"/>
      <c r="E1" s="15"/>
      <c r="F1" s="15"/>
      <c r="G1" s="15"/>
      <c r="H1" s="15"/>
      <c r="I1" s="17"/>
    </row>
    <row r="2" spans="1:9" s="8" customFormat="1" ht="38.25" customHeight="1" x14ac:dyDescent="0.25">
      <c r="A2" s="18"/>
      <c r="B2" s="22" t="s">
        <v>348</v>
      </c>
      <c r="C2" s="18"/>
      <c r="D2" s="18"/>
      <c r="E2" s="18"/>
      <c r="F2" s="18"/>
      <c r="G2" s="18"/>
      <c r="H2" s="35" t="s">
        <v>349</v>
      </c>
      <c r="I2" s="18"/>
    </row>
    <row r="3" spans="1:9" s="13" customFormat="1" ht="38.25" customHeight="1" x14ac:dyDescent="0.25">
      <c r="A3" s="24"/>
      <c r="B3" s="201" t="s">
        <v>327</v>
      </c>
      <c r="C3" s="201"/>
      <c r="D3" s="201"/>
      <c r="E3" s="201"/>
      <c r="F3" s="201"/>
      <c r="G3" s="201"/>
      <c r="H3" s="201"/>
      <c r="I3" s="25"/>
    </row>
    <row r="4" spans="1:9" s="3" customFormat="1" ht="51.75" customHeight="1" x14ac:dyDescent="0.25">
      <c r="A4" s="26"/>
      <c r="B4" s="202" t="s">
        <v>326</v>
      </c>
      <c r="C4" s="202"/>
      <c r="D4" s="202"/>
      <c r="E4" s="202"/>
      <c r="F4" s="202"/>
      <c r="G4" s="202"/>
      <c r="H4" s="202"/>
      <c r="I4" s="17"/>
    </row>
    <row r="5" spans="1:9" ht="29.25" customHeight="1" x14ac:dyDescent="0.25">
      <c r="A5" s="15"/>
      <c r="B5" s="196" t="s">
        <v>1</v>
      </c>
      <c r="C5" s="151" t="s">
        <v>266</v>
      </c>
      <c r="D5" s="89"/>
      <c r="E5" s="89"/>
      <c r="F5" s="198" t="s">
        <v>411</v>
      </c>
      <c r="G5" s="199"/>
      <c r="H5" s="172" t="s">
        <v>0</v>
      </c>
      <c r="I5" s="17"/>
    </row>
    <row r="6" spans="1:9" ht="25.5" customHeight="1" x14ac:dyDescent="0.25">
      <c r="A6" s="15"/>
      <c r="B6" s="196" t="s">
        <v>5</v>
      </c>
      <c r="C6" s="27" t="s">
        <v>267</v>
      </c>
      <c r="D6" s="27" t="s">
        <v>101</v>
      </c>
      <c r="E6" s="27" t="s">
        <v>102</v>
      </c>
      <c r="F6" s="27" t="s">
        <v>103</v>
      </c>
      <c r="G6" s="27" t="s">
        <v>2</v>
      </c>
      <c r="H6" s="172"/>
      <c r="I6" s="17"/>
    </row>
    <row r="7" spans="1:9" ht="25.5" customHeight="1" x14ac:dyDescent="0.25">
      <c r="A7" s="15"/>
      <c r="B7" s="196"/>
      <c r="C7" s="37" t="s">
        <v>268</v>
      </c>
      <c r="D7" s="37" t="s">
        <v>104</v>
      </c>
      <c r="E7" s="27" t="s">
        <v>105</v>
      </c>
      <c r="F7" s="27" t="s">
        <v>125</v>
      </c>
      <c r="G7" s="27" t="s">
        <v>7</v>
      </c>
      <c r="H7" s="172" t="s">
        <v>6</v>
      </c>
      <c r="I7" s="17"/>
    </row>
    <row r="8" spans="1:9" ht="39.9" customHeight="1" x14ac:dyDescent="0.25">
      <c r="A8" s="15"/>
      <c r="B8" s="53" t="s">
        <v>11</v>
      </c>
      <c r="C8" s="74">
        <v>138484.84841683903</v>
      </c>
      <c r="D8" s="74">
        <v>91378.655416502428</v>
      </c>
      <c r="E8" s="74">
        <v>22379.079321194451</v>
      </c>
      <c r="F8" s="74">
        <v>55002.325166793053</v>
      </c>
      <c r="G8" s="74">
        <f>SUM(C8:F8)</f>
        <v>307244.90832132899</v>
      </c>
      <c r="H8" s="53" t="s">
        <v>10</v>
      </c>
      <c r="I8" s="17"/>
    </row>
    <row r="9" spans="1:9" ht="39.9" customHeight="1" x14ac:dyDescent="0.25">
      <c r="A9" s="15"/>
      <c r="B9" s="49" t="s">
        <v>13</v>
      </c>
      <c r="C9" s="72">
        <v>530118.8213071397</v>
      </c>
      <c r="D9" s="72">
        <v>5843.3543097363599</v>
      </c>
      <c r="E9" s="72">
        <v>1076.7608497481183</v>
      </c>
      <c r="F9" s="72">
        <v>2835.8920453516198</v>
      </c>
      <c r="G9" s="72">
        <f t="shared" ref="G9:G20" si="0">SUM(C9:F9)</f>
        <v>539874.82851197594</v>
      </c>
      <c r="H9" s="49" t="s">
        <v>12</v>
      </c>
      <c r="I9" s="17"/>
    </row>
    <row r="10" spans="1:9" ht="39.9" customHeight="1" x14ac:dyDescent="0.25">
      <c r="A10" s="15"/>
      <c r="B10" s="53" t="s">
        <v>15</v>
      </c>
      <c r="C10" s="74">
        <v>45886.760521900818</v>
      </c>
      <c r="D10" s="74">
        <v>14974.470204928246</v>
      </c>
      <c r="E10" s="74">
        <v>1391.2957619007623</v>
      </c>
      <c r="F10" s="74">
        <v>3280.7029710074639</v>
      </c>
      <c r="G10" s="74">
        <f t="shared" si="0"/>
        <v>65533.229459737289</v>
      </c>
      <c r="H10" s="53" t="s">
        <v>14</v>
      </c>
      <c r="I10" s="17"/>
    </row>
    <row r="11" spans="1:9" ht="39.9" customHeight="1" x14ac:dyDescent="0.25">
      <c r="A11" s="15"/>
      <c r="B11" s="49" t="s">
        <v>17</v>
      </c>
      <c r="C11" s="72">
        <v>19351.701360163577</v>
      </c>
      <c r="D11" s="72">
        <v>6165.8807959844007</v>
      </c>
      <c r="E11" s="72">
        <v>1072.9651218440804</v>
      </c>
      <c r="F11" s="72">
        <v>0</v>
      </c>
      <c r="G11" s="72">
        <f t="shared" si="0"/>
        <v>26590.54727799206</v>
      </c>
      <c r="H11" s="49" t="s">
        <v>16</v>
      </c>
      <c r="I11" s="17"/>
    </row>
    <row r="12" spans="1:9" ht="39.9" customHeight="1" x14ac:dyDescent="0.25">
      <c r="A12" s="15"/>
      <c r="B12" s="53" t="s">
        <v>79</v>
      </c>
      <c r="C12" s="74">
        <v>40120.863663678516</v>
      </c>
      <c r="D12" s="74">
        <v>39832.893473418277</v>
      </c>
      <c r="E12" s="74">
        <v>12627.733632340574</v>
      </c>
      <c r="F12" s="74">
        <v>34753.04211120429</v>
      </c>
      <c r="G12" s="74">
        <f t="shared" si="0"/>
        <v>127334.53288064167</v>
      </c>
      <c r="H12" s="53" t="s">
        <v>18</v>
      </c>
      <c r="I12" s="17"/>
    </row>
    <row r="13" spans="1:9" ht="39.9" customHeight="1" x14ac:dyDescent="0.25">
      <c r="A13" s="15"/>
      <c r="B13" s="49" t="s">
        <v>20</v>
      </c>
      <c r="C13" s="72">
        <v>15489.529097905439</v>
      </c>
      <c r="D13" s="72">
        <v>7223.0591536186839</v>
      </c>
      <c r="E13" s="72">
        <v>1368.409629828247</v>
      </c>
      <c r="F13" s="72">
        <v>4384.6823487712336</v>
      </c>
      <c r="G13" s="72">
        <f t="shared" si="0"/>
        <v>28465.680230123602</v>
      </c>
      <c r="H13" s="49" t="s">
        <v>19</v>
      </c>
      <c r="I13" s="17"/>
    </row>
    <row r="14" spans="1:9" ht="39.9" customHeight="1" x14ac:dyDescent="0.25">
      <c r="A14" s="15"/>
      <c r="B14" s="53" t="s">
        <v>22</v>
      </c>
      <c r="C14" s="74">
        <v>4374.1306943407435</v>
      </c>
      <c r="D14" s="74">
        <v>243.00036798099123</v>
      </c>
      <c r="E14" s="74">
        <v>1177.0373220988736</v>
      </c>
      <c r="F14" s="74">
        <v>4728.3601378118146</v>
      </c>
      <c r="G14" s="74">
        <f t="shared" si="0"/>
        <v>10522.528522232424</v>
      </c>
      <c r="H14" s="53" t="s">
        <v>21</v>
      </c>
      <c r="I14" s="17"/>
    </row>
    <row r="15" spans="1:9" ht="39.9" customHeight="1" x14ac:dyDescent="0.25">
      <c r="A15" s="15"/>
      <c r="B15" s="49" t="s">
        <v>24</v>
      </c>
      <c r="C15" s="72">
        <v>1350.434438828315</v>
      </c>
      <c r="D15" s="72">
        <v>263.64213399748826</v>
      </c>
      <c r="E15" s="72">
        <v>0</v>
      </c>
      <c r="F15" s="72">
        <v>1125.9248200621901</v>
      </c>
      <c r="G15" s="72">
        <f t="shared" si="0"/>
        <v>2740.0013928879935</v>
      </c>
      <c r="H15" s="49" t="s">
        <v>23</v>
      </c>
      <c r="I15" s="17"/>
    </row>
    <row r="16" spans="1:9" ht="39.9" customHeight="1" x14ac:dyDescent="0.25">
      <c r="A16" s="15"/>
      <c r="B16" s="53" t="s">
        <v>26</v>
      </c>
      <c r="C16" s="74">
        <v>994.43514147124336</v>
      </c>
      <c r="D16" s="74">
        <v>685.33813706734543</v>
      </c>
      <c r="E16" s="74">
        <v>183.63587285081121</v>
      </c>
      <c r="F16" s="74">
        <v>1178.748499114914</v>
      </c>
      <c r="G16" s="74">
        <f t="shared" si="0"/>
        <v>3042.157650504314</v>
      </c>
      <c r="H16" s="53" t="s">
        <v>25</v>
      </c>
      <c r="I16" s="17"/>
    </row>
    <row r="17" spans="1:9" ht="39.9" customHeight="1" x14ac:dyDescent="0.25">
      <c r="A17" s="15"/>
      <c r="B17" s="49" t="s">
        <v>28</v>
      </c>
      <c r="C17" s="72">
        <v>8263.7361194169353</v>
      </c>
      <c r="D17" s="72">
        <v>3156.5426870912365</v>
      </c>
      <c r="E17" s="72">
        <v>1782.3182104052203</v>
      </c>
      <c r="F17" s="72">
        <v>13505.699621362106</v>
      </c>
      <c r="G17" s="72">
        <f t="shared" si="0"/>
        <v>26708.296638275497</v>
      </c>
      <c r="H17" s="49" t="s">
        <v>27</v>
      </c>
      <c r="I17" s="17"/>
    </row>
    <row r="18" spans="1:9" ht="39.9" customHeight="1" x14ac:dyDescent="0.25">
      <c r="A18" s="15"/>
      <c r="B18" s="53" t="s">
        <v>30</v>
      </c>
      <c r="C18" s="74">
        <v>3485.7211773220629</v>
      </c>
      <c r="D18" s="74">
        <v>1162.4369048672788</v>
      </c>
      <c r="E18" s="74">
        <v>0</v>
      </c>
      <c r="F18" s="74">
        <v>1124.739073196833</v>
      </c>
      <c r="G18" s="74">
        <f t="shared" si="0"/>
        <v>5772.8971553861757</v>
      </c>
      <c r="H18" s="53" t="s">
        <v>29</v>
      </c>
      <c r="I18" s="17"/>
    </row>
    <row r="19" spans="1:9" ht="39.9" customHeight="1" x14ac:dyDescent="0.25">
      <c r="A19" s="15"/>
      <c r="B19" s="49" t="s">
        <v>32</v>
      </c>
      <c r="C19" s="72">
        <v>4272.4209532104223</v>
      </c>
      <c r="D19" s="72">
        <v>1830.1705373147051</v>
      </c>
      <c r="E19" s="72">
        <v>812.92362069333728</v>
      </c>
      <c r="F19" s="72">
        <v>578.75503233320455</v>
      </c>
      <c r="G19" s="72">
        <f t="shared" si="0"/>
        <v>7494.2701435516692</v>
      </c>
      <c r="H19" s="49" t="s">
        <v>31</v>
      </c>
      <c r="I19" s="17"/>
    </row>
    <row r="20" spans="1:9" ht="39.9" customHeight="1" x14ac:dyDescent="0.25">
      <c r="A20" s="15"/>
      <c r="B20" s="53" t="s">
        <v>34</v>
      </c>
      <c r="C20" s="74">
        <v>3297.559302197868</v>
      </c>
      <c r="D20" s="74">
        <v>513.29470715877324</v>
      </c>
      <c r="E20" s="74">
        <v>174.43024143322822</v>
      </c>
      <c r="F20" s="74">
        <v>885.04188912661141</v>
      </c>
      <c r="G20" s="74">
        <f t="shared" si="0"/>
        <v>4870.3261399164812</v>
      </c>
      <c r="H20" s="53" t="s">
        <v>33</v>
      </c>
      <c r="I20" s="30"/>
    </row>
    <row r="21" spans="1:9" s="5" customFormat="1" ht="45" customHeight="1" x14ac:dyDescent="0.25">
      <c r="A21" s="31"/>
      <c r="B21" s="54" t="s">
        <v>35</v>
      </c>
      <c r="C21" s="75">
        <f>SUM(C8:C20)</f>
        <v>815490.96219441469</v>
      </c>
      <c r="D21" s="75">
        <f>SUM(D8:D20)</f>
        <v>173272.73882966625</v>
      </c>
      <c r="E21" s="75">
        <f>SUM(E8:E20)</f>
        <v>44046.5895843377</v>
      </c>
      <c r="F21" s="75">
        <f>SUM(F8:F20)</f>
        <v>123383.91371613536</v>
      </c>
      <c r="G21" s="75">
        <f>SUM(G8:G20)</f>
        <v>1156194.204324554</v>
      </c>
      <c r="H21" s="54" t="s">
        <v>7</v>
      </c>
      <c r="I21" s="17"/>
    </row>
    <row r="22" spans="1:9" s="6" customFormat="1" ht="27" customHeight="1" x14ac:dyDescent="0.25">
      <c r="A22" s="33"/>
      <c r="B22" s="169" t="s">
        <v>358</v>
      </c>
      <c r="C22" s="169"/>
      <c r="D22" s="70"/>
      <c r="F22" s="200" t="s">
        <v>359</v>
      </c>
      <c r="G22" s="200"/>
      <c r="H22" s="200"/>
      <c r="I22" s="17"/>
    </row>
    <row r="23" spans="1:9" ht="45" hidden="1" customHeight="1" x14ac:dyDescent="0.25">
      <c r="A23" s="15"/>
      <c r="B23" s="15"/>
      <c r="C23" s="15"/>
      <c r="D23" s="15"/>
      <c r="E23" s="15"/>
      <c r="F23" s="15"/>
      <c r="H23" s="15"/>
      <c r="I23" s="17"/>
    </row>
  </sheetData>
  <protectedRanges>
    <protectedRange sqref="B5:B21" name="نطاق1_1_1"/>
    <protectedRange sqref="H5:H21" name="نطاق1_2"/>
    <protectedRange sqref="G5" name="نطاق1_2_1_1_1_1"/>
    <protectedRange sqref="B4:H4" name="نطاق1_1"/>
  </protectedRanges>
  <mergeCells count="7">
    <mergeCell ref="B3:H3"/>
    <mergeCell ref="B4:H4"/>
    <mergeCell ref="B5:B7"/>
    <mergeCell ref="H5:H7"/>
    <mergeCell ref="B22:C22"/>
    <mergeCell ref="F5:G5"/>
    <mergeCell ref="F22:H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2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12"/>
  <sheetViews>
    <sheetView rightToLeft="1" view="pageBreakPreview" zoomScale="55" zoomScaleNormal="50" zoomScaleSheetLayoutView="55" zoomScalePageLayoutView="70" workbookViewId="0">
      <selection activeCell="E5" sqref="E5:G5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7" width="26.6640625" style="1" customWidth="1"/>
    <col min="8" max="8" width="41.109375" style="1" bestFit="1" customWidth="1"/>
    <col min="9" max="9" width="9.109375" style="4"/>
    <col min="10" max="16384" width="9.109375" style="1"/>
  </cols>
  <sheetData>
    <row r="1" spans="1:9" ht="23.4" x14ac:dyDescent="0.25">
      <c r="A1" s="15"/>
      <c r="B1" s="15"/>
      <c r="C1" s="15"/>
      <c r="D1" s="15"/>
      <c r="E1" s="15"/>
      <c r="F1" s="15"/>
      <c r="G1" s="15"/>
      <c r="H1" s="15"/>
      <c r="I1" s="17"/>
    </row>
    <row r="2" spans="1:9" s="8" customFormat="1" ht="38.25" customHeight="1" x14ac:dyDescent="0.25">
      <c r="A2" s="18"/>
      <c r="B2" s="22" t="s">
        <v>354</v>
      </c>
      <c r="C2" s="18"/>
      <c r="D2" s="18"/>
      <c r="E2" s="18"/>
      <c r="F2" s="18"/>
      <c r="G2" s="18"/>
      <c r="H2" s="35" t="s">
        <v>355</v>
      </c>
      <c r="I2" s="18"/>
    </row>
    <row r="3" spans="1:9" s="13" customFormat="1" ht="38.25" customHeight="1" x14ac:dyDescent="0.25">
      <c r="A3" s="24"/>
      <c r="B3" s="170" t="s">
        <v>336</v>
      </c>
      <c r="C3" s="170"/>
      <c r="D3" s="170"/>
      <c r="E3" s="170"/>
      <c r="F3" s="170"/>
      <c r="G3" s="170"/>
      <c r="H3" s="170"/>
      <c r="I3" s="25"/>
    </row>
    <row r="4" spans="1:9" s="3" customFormat="1" ht="35.25" customHeight="1" x14ac:dyDescent="0.25">
      <c r="A4" s="26"/>
      <c r="B4" s="171" t="s">
        <v>414</v>
      </c>
      <c r="C4" s="171"/>
      <c r="D4" s="171"/>
      <c r="E4" s="171"/>
      <c r="F4" s="171"/>
      <c r="G4" s="171"/>
      <c r="H4" s="171"/>
      <c r="I4" s="17"/>
    </row>
    <row r="5" spans="1:9" ht="29.25" customHeight="1" x14ac:dyDescent="0.25">
      <c r="A5" s="15"/>
      <c r="B5" s="196" t="s">
        <v>332</v>
      </c>
      <c r="C5" s="197" t="s">
        <v>344</v>
      </c>
      <c r="D5" s="198"/>
      <c r="E5" s="198" t="s">
        <v>345</v>
      </c>
      <c r="F5" s="198"/>
      <c r="G5" s="199"/>
      <c r="H5" s="203" t="s">
        <v>333</v>
      </c>
    </row>
    <row r="6" spans="1:9" ht="25.5" customHeight="1" x14ac:dyDescent="0.25">
      <c r="A6" s="15"/>
      <c r="B6" s="196"/>
      <c r="C6" s="135" t="s">
        <v>91</v>
      </c>
      <c r="D6" s="135" t="s">
        <v>92</v>
      </c>
      <c r="E6" s="135" t="s">
        <v>93</v>
      </c>
      <c r="F6" s="135" t="s">
        <v>282</v>
      </c>
      <c r="G6" s="135" t="s">
        <v>2</v>
      </c>
      <c r="H6" s="204"/>
    </row>
    <row r="7" spans="1:9" ht="25.5" customHeight="1" x14ac:dyDescent="0.25">
      <c r="A7" s="15"/>
      <c r="B7" s="196"/>
      <c r="C7" s="37" t="s">
        <v>184</v>
      </c>
      <c r="D7" s="135" t="s">
        <v>95</v>
      </c>
      <c r="E7" s="135" t="s">
        <v>94</v>
      </c>
      <c r="F7" s="135" t="s">
        <v>283</v>
      </c>
      <c r="G7" s="135" t="s">
        <v>7</v>
      </c>
      <c r="H7" s="205"/>
    </row>
    <row r="8" spans="1:9" ht="39.9" customHeight="1" x14ac:dyDescent="0.25">
      <c r="A8" s="15"/>
      <c r="B8" s="53" t="s">
        <v>330</v>
      </c>
      <c r="C8" s="74">
        <v>135987.08027073316</v>
      </c>
      <c r="D8" s="74">
        <v>27122.942555414778</v>
      </c>
      <c r="E8" s="74">
        <v>583630.47833939944</v>
      </c>
      <c r="F8" s="74">
        <v>1525.9405694343427</v>
      </c>
      <c r="G8" s="74">
        <f>SUM(C8:F8)</f>
        <v>748266.44173498172</v>
      </c>
      <c r="H8" s="53" t="s">
        <v>334</v>
      </c>
    </row>
    <row r="9" spans="1:9" ht="39.9" customHeight="1" x14ac:dyDescent="0.25">
      <c r="A9" s="15"/>
      <c r="B9" s="49" t="s">
        <v>331</v>
      </c>
      <c r="C9" s="72">
        <v>133539.59193740031</v>
      </c>
      <c r="D9" s="72">
        <v>270954.91590242978</v>
      </c>
      <c r="E9" s="72">
        <v>820986.14517364965</v>
      </c>
      <c r="F9" s="72">
        <v>1169.839752129365</v>
      </c>
      <c r="G9" s="72">
        <f>SUM(C9:F9)</f>
        <v>1226650.4927656092</v>
      </c>
      <c r="H9" s="49" t="s">
        <v>335</v>
      </c>
    </row>
    <row r="10" spans="1:9" ht="39.9" customHeight="1" x14ac:dyDescent="0.25">
      <c r="A10" s="15"/>
      <c r="B10" s="136" t="s">
        <v>2</v>
      </c>
      <c r="C10" s="75">
        <f>SUM(C8:C9)</f>
        <v>269526.6722081335</v>
      </c>
      <c r="D10" s="75">
        <f t="shared" ref="D10:G10" si="0">SUM(D8:D9)</f>
        <v>298077.85845784459</v>
      </c>
      <c r="E10" s="75">
        <f t="shared" si="0"/>
        <v>1404616.623513049</v>
      </c>
      <c r="F10" s="75">
        <f t="shared" si="0"/>
        <v>2695.7803215637077</v>
      </c>
      <c r="G10" s="75">
        <f t="shared" si="0"/>
        <v>1974916.9345005909</v>
      </c>
      <c r="H10" s="136" t="s">
        <v>7</v>
      </c>
    </row>
    <row r="11" spans="1:9" s="6" customFormat="1" ht="30" customHeight="1" x14ac:dyDescent="0.25">
      <c r="A11" s="33"/>
      <c r="B11" s="169" t="s">
        <v>358</v>
      </c>
      <c r="C11" s="169"/>
      <c r="D11" s="70"/>
      <c r="F11" s="200" t="s">
        <v>359</v>
      </c>
      <c r="G11" s="200"/>
      <c r="H11" s="200"/>
      <c r="I11" s="70"/>
    </row>
    <row r="12" spans="1:9" ht="3" customHeight="1" x14ac:dyDescent="0.25">
      <c r="A12" s="15"/>
      <c r="B12" s="15"/>
      <c r="C12" s="15"/>
      <c r="D12" s="15"/>
      <c r="E12" s="15"/>
      <c r="F12" s="15"/>
      <c r="G12" s="15"/>
      <c r="H12" s="15"/>
      <c r="I12" s="17"/>
    </row>
  </sheetData>
  <protectedRanges>
    <protectedRange sqref="B4:H4" name="نطاق1"/>
    <protectedRange sqref="D5:G5" name="نطاق1_2_1_1_1_1"/>
  </protectedRanges>
  <mergeCells count="8">
    <mergeCell ref="B11:C11"/>
    <mergeCell ref="B4:H4"/>
    <mergeCell ref="B3:H3"/>
    <mergeCell ref="F11:H11"/>
    <mergeCell ref="B5:B7"/>
    <mergeCell ref="C5:D5"/>
    <mergeCell ref="E5:G5"/>
    <mergeCell ref="H5:H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7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1"/>
  <sheetViews>
    <sheetView rightToLeft="1" view="pageBreakPreview" zoomScale="55" zoomScaleNormal="50" zoomScaleSheetLayoutView="55" zoomScalePageLayoutView="70" workbookViewId="0">
      <selection activeCell="G21" sqref="G21"/>
    </sheetView>
  </sheetViews>
  <sheetFormatPr defaultColWidth="9.109375" defaultRowHeight="15.6" x14ac:dyDescent="0.25"/>
  <cols>
    <col min="1" max="1" width="9.109375" style="1"/>
    <col min="2" max="2" width="39.44140625" style="1" customWidth="1"/>
    <col min="3" max="6" width="30.5546875" style="1" customWidth="1"/>
    <col min="7" max="7" width="41.109375" style="1" bestFit="1" customWidth="1"/>
    <col min="8" max="8" width="9.109375" style="4"/>
    <col min="9" max="16384" width="9.109375" style="1"/>
  </cols>
  <sheetData>
    <row r="1" spans="1:8" ht="23.4" x14ac:dyDescent="0.25">
      <c r="A1" s="15"/>
      <c r="B1" s="15"/>
      <c r="C1" s="15"/>
      <c r="D1" s="15"/>
      <c r="E1" s="15"/>
      <c r="F1" s="15"/>
      <c r="G1" s="15"/>
      <c r="H1" s="17"/>
    </row>
    <row r="2" spans="1:8" s="8" customFormat="1" ht="38.25" customHeight="1" x14ac:dyDescent="0.25">
      <c r="A2" s="18"/>
      <c r="B2" s="22" t="s">
        <v>356</v>
      </c>
      <c r="C2" s="18"/>
      <c r="D2" s="18"/>
      <c r="E2" s="18"/>
      <c r="F2" s="18"/>
      <c r="G2" s="35" t="s">
        <v>357</v>
      </c>
      <c r="H2" s="18"/>
    </row>
    <row r="3" spans="1:8" s="13" customFormat="1" ht="38.25" customHeight="1" x14ac:dyDescent="0.25">
      <c r="A3" s="24"/>
      <c r="B3" s="170" t="s">
        <v>337</v>
      </c>
      <c r="C3" s="170"/>
      <c r="D3" s="170"/>
      <c r="E3" s="170"/>
      <c r="F3" s="170"/>
      <c r="G3" s="170"/>
      <c r="H3" s="25"/>
    </row>
    <row r="4" spans="1:8" s="3" customFormat="1" ht="35.25" customHeight="1" x14ac:dyDescent="0.25">
      <c r="A4" s="26"/>
      <c r="B4" s="171" t="s">
        <v>372</v>
      </c>
      <c r="C4" s="171"/>
      <c r="D4" s="171"/>
      <c r="E4" s="171"/>
      <c r="F4" s="171"/>
      <c r="G4" s="171"/>
      <c r="H4" s="17"/>
    </row>
    <row r="5" spans="1:8" ht="29.25" customHeight="1" x14ac:dyDescent="0.25">
      <c r="A5" s="15"/>
      <c r="B5" s="206" t="s">
        <v>332</v>
      </c>
      <c r="C5" s="151" t="s">
        <v>342</v>
      </c>
      <c r="D5" s="137"/>
      <c r="E5" s="198" t="s">
        <v>343</v>
      </c>
      <c r="F5" s="199"/>
      <c r="G5" s="203" t="s">
        <v>415</v>
      </c>
    </row>
    <row r="6" spans="1:8" ht="25.5" customHeight="1" x14ac:dyDescent="0.25">
      <c r="A6" s="15"/>
      <c r="B6" s="207"/>
      <c r="C6" s="135" t="s">
        <v>96</v>
      </c>
      <c r="D6" s="135" t="s">
        <v>126</v>
      </c>
      <c r="E6" s="135" t="s">
        <v>97</v>
      </c>
      <c r="F6" s="135" t="s">
        <v>2</v>
      </c>
      <c r="G6" s="204"/>
    </row>
    <row r="7" spans="1:8" ht="25.5" customHeight="1" x14ac:dyDescent="0.25">
      <c r="A7" s="15"/>
      <c r="B7" s="208"/>
      <c r="C7" s="37" t="s">
        <v>98</v>
      </c>
      <c r="D7" s="135" t="s">
        <v>99</v>
      </c>
      <c r="E7" s="135" t="s">
        <v>100</v>
      </c>
      <c r="F7" s="135" t="s">
        <v>7</v>
      </c>
      <c r="G7" s="205"/>
    </row>
    <row r="8" spans="1:8" ht="39.9" customHeight="1" x14ac:dyDescent="0.25">
      <c r="A8" s="15"/>
      <c r="B8" s="53" t="s">
        <v>330</v>
      </c>
      <c r="C8" s="74">
        <v>714300.61055022408</v>
      </c>
      <c r="D8" s="74">
        <v>5488.2433300564117</v>
      </c>
      <c r="E8" s="74">
        <v>584.34363060743726</v>
      </c>
      <c r="F8" s="74">
        <f>SUM(C8:E8)</f>
        <v>720373.19751088799</v>
      </c>
      <c r="G8" s="53" t="s">
        <v>334</v>
      </c>
    </row>
    <row r="9" spans="1:8" ht="39.9" customHeight="1" x14ac:dyDescent="0.25">
      <c r="A9" s="15"/>
      <c r="B9" s="49" t="s">
        <v>331</v>
      </c>
      <c r="C9" s="72">
        <v>1156194.204324553</v>
      </c>
      <c r="D9" s="72">
        <v>12314.822226453583</v>
      </c>
      <c r="E9" s="72">
        <v>1985.4889217461314</v>
      </c>
      <c r="F9" s="72">
        <f>SUM(C9:E9)</f>
        <v>1170494.5154727527</v>
      </c>
      <c r="G9" s="49" t="s">
        <v>335</v>
      </c>
    </row>
    <row r="10" spans="1:8" ht="39.9" customHeight="1" x14ac:dyDescent="0.25">
      <c r="A10" s="15"/>
      <c r="B10" s="136" t="s">
        <v>2</v>
      </c>
      <c r="C10" s="75">
        <f>SUM(C8:C9)</f>
        <v>1870494.8148747771</v>
      </c>
      <c r="D10" s="75">
        <f t="shared" ref="D10:F10" si="0">SUM(D8:D9)</f>
        <v>17803.065556509995</v>
      </c>
      <c r="E10" s="75">
        <f t="shared" si="0"/>
        <v>2569.8325523535686</v>
      </c>
      <c r="F10" s="75">
        <f t="shared" si="0"/>
        <v>1890867.7129836408</v>
      </c>
      <c r="G10" s="136" t="s">
        <v>7</v>
      </c>
    </row>
    <row r="11" spans="1:8" s="6" customFormat="1" ht="30" customHeight="1" x14ac:dyDescent="0.25">
      <c r="A11" s="33"/>
      <c r="B11" s="169" t="s">
        <v>358</v>
      </c>
      <c r="C11" s="169"/>
      <c r="D11" s="70"/>
      <c r="E11" s="200" t="s">
        <v>359</v>
      </c>
      <c r="F11" s="200"/>
      <c r="G11" s="200"/>
      <c r="H11" s="17"/>
    </row>
  </sheetData>
  <protectedRanges>
    <protectedRange sqref="B3:G4" name="نطاق1"/>
    <protectedRange sqref="D5:F5" name="نطاق1_2_1_1_1_1_1"/>
  </protectedRanges>
  <mergeCells count="7">
    <mergeCell ref="G5:G7"/>
    <mergeCell ref="B11:C11"/>
    <mergeCell ref="B3:G3"/>
    <mergeCell ref="B4:G4"/>
    <mergeCell ref="B5:B7"/>
    <mergeCell ref="E5:F5"/>
    <mergeCell ref="E11:G1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B2:O17"/>
  <sheetViews>
    <sheetView showGridLines="0" rightToLeft="1" view="pageBreakPreview" topLeftCell="A2" zoomScale="60" zoomScaleNormal="70" workbookViewId="0">
      <selection activeCell="L21" sqref="L21"/>
    </sheetView>
  </sheetViews>
  <sheetFormatPr defaultColWidth="9.109375" defaultRowHeight="14.4" x14ac:dyDescent="0.3"/>
  <cols>
    <col min="1" max="1" width="9.109375" style="57"/>
    <col min="2" max="2" width="25.88671875" style="57" customWidth="1"/>
    <col min="3" max="3" width="18.5546875" style="57" customWidth="1"/>
    <col min="4" max="14" width="20.6640625" style="57" customWidth="1"/>
    <col min="15" max="15" width="25.88671875" style="57" customWidth="1"/>
    <col min="16" max="16384" width="9.109375" style="57"/>
  </cols>
  <sheetData>
    <row r="2" spans="2:15" ht="30" x14ac:dyDescent="0.3">
      <c r="B2" s="61" t="s">
        <v>269</v>
      </c>
      <c r="C2" s="64"/>
      <c r="D2" s="63"/>
      <c r="E2" s="63"/>
      <c r="F2" s="62"/>
      <c r="G2" s="62"/>
      <c r="H2" s="62"/>
      <c r="I2" s="62"/>
      <c r="J2" s="62"/>
      <c r="K2" s="62"/>
      <c r="L2" s="62"/>
      <c r="M2" s="62"/>
      <c r="N2" s="62"/>
      <c r="O2" s="64" t="s">
        <v>270</v>
      </c>
    </row>
    <row r="3" spans="2:15" ht="33.6" x14ac:dyDescent="0.3">
      <c r="B3" s="210" t="s">
        <v>185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2:15" ht="33.6" x14ac:dyDescent="0.3">
      <c r="B4" s="211" t="s">
        <v>311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</row>
    <row r="6" spans="2:15" ht="39" customHeight="1" x14ac:dyDescent="0.3">
      <c r="B6" s="212" t="s">
        <v>37</v>
      </c>
      <c r="C6" s="90" t="s">
        <v>52</v>
      </c>
      <c r="D6" s="91"/>
      <c r="E6" s="91"/>
      <c r="F6" s="91"/>
      <c r="G6" s="91"/>
      <c r="H6" s="91"/>
      <c r="I6" s="91"/>
      <c r="J6" s="91"/>
      <c r="K6" s="91"/>
      <c r="L6" s="91"/>
      <c r="M6" s="91" t="s">
        <v>284</v>
      </c>
      <c r="N6" s="92"/>
      <c r="O6" s="212" t="s">
        <v>36</v>
      </c>
    </row>
    <row r="7" spans="2:15" ht="23.25" customHeight="1" x14ac:dyDescent="0.3">
      <c r="B7" s="213"/>
      <c r="C7" s="58" t="s">
        <v>53</v>
      </c>
      <c r="D7" s="58" t="s">
        <v>54</v>
      </c>
      <c r="E7" s="58" t="s">
        <v>55</v>
      </c>
      <c r="F7" s="58" t="s">
        <v>56</v>
      </c>
      <c r="G7" s="58" t="s">
        <v>57</v>
      </c>
      <c r="H7" s="58" t="s">
        <v>58</v>
      </c>
      <c r="I7" s="58" t="s">
        <v>59</v>
      </c>
      <c r="J7" s="58" t="s">
        <v>60</v>
      </c>
      <c r="K7" s="58" t="s">
        <v>61</v>
      </c>
      <c r="L7" s="58" t="s">
        <v>62</v>
      </c>
      <c r="M7" s="58" t="s">
        <v>63</v>
      </c>
      <c r="N7" s="58" t="s">
        <v>35</v>
      </c>
      <c r="O7" s="213"/>
    </row>
    <row r="8" spans="2:15" ht="46.5" customHeight="1" x14ac:dyDescent="0.3">
      <c r="B8" s="214"/>
      <c r="C8" s="58" t="s">
        <v>65</v>
      </c>
      <c r="D8" s="58" t="s">
        <v>66</v>
      </c>
      <c r="E8" s="58" t="s">
        <v>67</v>
      </c>
      <c r="F8" s="58" t="s">
        <v>68</v>
      </c>
      <c r="G8" s="58" t="s">
        <v>69</v>
      </c>
      <c r="H8" s="58" t="s">
        <v>70</v>
      </c>
      <c r="I8" s="58" t="s">
        <v>71</v>
      </c>
      <c r="J8" s="58" t="s">
        <v>72</v>
      </c>
      <c r="K8" s="58" t="s">
        <v>73</v>
      </c>
      <c r="L8" s="58" t="s">
        <v>74</v>
      </c>
      <c r="M8" s="58" t="s">
        <v>76</v>
      </c>
      <c r="N8" s="58" t="s">
        <v>7</v>
      </c>
      <c r="O8" s="214"/>
    </row>
    <row r="9" spans="2:15" ht="47.25" customHeight="1" x14ac:dyDescent="0.3">
      <c r="B9" s="76" t="s">
        <v>107</v>
      </c>
      <c r="C9" s="60">
        <f>'1.-1'!C9+'1.-2'!C9</f>
        <v>4709</v>
      </c>
      <c r="D9" s="60">
        <f>'1.-1'!D9+'1.-2'!D9</f>
        <v>20880</v>
      </c>
      <c r="E9" s="60">
        <f>'1.-1'!E9+'1.-2'!E9</f>
        <v>23207</v>
      </c>
      <c r="F9" s="60">
        <f>'1.-1'!F9+'1.-2'!F9</f>
        <v>43672</v>
      </c>
      <c r="G9" s="60">
        <f>'1.-1'!G9+'1.-2'!G9</f>
        <v>38518</v>
      </c>
      <c r="H9" s="60">
        <f>'1.-1'!H9+'1.-2'!H9</f>
        <v>29082</v>
      </c>
      <c r="I9" s="60">
        <f>'1.-1'!I9+'1.-2'!I9</f>
        <v>2373</v>
      </c>
      <c r="J9" s="60">
        <f>'1.-1'!J9+'1.-2'!J9</f>
        <v>0</v>
      </c>
      <c r="K9" s="60">
        <f>'1.-1'!K9+'1.-2'!K9</f>
        <v>0</v>
      </c>
      <c r="L9" s="60">
        <f>'1.-1'!L9+'1.-2'!L9</f>
        <v>0</v>
      </c>
      <c r="M9" s="60">
        <f>'1.-1'!M9+'1.-2'!M9</f>
        <v>0</v>
      </c>
      <c r="N9" s="60">
        <f>SUM(C9:M9)</f>
        <v>162441</v>
      </c>
      <c r="O9" s="60" t="s">
        <v>106</v>
      </c>
    </row>
    <row r="10" spans="2:15" ht="47.25" customHeight="1" x14ac:dyDescent="0.3">
      <c r="B10" s="77" t="s">
        <v>108</v>
      </c>
      <c r="C10" s="59">
        <f>'1.-1'!C10+'1.-2'!C10</f>
        <v>6397</v>
      </c>
      <c r="D10" s="59">
        <f>'1.-1'!D10+'1.-2'!D10</f>
        <v>24679</v>
      </c>
      <c r="E10" s="59">
        <f>'1.-1'!E10+'1.-2'!E10</f>
        <v>27638</v>
      </c>
      <c r="F10" s="59">
        <f>'1.-1'!F10+'1.-2'!F10</f>
        <v>60826</v>
      </c>
      <c r="G10" s="59">
        <f>'1.-1'!G10+'1.-2'!G10</f>
        <v>58526</v>
      </c>
      <c r="H10" s="59">
        <f>'1.-1'!H10+'1.-2'!H10</f>
        <v>39014</v>
      </c>
      <c r="I10" s="59">
        <f>'1.-1'!I10+'1.-2'!I10</f>
        <v>2748</v>
      </c>
      <c r="J10" s="59">
        <f>'1.-1'!J10+'1.-2'!J10</f>
        <v>0</v>
      </c>
      <c r="K10" s="59">
        <f>'1.-1'!K10+'1.-2'!K10</f>
        <v>0</v>
      </c>
      <c r="L10" s="59">
        <f>'1.-1'!L10+'1.-2'!L10</f>
        <v>0</v>
      </c>
      <c r="M10" s="59">
        <f>'1.-1'!M10+'1.-2'!M10</f>
        <v>0</v>
      </c>
      <c r="N10" s="59">
        <f t="shared" ref="N10:N15" si="0">SUM(C10:M10)</f>
        <v>219828</v>
      </c>
      <c r="O10" s="59" t="s">
        <v>108</v>
      </c>
    </row>
    <row r="11" spans="2:15" ht="47.25" customHeight="1" x14ac:dyDescent="0.3">
      <c r="B11" s="76" t="s">
        <v>110</v>
      </c>
      <c r="C11" s="60">
        <f>'1.-1'!C11+'1.-2'!C11</f>
        <v>12903</v>
      </c>
      <c r="D11" s="60">
        <f>'1.-1'!D11+'1.-2'!D11</f>
        <v>48598</v>
      </c>
      <c r="E11" s="60">
        <f>'1.-1'!E11+'1.-2'!E11</f>
        <v>60562</v>
      </c>
      <c r="F11" s="60">
        <f>'1.-1'!F11+'1.-2'!F11</f>
        <v>79774</v>
      </c>
      <c r="G11" s="60">
        <f>'1.-1'!G11+'1.-2'!G11</f>
        <v>92525</v>
      </c>
      <c r="H11" s="60">
        <f>'1.-1'!H11+'1.-2'!H11</f>
        <v>84158</v>
      </c>
      <c r="I11" s="60">
        <f>'1.-1'!I11+'1.-2'!I11</f>
        <v>7135</v>
      </c>
      <c r="J11" s="60">
        <f>'1.-1'!J11+'1.-2'!J11</f>
        <v>0</v>
      </c>
      <c r="K11" s="60">
        <f>'1.-1'!K11+'1.-2'!K11</f>
        <v>0</v>
      </c>
      <c r="L11" s="60">
        <f>'1.-1'!L11+'1.-2'!L11</f>
        <v>0</v>
      </c>
      <c r="M11" s="60">
        <f>'1.-1'!M11+'1.-2'!M11</f>
        <v>0</v>
      </c>
      <c r="N11" s="60">
        <f t="shared" si="0"/>
        <v>385655</v>
      </c>
      <c r="O11" s="60" t="s">
        <v>109</v>
      </c>
    </row>
    <row r="12" spans="2:15" ht="47.25" customHeight="1" x14ac:dyDescent="0.3">
      <c r="B12" s="77" t="s">
        <v>112</v>
      </c>
      <c r="C12" s="59">
        <f>'1.-1'!C12+'1.-2'!C12</f>
        <v>18721</v>
      </c>
      <c r="D12" s="59">
        <f>'1.-1'!D12+'1.-2'!D12</f>
        <v>72434</v>
      </c>
      <c r="E12" s="59">
        <f>'1.-1'!E12+'1.-2'!E12</f>
        <v>94317</v>
      </c>
      <c r="F12" s="59">
        <f>'1.-1'!F12+'1.-2'!F12</f>
        <v>126204</v>
      </c>
      <c r="G12" s="59">
        <f>'1.-1'!G12+'1.-2'!G12</f>
        <v>129052</v>
      </c>
      <c r="H12" s="59">
        <f>'1.-1'!H12+'1.-2'!H12</f>
        <v>124995</v>
      </c>
      <c r="I12" s="59">
        <f>'1.-1'!I12+'1.-2'!I12</f>
        <v>11555</v>
      </c>
      <c r="J12" s="59">
        <f>'1.-1'!J12+'1.-2'!J12</f>
        <v>0</v>
      </c>
      <c r="K12" s="59">
        <f>'1.-1'!K12+'1.-2'!K12</f>
        <v>0</v>
      </c>
      <c r="L12" s="59">
        <f>'1.-1'!L12+'1.-2'!L12</f>
        <v>0</v>
      </c>
      <c r="M12" s="59">
        <f>'1.-1'!M12+'1.-2'!M12</f>
        <v>0</v>
      </c>
      <c r="N12" s="59">
        <f t="shared" si="0"/>
        <v>577278</v>
      </c>
      <c r="O12" s="59" t="s">
        <v>111</v>
      </c>
    </row>
    <row r="13" spans="2:15" ht="47.25" customHeight="1" x14ac:dyDescent="0.3">
      <c r="B13" s="76" t="s">
        <v>114</v>
      </c>
      <c r="C13" s="60">
        <f>'1.-1'!C13+'1.-2'!C13</f>
        <v>23129</v>
      </c>
      <c r="D13" s="60">
        <f>'1.-1'!D13+'1.-2'!D13</f>
        <v>82324</v>
      </c>
      <c r="E13" s="60">
        <f>'1.-1'!E13+'1.-2'!E13</f>
        <v>118638</v>
      </c>
      <c r="F13" s="60">
        <f>'1.-1'!F13+'1.-2'!F13</f>
        <v>154816</v>
      </c>
      <c r="G13" s="60">
        <f>'1.-1'!G13+'1.-2'!G13</f>
        <v>149251</v>
      </c>
      <c r="H13" s="60">
        <f>'1.-1'!H13+'1.-2'!H13</f>
        <v>151717</v>
      </c>
      <c r="I13" s="60">
        <f>'1.-1'!I13+'1.-2'!I13</f>
        <v>14786</v>
      </c>
      <c r="J13" s="60">
        <f>'1.-1'!J13+'1.-2'!J13</f>
        <v>0</v>
      </c>
      <c r="K13" s="60">
        <f>'1.-1'!K13+'1.-2'!K13</f>
        <v>0</v>
      </c>
      <c r="L13" s="60">
        <f>'1.-1'!L13+'1.-2'!L13</f>
        <v>0</v>
      </c>
      <c r="M13" s="60">
        <f>'1.-1'!M13+'1.-2'!M13</f>
        <v>0</v>
      </c>
      <c r="N13" s="60">
        <f t="shared" si="0"/>
        <v>694661</v>
      </c>
      <c r="O13" s="60" t="s">
        <v>113</v>
      </c>
    </row>
    <row r="14" spans="2:15" ht="47.25" customHeight="1" x14ac:dyDescent="0.3">
      <c r="B14" s="77" t="s">
        <v>116</v>
      </c>
      <c r="C14" s="59">
        <f>'1.-1'!C14+'1.-2'!C14</f>
        <v>29478</v>
      </c>
      <c r="D14" s="59">
        <f>'1.-1'!D14+'1.-2'!D14</f>
        <v>102127</v>
      </c>
      <c r="E14" s="59">
        <f>'1.-1'!E14+'1.-2'!E14</f>
        <v>139586</v>
      </c>
      <c r="F14" s="59">
        <f>'1.-1'!F14+'1.-2'!F14</f>
        <v>172969</v>
      </c>
      <c r="G14" s="59">
        <f>'1.-1'!G14+'1.-2'!G14</f>
        <v>163195</v>
      </c>
      <c r="H14" s="59">
        <f>'1.-1'!H14+'1.-2'!H14</f>
        <v>186080</v>
      </c>
      <c r="I14" s="59">
        <f>'1.-1'!I14+'1.-2'!I14</f>
        <v>19074</v>
      </c>
      <c r="J14" s="59">
        <f>'1.-1'!J14+'1.-2'!J14</f>
        <v>0</v>
      </c>
      <c r="K14" s="59">
        <f>'1.-1'!K14+'1.-2'!K14</f>
        <v>0</v>
      </c>
      <c r="L14" s="59">
        <f>'1.-1'!L14+'1.-2'!L14</f>
        <v>0</v>
      </c>
      <c r="M14" s="59">
        <f>'1.-1'!M14+'1.-2'!M14</f>
        <v>0</v>
      </c>
      <c r="N14" s="59">
        <f t="shared" si="0"/>
        <v>812509</v>
      </c>
      <c r="O14" s="59" t="s">
        <v>115</v>
      </c>
    </row>
    <row r="15" spans="2:15" ht="47.25" customHeight="1" x14ac:dyDescent="0.3">
      <c r="B15" s="76" t="s">
        <v>196</v>
      </c>
      <c r="C15" s="60">
        <f>'1.-1'!C15+'1.-2'!C15</f>
        <v>30780</v>
      </c>
      <c r="D15" s="60">
        <f>'1.-1'!D15+'1.-2'!D15</f>
        <v>116283</v>
      </c>
      <c r="E15" s="60">
        <f>'1.-1'!E15+'1.-2'!E15</f>
        <v>175907</v>
      </c>
      <c r="F15" s="60">
        <f>'1.-1'!F15+'1.-2'!F15</f>
        <v>205308</v>
      </c>
      <c r="G15" s="60">
        <f>'1.-1'!G15+'1.-2'!G15</f>
        <v>195982</v>
      </c>
      <c r="H15" s="60">
        <f>'1.-1'!H15+'1.-2'!H15</f>
        <v>245421</v>
      </c>
      <c r="I15" s="60">
        <f>'1.-1'!I15+'1.-2'!I15</f>
        <v>25972</v>
      </c>
      <c r="J15" s="60">
        <f>'1.-1'!J15+'1.-2'!J15</f>
        <v>0</v>
      </c>
      <c r="K15" s="60">
        <f>'1.-1'!K15+'1.-2'!K15</f>
        <v>0</v>
      </c>
      <c r="L15" s="60">
        <f>'1.-1'!L15+'1.-2'!L15</f>
        <v>0</v>
      </c>
      <c r="M15" s="60">
        <f>'1.-1'!M15+'1.-2'!M15</f>
        <v>0</v>
      </c>
      <c r="N15" s="60">
        <f t="shared" si="0"/>
        <v>995653</v>
      </c>
      <c r="O15" s="60" t="s">
        <v>197</v>
      </c>
    </row>
    <row r="16" spans="2:15" ht="47.25" customHeight="1" x14ac:dyDescent="0.3">
      <c r="B16" s="131" t="s">
        <v>35</v>
      </c>
      <c r="C16" s="131">
        <f>SUM(C9:C15)</f>
        <v>126117</v>
      </c>
      <c r="D16" s="131">
        <f t="shared" ref="D16:N16" si="1">SUM(D9:D15)</f>
        <v>467325</v>
      </c>
      <c r="E16" s="131">
        <f t="shared" si="1"/>
        <v>639855</v>
      </c>
      <c r="F16" s="131">
        <f t="shared" si="1"/>
        <v>843569</v>
      </c>
      <c r="G16" s="131">
        <f t="shared" si="1"/>
        <v>827049</v>
      </c>
      <c r="H16" s="131">
        <f t="shared" si="1"/>
        <v>860467</v>
      </c>
      <c r="I16" s="131">
        <f t="shared" si="1"/>
        <v>83643</v>
      </c>
      <c r="J16" s="131">
        <f t="shared" si="1"/>
        <v>0</v>
      </c>
      <c r="K16" s="131">
        <f t="shared" si="1"/>
        <v>0</v>
      </c>
      <c r="L16" s="131">
        <f t="shared" si="1"/>
        <v>0</v>
      </c>
      <c r="M16" s="131">
        <f t="shared" si="1"/>
        <v>0</v>
      </c>
      <c r="N16" s="131">
        <f t="shared" si="1"/>
        <v>3848025</v>
      </c>
      <c r="O16" s="131" t="s">
        <v>7</v>
      </c>
    </row>
    <row r="17" spans="2:15" ht="25.2" x14ac:dyDescent="0.3">
      <c r="B17" s="209" t="s">
        <v>364</v>
      </c>
      <c r="C17" s="209"/>
      <c r="D17" s="209"/>
      <c r="E17" s="209"/>
      <c r="M17" s="215" t="s">
        <v>363</v>
      </c>
      <c r="N17" s="215"/>
      <c r="O17" s="215"/>
    </row>
  </sheetData>
  <protectedRanges>
    <protectedRange sqref="O6:O15" name="نطاق1_5_3_1_1"/>
    <protectedRange sqref="O16" name="نطاق1_1_2_3_1_1"/>
    <protectedRange sqref="B6:B8 B16" name="نطاق1_6_3_1_1"/>
    <protectedRange sqref="N7:N8" name="نطاق1_5_3_2"/>
    <protectedRange sqref="B9:B15" name="نطاق1_6_3_1"/>
    <protectedRange sqref="N9:N15" name="نطاق1_5_3"/>
  </protectedRanges>
  <mergeCells count="6">
    <mergeCell ref="B17:E17"/>
    <mergeCell ref="B3:O3"/>
    <mergeCell ref="B4:O4"/>
    <mergeCell ref="B6:B8"/>
    <mergeCell ref="O6:O8"/>
    <mergeCell ref="M17:O17"/>
  </mergeCells>
  <pageMargins left="0.70866141732283472" right="0.70866141732283472" top="0.74803149606299213" bottom="0.74803149606299213" header="0.31496062992125984" footer="0.31496062992125984"/>
  <pageSetup paperSize="9" scale="42" fitToHeight="2" orientation="landscape" horizontalDpi="4294967295" verticalDpi="4294967295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O17"/>
  <sheetViews>
    <sheetView showGridLines="0" rightToLeft="1" view="pageBreakPreview" zoomScale="50" zoomScaleNormal="70" zoomScaleSheetLayoutView="50" workbookViewId="0">
      <selection activeCell="N26" sqref="N26"/>
    </sheetView>
  </sheetViews>
  <sheetFormatPr defaultColWidth="9.109375" defaultRowHeight="14.4" x14ac:dyDescent="0.3"/>
  <cols>
    <col min="1" max="1" width="9.109375" style="57"/>
    <col min="2" max="2" width="25.88671875" style="57" customWidth="1"/>
    <col min="3" max="3" width="18.5546875" style="57" customWidth="1"/>
    <col min="4" max="14" width="20.6640625" style="57" customWidth="1"/>
    <col min="15" max="15" width="25.88671875" style="57" customWidth="1"/>
    <col min="16" max="16384" width="9.109375" style="57"/>
  </cols>
  <sheetData>
    <row r="2" spans="1:15" ht="30" x14ac:dyDescent="0.3">
      <c r="B2" s="61" t="s">
        <v>271</v>
      </c>
      <c r="C2" s="64"/>
      <c r="D2" s="63"/>
      <c r="E2" s="63"/>
      <c r="F2" s="62"/>
      <c r="G2" s="62"/>
      <c r="H2" s="62"/>
      <c r="I2" s="62"/>
      <c r="J2" s="62"/>
      <c r="K2" s="62"/>
      <c r="L2" s="62"/>
      <c r="M2" s="62"/>
      <c r="N2" s="62"/>
      <c r="O2" s="64" t="s">
        <v>272</v>
      </c>
    </row>
    <row r="3" spans="1:15" ht="33.6" x14ac:dyDescent="0.3">
      <c r="B3" s="210" t="s">
        <v>186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1:15" ht="33.6" x14ac:dyDescent="0.3">
      <c r="B4" s="211" t="s">
        <v>312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</row>
    <row r="5" spans="1:15" ht="15.75" customHeight="1" x14ac:dyDescent="0.3"/>
    <row r="6" spans="1:15" ht="42.75" customHeight="1" x14ac:dyDescent="0.3">
      <c r="A6" s="132"/>
      <c r="B6" s="212" t="s">
        <v>37</v>
      </c>
      <c r="C6" s="90" t="s">
        <v>52</v>
      </c>
      <c r="D6" s="91"/>
      <c r="E6" s="91"/>
      <c r="F6" s="91"/>
      <c r="G6" s="91"/>
      <c r="H6" s="91"/>
      <c r="I6" s="91"/>
      <c r="J6" s="91"/>
      <c r="K6" s="91"/>
      <c r="L6" s="91"/>
      <c r="M6" s="91" t="s">
        <v>284</v>
      </c>
      <c r="N6" s="92"/>
      <c r="O6" s="212" t="s">
        <v>36</v>
      </c>
    </row>
    <row r="7" spans="1:15" ht="23.25" customHeight="1" x14ac:dyDescent="0.3">
      <c r="A7" s="132"/>
      <c r="B7" s="213"/>
      <c r="C7" s="58" t="s">
        <v>53</v>
      </c>
      <c r="D7" s="58" t="s">
        <v>54</v>
      </c>
      <c r="E7" s="58" t="s">
        <v>55</v>
      </c>
      <c r="F7" s="58" t="s">
        <v>56</v>
      </c>
      <c r="G7" s="58" t="s">
        <v>57</v>
      </c>
      <c r="H7" s="58" t="s">
        <v>58</v>
      </c>
      <c r="I7" s="58" t="s">
        <v>59</v>
      </c>
      <c r="J7" s="58" t="s">
        <v>60</v>
      </c>
      <c r="K7" s="58" t="s">
        <v>61</v>
      </c>
      <c r="L7" s="58" t="s">
        <v>62</v>
      </c>
      <c r="M7" s="58" t="s">
        <v>63</v>
      </c>
      <c r="N7" s="58" t="s">
        <v>35</v>
      </c>
      <c r="O7" s="213"/>
    </row>
    <row r="8" spans="1:15" ht="46.5" customHeight="1" x14ac:dyDescent="0.3">
      <c r="A8" s="132"/>
      <c r="B8" s="214"/>
      <c r="C8" s="58" t="s">
        <v>65</v>
      </c>
      <c r="D8" s="58" t="s">
        <v>66</v>
      </c>
      <c r="E8" s="58" t="s">
        <v>67</v>
      </c>
      <c r="F8" s="58" t="s">
        <v>68</v>
      </c>
      <c r="G8" s="58" t="s">
        <v>69</v>
      </c>
      <c r="H8" s="58" t="s">
        <v>70</v>
      </c>
      <c r="I8" s="58" t="s">
        <v>71</v>
      </c>
      <c r="J8" s="58" t="s">
        <v>72</v>
      </c>
      <c r="K8" s="58" t="s">
        <v>73</v>
      </c>
      <c r="L8" s="58" t="s">
        <v>74</v>
      </c>
      <c r="M8" s="58" t="s">
        <v>76</v>
      </c>
      <c r="N8" s="58" t="s">
        <v>7</v>
      </c>
      <c r="O8" s="214"/>
    </row>
    <row r="9" spans="1:15" ht="47.25" customHeight="1" x14ac:dyDescent="0.3">
      <c r="A9" s="132"/>
      <c r="B9" s="76" t="s">
        <v>107</v>
      </c>
      <c r="C9" s="60">
        <v>2420</v>
      </c>
      <c r="D9" s="60">
        <v>10759</v>
      </c>
      <c r="E9" s="60">
        <v>12076</v>
      </c>
      <c r="F9" s="60">
        <v>22600</v>
      </c>
      <c r="G9" s="60">
        <v>20270</v>
      </c>
      <c r="H9" s="60">
        <v>14867</v>
      </c>
      <c r="I9" s="60">
        <v>1195</v>
      </c>
      <c r="J9" s="60">
        <v>0</v>
      </c>
      <c r="K9" s="60">
        <v>0</v>
      </c>
      <c r="L9" s="60">
        <v>0</v>
      </c>
      <c r="M9" s="60">
        <v>0</v>
      </c>
      <c r="N9" s="60">
        <f>SUM(C9:M9)</f>
        <v>84187</v>
      </c>
      <c r="O9" s="60" t="s">
        <v>106</v>
      </c>
    </row>
    <row r="10" spans="1:15" ht="47.25" customHeight="1" x14ac:dyDescent="0.3">
      <c r="A10" s="132"/>
      <c r="B10" s="77" t="s">
        <v>108</v>
      </c>
      <c r="C10" s="59">
        <v>3245</v>
      </c>
      <c r="D10" s="59">
        <v>12417</v>
      </c>
      <c r="E10" s="59">
        <v>14236</v>
      </c>
      <c r="F10" s="59">
        <v>32293</v>
      </c>
      <c r="G10" s="59">
        <v>32106</v>
      </c>
      <c r="H10" s="59">
        <v>21408</v>
      </c>
      <c r="I10" s="59">
        <v>1500</v>
      </c>
      <c r="J10" s="59">
        <v>0</v>
      </c>
      <c r="K10" s="59">
        <v>0</v>
      </c>
      <c r="L10" s="59">
        <v>0</v>
      </c>
      <c r="M10" s="59">
        <v>0</v>
      </c>
      <c r="N10" s="59">
        <f t="shared" ref="N10:N15" si="0">SUM(C10:M10)</f>
        <v>117205</v>
      </c>
      <c r="O10" s="59" t="s">
        <v>108</v>
      </c>
    </row>
    <row r="11" spans="1:15" ht="47.25" customHeight="1" x14ac:dyDescent="0.3">
      <c r="A11" s="132"/>
      <c r="B11" s="76" t="s">
        <v>110</v>
      </c>
      <c r="C11" s="60">
        <v>6471</v>
      </c>
      <c r="D11" s="60">
        <v>24108</v>
      </c>
      <c r="E11" s="60">
        <v>31464</v>
      </c>
      <c r="F11" s="60">
        <v>41925</v>
      </c>
      <c r="G11" s="60">
        <v>49968</v>
      </c>
      <c r="H11" s="60">
        <v>43986</v>
      </c>
      <c r="I11" s="60">
        <v>3798</v>
      </c>
      <c r="J11" s="60">
        <v>0</v>
      </c>
      <c r="K11" s="60">
        <v>0</v>
      </c>
      <c r="L11" s="60">
        <v>0</v>
      </c>
      <c r="M11" s="60">
        <v>0</v>
      </c>
      <c r="N11" s="60">
        <f t="shared" si="0"/>
        <v>201720</v>
      </c>
      <c r="O11" s="60" t="s">
        <v>109</v>
      </c>
    </row>
    <row r="12" spans="1:15" ht="47.25" customHeight="1" x14ac:dyDescent="0.3">
      <c r="A12" s="132"/>
      <c r="B12" s="77" t="s">
        <v>112</v>
      </c>
      <c r="C12" s="59">
        <v>9606</v>
      </c>
      <c r="D12" s="59">
        <v>37694</v>
      </c>
      <c r="E12" s="59">
        <v>51535</v>
      </c>
      <c r="F12" s="59">
        <v>69346</v>
      </c>
      <c r="G12" s="59">
        <v>71951</v>
      </c>
      <c r="H12" s="59">
        <v>70715</v>
      </c>
      <c r="I12" s="59">
        <v>6754</v>
      </c>
      <c r="J12" s="59">
        <v>0</v>
      </c>
      <c r="K12" s="59">
        <v>0</v>
      </c>
      <c r="L12" s="59">
        <v>0</v>
      </c>
      <c r="M12" s="59">
        <v>0</v>
      </c>
      <c r="N12" s="59">
        <f t="shared" si="0"/>
        <v>317601</v>
      </c>
      <c r="O12" s="59" t="s">
        <v>111</v>
      </c>
    </row>
    <row r="13" spans="1:15" ht="47.25" customHeight="1" x14ac:dyDescent="0.3">
      <c r="A13" s="132"/>
      <c r="B13" s="76" t="s">
        <v>114</v>
      </c>
      <c r="C13" s="60">
        <v>10115</v>
      </c>
      <c r="D13" s="60">
        <v>37378</v>
      </c>
      <c r="E13" s="60">
        <v>60439</v>
      </c>
      <c r="F13" s="60">
        <v>78503</v>
      </c>
      <c r="G13" s="60">
        <v>74600</v>
      </c>
      <c r="H13" s="60">
        <v>74497</v>
      </c>
      <c r="I13" s="60">
        <v>7417</v>
      </c>
      <c r="J13" s="60">
        <v>0</v>
      </c>
      <c r="K13" s="60">
        <v>0</v>
      </c>
      <c r="L13" s="60">
        <v>0</v>
      </c>
      <c r="M13" s="60">
        <v>0</v>
      </c>
      <c r="N13" s="60">
        <f t="shared" si="0"/>
        <v>342949</v>
      </c>
      <c r="O13" s="60" t="s">
        <v>113</v>
      </c>
    </row>
    <row r="14" spans="1:15" ht="47.25" customHeight="1" x14ac:dyDescent="0.3">
      <c r="A14" s="132"/>
      <c r="B14" s="77" t="s">
        <v>116</v>
      </c>
      <c r="C14" s="59">
        <v>11146</v>
      </c>
      <c r="D14" s="59">
        <v>39954</v>
      </c>
      <c r="E14" s="59">
        <v>55252</v>
      </c>
      <c r="F14" s="59">
        <v>69796</v>
      </c>
      <c r="G14" s="59">
        <v>66214</v>
      </c>
      <c r="H14" s="59">
        <v>73097</v>
      </c>
      <c r="I14" s="59">
        <v>7485</v>
      </c>
      <c r="J14" s="59">
        <v>0</v>
      </c>
      <c r="K14" s="59">
        <v>0</v>
      </c>
      <c r="L14" s="59">
        <v>0</v>
      </c>
      <c r="M14" s="59">
        <v>0</v>
      </c>
      <c r="N14" s="59">
        <f t="shared" si="0"/>
        <v>322944</v>
      </c>
      <c r="O14" s="59" t="s">
        <v>115</v>
      </c>
    </row>
    <row r="15" spans="1:15" ht="47.25" customHeight="1" x14ac:dyDescent="0.3">
      <c r="A15" s="132"/>
      <c r="B15" s="133" t="s">
        <v>196</v>
      </c>
      <c r="C15" s="66">
        <v>13825</v>
      </c>
      <c r="D15" s="60">
        <v>52595</v>
      </c>
      <c r="E15" s="66">
        <v>79847</v>
      </c>
      <c r="F15" s="60">
        <v>89790</v>
      </c>
      <c r="G15" s="60">
        <v>84730</v>
      </c>
      <c r="H15" s="60">
        <v>105131</v>
      </c>
      <c r="I15" s="60">
        <v>11143</v>
      </c>
      <c r="J15" s="60">
        <v>0</v>
      </c>
      <c r="K15" s="60">
        <v>0</v>
      </c>
      <c r="L15" s="60">
        <v>0</v>
      </c>
      <c r="M15" s="60">
        <v>0</v>
      </c>
      <c r="N15" s="60">
        <f t="shared" si="0"/>
        <v>437061</v>
      </c>
      <c r="O15" s="60" t="s">
        <v>197</v>
      </c>
    </row>
    <row r="16" spans="1:15" ht="47.25" customHeight="1" x14ac:dyDescent="0.3">
      <c r="A16" s="132"/>
      <c r="B16" s="58" t="s">
        <v>35</v>
      </c>
      <c r="C16" s="58">
        <f>SUM(C9:C15)</f>
        <v>56828</v>
      </c>
      <c r="D16" s="58">
        <f t="shared" ref="D16:N16" si="1">SUM(D9:D15)</f>
        <v>214905</v>
      </c>
      <c r="E16" s="58">
        <f t="shared" si="1"/>
        <v>304849</v>
      </c>
      <c r="F16" s="58">
        <f t="shared" si="1"/>
        <v>404253</v>
      </c>
      <c r="G16" s="58">
        <f t="shared" si="1"/>
        <v>399839</v>
      </c>
      <c r="H16" s="58">
        <f t="shared" si="1"/>
        <v>403701</v>
      </c>
      <c r="I16" s="58">
        <f t="shared" si="1"/>
        <v>39292</v>
      </c>
      <c r="J16" s="58">
        <f t="shared" si="1"/>
        <v>0</v>
      </c>
      <c r="K16" s="58">
        <f t="shared" si="1"/>
        <v>0</v>
      </c>
      <c r="L16" s="58">
        <f t="shared" si="1"/>
        <v>0</v>
      </c>
      <c r="M16" s="58">
        <f t="shared" si="1"/>
        <v>0</v>
      </c>
      <c r="N16" s="58">
        <f t="shared" si="1"/>
        <v>1823667</v>
      </c>
      <c r="O16" s="58" t="s">
        <v>7</v>
      </c>
    </row>
    <row r="17" spans="2:15" ht="25.2" x14ac:dyDescent="0.3">
      <c r="B17" s="216" t="s">
        <v>364</v>
      </c>
      <c r="C17" s="216"/>
      <c r="D17" s="216"/>
      <c r="E17" s="216"/>
      <c r="M17" s="215" t="s">
        <v>363</v>
      </c>
      <c r="N17" s="215"/>
      <c r="O17" s="215"/>
    </row>
  </sheetData>
  <protectedRanges>
    <protectedRange sqref="O6:O15" name="نطاق1_5_3_1_1_1"/>
    <protectedRange sqref="O16" name="نطاق1_1_2_3_1_1"/>
    <protectedRange sqref="B6:B8 B16" name="نطاق1_6_3_1_1"/>
    <protectedRange sqref="N7:N8" name="نطاق1_5_3_2_1"/>
    <protectedRange sqref="B9:B15" name="نطاق1_6_3_1_2"/>
    <protectedRange sqref="N9:N15" name="نطاق1_5_3_1"/>
  </protectedRanges>
  <mergeCells count="6">
    <mergeCell ref="B17:E17"/>
    <mergeCell ref="B3:O3"/>
    <mergeCell ref="B4:O4"/>
    <mergeCell ref="B6:B8"/>
    <mergeCell ref="O6:O8"/>
    <mergeCell ref="M17:O17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5" verticalDpi="4294967295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B2:O17"/>
  <sheetViews>
    <sheetView showGridLines="0" rightToLeft="1" view="pageBreakPreview" topLeftCell="A2" zoomScale="60" zoomScaleNormal="70" workbookViewId="0">
      <selection activeCell="M23" sqref="M23"/>
    </sheetView>
  </sheetViews>
  <sheetFormatPr defaultColWidth="9.109375" defaultRowHeight="14.4" x14ac:dyDescent="0.3"/>
  <cols>
    <col min="1" max="1" width="9.109375" style="57"/>
    <col min="2" max="2" width="25.88671875" style="57" customWidth="1"/>
    <col min="3" max="3" width="18.5546875" style="57" customWidth="1"/>
    <col min="4" max="14" width="20.6640625" style="57" customWidth="1"/>
    <col min="15" max="15" width="25.88671875" style="57" customWidth="1"/>
    <col min="16" max="16384" width="9.109375" style="57"/>
  </cols>
  <sheetData>
    <row r="2" spans="2:15" ht="30" x14ac:dyDescent="0.3">
      <c r="B2" s="61" t="s">
        <v>275</v>
      </c>
      <c r="C2" s="64"/>
      <c r="D2" s="63"/>
      <c r="E2" s="63"/>
      <c r="F2" s="62"/>
      <c r="G2" s="62"/>
      <c r="H2" s="62"/>
      <c r="I2" s="62"/>
      <c r="J2" s="62"/>
      <c r="K2" s="62"/>
      <c r="L2" s="62"/>
      <c r="M2" s="62"/>
      <c r="N2" s="62"/>
      <c r="O2" s="64" t="s">
        <v>274</v>
      </c>
    </row>
    <row r="3" spans="2:15" ht="33.6" x14ac:dyDescent="0.3">
      <c r="B3" s="210" t="s">
        <v>187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</row>
    <row r="4" spans="2:15" ht="33.6" x14ac:dyDescent="0.3">
      <c r="B4" s="211" t="s">
        <v>313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</row>
    <row r="6" spans="2:15" ht="42.75" customHeight="1" x14ac:dyDescent="0.3">
      <c r="B6" s="212" t="s">
        <v>37</v>
      </c>
      <c r="C6" s="90" t="s">
        <v>52</v>
      </c>
      <c r="D6" s="91"/>
      <c r="E6" s="91"/>
      <c r="F6" s="91"/>
      <c r="G6" s="91"/>
      <c r="H6" s="91"/>
      <c r="I6" s="91"/>
      <c r="J6" s="91"/>
      <c r="K6" s="91"/>
      <c r="L6" s="91"/>
      <c r="M6" s="91" t="s">
        <v>284</v>
      </c>
      <c r="N6" s="92"/>
      <c r="O6" s="212" t="s">
        <v>36</v>
      </c>
    </row>
    <row r="7" spans="2:15" ht="23.25" customHeight="1" x14ac:dyDescent="0.3">
      <c r="B7" s="213"/>
      <c r="C7" s="58" t="s">
        <v>53</v>
      </c>
      <c r="D7" s="58" t="s">
        <v>54</v>
      </c>
      <c r="E7" s="58" t="s">
        <v>55</v>
      </c>
      <c r="F7" s="58" t="s">
        <v>56</v>
      </c>
      <c r="G7" s="58" t="s">
        <v>57</v>
      </c>
      <c r="H7" s="58" t="s">
        <v>58</v>
      </c>
      <c r="I7" s="58" t="s">
        <v>59</v>
      </c>
      <c r="J7" s="58" t="s">
        <v>60</v>
      </c>
      <c r="K7" s="58" t="s">
        <v>61</v>
      </c>
      <c r="L7" s="58" t="s">
        <v>62</v>
      </c>
      <c r="M7" s="58" t="s">
        <v>63</v>
      </c>
      <c r="N7" s="58" t="s">
        <v>35</v>
      </c>
      <c r="O7" s="213"/>
    </row>
    <row r="8" spans="2:15" ht="46.5" customHeight="1" x14ac:dyDescent="0.3">
      <c r="B8" s="214"/>
      <c r="C8" s="58" t="s">
        <v>65</v>
      </c>
      <c r="D8" s="58" t="s">
        <v>66</v>
      </c>
      <c r="E8" s="58" t="s">
        <v>67</v>
      </c>
      <c r="F8" s="58" t="s">
        <v>68</v>
      </c>
      <c r="G8" s="58" t="s">
        <v>69</v>
      </c>
      <c r="H8" s="58" t="s">
        <v>70</v>
      </c>
      <c r="I8" s="58" t="s">
        <v>71</v>
      </c>
      <c r="J8" s="58" t="s">
        <v>72</v>
      </c>
      <c r="K8" s="58" t="s">
        <v>73</v>
      </c>
      <c r="L8" s="58" t="s">
        <v>74</v>
      </c>
      <c r="M8" s="58" t="s">
        <v>76</v>
      </c>
      <c r="N8" s="58" t="s">
        <v>7</v>
      </c>
      <c r="O8" s="214"/>
    </row>
    <row r="9" spans="2:15" ht="47.25" customHeight="1" x14ac:dyDescent="0.3">
      <c r="B9" s="76" t="s">
        <v>107</v>
      </c>
      <c r="C9" s="60">
        <v>2289</v>
      </c>
      <c r="D9" s="60">
        <v>10121</v>
      </c>
      <c r="E9" s="60">
        <v>11131</v>
      </c>
      <c r="F9" s="60">
        <v>21072</v>
      </c>
      <c r="G9" s="60">
        <v>18248</v>
      </c>
      <c r="H9" s="60">
        <v>14215</v>
      </c>
      <c r="I9" s="60">
        <v>1178</v>
      </c>
      <c r="J9" s="60">
        <v>0</v>
      </c>
      <c r="K9" s="60">
        <v>0</v>
      </c>
      <c r="L9" s="60">
        <v>0</v>
      </c>
      <c r="M9" s="60">
        <v>0</v>
      </c>
      <c r="N9" s="60">
        <f>SUM(C9:M9)</f>
        <v>78254</v>
      </c>
      <c r="O9" s="60" t="s">
        <v>106</v>
      </c>
    </row>
    <row r="10" spans="2:15" ht="47.25" customHeight="1" x14ac:dyDescent="0.3">
      <c r="B10" s="77" t="s">
        <v>108</v>
      </c>
      <c r="C10" s="59">
        <v>3152</v>
      </c>
      <c r="D10" s="59">
        <v>12262</v>
      </c>
      <c r="E10" s="59">
        <v>13402</v>
      </c>
      <c r="F10" s="59">
        <v>28533</v>
      </c>
      <c r="G10" s="59">
        <v>26420</v>
      </c>
      <c r="H10" s="59">
        <v>17606</v>
      </c>
      <c r="I10" s="59">
        <v>1248</v>
      </c>
      <c r="J10" s="59">
        <v>0</v>
      </c>
      <c r="K10" s="59">
        <v>0</v>
      </c>
      <c r="L10" s="59">
        <v>0</v>
      </c>
      <c r="M10" s="59">
        <v>0</v>
      </c>
      <c r="N10" s="59">
        <f t="shared" ref="N10:N15" si="0">SUM(C10:M10)</f>
        <v>102623</v>
      </c>
      <c r="O10" s="59" t="s">
        <v>108</v>
      </c>
    </row>
    <row r="11" spans="2:15" ht="47.25" customHeight="1" x14ac:dyDescent="0.3">
      <c r="B11" s="76" t="s">
        <v>110</v>
      </c>
      <c r="C11" s="60">
        <v>6432</v>
      </c>
      <c r="D11" s="60">
        <v>24490</v>
      </c>
      <c r="E11" s="60">
        <v>29098</v>
      </c>
      <c r="F11" s="60">
        <v>37849</v>
      </c>
      <c r="G11" s="60">
        <v>42557</v>
      </c>
      <c r="H11" s="60">
        <v>40172</v>
      </c>
      <c r="I11" s="60">
        <v>3337</v>
      </c>
      <c r="J11" s="60">
        <v>0</v>
      </c>
      <c r="K11" s="60">
        <v>0</v>
      </c>
      <c r="L11" s="60">
        <v>0</v>
      </c>
      <c r="M11" s="60">
        <v>0</v>
      </c>
      <c r="N11" s="60">
        <f t="shared" si="0"/>
        <v>183935</v>
      </c>
      <c r="O11" s="60" t="s">
        <v>109</v>
      </c>
    </row>
    <row r="12" spans="2:15" ht="47.25" customHeight="1" x14ac:dyDescent="0.3">
      <c r="B12" s="77" t="s">
        <v>112</v>
      </c>
      <c r="C12" s="59">
        <v>9115</v>
      </c>
      <c r="D12" s="59">
        <v>34740</v>
      </c>
      <c r="E12" s="59">
        <v>42782</v>
      </c>
      <c r="F12" s="59">
        <v>56858</v>
      </c>
      <c r="G12" s="59">
        <v>57101</v>
      </c>
      <c r="H12" s="59">
        <v>54280</v>
      </c>
      <c r="I12" s="59">
        <v>4801</v>
      </c>
      <c r="J12" s="59">
        <v>0</v>
      </c>
      <c r="K12" s="59">
        <v>0</v>
      </c>
      <c r="L12" s="59">
        <v>0</v>
      </c>
      <c r="M12" s="59">
        <v>0</v>
      </c>
      <c r="N12" s="59">
        <f t="shared" si="0"/>
        <v>259677</v>
      </c>
      <c r="O12" s="59" t="s">
        <v>111</v>
      </c>
    </row>
    <row r="13" spans="2:15" ht="47.25" customHeight="1" x14ac:dyDescent="0.3">
      <c r="B13" s="76" t="s">
        <v>114</v>
      </c>
      <c r="C13" s="60">
        <v>13014</v>
      </c>
      <c r="D13" s="60">
        <v>44946</v>
      </c>
      <c r="E13" s="60">
        <v>58199</v>
      </c>
      <c r="F13" s="60">
        <v>76313</v>
      </c>
      <c r="G13" s="60">
        <v>74651</v>
      </c>
      <c r="H13" s="60">
        <v>77220</v>
      </c>
      <c r="I13" s="60">
        <v>7369</v>
      </c>
      <c r="J13" s="60">
        <v>0</v>
      </c>
      <c r="K13" s="60">
        <v>0</v>
      </c>
      <c r="L13" s="60">
        <v>0</v>
      </c>
      <c r="M13" s="60">
        <v>0</v>
      </c>
      <c r="N13" s="60">
        <f t="shared" si="0"/>
        <v>351712</v>
      </c>
      <c r="O13" s="60" t="s">
        <v>113</v>
      </c>
    </row>
    <row r="14" spans="2:15" ht="47.25" customHeight="1" x14ac:dyDescent="0.3">
      <c r="B14" s="77" t="s">
        <v>116</v>
      </c>
      <c r="C14" s="59">
        <v>18332</v>
      </c>
      <c r="D14" s="59">
        <v>62173</v>
      </c>
      <c r="E14" s="59">
        <v>84334</v>
      </c>
      <c r="F14" s="59">
        <v>103173</v>
      </c>
      <c r="G14" s="59">
        <v>96981</v>
      </c>
      <c r="H14" s="59">
        <v>112983</v>
      </c>
      <c r="I14" s="59">
        <v>11589</v>
      </c>
      <c r="J14" s="59">
        <v>0</v>
      </c>
      <c r="K14" s="59">
        <v>0</v>
      </c>
      <c r="L14" s="59">
        <v>0</v>
      </c>
      <c r="M14" s="59">
        <v>0</v>
      </c>
      <c r="N14" s="59">
        <f t="shared" si="0"/>
        <v>489565</v>
      </c>
      <c r="O14" s="59" t="s">
        <v>115</v>
      </c>
    </row>
    <row r="15" spans="2:15" ht="47.25" customHeight="1" x14ac:dyDescent="0.3">
      <c r="B15" s="76" t="s">
        <v>196</v>
      </c>
      <c r="C15" s="60">
        <v>16955</v>
      </c>
      <c r="D15" s="60">
        <v>63688</v>
      </c>
      <c r="E15" s="60">
        <v>96060</v>
      </c>
      <c r="F15" s="60">
        <v>115518</v>
      </c>
      <c r="G15" s="60">
        <v>111252</v>
      </c>
      <c r="H15" s="60">
        <v>140290</v>
      </c>
      <c r="I15" s="60">
        <v>14829</v>
      </c>
      <c r="J15" s="60">
        <v>0</v>
      </c>
      <c r="K15" s="60">
        <v>0</v>
      </c>
      <c r="L15" s="60">
        <v>0</v>
      </c>
      <c r="M15" s="60">
        <v>0</v>
      </c>
      <c r="N15" s="60">
        <f t="shared" si="0"/>
        <v>558592</v>
      </c>
      <c r="O15" s="60" t="s">
        <v>197</v>
      </c>
    </row>
    <row r="16" spans="2:15" ht="47.25" customHeight="1" x14ac:dyDescent="0.3">
      <c r="B16" s="58" t="s">
        <v>35</v>
      </c>
      <c r="C16" s="58">
        <f>SUM(C9:C15)</f>
        <v>69289</v>
      </c>
      <c r="D16" s="58">
        <f t="shared" ref="D16:N16" si="1">SUM(D9:D15)</f>
        <v>252420</v>
      </c>
      <c r="E16" s="58">
        <f t="shared" si="1"/>
        <v>335006</v>
      </c>
      <c r="F16" s="58">
        <f t="shared" si="1"/>
        <v>439316</v>
      </c>
      <c r="G16" s="58">
        <f t="shared" si="1"/>
        <v>427210</v>
      </c>
      <c r="H16" s="58">
        <f t="shared" si="1"/>
        <v>456766</v>
      </c>
      <c r="I16" s="58">
        <f t="shared" si="1"/>
        <v>44351</v>
      </c>
      <c r="J16" s="58">
        <f t="shared" si="1"/>
        <v>0</v>
      </c>
      <c r="K16" s="58">
        <f t="shared" si="1"/>
        <v>0</v>
      </c>
      <c r="L16" s="58">
        <f t="shared" si="1"/>
        <v>0</v>
      </c>
      <c r="M16" s="58">
        <f t="shared" si="1"/>
        <v>0</v>
      </c>
      <c r="N16" s="58">
        <f t="shared" si="1"/>
        <v>2024358</v>
      </c>
      <c r="O16" s="58" t="s">
        <v>7</v>
      </c>
    </row>
    <row r="17" spans="2:15" ht="25.2" x14ac:dyDescent="0.3">
      <c r="B17" s="216" t="s">
        <v>364</v>
      </c>
      <c r="C17" s="216"/>
      <c r="D17" s="216"/>
      <c r="E17" s="216"/>
      <c r="M17" s="215" t="s">
        <v>363</v>
      </c>
      <c r="N17" s="215"/>
      <c r="O17" s="215"/>
    </row>
  </sheetData>
  <protectedRanges>
    <protectedRange sqref="O6:O15" name="نطاق1_5_3_1_1"/>
    <protectedRange sqref="O16" name="نطاق1_1_2_3_1_1"/>
    <protectedRange sqref="B6:B8 B16" name="نطاق1_6_3_1_1"/>
    <protectedRange sqref="N7:N8" name="نطاق1_5_3_2"/>
    <protectedRange sqref="B9:B15" name="نطاق1_6_3_1_2"/>
    <protectedRange sqref="N9:N15" name="نطاق1_5_3_1"/>
  </protectedRanges>
  <mergeCells count="6">
    <mergeCell ref="B17:E17"/>
    <mergeCell ref="B3:O3"/>
    <mergeCell ref="B4:O4"/>
    <mergeCell ref="B6:B8"/>
    <mergeCell ref="O6:O8"/>
    <mergeCell ref="M17:O17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2:I20"/>
  <sheetViews>
    <sheetView showGridLines="0" rightToLeft="1" view="pageBreakPreview" zoomScale="60" zoomScaleNormal="55" workbookViewId="0">
      <selection activeCell="J20" sqref="J20"/>
    </sheetView>
  </sheetViews>
  <sheetFormatPr defaultColWidth="9.109375" defaultRowHeight="14.4" x14ac:dyDescent="0.3"/>
  <cols>
    <col min="1" max="1" width="9.109375" style="57"/>
    <col min="2" max="2" width="39.5546875" style="57" customWidth="1"/>
    <col min="3" max="6" width="39.109375" style="57" customWidth="1"/>
    <col min="7" max="7" width="25.88671875" style="57" customWidth="1"/>
    <col min="8" max="8" width="39.5546875" style="57" customWidth="1"/>
    <col min="9" max="16384" width="9.109375" style="57"/>
  </cols>
  <sheetData>
    <row r="2" spans="2:9" ht="30" x14ac:dyDescent="0.3">
      <c r="B2" s="61" t="s">
        <v>121</v>
      </c>
      <c r="C2" s="69"/>
      <c r="D2" s="69"/>
      <c r="E2" s="69"/>
      <c r="F2" s="69"/>
      <c r="G2" s="69"/>
      <c r="H2" s="64" t="s">
        <v>276</v>
      </c>
      <c r="I2" s="68"/>
    </row>
    <row r="3" spans="2:9" ht="33.6" x14ac:dyDescent="0.3">
      <c r="B3" s="218" t="s">
        <v>416</v>
      </c>
      <c r="C3" s="218"/>
      <c r="D3" s="218"/>
      <c r="E3" s="218"/>
      <c r="F3" s="218"/>
      <c r="G3" s="218"/>
      <c r="H3" s="218"/>
      <c r="I3" s="67"/>
    </row>
    <row r="4" spans="2:9" ht="30" x14ac:dyDescent="0.3">
      <c r="B4" s="219" t="s">
        <v>305</v>
      </c>
      <c r="C4" s="219"/>
      <c r="D4" s="219"/>
      <c r="E4" s="219"/>
      <c r="F4" s="219"/>
      <c r="G4" s="219"/>
      <c r="H4" s="219"/>
      <c r="I4" s="65"/>
    </row>
    <row r="5" spans="2:9" ht="40.5" customHeight="1" x14ac:dyDescent="0.3">
      <c r="B5" s="220" t="s">
        <v>84</v>
      </c>
      <c r="C5" s="223" t="s">
        <v>285</v>
      </c>
      <c r="D5" s="224"/>
      <c r="E5" s="224" t="s">
        <v>286</v>
      </c>
      <c r="F5" s="224"/>
      <c r="G5" s="93"/>
      <c r="H5" s="220" t="s">
        <v>85</v>
      </c>
    </row>
    <row r="6" spans="2:9" ht="40.5" customHeight="1" x14ac:dyDescent="0.3">
      <c r="B6" s="221" t="s">
        <v>5</v>
      </c>
      <c r="C6" s="58" t="s">
        <v>127</v>
      </c>
      <c r="D6" s="58" t="s">
        <v>128</v>
      </c>
      <c r="E6" s="58" t="s">
        <v>129</v>
      </c>
      <c r="F6" s="78" t="s">
        <v>198</v>
      </c>
      <c r="G6" s="58" t="s">
        <v>2</v>
      </c>
      <c r="H6" s="221"/>
    </row>
    <row r="7" spans="2:9" ht="40.5" customHeight="1" x14ac:dyDescent="0.3">
      <c r="B7" s="222"/>
      <c r="C7" s="58" t="s">
        <v>188</v>
      </c>
      <c r="D7" s="58" t="s">
        <v>189</v>
      </c>
      <c r="E7" s="58" t="s">
        <v>190</v>
      </c>
      <c r="F7" s="79" t="s">
        <v>199</v>
      </c>
      <c r="G7" s="58" t="s">
        <v>7</v>
      </c>
      <c r="H7" s="222" t="s">
        <v>6</v>
      </c>
    </row>
    <row r="8" spans="2:9" ht="39.9" customHeight="1" x14ac:dyDescent="0.3">
      <c r="B8" s="60" t="s">
        <v>53</v>
      </c>
      <c r="C8" s="60">
        <f>'2.-1'!C8+'2.-2'!C8</f>
        <v>30149</v>
      </c>
      <c r="D8" s="60">
        <f>'2.-1'!D8+'2.-2'!D8</f>
        <v>71457</v>
      </c>
      <c r="E8" s="60">
        <f>'2.-1'!E8+'2.-2'!E8</f>
        <v>18364</v>
      </c>
      <c r="F8" s="60">
        <f>'2.-1'!F8+'2.-2'!F8</f>
        <v>6147</v>
      </c>
      <c r="G8" s="60">
        <f>SUM(C8:F8)</f>
        <v>126117</v>
      </c>
      <c r="H8" s="60" t="s">
        <v>65</v>
      </c>
    </row>
    <row r="9" spans="2:9" ht="39.9" customHeight="1" x14ac:dyDescent="0.3">
      <c r="B9" s="59" t="s">
        <v>54</v>
      </c>
      <c r="C9" s="59">
        <f>'2.-1'!C9+'2.-2'!C9</f>
        <v>81857</v>
      </c>
      <c r="D9" s="59">
        <f>'2.-1'!D9+'2.-2'!D9</f>
        <v>197317</v>
      </c>
      <c r="E9" s="59">
        <f>'2.-1'!E9+'2.-2'!E9</f>
        <v>145194</v>
      </c>
      <c r="F9" s="59">
        <f>'2.-1'!F9+'2.-2'!F9</f>
        <v>42957</v>
      </c>
      <c r="G9" s="59">
        <f t="shared" ref="G9:G18" si="0">SUM(C9:F9)</f>
        <v>467325</v>
      </c>
      <c r="H9" s="59" t="s">
        <v>66</v>
      </c>
    </row>
    <row r="10" spans="2:9" ht="39.9" customHeight="1" x14ac:dyDescent="0.3">
      <c r="B10" s="66" t="s">
        <v>55</v>
      </c>
      <c r="C10" s="66">
        <f>'2.-1'!C10+'2.-2'!C10</f>
        <v>93696</v>
      </c>
      <c r="D10" s="66">
        <f>'2.-1'!D10+'2.-2'!D10</f>
        <v>315351</v>
      </c>
      <c r="E10" s="66">
        <f>'2.-1'!E10+'2.-2'!E10</f>
        <v>160907</v>
      </c>
      <c r="F10" s="66">
        <f>'2.-1'!F10+'2.-2'!F10</f>
        <v>69901</v>
      </c>
      <c r="G10" s="66">
        <f t="shared" si="0"/>
        <v>639855</v>
      </c>
      <c r="H10" s="66" t="s">
        <v>67</v>
      </c>
    </row>
    <row r="11" spans="2:9" ht="39.9" customHeight="1" x14ac:dyDescent="0.3">
      <c r="B11" s="59" t="s">
        <v>56</v>
      </c>
      <c r="C11" s="59">
        <f>'2.-1'!C11+'2.-2'!C11</f>
        <v>104088</v>
      </c>
      <c r="D11" s="59">
        <f>'2.-1'!D11+'2.-2'!D11</f>
        <v>508557</v>
      </c>
      <c r="E11" s="59">
        <f>'2.-1'!E11+'2.-2'!E11</f>
        <v>160655</v>
      </c>
      <c r="F11" s="59">
        <f>'2.-1'!F11+'2.-2'!F11</f>
        <v>70269</v>
      </c>
      <c r="G11" s="59">
        <f t="shared" si="0"/>
        <v>843569</v>
      </c>
      <c r="H11" s="59" t="s">
        <v>68</v>
      </c>
    </row>
    <row r="12" spans="2:9" ht="39.9" customHeight="1" x14ac:dyDescent="0.3">
      <c r="B12" s="66" t="s">
        <v>57</v>
      </c>
      <c r="C12" s="66">
        <f>'2.-1'!C12+'2.-2'!C12</f>
        <v>115089</v>
      </c>
      <c r="D12" s="66">
        <f>'2.-1'!D12+'2.-2'!D12</f>
        <v>472446</v>
      </c>
      <c r="E12" s="66">
        <f>'2.-1'!E12+'2.-2'!E12</f>
        <v>157129</v>
      </c>
      <c r="F12" s="66">
        <f>'2.-1'!F12+'2.-2'!F12</f>
        <v>82385</v>
      </c>
      <c r="G12" s="66">
        <f t="shared" si="0"/>
        <v>827049</v>
      </c>
      <c r="H12" s="66" t="s">
        <v>69</v>
      </c>
    </row>
    <row r="13" spans="2:9" ht="39.9" customHeight="1" x14ac:dyDescent="0.3">
      <c r="B13" s="59" t="s">
        <v>58</v>
      </c>
      <c r="C13" s="59">
        <f>'2.-1'!C13+'2.-2'!C13</f>
        <v>107502</v>
      </c>
      <c r="D13" s="59">
        <f>'2.-1'!D13+'2.-2'!D13</f>
        <v>486315</v>
      </c>
      <c r="E13" s="59">
        <f>'2.-1'!E13+'2.-2'!E13</f>
        <v>189497</v>
      </c>
      <c r="F13" s="59">
        <f>'2.-1'!F13+'2.-2'!F13</f>
        <v>77153</v>
      </c>
      <c r="G13" s="59">
        <f t="shared" si="0"/>
        <v>860467</v>
      </c>
      <c r="H13" s="59" t="s">
        <v>70</v>
      </c>
    </row>
    <row r="14" spans="2:9" ht="39.9" customHeight="1" x14ac:dyDescent="0.3">
      <c r="B14" s="66" t="s">
        <v>59</v>
      </c>
      <c r="C14" s="66">
        <f>'2.-1'!C14+'2.-2'!C14</f>
        <v>11751</v>
      </c>
      <c r="D14" s="66">
        <f>'2.-1'!D14+'2.-2'!D14</f>
        <v>46956</v>
      </c>
      <c r="E14" s="66">
        <f>'2.-1'!E14+'2.-2'!E14</f>
        <v>23208</v>
      </c>
      <c r="F14" s="66">
        <f>'2.-1'!F14+'2.-2'!F14</f>
        <v>1728</v>
      </c>
      <c r="G14" s="66">
        <f t="shared" si="0"/>
        <v>83643</v>
      </c>
      <c r="H14" s="66" t="s">
        <v>71</v>
      </c>
    </row>
    <row r="15" spans="2:9" ht="39.9" customHeight="1" x14ac:dyDescent="0.3">
      <c r="B15" s="59" t="s">
        <v>60</v>
      </c>
      <c r="C15" s="59">
        <f>'2.-1'!C15+'2.-2'!C15</f>
        <v>0</v>
      </c>
      <c r="D15" s="59">
        <f>'2.-1'!D15+'2.-2'!D15</f>
        <v>0</v>
      </c>
      <c r="E15" s="59">
        <f>'2.-1'!E15+'2.-2'!E15</f>
        <v>0</v>
      </c>
      <c r="F15" s="59">
        <f>'2.-1'!F15+'2.-2'!F15</f>
        <v>0</v>
      </c>
      <c r="G15" s="59">
        <f t="shared" si="0"/>
        <v>0</v>
      </c>
      <c r="H15" s="59" t="s">
        <v>72</v>
      </c>
    </row>
    <row r="16" spans="2:9" ht="39.9" customHeight="1" x14ac:dyDescent="0.3">
      <c r="B16" s="66" t="s">
        <v>61</v>
      </c>
      <c r="C16" s="66">
        <f>'2.-1'!C16+'2.-2'!C16</f>
        <v>0</v>
      </c>
      <c r="D16" s="66">
        <f>'2.-1'!D16+'2.-2'!D16</f>
        <v>0</v>
      </c>
      <c r="E16" s="66">
        <f>'2.-1'!E16+'2.-2'!E16</f>
        <v>0</v>
      </c>
      <c r="F16" s="66">
        <f>'2.-1'!F16+'2.-2'!F16</f>
        <v>0</v>
      </c>
      <c r="G16" s="66">
        <f t="shared" si="0"/>
        <v>0</v>
      </c>
      <c r="H16" s="66" t="s">
        <v>73</v>
      </c>
    </row>
    <row r="17" spans="2:9" ht="39.9" customHeight="1" x14ac:dyDescent="0.3">
      <c r="B17" s="59" t="s">
        <v>62</v>
      </c>
      <c r="C17" s="59">
        <f>'2.-1'!C17+'2.-2'!C17</f>
        <v>0</v>
      </c>
      <c r="D17" s="59">
        <f>'2.-1'!D17+'2.-2'!D17</f>
        <v>0</v>
      </c>
      <c r="E17" s="59">
        <f>'2.-1'!E17+'2.-2'!E17</f>
        <v>0</v>
      </c>
      <c r="F17" s="59">
        <f>'2.-1'!F17+'2.-2'!F17</f>
        <v>0</v>
      </c>
      <c r="G17" s="59">
        <f t="shared" si="0"/>
        <v>0</v>
      </c>
      <c r="H17" s="59" t="s">
        <v>74</v>
      </c>
    </row>
    <row r="18" spans="2:9" ht="39.9" customHeight="1" x14ac:dyDescent="0.3">
      <c r="B18" s="66" t="s">
        <v>63</v>
      </c>
      <c r="C18" s="66">
        <f>'2.-1'!C18+'2.-2'!C18</f>
        <v>0</v>
      </c>
      <c r="D18" s="66">
        <f>'2.-1'!D18+'2.-2'!D18</f>
        <v>0</v>
      </c>
      <c r="E18" s="66">
        <f>'2.-1'!E18+'2.-2'!E18</f>
        <v>0</v>
      </c>
      <c r="F18" s="66">
        <f>'2.-1'!F18+'2.-2'!F18</f>
        <v>0</v>
      </c>
      <c r="G18" s="66">
        <f t="shared" si="0"/>
        <v>0</v>
      </c>
      <c r="H18" s="66" t="s">
        <v>76</v>
      </c>
    </row>
    <row r="19" spans="2:9" ht="38.25" customHeight="1" x14ac:dyDescent="0.3">
      <c r="B19" s="58" t="s">
        <v>35</v>
      </c>
      <c r="C19" s="58">
        <f>SUM(C8:C18)</f>
        <v>544132</v>
      </c>
      <c r="D19" s="58">
        <f t="shared" ref="D19:G19" si="1">SUM(D8:D18)</f>
        <v>2098399</v>
      </c>
      <c r="E19" s="58">
        <f t="shared" si="1"/>
        <v>854954</v>
      </c>
      <c r="F19" s="58">
        <f t="shared" si="1"/>
        <v>350540</v>
      </c>
      <c r="G19" s="58">
        <f t="shared" si="1"/>
        <v>3848025</v>
      </c>
      <c r="H19" s="58" t="s">
        <v>7</v>
      </c>
    </row>
    <row r="20" spans="2:9" ht="25.2" x14ac:dyDescent="0.3">
      <c r="B20" s="216" t="s">
        <v>364</v>
      </c>
      <c r="C20" s="216"/>
      <c r="D20" s="216"/>
      <c r="F20" s="217" t="s">
        <v>363</v>
      </c>
      <c r="G20" s="217"/>
      <c r="H20" s="217"/>
      <c r="I20" s="65"/>
    </row>
  </sheetData>
  <protectedRanges>
    <protectedRange sqref="D5:G5" name="نطاق1_2_1"/>
    <protectedRange sqref="B5:B19" name="نطاق1_1"/>
    <protectedRange sqref="H5:H19 B3:H4" name="نطاق1"/>
  </protectedRanges>
  <mergeCells count="8">
    <mergeCell ref="B20:D20"/>
    <mergeCell ref="F20:H20"/>
    <mergeCell ref="B3:H3"/>
    <mergeCell ref="B4:H4"/>
    <mergeCell ref="B5:B7"/>
    <mergeCell ref="H5:H7"/>
    <mergeCell ref="C5:D5"/>
    <mergeCell ref="E5:F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rightToLeft="1" view="pageBreakPreview" zoomScale="52" zoomScaleNormal="75" zoomScaleSheetLayoutView="52" zoomScalePageLayoutView="70" workbookViewId="0">
      <selection activeCell="B4" sqref="B4:P4"/>
    </sheetView>
  </sheetViews>
  <sheetFormatPr defaultColWidth="9.109375" defaultRowHeight="15.6" x14ac:dyDescent="0.25"/>
  <cols>
    <col min="1" max="1" width="9.109375" style="8"/>
    <col min="2" max="2" width="32.88671875" style="7" customWidth="1"/>
    <col min="3" max="3" width="17.6640625" style="7" customWidth="1"/>
    <col min="4" max="6" width="15.6640625" style="7" customWidth="1"/>
    <col min="7" max="15" width="15.6640625" style="8" customWidth="1"/>
    <col min="16" max="16" width="44" style="8" customWidth="1"/>
    <col min="17" max="17" width="9.109375" style="4"/>
    <col min="18" max="16384" width="9.109375" style="8"/>
  </cols>
  <sheetData>
    <row r="1" spans="1:17" ht="23.4" x14ac:dyDescent="0.25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5">
      <c r="A2" s="18"/>
      <c r="B2" s="22" t="s">
        <v>211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35" t="s">
        <v>212</v>
      </c>
      <c r="Q2" s="23"/>
    </row>
    <row r="3" spans="1:17" s="14" customFormat="1" ht="38.25" customHeight="1" x14ac:dyDescent="0.25">
      <c r="A3" s="38"/>
      <c r="B3" s="185" t="s">
        <v>241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25"/>
    </row>
    <row r="4" spans="1:17" s="9" customFormat="1" ht="49.5" customHeight="1" x14ac:dyDescent="0.25">
      <c r="A4" s="39"/>
      <c r="B4" s="186" t="s">
        <v>365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40"/>
    </row>
    <row r="5" spans="1:17" s="10" customFormat="1" ht="42.75" customHeight="1" x14ac:dyDescent="0.25">
      <c r="A5" s="41"/>
      <c r="B5" s="189" t="s">
        <v>39</v>
      </c>
      <c r="C5" s="128" t="s">
        <v>52</v>
      </c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 t="s">
        <v>284</v>
      </c>
      <c r="O5" s="183" t="s">
        <v>77</v>
      </c>
      <c r="P5" s="187" t="s">
        <v>38</v>
      </c>
    </row>
    <row r="6" spans="1:17" s="11" customFormat="1" ht="24.75" customHeight="1" x14ac:dyDescent="0.25">
      <c r="A6" s="42"/>
      <c r="B6" s="190"/>
      <c r="C6" s="44" t="s">
        <v>53</v>
      </c>
      <c r="D6" s="44" t="s">
        <v>54</v>
      </c>
      <c r="E6" s="44" t="s">
        <v>55</v>
      </c>
      <c r="F6" s="44" t="s">
        <v>56</v>
      </c>
      <c r="G6" s="44" t="s">
        <v>57</v>
      </c>
      <c r="H6" s="44" t="s">
        <v>58</v>
      </c>
      <c r="I6" s="44" t="s">
        <v>59</v>
      </c>
      <c r="J6" s="44" t="s">
        <v>60</v>
      </c>
      <c r="K6" s="44" t="s">
        <v>61</v>
      </c>
      <c r="L6" s="87" t="s">
        <v>62</v>
      </c>
      <c r="M6" s="87" t="s">
        <v>63</v>
      </c>
      <c r="N6" s="87" t="s">
        <v>64</v>
      </c>
      <c r="O6" s="184"/>
      <c r="P6" s="188"/>
    </row>
    <row r="7" spans="1:17" s="11" customFormat="1" ht="67.5" customHeight="1" x14ac:dyDescent="0.25">
      <c r="A7" s="42"/>
      <c r="B7" s="190"/>
      <c r="C7" s="46" t="s">
        <v>65</v>
      </c>
      <c r="D7" s="46" t="s">
        <v>66</v>
      </c>
      <c r="E7" s="46" t="s">
        <v>67</v>
      </c>
      <c r="F7" s="46" t="s">
        <v>68</v>
      </c>
      <c r="G7" s="46" t="s">
        <v>69</v>
      </c>
      <c r="H7" s="46" t="s">
        <v>70</v>
      </c>
      <c r="I7" s="46" t="s">
        <v>71</v>
      </c>
      <c r="J7" s="46" t="s">
        <v>72</v>
      </c>
      <c r="K7" s="46" t="s">
        <v>73</v>
      </c>
      <c r="L7" s="88" t="s">
        <v>74</v>
      </c>
      <c r="M7" s="88" t="s">
        <v>76</v>
      </c>
      <c r="N7" s="88" t="s">
        <v>75</v>
      </c>
      <c r="O7" s="88" t="s">
        <v>7</v>
      </c>
      <c r="P7" s="188"/>
    </row>
    <row r="8" spans="1:17" s="12" customFormat="1" ht="39" customHeight="1" x14ac:dyDescent="0.25">
      <c r="A8" s="47"/>
      <c r="B8" s="48" t="s">
        <v>40</v>
      </c>
      <c r="C8" s="155">
        <f>'3-1'!C8+'3-2'!C8</f>
        <v>73285.232448422146</v>
      </c>
      <c r="D8" s="155">
        <f>'3-1'!D8+'3-2'!D8</f>
        <v>92396.241757668744</v>
      </c>
      <c r="E8" s="155">
        <f>'3-1'!E8+'3-2'!E8</f>
        <v>86763.463491605376</v>
      </c>
      <c r="F8" s="155">
        <f>'3-1'!F8+'3-2'!F8</f>
        <v>49762.007404513148</v>
      </c>
      <c r="G8" s="155">
        <f>'3-1'!G8+'3-2'!G8</f>
        <v>84767.376777602956</v>
      </c>
      <c r="H8" s="155">
        <f>'3-1'!H8+'3-2'!H8</f>
        <v>60572.136067666579</v>
      </c>
      <c r="I8" s="155">
        <f>'3-1'!I8+'3-2'!I8</f>
        <v>27068.159636730947</v>
      </c>
      <c r="J8" s="155">
        <f>'3-1'!J8+'3-2'!J8</f>
        <v>0</v>
      </c>
      <c r="K8" s="155">
        <f>'3-1'!K8+'3-2'!K8</f>
        <v>0</v>
      </c>
      <c r="L8" s="155">
        <f>'3-1'!L8+'3-2'!L8</f>
        <v>0</v>
      </c>
      <c r="M8" s="155">
        <f>'3-1'!M8+'3-2'!M8</f>
        <v>0</v>
      </c>
      <c r="N8" s="155">
        <f>'3-1'!N8+'3-2'!N8</f>
        <v>0</v>
      </c>
      <c r="O8" s="155">
        <f>SUM(C8:N8)</f>
        <v>474614.61758420989</v>
      </c>
      <c r="P8" s="48" t="s">
        <v>10</v>
      </c>
    </row>
    <row r="9" spans="1:17" s="12" customFormat="1" ht="39" customHeight="1" x14ac:dyDescent="0.25">
      <c r="A9" s="47"/>
      <c r="B9" s="49" t="s">
        <v>41</v>
      </c>
      <c r="C9" s="154">
        <f>'3-1'!C9+'3-2'!C9</f>
        <v>188309.27002430428</v>
      </c>
      <c r="D9" s="154">
        <f>'3-1'!D9+'3-2'!D9</f>
        <v>150895.4811613576</v>
      </c>
      <c r="E9" s="154">
        <f>'3-1'!E9+'3-2'!E9</f>
        <v>129284.34339478776</v>
      </c>
      <c r="F9" s="154">
        <f>'3-1'!F9+'3-2'!F9</f>
        <v>84377.689532415461</v>
      </c>
      <c r="G9" s="154">
        <f>'3-1'!G9+'3-2'!G9</f>
        <v>106098.16466649227</v>
      </c>
      <c r="H9" s="154">
        <f>'3-1'!H9+'3-2'!H9</f>
        <v>87569.631047692092</v>
      </c>
      <c r="I9" s="154">
        <f>'3-1'!I9+'3-2'!I9</f>
        <v>47158.599469943423</v>
      </c>
      <c r="J9" s="154">
        <f>'3-1'!J9+'3-2'!J9</f>
        <v>0</v>
      </c>
      <c r="K9" s="154">
        <f>'3-1'!K9+'3-2'!K9</f>
        <v>0</v>
      </c>
      <c r="L9" s="154">
        <f>'3-1'!L9+'3-2'!L9</f>
        <v>0</v>
      </c>
      <c r="M9" s="154">
        <f>'3-1'!M9+'3-2'!M9</f>
        <v>0</v>
      </c>
      <c r="N9" s="154">
        <f>'3-1'!N9+'3-2'!N9</f>
        <v>0</v>
      </c>
      <c r="O9" s="154">
        <f t="shared" ref="O9:O20" si="0">SUM(C9:N9)</f>
        <v>793693.17929699295</v>
      </c>
      <c r="P9" s="49" t="s">
        <v>12</v>
      </c>
    </row>
    <row r="10" spans="1:17" s="12" customFormat="1" ht="39" customHeight="1" x14ac:dyDescent="0.25">
      <c r="A10" s="47"/>
      <c r="B10" s="48" t="s">
        <v>15</v>
      </c>
      <c r="C10" s="155">
        <f>'3-1'!C10+'3-2'!C10</f>
        <v>24086.030296692308</v>
      </c>
      <c r="D10" s="155">
        <f>'3-1'!D10+'3-2'!D10</f>
        <v>21555.377794106727</v>
      </c>
      <c r="E10" s="155">
        <f>'3-1'!E10+'3-2'!E10</f>
        <v>21210.913627352944</v>
      </c>
      <c r="F10" s="155">
        <f>'3-1'!F10+'3-2'!F10</f>
        <v>10314.195264896241</v>
      </c>
      <c r="G10" s="155">
        <f>'3-1'!G10+'3-2'!G10</f>
        <v>17332.057087472986</v>
      </c>
      <c r="H10" s="155">
        <f>'3-1'!H10+'3-2'!H10</f>
        <v>8145.9351680381142</v>
      </c>
      <c r="I10" s="155">
        <f>'3-1'!I10+'3-2'!I10</f>
        <v>2524.4321436525961</v>
      </c>
      <c r="J10" s="155">
        <f>'3-1'!J10+'3-2'!J10</f>
        <v>0</v>
      </c>
      <c r="K10" s="155">
        <f>'3-1'!K10+'3-2'!K10</f>
        <v>0</v>
      </c>
      <c r="L10" s="155">
        <f>'3-1'!L10+'3-2'!L10</f>
        <v>0</v>
      </c>
      <c r="M10" s="155">
        <f>'3-1'!M10+'3-2'!M10</f>
        <v>0</v>
      </c>
      <c r="N10" s="155">
        <f>'3-1'!N10+'3-2'!N10</f>
        <v>0</v>
      </c>
      <c r="O10" s="155">
        <f t="shared" si="0"/>
        <v>105168.94138221191</v>
      </c>
      <c r="P10" s="48" t="s">
        <v>14</v>
      </c>
    </row>
    <row r="11" spans="1:17" s="12" customFormat="1" ht="39" customHeight="1" x14ac:dyDescent="0.25">
      <c r="A11" s="47"/>
      <c r="B11" s="49" t="s">
        <v>42</v>
      </c>
      <c r="C11" s="154">
        <f>'3-1'!C11+'3-2'!C11</f>
        <v>4749.983819621546</v>
      </c>
      <c r="D11" s="154">
        <f>'3-1'!D11+'3-2'!D11</f>
        <v>14834.062577940444</v>
      </c>
      <c r="E11" s="154">
        <f>'3-1'!E11+'3-2'!E11</f>
        <v>9359.9927457937338</v>
      </c>
      <c r="F11" s="154">
        <f>'3-1'!F11+'3-2'!F11</f>
        <v>11513.669907027554</v>
      </c>
      <c r="G11" s="154">
        <f>'3-1'!G11+'3-2'!G11</f>
        <v>8614.6561153925304</v>
      </c>
      <c r="H11" s="154">
        <f>'3-1'!H11+'3-2'!H11</f>
        <v>5155.0373577113251</v>
      </c>
      <c r="I11" s="154">
        <f>'3-1'!I11+'3-2'!I11</f>
        <v>1105.5903876306293</v>
      </c>
      <c r="J11" s="154">
        <f>'3-1'!J11+'3-2'!J11</f>
        <v>0</v>
      </c>
      <c r="K11" s="154">
        <f>'3-1'!K11+'3-2'!K11</f>
        <v>0</v>
      </c>
      <c r="L11" s="154">
        <f>'3-1'!L11+'3-2'!L11</f>
        <v>0</v>
      </c>
      <c r="M11" s="154">
        <f>'3-1'!M11+'3-2'!M11</f>
        <v>0</v>
      </c>
      <c r="N11" s="154">
        <f>'3-1'!N11+'3-2'!N11</f>
        <v>0</v>
      </c>
      <c r="O11" s="154">
        <f t="shared" si="0"/>
        <v>55332.992911117763</v>
      </c>
      <c r="P11" s="49" t="s">
        <v>16</v>
      </c>
    </row>
    <row r="12" spans="1:17" s="12" customFormat="1" ht="39" customHeight="1" x14ac:dyDescent="0.25">
      <c r="A12" s="47"/>
      <c r="B12" s="48" t="s">
        <v>43</v>
      </c>
      <c r="C12" s="155">
        <f>'3-1'!C12+'3-2'!C12</f>
        <v>33136.099370276395</v>
      </c>
      <c r="D12" s="155">
        <f>'3-1'!D12+'3-2'!D12</f>
        <v>31532.144505130709</v>
      </c>
      <c r="E12" s="155">
        <f>'3-1'!E12+'3-2'!E12</f>
        <v>37903.377839174776</v>
      </c>
      <c r="F12" s="155">
        <f>'3-1'!F12+'3-2'!F12</f>
        <v>23682.419675919267</v>
      </c>
      <c r="G12" s="155">
        <f>'3-1'!G12+'3-2'!G12</f>
        <v>57555.401376848604</v>
      </c>
      <c r="H12" s="155">
        <f>'3-1'!H12+'3-2'!H12</f>
        <v>30197.933135172803</v>
      </c>
      <c r="I12" s="155">
        <f>'3-1'!I12+'3-2'!I12</f>
        <v>15518.50594593495</v>
      </c>
      <c r="J12" s="155">
        <f>'3-1'!J12+'3-2'!J12</f>
        <v>0</v>
      </c>
      <c r="K12" s="155">
        <f>'3-1'!K12+'3-2'!K12</f>
        <v>0</v>
      </c>
      <c r="L12" s="155">
        <f>'3-1'!L12+'3-2'!L12</f>
        <v>0</v>
      </c>
      <c r="M12" s="155">
        <f>'3-1'!M12+'3-2'!M12</f>
        <v>0</v>
      </c>
      <c r="N12" s="155">
        <f>'3-1'!N12+'3-2'!N12</f>
        <v>0</v>
      </c>
      <c r="O12" s="155">
        <f t="shared" si="0"/>
        <v>229525.88184845753</v>
      </c>
      <c r="P12" s="48" t="s">
        <v>18</v>
      </c>
    </row>
    <row r="13" spans="1:17" s="12" customFormat="1" ht="39" customHeight="1" x14ac:dyDescent="0.25">
      <c r="A13" s="47"/>
      <c r="B13" s="49" t="s">
        <v>44</v>
      </c>
      <c r="C13" s="154">
        <f>'3-1'!C13+'3-2'!C13</f>
        <v>16856.246162492669</v>
      </c>
      <c r="D13" s="154">
        <f>'3-1'!D13+'3-2'!D13</f>
        <v>20121.975544416826</v>
      </c>
      <c r="E13" s="154">
        <f>'3-1'!E13+'3-2'!E13</f>
        <v>11746.056047103983</v>
      </c>
      <c r="F13" s="154">
        <f>'3-1'!F13+'3-2'!F13</f>
        <v>19434.529962893648</v>
      </c>
      <c r="G13" s="154">
        <f>'3-1'!G13+'3-2'!G13</f>
        <v>28751.820115439612</v>
      </c>
      <c r="H13" s="154">
        <f>'3-1'!H13+'3-2'!H13</f>
        <v>11370.011357840314</v>
      </c>
      <c r="I13" s="154">
        <f>'3-1'!I13+'3-2'!I13</f>
        <v>2229.205381479801</v>
      </c>
      <c r="J13" s="154">
        <f>'3-1'!J13+'3-2'!J13</f>
        <v>0</v>
      </c>
      <c r="K13" s="154">
        <f>'3-1'!K13+'3-2'!K13</f>
        <v>0</v>
      </c>
      <c r="L13" s="154">
        <f>'3-1'!L13+'3-2'!L13</f>
        <v>0</v>
      </c>
      <c r="M13" s="154">
        <f>'3-1'!M13+'3-2'!M13</f>
        <v>0</v>
      </c>
      <c r="N13" s="154">
        <f>'3-1'!N13+'3-2'!N13</f>
        <v>0</v>
      </c>
      <c r="O13" s="154">
        <f t="shared" si="0"/>
        <v>110509.84457166684</v>
      </c>
      <c r="P13" s="49" t="s">
        <v>19</v>
      </c>
    </row>
    <row r="14" spans="1:17" s="12" customFormat="1" ht="39" customHeight="1" x14ac:dyDescent="0.25">
      <c r="A14" s="47"/>
      <c r="B14" s="48" t="s">
        <v>45</v>
      </c>
      <c r="C14" s="155">
        <f>'3-1'!C14+'3-2'!C14</f>
        <v>4470.0024801490563</v>
      </c>
      <c r="D14" s="155">
        <f>'3-1'!D14+'3-2'!D14</f>
        <v>3492.5817704441711</v>
      </c>
      <c r="E14" s="155">
        <f>'3-1'!E14+'3-2'!E14</f>
        <v>4808.5566139733237</v>
      </c>
      <c r="F14" s="155">
        <f>'3-1'!F14+'3-2'!F14</f>
        <v>5554.9564863081378</v>
      </c>
      <c r="G14" s="155">
        <f>'3-1'!G14+'3-2'!G14</f>
        <v>5740.815920201806</v>
      </c>
      <c r="H14" s="155">
        <f>'3-1'!H14+'3-2'!H14</f>
        <v>3912.1813913815313</v>
      </c>
      <c r="I14" s="155">
        <f>'3-1'!I14+'3-2'!I14</f>
        <v>0</v>
      </c>
      <c r="J14" s="155">
        <f>'3-1'!J14+'3-2'!J14</f>
        <v>0</v>
      </c>
      <c r="K14" s="155">
        <f>'3-1'!K14+'3-2'!K14</f>
        <v>0</v>
      </c>
      <c r="L14" s="155">
        <f>'3-1'!L14+'3-2'!L14</f>
        <v>0</v>
      </c>
      <c r="M14" s="155">
        <f>'3-1'!M14+'3-2'!M14</f>
        <v>0</v>
      </c>
      <c r="N14" s="155">
        <f>'3-1'!N14+'3-2'!N14</f>
        <v>0</v>
      </c>
      <c r="O14" s="155">
        <f t="shared" si="0"/>
        <v>27979.094662458028</v>
      </c>
      <c r="P14" s="48" t="s">
        <v>21</v>
      </c>
    </row>
    <row r="15" spans="1:17" s="12" customFormat="1" ht="39" customHeight="1" x14ac:dyDescent="0.25">
      <c r="A15" s="47"/>
      <c r="B15" s="49" t="s">
        <v>46</v>
      </c>
      <c r="C15" s="154">
        <f>'3-1'!C15+'3-2'!C15</f>
        <v>5253.9092144456008</v>
      </c>
      <c r="D15" s="154">
        <f>'3-1'!D15+'3-2'!D15</f>
        <v>3515.6023773364968</v>
      </c>
      <c r="E15" s="154">
        <f>'3-1'!E15+'3-2'!E15</f>
        <v>2167.2918211376327</v>
      </c>
      <c r="F15" s="154">
        <f>'3-1'!F15+'3-2'!F15</f>
        <v>1388.3103710108603</v>
      </c>
      <c r="G15" s="154">
        <f>'3-1'!G15+'3-2'!G15</f>
        <v>1448.6503639102295</v>
      </c>
      <c r="H15" s="154">
        <f>'3-1'!H15+'3-2'!H15</f>
        <v>1570.727193212665</v>
      </c>
      <c r="I15" s="154">
        <f>'3-1'!I15+'3-2'!I15</f>
        <v>413.42014363948408</v>
      </c>
      <c r="J15" s="154">
        <f>'3-1'!J15+'3-2'!J15</f>
        <v>0</v>
      </c>
      <c r="K15" s="154">
        <f>'3-1'!K15+'3-2'!K15</f>
        <v>0</v>
      </c>
      <c r="L15" s="154">
        <f>'3-1'!L15+'3-2'!L15</f>
        <v>0</v>
      </c>
      <c r="M15" s="154">
        <f>'3-1'!M15+'3-2'!M15</f>
        <v>0</v>
      </c>
      <c r="N15" s="154">
        <f>'3-1'!N15+'3-2'!N15</f>
        <v>0</v>
      </c>
      <c r="O15" s="154">
        <f t="shared" si="0"/>
        <v>15757.91148469297</v>
      </c>
      <c r="P15" s="49" t="s">
        <v>23</v>
      </c>
    </row>
    <row r="16" spans="1:17" s="12" customFormat="1" ht="39" customHeight="1" x14ac:dyDescent="0.25">
      <c r="A16" s="47"/>
      <c r="B16" s="48" t="s">
        <v>26</v>
      </c>
      <c r="C16" s="155">
        <f>'3-1'!C16+'3-2'!C16</f>
        <v>969.35310277970461</v>
      </c>
      <c r="D16" s="155">
        <f>'3-1'!D16+'3-2'!D16</f>
        <v>1435.6138232392127</v>
      </c>
      <c r="E16" s="155">
        <f>'3-1'!E16+'3-2'!E16</f>
        <v>1026.360600829275</v>
      </c>
      <c r="F16" s="155">
        <f>'3-1'!F16+'3-2'!F16</f>
        <v>831.16428902862708</v>
      </c>
      <c r="G16" s="155">
        <f>'3-1'!G16+'3-2'!G16</f>
        <v>1154.4593353205792</v>
      </c>
      <c r="H16" s="155">
        <f>'3-1'!H16+'3-2'!H16</f>
        <v>2929.609283252712</v>
      </c>
      <c r="I16" s="155">
        <f>'3-1'!I16+'3-2'!I16</f>
        <v>386.93979449934972</v>
      </c>
      <c r="J16" s="155">
        <f>'3-1'!J16+'3-2'!J16</f>
        <v>0</v>
      </c>
      <c r="K16" s="155">
        <f>'3-1'!K16+'3-2'!K16</f>
        <v>0</v>
      </c>
      <c r="L16" s="155">
        <f>'3-1'!L16+'3-2'!L16</f>
        <v>0</v>
      </c>
      <c r="M16" s="155">
        <f>'3-1'!M16+'3-2'!M16</f>
        <v>0</v>
      </c>
      <c r="N16" s="155">
        <f>'3-1'!N16+'3-2'!N16</f>
        <v>0</v>
      </c>
      <c r="O16" s="155">
        <f t="shared" si="0"/>
        <v>8733.5002289494605</v>
      </c>
      <c r="P16" s="48" t="s">
        <v>25</v>
      </c>
    </row>
    <row r="17" spans="1:17" s="12" customFormat="1" ht="39" customHeight="1" x14ac:dyDescent="0.25">
      <c r="A17" s="47"/>
      <c r="B17" s="49" t="s">
        <v>47</v>
      </c>
      <c r="C17" s="154">
        <f>'3-1'!C17+'3-2'!C17</f>
        <v>6850.7282719013547</v>
      </c>
      <c r="D17" s="154">
        <f>'3-1'!D17+'3-2'!D17</f>
        <v>11687.758406440002</v>
      </c>
      <c r="E17" s="154">
        <f>'3-1'!E17+'3-2'!E17</f>
        <v>11614.463292688913</v>
      </c>
      <c r="F17" s="154">
        <f>'3-1'!F17+'3-2'!F17</f>
        <v>13561.347678180002</v>
      </c>
      <c r="G17" s="154">
        <f>'3-1'!G17+'3-2'!G17</f>
        <v>42890.808596031202</v>
      </c>
      <c r="H17" s="154">
        <f>'3-1'!H17+'3-2'!H17</f>
        <v>5508.0351878942793</v>
      </c>
      <c r="I17" s="154">
        <f>'3-1'!I17+'3-2'!I17</f>
        <v>4778.178165782323</v>
      </c>
      <c r="J17" s="154">
        <f>'3-1'!J17+'3-2'!J17</f>
        <v>0</v>
      </c>
      <c r="K17" s="154">
        <f>'3-1'!K17+'3-2'!K17</f>
        <v>0</v>
      </c>
      <c r="L17" s="154">
        <f>'3-1'!L17+'3-2'!L17</f>
        <v>0</v>
      </c>
      <c r="M17" s="154">
        <f>'3-1'!M17+'3-2'!M17</f>
        <v>0</v>
      </c>
      <c r="N17" s="154">
        <f>'3-1'!N17+'3-2'!N17</f>
        <v>0</v>
      </c>
      <c r="O17" s="154">
        <f t="shared" si="0"/>
        <v>96891.319598918082</v>
      </c>
      <c r="P17" s="49" t="s">
        <v>27</v>
      </c>
    </row>
    <row r="18" spans="1:17" s="12" customFormat="1" ht="39" customHeight="1" x14ac:dyDescent="0.25">
      <c r="A18" s="47"/>
      <c r="B18" s="48" t="s">
        <v>48</v>
      </c>
      <c r="C18" s="155">
        <f>'3-1'!C18+'3-2'!C18</f>
        <v>5336.6155683445377</v>
      </c>
      <c r="D18" s="155">
        <f>'3-1'!D18+'3-2'!D18</f>
        <v>4629.6446730397111</v>
      </c>
      <c r="E18" s="155">
        <f>'3-1'!E18+'3-2'!E18</f>
        <v>5474.8118172744898</v>
      </c>
      <c r="F18" s="155">
        <f>'3-1'!F18+'3-2'!F18</f>
        <v>1082.7521644783947</v>
      </c>
      <c r="G18" s="155">
        <f>'3-1'!G18+'3-2'!G18</f>
        <v>4190.0541775450329</v>
      </c>
      <c r="H18" s="155">
        <f>'3-1'!H18+'3-2'!H18</f>
        <v>2084.0096565252725</v>
      </c>
      <c r="I18" s="155">
        <f>'3-1'!I18+'3-2'!I18</f>
        <v>2326.9387564849762</v>
      </c>
      <c r="J18" s="155">
        <f>'3-1'!J18+'3-2'!J18</f>
        <v>0</v>
      </c>
      <c r="K18" s="155">
        <f>'3-1'!K18+'3-2'!K18</f>
        <v>0</v>
      </c>
      <c r="L18" s="155">
        <f>'3-1'!L18+'3-2'!L18</f>
        <v>0</v>
      </c>
      <c r="M18" s="155">
        <f>'3-1'!M18+'3-2'!M18</f>
        <v>0</v>
      </c>
      <c r="N18" s="155">
        <f>'3-1'!N18+'3-2'!N18</f>
        <v>0</v>
      </c>
      <c r="O18" s="155">
        <f t="shared" si="0"/>
        <v>25124.826813692413</v>
      </c>
      <c r="P18" s="48" t="s">
        <v>29</v>
      </c>
    </row>
    <row r="19" spans="1:17" s="12" customFormat="1" ht="39" customHeight="1" x14ac:dyDescent="0.25">
      <c r="A19" s="47"/>
      <c r="B19" s="49" t="s">
        <v>49</v>
      </c>
      <c r="C19" s="154">
        <f>'3-1'!C19+'3-2'!C19</f>
        <v>4222.4915121958684</v>
      </c>
      <c r="D19" s="154">
        <f>'3-1'!D19+'3-2'!D19</f>
        <v>5069.5102029513746</v>
      </c>
      <c r="E19" s="154">
        <f>'3-1'!E19+'3-2'!E19</f>
        <v>3166.1873402710025</v>
      </c>
      <c r="F19" s="154">
        <f>'3-1'!F19+'3-2'!F19</f>
        <v>3081.8961705521569</v>
      </c>
      <c r="G19" s="154">
        <f>'3-1'!G19+'3-2'!G19</f>
        <v>3613.9760467686615</v>
      </c>
      <c r="H19" s="154">
        <f>'3-1'!H19+'3-2'!H19</f>
        <v>583.51943614666334</v>
      </c>
      <c r="I19" s="154">
        <f>'3-1'!I19+'3-2'!I19</f>
        <v>461.44408390866249</v>
      </c>
      <c r="J19" s="154">
        <f>'3-1'!J19+'3-2'!J19</f>
        <v>0</v>
      </c>
      <c r="K19" s="154">
        <f>'3-1'!K19+'3-2'!K19</f>
        <v>0</v>
      </c>
      <c r="L19" s="154">
        <f>'3-1'!L19+'3-2'!L19</f>
        <v>0</v>
      </c>
      <c r="M19" s="154">
        <f>'3-1'!M19+'3-2'!M19</f>
        <v>0</v>
      </c>
      <c r="N19" s="154">
        <f>'3-1'!N19+'3-2'!N19</f>
        <v>0</v>
      </c>
      <c r="O19" s="154">
        <f t="shared" si="0"/>
        <v>20199.024792794389</v>
      </c>
      <c r="P19" s="49" t="s">
        <v>31</v>
      </c>
    </row>
    <row r="20" spans="1:17" s="12" customFormat="1" ht="39" customHeight="1" x14ac:dyDescent="0.25">
      <c r="A20" s="47"/>
      <c r="B20" s="48" t="s">
        <v>50</v>
      </c>
      <c r="C20" s="155">
        <f>'3-1'!C20+'3-2'!C20</f>
        <v>869.40910692743523</v>
      </c>
      <c r="D20" s="155">
        <f>'3-1'!D20+'3-2'!D20</f>
        <v>2677.5790956735691</v>
      </c>
      <c r="E20" s="155">
        <f>'3-1'!E20+'3-2'!E20</f>
        <v>3430.9922402606653</v>
      </c>
      <c r="F20" s="155">
        <f>'3-1'!F20+'3-2'!F20</f>
        <v>1566.5781326547308</v>
      </c>
      <c r="G20" s="155">
        <f>'3-1'!G20+'3-2'!G20</f>
        <v>1071.9442998329951</v>
      </c>
      <c r="H20" s="155">
        <f>'3-1'!H20+'3-2'!H20</f>
        <v>850.9740877829347</v>
      </c>
      <c r="I20" s="155">
        <f>'3-1'!I20+'3-2'!I20</f>
        <v>918.32236129725254</v>
      </c>
      <c r="J20" s="155">
        <f>'3-1'!J20+'3-2'!J20</f>
        <v>0</v>
      </c>
      <c r="K20" s="155">
        <f>'3-1'!K20+'3-2'!K20</f>
        <v>0</v>
      </c>
      <c r="L20" s="155">
        <f>'3-1'!L20+'3-2'!L20</f>
        <v>0</v>
      </c>
      <c r="M20" s="155">
        <f>'3-1'!M20+'3-2'!M20</f>
        <v>0</v>
      </c>
      <c r="N20" s="155">
        <f>'3-1'!N20+'3-2'!N20</f>
        <v>0</v>
      </c>
      <c r="O20" s="155">
        <f t="shared" si="0"/>
        <v>11385.799324429585</v>
      </c>
      <c r="P20" s="48" t="s">
        <v>33</v>
      </c>
    </row>
    <row r="21" spans="1:17" s="12" customFormat="1" ht="39.9" customHeight="1" x14ac:dyDescent="0.25">
      <c r="A21" s="47"/>
      <c r="B21" s="50" t="s">
        <v>51</v>
      </c>
      <c r="C21" s="73">
        <f>SUM(C8:C20)</f>
        <v>368395.37137855293</v>
      </c>
      <c r="D21" s="73">
        <f t="shared" ref="D21:O21" si="1">SUM(D8:D20)</f>
        <v>363843.57368974562</v>
      </c>
      <c r="E21" s="73">
        <f t="shared" si="1"/>
        <v>327956.81087225396</v>
      </c>
      <c r="F21" s="73">
        <f t="shared" si="1"/>
        <v>226151.51703987818</v>
      </c>
      <c r="G21" s="73">
        <f t="shared" si="1"/>
        <v>363230.18487885944</v>
      </c>
      <c r="H21" s="73">
        <f t="shared" si="1"/>
        <v>220449.74037031727</v>
      </c>
      <c r="I21" s="73">
        <f t="shared" si="1"/>
        <v>104889.73627098439</v>
      </c>
      <c r="J21" s="73">
        <f t="shared" si="1"/>
        <v>0</v>
      </c>
      <c r="K21" s="73">
        <f t="shared" si="1"/>
        <v>0</v>
      </c>
      <c r="L21" s="73">
        <f t="shared" si="1"/>
        <v>0</v>
      </c>
      <c r="M21" s="73">
        <f t="shared" si="1"/>
        <v>0</v>
      </c>
      <c r="N21" s="73">
        <f t="shared" si="1"/>
        <v>0</v>
      </c>
      <c r="O21" s="73">
        <f t="shared" si="1"/>
        <v>1974916.9345005916</v>
      </c>
      <c r="P21" s="50" t="s">
        <v>7</v>
      </c>
    </row>
    <row r="22" spans="1:17" s="6" customFormat="1" ht="30" customHeight="1" x14ac:dyDescent="0.25">
      <c r="A22" s="33"/>
      <c r="B22" s="169" t="s">
        <v>358</v>
      </c>
      <c r="C22" s="169"/>
      <c r="D22" s="169"/>
      <c r="F22" s="33"/>
      <c r="G22" s="33"/>
      <c r="H22" s="33"/>
      <c r="I22" s="80"/>
      <c r="J22" s="33"/>
      <c r="K22" s="33"/>
      <c r="L22" s="80"/>
      <c r="M22" s="169" t="s">
        <v>359</v>
      </c>
      <c r="N22" s="169"/>
      <c r="O22" s="169"/>
      <c r="P22" s="169"/>
      <c r="Q22" s="33"/>
    </row>
    <row r="23" spans="1:17" ht="23.4" x14ac:dyDescent="0.25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  <row r="24" spans="1:17" x14ac:dyDescent="0.25">
      <c r="C24" s="150"/>
    </row>
  </sheetData>
  <mergeCells count="7">
    <mergeCell ref="M22:P22"/>
    <mergeCell ref="B22:D22"/>
    <mergeCell ref="O5:O6"/>
    <mergeCell ref="B3:P3"/>
    <mergeCell ref="B4:P4"/>
    <mergeCell ref="P5:P7"/>
    <mergeCell ref="B5:B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2:I20"/>
  <sheetViews>
    <sheetView showGridLines="0" rightToLeft="1" view="pageBreakPreview" topLeftCell="A3" zoomScale="60" zoomScaleNormal="55" workbookViewId="0">
      <selection activeCell="H29" sqref="H29"/>
    </sheetView>
  </sheetViews>
  <sheetFormatPr defaultColWidth="9.109375" defaultRowHeight="14.4" x14ac:dyDescent="0.3"/>
  <cols>
    <col min="1" max="1" width="9.109375" style="57"/>
    <col min="2" max="2" width="39.5546875" style="57" customWidth="1"/>
    <col min="3" max="7" width="36.44140625" style="57" customWidth="1"/>
    <col min="8" max="8" width="39.5546875" style="57" customWidth="1"/>
    <col min="9" max="9" width="8.6640625" style="57" customWidth="1"/>
    <col min="10" max="16384" width="9.109375" style="57"/>
  </cols>
  <sheetData>
    <row r="2" spans="2:9" ht="30" x14ac:dyDescent="0.3">
      <c r="B2" s="61" t="s">
        <v>278</v>
      </c>
      <c r="C2" s="69"/>
      <c r="D2" s="69"/>
      <c r="E2" s="69"/>
      <c r="F2" s="69"/>
      <c r="G2" s="69"/>
      <c r="H2" s="64" t="s">
        <v>277</v>
      </c>
      <c r="I2" s="68"/>
    </row>
    <row r="3" spans="2:9" ht="33.6" x14ac:dyDescent="0.3">
      <c r="B3" s="218" t="s">
        <v>304</v>
      </c>
      <c r="C3" s="218"/>
      <c r="D3" s="218"/>
      <c r="E3" s="218"/>
      <c r="F3" s="218"/>
      <c r="G3" s="218"/>
      <c r="H3" s="218"/>
      <c r="I3" s="67"/>
    </row>
    <row r="4" spans="2:9" ht="30" x14ac:dyDescent="0.3">
      <c r="B4" s="219" t="s">
        <v>306</v>
      </c>
      <c r="C4" s="219"/>
      <c r="D4" s="219"/>
      <c r="E4" s="219"/>
      <c r="F4" s="219"/>
      <c r="G4" s="219"/>
      <c r="H4" s="219"/>
      <c r="I4" s="65"/>
    </row>
    <row r="5" spans="2:9" ht="40.5" customHeight="1" x14ac:dyDescent="0.3">
      <c r="B5" s="220" t="s">
        <v>84</v>
      </c>
      <c r="C5" s="223" t="s">
        <v>285</v>
      </c>
      <c r="D5" s="224"/>
      <c r="E5" s="224" t="s">
        <v>286</v>
      </c>
      <c r="F5" s="224"/>
      <c r="G5" s="93"/>
      <c r="H5" s="220" t="s">
        <v>85</v>
      </c>
      <c r="I5" s="65"/>
    </row>
    <row r="6" spans="2:9" ht="40.5" customHeight="1" x14ac:dyDescent="0.3">
      <c r="B6" s="221" t="s">
        <v>5</v>
      </c>
      <c r="C6" s="58" t="s">
        <v>281</v>
      </c>
      <c r="D6" s="58" t="s">
        <v>128</v>
      </c>
      <c r="E6" s="58" t="s">
        <v>129</v>
      </c>
      <c r="F6" s="78" t="s">
        <v>198</v>
      </c>
      <c r="G6" s="58" t="s">
        <v>2</v>
      </c>
      <c r="H6" s="221"/>
      <c r="I6" s="65"/>
    </row>
    <row r="7" spans="2:9" ht="40.5" customHeight="1" x14ac:dyDescent="0.3">
      <c r="B7" s="222"/>
      <c r="C7" s="78" t="s">
        <v>280</v>
      </c>
      <c r="D7" s="58" t="s">
        <v>189</v>
      </c>
      <c r="E7" s="58" t="s">
        <v>190</v>
      </c>
      <c r="F7" s="79" t="s">
        <v>199</v>
      </c>
      <c r="G7" s="58" t="s">
        <v>7</v>
      </c>
      <c r="H7" s="222" t="s">
        <v>6</v>
      </c>
      <c r="I7" s="65"/>
    </row>
    <row r="8" spans="2:9" ht="39.9" customHeight="1" x14ac:dyDescent="0.3">
      <c r="B8" s="60" t="s">
        <v>53</v>
      </c>
      <c r="C8" s="60">
        <v>13634</v>
      </c>
      <c r="D8" s="60">
        <v>31601</v>
      </c>
      <c r="E8" s="60">
        <v>8648</v>
      </c>
      <c r="F8" s="60">
        <v>2945</v>
      </c>
      <c r="G8" s="60">
        <f>SUM(C8:F8)</f>
        <v>56828</v>
      </c>
      <c r="H8" s="60" t="s">
        <v>65</v>
      </c>
      <c r="I8" s="65"/>
    </row>
    <row r="9" spans="2:9" ht="39.9" customHeight="1" x14ac:dyDescent="0.3">
      <c r="B9" s="59" t="s">
        <v>54</v>
      </c>
      <c r="C9" s="59">
        <v>37928</v>
      </c>
      <c r="D9" s="59">
        <v>91266</v>
      </c>
      <c r="E9" s="59">
        <v>66119</v>
      </c>
      <c r="F9" s="59">
        <v>19592</v>
      </c>
      <c r="G9" s="59">
        <f t="shared" ref="G9:G18" si="0">SUM(C9:F9)</f>
        <v>214905</v>
      </c>
      <c r="H9" s="59" t="s">
        <v>66</v>
      </c>
      <c r="I9" s="65"/>
    </row>
    <row r="10" spans="2:9" ht="39.9" customHeight="1" x14ac:dyDescent="0.3">
      <c r="B10" s="66" t="s">
        <v>55</v>
      </c>
      <c r="C10" s="66">
        <v>44910</v>
      </c>
      <c r="D10" s="66">
        <v>148538</v>
      </c>
      <c r="E10" s="66">
        <v>73566</v>
      </c>
      <c r="F10" s="66">
        <v>37835</v>
      </c>
      <c r="G10" s="66">
        <f t="shared" si="0"/>
        <v>304849</v>
      </c>
      <c r="H10" s="66" t="s">
        <v>67</v>
      </c>
      <c r="I10" s="65"/>
    </row>
    <row r="11" spans="2:9" ht="39.9" customHeight="1" x14ac:dyDescent="0.3">
      <c r="B11" s="59" t="s">
        <v>56</v>
      </c>
      <c r="C11" s="59">
        <v>51721</v>
      </c>
      <c r="D11" s="59">
        <v>238156</v>
      </c>
      <c r="E11" s="59">
        <v>75627</v>
      </c>
      <c r="F11" s="59">
        <v>38749</v>
      </c>
      <c r="G11" s="59">
        <f t="shared" si="0"/>
        <v>404253</v>
      </c>
      <c r="H11" s="59" t="s">
        <v>68</v>
      </c>
      <c r="I11" s="65"/>
    </row>
    <row r="12" spans="2:9" ht="39.9" customHeight="1" x14ac:dyDescent="0.3">
      <c r="B12" s="66" t="s">
        <v>57</v>
      </c>
      <c r="C12" s="66">
        <v>57661</v>
      </c>
      <c r="D12" s="66">
        <v>222032</v>
      </c>
      <c r="E12" s="66">
        <v>74012</v>
      </c>
      <c r="F12" s="66">
        <v>46134</v>
      </c>
      <c r="G12" s="66">
        <f t="shared" si="0"/>
        <v>399839</v>
      </c>
      <c r="H12" s="66" t="s">
        <v>69</v>
      </c>
      <c r="I12" s="65"/>
    </row>
    <row r="13" spans="2:9" ht="39.9" customHeight="1" x14ac:dyDescent="0.3">
      <c r="B13" s="59" t="s">
        <v>58</v>
      </c>
      <c r="C13" s="59">
        <v>53095</v>
      </c>
      <c r="D13" s="59">
        <v>224404</v>
      </c>
      <c r="E13" s="59">
        <v>86429</v>
      </c>
      <c r="F13" s="59">
        <v>39773</v>
      </c>
      <c r="G13" s="59">
        <f t="shared" si="0"/>
        <v>403701</v>
      </c>
      <c r="H13" s="59" t="s">
        <v>70</v>
      </c>
      <c r="I13" s="65"/>
    </row>
    <row r="14" spans="2:9" ht="39.9" customHeight="1" x14ac:dyDescent="0.3">
      <c r="B14" s="66" t="s">
        <v>59</v>
      </c>
      <c r="C14" s="66">
        <v>6143</v>
      </c>
      <c r="D14" s="66">
        <v>21552</v>
      </c>
      <c r="E14" s="66">
        <v>10662</v>
      </c>
      <c r="F14" s="66">
        <v>935</v>
      </c>
      <c r="G14" s="66">
        <f t="shared" si="0"/>
        <v>39292</v>
      </c>
      <c r="H14" s="66" t="s">
        <v>71</v>
      </c>
      <c r="I14" s="65"/>
    </row>
    <row r="15" spans="2:9" ht="39.9" customHeight="1" x14ac:dyDescent="0.3">
      <c r="B15" s="59" t="s">
        <v>60</v>
      </c>
      <c r="C15" s="59">
        <v>0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 t="s">
        <v>72</v>
      </c>
      <c r="I15" s="65"/>
    </row>
    <row r="16" spans="2:9" ht="39.9" customHeight="1" x14ac:dyDescent="0.3">
      <c r="B16" s="66" t="s">
        <v>61</v>
      </c>
      <c r="C16" s="66">
        <v>0</v>
      </c>
      <c r="D16" s="66">
        <v>0</v>
      </c>
      <c r="E16" s="66">
        <v>0</v>
      </c>
      <c r="F16" s="66">
        <v>0</v>
      </c>
      <c r="G16" s="66">
        <f t="shared" si="0"/>
        <v>0</v>
      </c>
      <c r="H16" s="66" t="s">
        <v>73</v>
      </c>
      <c r="I16" s="65"/>
    </row>
    <row r="17" spans="2:9" ht="39.9" customHeight="1" x14ac:dyDescent="0.3">
      <c r="B17" s="59" t="s">
        <v>62</v>
      </c>
      <c r="C17" s="59">
        <v>0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 t="s">
        <v>74</v>
      </c>
      <c r="I17" s="65"/>
    </row>
    <row r="18" spans="2:9" ht="39.9" customHeight="1" x14ac:dyDescent="0.3">
      <c r="B18" s="66" t="s">
        <v>63</v>
      </c>
      <c r="C18" s="66">
        <v>0</v>
      </c>
      <c r="D18" s="66">
        <v>0</v>
      </c>
      <c r="E18" s="66">
        <v>0</v>
      </c>
      <c r="F18" s="66">
        <v>0</v>
      </c>
      <c r="G18" s="66">
        <f t="shared" si="0"/>
        <v>0</v>
      </c>
      <c r="H18" s="66" t="s">
        <v>76</v>
      </c>
      <c r="I18" s="65"/>
    </row>
    <row r="19" spans="2:9" ht="38.25" customHeight="1" x14ac:dyDescent="0.3">
      <c r="B19" s="58" t="s">
        <v>35</v>
      </c>
      <c r="C19" s="58">
        <f>SUM(C8:C18)</f>
        <v>265092</v>
      </c>
      <c r="D19" s="58">
        <f t="shared" ref="D19:G19" si="1">SUM(D8:D18)</f>
        <v>977549</v>
      </c>
      <c r="E19" s="58">
        <f t="shared" si="1"/>
        <v>395063</v>
      </c>
      <c r="F19" s="58">
        <f t="shared" si="1"/>
        <v>185963</v>
      </c>
      <c r="G19" s="58">
        <f t="shared" si="1"/>
        <v>1823667</v>
      </c>
      <c r="H19" s="58" t="s">
        <v>7</v>
      </c>
      <c r="I19" s="65"/>
    </row>
    <row r="20" spans="2:9" ht="25.2" x14ac:dyDescent="0.3">
      <c r="B20" s="216" t="s">
        <v>364</v>
      </c>
      <c r="C20" s="216"/>
      <c r="D20" s="216"/>
      <c r="F20" s="217" t="s">
        <v>363</v>
      </c>
      <c r="G20" s="217"/>
      <c r="H20" s="217"/>
      <c r="I20" s="65"/>
    </row>
  </sheetData>
  <protectedRanges>
    <protectedRange sqref="G5" name="نطاق1_2_1_1"/>
    <protectedRange sqref="B5:B19" name="نطاق1_1_1"/>
    <protectedRange sqref="H5:H19" name="نطاق1_2"/>
    <protectedRange sqref="D5:F5" name="نطاق1_2_1"/>
    <protectedRange sqref="B3:H3" name="نطاق1_1"/>
    <protectedRange sqref="B4:H4" name="نطاق1_4"/>
  </protectedRanges>
  <mergeCells count="8">
    <mergeCell ref="B20:D20"/>
    <mergeCell ref="F20:H20"/>
    <mergeCell ref="B3:H3"/>
    <mergeCell ref="B4:H4"/>
    <mergeCell ref="B5:B7"/>
    <mergeCell ref="H5:H7"/>
    <mergeCell ref="C5:D5"/>
    <mergeCell ref="E5:F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5" verticalDpi="4294967295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pageSetUpPr fitToPage="1"/>
  </sheetPr>
  <dimension ref="B2:I20"/>
  <sheetViews>
    <sheetView showGridLines="0" rightToLeft="1" view="pageBreakPreview" zoomScale="55" zoomScaleNormal="55" zoomScaleSheetLayoutView="55" workbookViewId="0">
      <selection activeCell="C9" sqref="C9"/>
    </sheetView>
  </sheetViews>
  <sheetFormatPr defaultColWidth="9.109375" defaultRowHeight="14.4" x14ac:dyDescent="0.3"/>
  <cols>
    <col min="1" max="1" width="9.109375" style="57"/>
    <col min="2" max="2" width="39.5546875" style="57" customWidth="1"/>
    <col min="3" max="6" width="42.33203125" style="57" customWidth="1"/>
    <col min="7" max="7" width="25.88671875" style="57" customWidth="1"/>
    <col min="8" max="8" width="39.5546875" style="57" customWidth="1"/>
    <col min="9" max="9" width="4.44140625" style="57" customWidth="1"/>
    <col min="10" max="16384" width="9.109375" style="57"/>
  </cols>
  <sheetData>
    <row r="2" spans="2:9" ht="30" x14ac:dyDescent="0.3">
      <c r="B2" s="61" t="s">
        <v>279</v>
      </c>
      <c r="C2" s="69"/>
      <c r="D2" s="69"/>
      <c r="E2" s="69"/>
      <c r="F2" s="69"/>
      <c r="G2" s="69"/>
      <c r="H2" s="64" t="s">
        <v>273</v>
      </c>
      <c r="I2" s="68"/>
    </row>
    <row r="3" spans="2:9" ht="33.6" x14ac:dyDescent="0.3">
      <c r="B3" s="218" t="s">
        <v>307</v>
      </c>
      <c r="C3" s="218"/>
      <c r="D3" s="218"/>
      <c r="E3" s="218"/>
      <c r="F3" s="218"/>
      <c r="G3" s="218"/>
      <c r="H3" s="218"/>
      <c r="I3" s="67"/>
    </row>
    <row r="4" spans="2:9" ht="30" x14ac:dyDescent="0.3">
      <c r="B4" s="219" t="s">
        <v>308</v>
      </c>
      <c r="C4" s="219"/>
      <c r="D4" s="219"/>
      <c r="E4" s="219"/>
      <c r="F4" s="219"/>
      <c r="G4" s="219"/>
      <c r="H4" s="219"/>
      <c r="I4" s="65"/>
    </row>
    <row r="5" spans="2:9" ht="40.5" customHeight="1" x14ac:dyDescent="0.3">
      <c r="B5" s="220" t="s">
        <v>84</v>
      </c>
      <c r="C5" s="223" t="s">
        <v>285</v>
      </c>
      <c r="D5" s="224"/>
      <c r="E5" s="224" t="s">
        <v>286</v>
      </c>
      <c r="F5" s="224"/>
      <c r="G5" s="93"/>
      <c r="H5" s="220" t="s">
        <v>85</v>
      </c>
      <c r="I5" s="65"/>
    </row>
    <row r="6" spans="2:9" ht="40.5" customHeight="1" x14ac:dyDescent="0.3">
      <c r="B6" s="221" t="s">
        <v>5</v>
      </c>
      <c r="C6" s="58" t="s">
        <v>281</v>
      </c>
      <c r="D6" s="58" t="s">
        <v>128</v>
      </c>
      <c r="E6" s="58" t="s">
        <v>129</v>
      </c>
      <c r="F6" s="78" t="s">
        <v>198</v>
      </c>
      <c r="G6" s="58" t="s">
        <v>2</v>
      </c>
      <c r="H6" s="221"/>
      <c r="I6" s="65"/>
    </row>
    <row r="7" spans="2:9" ht="40.5" customHeight="1" x14ac:dyDescent="0.3">
      <c r="B7" s="222"/>
      <c r="C7" s="78" t="s">
        <v>280</v>
      </c>
      <c r="D7" s="58" t="s">
        <v>189</v>
      </c>
      <c r="E7" s="58" t="s">
        <v>190</v>
      </c>
      <c r="F7" s="79" t="s">
        <v>199</v>
      </c>
      <c r="G7" s="58" t="s">
        <v>7</v>
      </c>
      <c r="H7" s="222" t="s">
        <v>6</v>
      </c>
      <c r="I7" s="65"/>
    </row>
    <row r="8" spans="2:9" ht="39.9" customHeight="1" x14ac:dyDescent="0.3">
      <c r="B8" s="60" t="s">
        <v>53</v>
      </c>
      <c r="C8" s="60">
        <v>16515</v>
      </c>
      <c r="D8" s="60">
        <v>39856</v>
      </c>
      <c r="E8" s="60">
        <v>9716</v>
      </c>
      <c r="F8" s="60">
        <v>3202</v>
      </c>
      <c r="G8" s="60">
        <f>SUM(C8:F8)</f>
        <v>69289</v>
      </c>
      <c r="H8" s="60" t="s">
        <v>65</v>
      </c>
      <c r="I8" s="65"/>
    </row>
    <row r="9" spans="2:9" ht="39.9" customHeight="1" x14ac:dyDescent="0.3">
      <c r="B9" s="59" t="s">
        <v>54</v>
      </c>
      <c r="C9" s="59">
        <v>43929</v>
      </c>
      <c r="D9" s="59">
        <v>106051</v>
      </c>
      <c r="E9" s="59">
        <v>79075</v>
      </c>
      <c r="F9" s="59">
        <v>23365</v>
      </c>
      <c r="G9" s="59">
        <f t="shared" ref="G9:G18" si="0">SUM(C9:F9)</f>
        <v>252420</v>
      </c>
      <c r="H9" s="59" t="s">
        <v>66</v>
      </c>
      <c r="I9" s="65"/>
    </row>
    <row r="10" spans="2:9" ht="39.9" customHeight="1" x14ac:dyDescent="0.3">
      <c r="B10" s="66" t="s">
        <v>55</v>
      </c>
      <c r="C10" s="66">
        <v>48786</v>
      </c>
      <c r="D10" s="66">
        <v>166813</v>
      </c>
      <c r="E10" s="66">
        <v>87341</v>
      </c>
      <c r="F10" s="66">
        <v>32066</v>
      </c>
      <c r="G10" s="66">
        <f t="shared" si="0"/>
        <v>335006</v>
      </c>
      <c r="H10" s="66" t="s">
        <v>67</v>
      </c>
      <c r="I10" s="65"/>
    </row>
    <row r="11" spans="2:9" ht="39.9" customHeight="1" x14ac:dyDescent="0.3">
      <c r="B11" s="59" t="s">
        <v>56</v>
      </c>
      <c r="C11" s="59">
        <v>52367</v>
      </c>
      <c r="D11" s="59">
        <v>270401</v>
      </c>
      <c r="E11" s="59">
        <v>85028</v>
      </c>
      <c r="F11" s="59">
        <v>31520</v>
      </c>
      <c r="G11" s="59">
        <f t="shared" si="0"/>
        <v>439316</v>
      </c>
      <c r="H11" s="59" t="s">
        <v>68</v>
      </c>
      <c r="I11" s="65"/>
    </row>
    <row r="12" spans="2:9" ht="39.9" customHeight="1" x14ac:dyDescent="0.3">
      <c r="B12" s="66" t="s">
        <v>57</v>
      </c>
      <c r="C12" s="66">
        <v>57428</v>
      </c>
      <c r="D12" s="66">
        <v>250414</v>
      </c>
      <c r="E12" s="66">
        <v>83117</v>
      </c>
      <c r="F12" s="66">
        <v>36251</v>
      </c>
      <c r="G12" s="66">
        <f t="shared" si="0"/>
        <v>427210</v>
      </c>
      <c r="H12" s="66" t="s">
        <v>69</v>
      </c>
      <c r="I12" s="65"/>
    </row>
    <row r="13" spans="2:9" ht="39.9" customHeight="1" x14ac:dyDescent="0.3">
      <c r="B13" s="59" t="s">
        <v>58</v>
      </c>
      <c r="C13" s="59">
        <v>54407</v>
      </c>
      <c r="D13" s="59">
        <v>261911</v>
      </c>
      <c r="E13" s="59">
        <v>103068</v>
      </c>
      <c r="F13" s="59">
        <v>37380</v>
      </c>
      <c r="G13" s="59">
        <f t="shared" si="0"/>
        <v>456766</v>
      </c>
      <c r="H13" s="59" t="s">
        <v>70</v>
      </c>
      <c r="I13" s="65"/>
    </row>
    <row r="14" spans="2:9" ht="39.9" customHeight="1" x14ac:dyDescent="0.3">
      <c r="B14" s="66" t="s">
        <v>59</v>
      </c>
      <c r="C14" s="66">
        <v>5608</v>
      </c>
      <c r="D14" s="66">
        <v>25404</v>
      </c>
      <c r="E14" s="66">
        <v>12546</v>
      </c>
      <c r="F14" s="66">
        <v>793</v>
      </c>
      <c r="G14" s="66">
        <f t="shared" si="0"/>
        <v>44351</v>
      </c>
      <c r="H14" s="66" t="s">
        <v>71</v>
      </c>
      <c r="I14" s="65"/>
    </row>
    <row r="15" spans="2:9" ht="39.9" customHeight="1" x14ac:dyDescent="0.3">
      <c r="B15" s="59" t="s">
        <v>60</v>
      </c>
      <c r="C15" s="59">
        <v>0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 t="s">
        <v>72</v>
      </c>
      <c r="I15" s="65"/>
    </row>
    <row r="16" spans="2:9" ht="39.9" customHeight="1" x14ac:dyDescent="0.3">
      <c r="B16" s="66" t="s">
        <v>61</v>
      </c>
      <c r="C16" s="66">
        <v>0</v>
      </c>
      <c r="D16" s="66">
        <v>0</v>
      </c>
      <c r="E16" s="66">
        <v>0</v>
      </c>
      <c r="F16" s="66">
        <v>0</v>
      </c>
      <c r="G16" s="66">
        <f t="shared" si="0"/>
        <v>0</v>
      </c>
      <c r="H16" s="66" t="s">
        <v>73</v>
      </c>
      <c r="I16" s="65"/>
    </row>
    <row r="17" spans="2:9" ht="39.9" customHeight="1" x14ac:dyDescent="0.3">
      <c r="B17" s="59" t="s">
        <v>62</v>
      </c>
      <c r="C17" s="59">
        <v>0</v>
      </c>
      <c r="D17" s="59">
        <v>0</v>
      </c>
      <c r="E17" s="59">
        <v>0</v>
      </c>
      <c r="F17" s="59">
        <v>0</v>
      </c>
      <c r="G17" s="59">
        <f t="shared" si="0"/>
        <v>0</v>
      </c>
      <c r="H17" s="59" t="s">
        <v>74</v>
      </c>
      <c r="I17" s="65"/>
    </row>
    <row r="18" spans="2:9" ht="39.9" customHeight="1" x14ac:dyDescent="0.3">
      <c r="B18" s="66" t="s">
        <v>63</v>
      </c>
      <c r="C18" s="66">
        <v>0</v>
      </c>
      <c r="D18" s="66">
        <v>0</v>
      </c>
      <c r="E18" s="66">
        <v>0</v>
      </c>
      <c r="F18" s="66">
        <v>0</v>
      </c>
      <c r="G18" s="66">
        <f t="shared" si="0"/>
        <v>0</v>
      </c>
      <c r="H18" s="66" t="s">
        <v>76</v>
      </c>
      <c r="I18" s="65"/>
    </row>
    <row r="19" spans="2:9" ht="38.25" customHeight="1" x14ac:dyDescent="0.3">
      <c r="B19" s="58" t="s">
        <v>35</v>
      </c>
      <c r="C19" s="58">
        <f>SUM(C8:C18)</f>
        <v>279040</v>
      </c>
      <c r="D19" s="58">
        <f t="shared" ref="D19:G19" si="1">SUM(D8:D18)</f>
        <v>1120850</v>
      </c>
      <c r="E19" s="58">
        <f t="shared" si="1"/>
        <v>459891</v>
      </c>
      <c r="F19" s="58">
        <f t="shared" si="1"/>
        <v>164577</v>
      </c>
      <c r="G19" s="58">
        <f t="shared" si="1"/>
        <v>2024358</v>
      </c>
      <c r="H19" s="58" t="s">
        <v>7</v>
      </c>
      <c r="I19" s="65"/>
    </row>
    <row r="20" spans="2:9" ht="25.2" x14ac:dyDescent="0.3">
      <c r="B20" s="216" t="s">
        <v>364</v>
      </c>
      <c r="C20" s="216"/>
      <c r="D20" s="216"/>
      <c r="F20" s="217" t="s">
        <v>363</v>
      </c>
      <c r="G20" s="217"/>
      <c r="H20" s="217"/>
      <c r="I20" s="65"/>
    </row>
  </sheetData>
  <protectedRanges>
    <protectedRange sqref="G5" name="نطاق1_2_1"/>
    <protectedRange sqref="B5:B19" name="نطاق1_1"/>
    <protectedRange sqref="H5:H19" name="نطاق1"/>
    <protectedRange sqref="D5:F5" name="نطاق1_2_1_1"/>
    <protectedRange sqref="B3:H3" name="نطاق1_1_2"/>
    <protectedRange sqref="B4:H4" name="نطاق1_4_1"/>
  </protectedRanges>
  <mergeCells count="8">
    <mergeCell ref="B20:D20"/>
    <mergeCell ref="F20:H20"/>
    <mergeCell ref="B3:H3"/>
    <mergeCell ref="B4:H4"/>
    <mergeCell ref="B5:B7"/>
    <mergeCell ref="H5:H7"/>
    <mergeCell ref="C5:D5"/>
    <mergeCell ref="E5:F5"/>
  </mergeCell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pageSetUpPr fitToPage="1"/>
  </sheetPr>
  <dimension ref="B2:O27"/>
  <sheetViews>
    <sheetView showGridLines="0" rightToLeft="1" view="pageBreakPreview" topLeftCell="A8" zoomScale="40" zoomScaleNormal="55" zoomScaleSheetLayoutView="40" workbookViewId="0">
      <selection activeCell="N27" sqref="N27:O27"/>
    </sheetView>
  </sheetViews>
  <sheetFormatPr defaultColWidth="9.109375" defaultRowHeight="14.4" x14ac:dyDescent="0.3"/>
  <cols>
    <col min="1" max="1" width="9.109375" style="57"/>
    <col min="2" max="2" width="58.5546875" style="57" customWidth="1"/>
    <col min="3" max="14" width="25.88671875" style="57" customWidth="1"/>
    <col min="15" max="15" width="60.44140625" style="57" bestFit="1" customWidth="1"/>
    <col min="16" max="16384" width="9.109375" style="57"/>
  </cols>
  <sheetData>
    <row r="2" spans="2:15" ht="30" x14ac:dyDescent="0.3">
      <c r="B2" s="61" t="s">
        <v>328</v>
      </c>
      <c r="C2" s="69"/>
      <c r="D2" s="69"/>
      <c r="E2" s="69"/>
      <c r="F2" s="69"/>
      <c r="G2" s="69"/>
      <c r="I2" s="68"/>
      <c r="O2" s="64" t="s">
        <v>329</v>
      </c>
    </row>
    <row r="3" spans="2:15" ht="42.75" customHeight="1" x14ac:dyDescent="0.3">
      <c r="B3" s="218" t="s">
        <v>309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2:15" ht="30" x14ac:dyDescent="0.3">
      <c r="B4" s="225" t="s">
        <v>310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2:15" ht="51.75" customHeight="1" x14ac:dyDescent="0.3">
      <c r="B5" s="226" t="s">
        <v>131</v>
      </c>
      <c r="C5" s="146" t="s">
        <v>52</v>
      </c>
      <c r="D5" s="148"/>
      <c r="E5" s="148"/>
      <c r="F5" s="148"/>
      <c r="G5" s="148"/>
      <c r="H5" s="148"/>
      <c r="I5" s="148"/>
      <c r="J5" s="148"/>
      <c r="K5" s="148"/>
      <c r="L5" s="148"/>
      <c r="M5" s="148" t="s">
        <v>284</v>
      </c>
      <c r="N5" s="149"/>
      <c r="O5" s="226" t="s">
        <v>130</v>
      </c>
    </row>
    <row r="6" spans="2:15" ht="39.9" customHeight="1" x14ac:dyDescent="0.3">
      <c r="B6" s="226"/>
      <c r="C6" s="147" t="s">
        <v>53</v>
      </c>
      <c r="D6" s="147" t="s">
        <v>54</v>
      </c>
      <c r="E6" s="147" t="s">
        <v>55</v>
      </c>
      <c r="F6" s="147" t="s">
        <v>56</v>
      </c>
      <c r="G6" s="147" t="s">
        <v>57</v>
      </c>
      <c r="H6" s="147" t="s">
        <v>58</v>
      </c>
      <c r="I6" s="147" t="s">
        <v>59</v>
      </c>
      <c r="J6" s="147" t="s">
        <v>60</v>
      </c>
      <c r="K6" s="147" t="s">
        <v>61</v>
      </c>
      <c r="L6" s="147" t="s">
        <v>62</v>
      </c>
      <c r="M6" s="147" t="s">
        <v>63</v>
      </c>
      <c r="N6" s="147" t="s">
        <v>35</v>
      </c>
      <c r="O6" s="226"/>
    </row>
    <row r="7" spans="2:15" ht="39.9" customHeight="1" x14ac:dyDescent="0.3">
      <c r="B7" s="227"/>
      <c r="C7" s="147" t="s">
        <v>65</v>
      </c>
      <c r="D7" s="147" t="s">
        <v>66</v>
      </c>
      <c r="E7" s="147" t="s">
        <v>67</v>
      </c>
      <c r="F7" s="147" t="s">
        <v>68</v>
      </c>
      <c r="G7" s="147" t="s">
        <v>69</v>
      </c>
      <c r="H7" s="147" t="s">
        <v>70</v>
      </c>
      <c r="I7" s="147" t="s">
        <v>71</v>
      </c>
      <c r="J7" s="147" t="s">
        <v>72</v>
      </c>
      <c r="K7" s="147" t="s">
        <v>73</v>
      </c>
      <c r="L7" s="147" t="s">
        <v>74</v>
      </c>
      <c r="M7" s="147" t="s">
        <v>76</v>
      </c>
      <c r="N7" s="147" t="s">
        <v>7</v>
      </c>
      <c r="O7" s="227"/>
    </row>
    <row r="8" spans="2:15" ht="54.75" customHeight="1" x14ac:dyDescent="0.3">
      <c r="B8" s="142" t="s">
        <v>132</v>
      </c>
      <c r="C8" s="142">
        <v>92536</v>
      </c>
      <c r="D8" s="142">
        <v>333993</v>
      </c>
      <c r="E8" s="142">
        <v>418605</v>
      </c>
      <c r="F8" s="142">
        <v>525927</v>
      </c>
      <c r="G8" s="142">
        <v>482261</v>
      </c>
      <c r="H8" s="142">
        <v>493366</v>
      </c>
      <c r="I8" s="142">
        <v>48710</v>
      </c>
      <c r="J8" s="142">
        <v>0</v>
      </c>
      <c r="K8" s="142">
        <v>0</v>
      </c>
      <c r="L8" s="142">
        <v>0</v>
      </c>
      <c r="M8" s="142">
        <v>0</v>
      </c>
      <c r="N8" s="142">
        <f>SUM(C8:M8)</f>
        <v>2395398</v>
      </c>
      <c r="O8" s="142" t="s">
        <v>418</v>
      </c>
    </row>
    <row r="9" spans="2:15" ht="54.75" customHeight="1" x14ac:dyDescent="0.3">
      <c r="B9" s="143" t="s">
        <v>338</v>
      </c>
      <c r="C9" s="143">
        <v>27815</v>
      </c>
      <c r="D9" s="143">
        <v>103536</v>
      </c>
      <c r="E9" s="143">
        <v>186393</v>
      </c>
      <c r="F9" s="143">
        <v>249999</v>
      </c>
      <c r="G9" s="143">
        <v>237578</v>
      </c>
      <c r="H9" s="143">
        <v>282400</v>
      </c>
      <c r="I9" s="143">
        <v>25203</v>
      </c>
      <c r="J9" s="143">
        <v>0</v>
      </c>
      <c r="K9" s="143">
        <v>0</v>
      </c>
      <c r="L9" s="143">
        <v>0</v>
      </c>
      <c r="M9" s="143">
        <v>0</v>
      </c>
      <c r="N9" s="143">
        <f t="shared" ref="N9:N25" si="0">SUM(C9:M9)</f>
        <v>1112924</v>
      </c>
      <c r="O9" s="143" t="s">
        <v>419</v>
      </c>
    </row>
    <row r="10" spans="2:15" ht="54.75" customHeight="1" x14ac:dyDescent="0.3">
      <c r="B10" s="142" t="s">
        <v>133</v>
      </c>
      <c r="C10" s="142">
        <v>2072</v>
      </c>
      <c r="D10" s="142">
        <v>5166</v>
      </c>
      <c r="E10" s="142">
        <v>8518</v>
      </c>
      <c r="F10" s="142">
        <v>10734</v>
      </c>
      <c r="G10" s="142">
        <v>29651</v>
      </c>
      <c r="H10" s="142">
        <v>23440</v>
      </c>
      <c r="I10" s="142">
        <v>2175</v>
      </c>
      <c r="J10" s="142">
        <v>0</v>
      </c>
      <c r="K10" s="142">
        <v>0</v>
      </c>
      <c r="L10" s="142">
        <v>0</v>
      </c>
      <c r="M10" s="142">
        <v>0</v>
      </c>
      <c r="N10" s="142">
        <f t="shared" si="0"/>
        <v>81756</v>
      </c>
      <c r="O10" s="142" t="s">
        <v>420</v>
      </c>
    </row>
    <row r="11" spans="2:15" ht="54.75" customHeight="1" x14ac:dyDescent="0.3">
      <c r="B11" s="143" t="s">
        <v>134</v>
      </c>
      <c r="C11" s="143">
        <v>1105</v>
      </c>
      <c r="D11" s="143">
        <v>4391</v>
      </c>
      <c r="E11" s="143">
        <v>6947</v>
      </c>
      <c r="F11" s="143">
        <v>13589</v>
      </c>
      <c r="G11" s="143">
        <v>6846</v>
      </c>
      <c r="H11" s="143">
        <v>6419</v>
      </c>
      <c r="I11" s="143">
        <v>1172</v>
      </c>
      <c r="J11" s="143">
        <v>0</v>
      </c>
      <c r="K11" s="143">
        <v>0</v>
      </c>
      <c r="L11" s="143">
        <v>0</v>
      </c>
      <c r="M11" s="143">
        <v>0</v>
      </c>
      <c r="N11" s="143">
        <f t="shared" si="0"/>
        <v>40469</v>
      </c>
      <c r="O11" s="143" t="s">
        <v>432</v>
      </c>
    </row>
    <row r="12" spans="2:15" ht="54.75" customHeight="1" x14ac:dyDescent="0.3">
      <c r="B12" s="142" t="s">
        <v>137</v>
      </c>
      <c r="C12" s="142">
        <v>872</v>
      </c>
      <c r="D12" s="142">
        <v>8284</v>
      </c>
      <c r="E12" s="142">
        <v>2069</v>
      </c>
      <c r="F12" s="142">
        <v>4697</v>
      </c>
      <c r="G12" s="142">
        <v>2070</v>
      </c>
      <c r="H12" s="142">
        <v>2739</v>
      </c>
      <c r="I12" s="142">
        <v>427</v>
      </c>
      <c r="J12" s="142">
        <v>0</v>
      </c>
      <c r="K12" s="142">
        <v>0</v>
      </c>
      <c r="L12" s="142">
        <v>0</v>
      </c>
      <c r="M12" s="142">
        <v>0</v>
      </c>
      <c r="N12" s="142">
        <f t="shared" si="0"/>
        <v>21158</v>
      </c>
      <c r="O12" s="142" t="s">
        <v>421</v>
      </c>
    </row>
    <row r="13" spans="2:15" ht="54.75" customHeight="1" x14ac:dyDescent="0.3">
      <c r="B13" s="143" t="s">
        <v>136</v>
      </c>
      <c r="C13" s="143">
        <v>531</v>
      </c>
      <c r="D13" s="143">
        <v>1657</v>
      </c>
      <c r="E13" s="143">
        <v>3053</v>
      </c>
      <c r="F13" s="143">
        <v>4468</v>
      </c>
      <c r="G13" s="143">
        <v>14184</v>
      </c>
      <c r="H13" s="143">
        <v>13518</v>
      </c>
      <c r="I13" s="143">
        <v>1691</v>
      </c>
      <c r="J13" s="143">
        <v>0</v>
      </c>
      <c r="K13" s="143">
        <v>0</v>
      </c>
      <c r="L13" s="143">
        <v>0</v>
      </c>
      <c r="M13" s="143">
        <v>0</v>
      </c>
      <c r="N13" s="143">
        <f t="shared" si="0"/>
        <v>39102</v>
      </c>
      <c r="O13" s="143" t="s">
        <v>422</v>
      </c>
    </row>
    <row r="14" spans="2:15" ht="54.75" customHeight="1" x14ac:dyDescent="0.3">
      <c r="B14" s="142" t="s">
        <v>135</v>
      </c>
      <c r="C14" s="142">
        <v>471</v>
      </c>
      <c r="D14" s="142">
        <v>1631</v>
      </c>
      <c r="E14" s="142">
        <v>2911</v>
      </c>
      <c r="F14" s="142">
        <v>4457</v>
      </c>
      <c r="G14" s="142">
        <v>10758</v>
      </c>
      <c r="H14" s="142">
        <v>5920</v>
      </c>
      <c r="I14" s="142">
        <v>1055</v>
      </c>
      <c r="J14" s="142">
        <v>0</v>
      </c>
      <c r="K14" s="142">
        <v>0</v>
      </c>
      <c r="L14" s="142">
        <v>0</v>
      </c>
      <c r="M14" s="142">
        <v>0</v>
      </c>
      <c r="N14" s="142">
        <f t="shared" si="0"/>
        <v>27203</v>
      </c>
      <c r="O14" s="142" t="s">
        <v>423</v>
      </c>
    </row>
    <row r="15" spans="2:15" ht="54.75" customHeight="1" x14ac:dyDescent="0.3">
      <c r="B15" s="143" t="s">
        <v>434</v>
      </c>
      <c r="C15" s="143">
        <v>305</v>
      </c>
      <c r="D15" s="143">
        <v>1063</v>
      </c>
      <c r="E15" s="143">
        <v>178</v>
      </c>
      <c r="F15" s="143">
        <v>13513</v>
      </c>
      <c r="G15" s="143">
        <v>13589</v>
      </c>
      <c r="H15" s="143">
        <v>10243</v>
      </c>
      <c r="I15" s="143">
        <v>1208</v>
      </c>
      <c r="J15" s="143">
        <v>0</v>
      </c>
      <c r="K15" s="143">
        <v>0</v>
      </c>
      <c r="L15" s="143">
        <v>0</v>
      </c>
      <c r="M15" s="143">
        <v>0</v>
      </c>
      <c r="N15" s="143">
        <f t="shared" si="0"/>
        <v>40099</v>
      </c>
      <c r="O15" s="143" t="s">
        <v>433</v>
      </c>
    </row>
    <row r="16" spans="2:15" ht="54.75" customHeight="1" x14ac:dyDescent="0.3">
      <c r="B16" s="142" t="s">
        <v>200</v>
      </c>
      <c r="C16" s="142">
        <v>203</v>
      </c>
      <c r="D16" s="142">
        <v>3523</v>
      </c>
      <c r="E16" s="142">
        <v>7434</v>
      </c>
      <c r="F16" s="142">
        <v>11427</v>
      </c>
      <c r="G16" s="142">
        <v>14682</v>
      </c>
      <c r="H16" s="142">
        <v>11598</v>
      </c>
      <c r="I16" s="142">
        <v>1039</v>
      </c>
      <c r="J16" s="142">
        <v>0</v>
      </c>
      <c r="K16" s="142">
        <v>0</v>
      </c>
      <c r="L16" s="142">
        <v>0</v>
      </c>
      <c r="M16" s="142">
        <v>0</v>
      </c>
      <c r="N16" s="142">
        <f t="shared" si="0"/>
        <v>49906</v>
      </c>
      <c r="O16" s="142" t="s">
        <v>424</v>
      </c>
    </row>
    <row r="17" spans="2:15" ht="54.75" customHeight="1" x14ac:dyDescent="0.3">
      <c r="B17" s="143" t="s">
        <v>141</v>
      </c>
      <c r="C17" s="143">
        <v>104</v>
      </c>
      <c r="D17" s="143">
        <v>3556</v>
      </c>
      <c r="E17" s="143">
        <v>3231</v>
      </c>
      <c r="F17" s="143">
        <v>1936</v>
      </c>
      <c r="G17" s="143">
        <v>903</v>
      </c>
      <c r="H17" s="143">
        <v>723</v>
      </c>
      <c r="I17" s="143">
        <v>111</v>
      </c>
      <c r="J17" s="143">
        <v>0</v>
      </c>
      <c r="K17" s="143">
        <v>0</v>
      </c>
      <c r="L17" s="143">
        <v>0</v>
      </c>
      <c r="M17" s="143">
        <v>0</v>
      </c>
      <c r="N17" s="143">
        <f t="shared" si="0"/>
        <v>10564</v>
      </c>
      <c r="O17" s="143" t="s">
        <v>425</v>
      </c>
    </row>
    <row r="18" spans="2:15" ht="54.75" customHeight="1" x14ac:dyDescent="0.3">
      <c r="B18" s="142" t="s">
        <v>142</v>
      </c>
      <c r="C18" s="142">
        <v>103</v>
      </c>
      <c r="D18" s="142">
        <v>2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f t="shared" si="0"/>
        <v>105</v>
      </c>
      <c r="O18" s="142" t="s">
        <v>435</v>
      </c>
    </row>
    <row r="19" spans="2:15" ht="54.75" customHeight="1" x14ac:dyDescent="0.3">
      <c r="B19" s="143" t="s">
        <v>138</v>
      </c>
      <c r="C19" s="143">
        <v>0</v>
      </c>
      <c r="D19" s="143">
        <v>2</v>
      </c>
      <c r="E19" s="143">
        <v>7</v>
      </c>
      <c r="F19" s="143">
        <v>1243</v>
      </c>
      <c r="G19" s="143">
        <v>11840</v>
      </c>
      <c r="H19" s="143">
        <v>8729</v>
      </c>
      <c r="I19" s="143">
        <v>800</v>
      </c>
      <c r="J19" s="143">
        <v>0</v>
      </c>
      <c r="K19" s="143">
        <v>0</v>
      </c>
      <c r="L19" s="143">
        <v>0</v>
      </c>
      <c r="M19" s="143">
        <v>0</v>
      </c>
      <c r="N19" s="143">
        <f t="shared" si="0"/>
        <v>22621</v>
      </c>
      <c r="O19" s="143" t="s">
        <v>436</v>
      </c>
    </row>
    <row r="20" spans="2:15" ht="54.75" customHeight="1" x14ac:dyDescent="0.3">
      <c r="B20" s="142" t="s">
        <v>339</v>
      </c>
      <c r="C20" s="142">
        <v>0</v>
      </c>
      <c r="D20" s="142">
        <v>1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f t="shared" si="0"/>
        <v>1</v>
      </c>
      <c r="O20" s="142" t="s">
        <v>426</v>
      </c>
    </row>
    <row r="21" spans="2:15" ht="54.75" customHeight="1" x14ac:dyDescent="0.3">
      <c r="B21" s="143" t="s">
        <v>340</v>
      </c>
      <c r="C21" s="143">
        <v>0</v>
      </c>
      <c r="D21" s="143">
        <v>0</v>
      </c>
      <c r="E21" s="143">
        <v>1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f t="shared" si="0"/>
        <v>1</v>
      </c>
      <c r="O21" s="143" t="s">
        <v>427</v>
      </c>
    </row>
    <row r="22" spans="2:15" ht="54.75" customHeight="1" x14ac:dyDescent="0.3">
      <c r="B22" s="142" t="s">
        <v>341</v>
      </c>
      <c r="C22" s="142">
        <v>0</v>
      </c>
      <c r="D22" s="142">
        <v>0</v>
      </c>
      <c r="E22" s="142">
        <v>0</v>
      </c>
      <c r="F22" s="142">
        <v>0</v>
      </c>
      <c r="G22" s="142">
        <v>0</v>
      </c>
      <c r="H22" s="142">
        <v>1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f t="shared" si="0"/>
        <v>1</v>
      </c>
      <c r="O22" s="142" t="s">
        <v>428</v>
      </c>
    </row>
    <row r="23" spans="2:15" ht="54.75" customHeight="1" x14ac:dyDescent="0.3">
      <c r="B23" s="144" t="s">
        <v>139</v>
      </c>
      <c r="C23" s="144">
        <v>0</v>
      </c>
      <c r="D23" s="144">
        <v>0</v>
      </c>
      <c r="E23" s="144">
        <v>0</v>
      </c>
      <c r="F23" s="144">
        <v>0</v>
      </c>
      <c r="G23" s="144">
        <v>1455</v>
      </c>
      <c r="H23" s="144">
        <v>901</v>
      </c>
      <c r="I23" s="144">
        <v>0</v>
      </c>
      <c r="J23" s="144">
        <v>0</v>
      </c>
      <c r="K23" s="144">
        <v>0</v>
      </c>
      <c r="L23" s="144">
        <v>0</v>
      </c>
      <c r="M23" s="144">
        <v>0</v>
      </c>
      <c r="N23" s="144">
        <f t="shared" si="0"/>
        <v>2356</v>
      </c>
      <c r="O23" s="144" t="s">
        <v>429</v>
      </c>
    </row>
    <row r="24" spans="2:15" ht="54.75" customHeight="1" x14ac:dyDescent="0.3">
      <c r="B24" s="142" t="s">
        <v>140</v>
      </c>
      <c r="C24" s="142">
        <v>0</v>
      </c>
      <c r="D24" s="142">
        <v>519</v>
      </c>
      <c r="E24" s="142">
        <v>508</v>
      </c>
      <c r="F24" s="142">
        <v>1579</v>
      </c>
      <c r="G24" s="142">
        <v>1232</v>
      </c>
      <c r="H24" s="142">
        <v>470</v>
      </c>
      <c r="I24" s="142">
        <v>52</v>
      </c>
      <c r="J24" s="142">
        <v>0</v>
      </c>
      <c r="K24" s="142">
        <v>0</v>
      </c>
      <c r="L24" s="142">
        <v>0</v>
      </c>
      <c r="M24" s="142">
        <v>0</v>
      </c>
      <c r="N24" s="142">
        <f t="shared" si="0"/>
        <v>4360</v>
      </c>
      <c r="O24" s="142" t="s">
        <v>430</v>
      </c>
    </row>
    <row r="25" spans="2:15" ht="54.75" customHeight="1" x14ac:dyDescent="0.3">
      <c r="B25" s="144" t="s">
        <v>143</v>
      </c>
      <c r="C25" s="144">
        <v>0</v>
      </c>
      <c r="D25" s="144">
        <v>1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f t="shared" si="0"/>
        <v>1</v>
      </c>
      <c r="O25" s="144" t="s">
        <v>431</v>
      </c>
    </row>
    <row r="26" spans="2:15" ht="39.75" customHeight="1" x14ac:dyDescent="0.3">
      <c r="B26" s="141" t="s">
        <v>35</v>
      </c>
      <c r="C26" s="141">
        <f>SUM(C8:C25)</f>
        <v>126117</v>
      </c>
      <c r="D26" s="141">
        <f t="shared" ref="D26:N26" si="1">SUM(D8:D25)</f>
        <v>467325</v>
      </c>
      <c r="E26" s="141">
        <f t="shared" si="1"/>
        <v>639855</v>
      </c>
      <c r="F26" s="141">
        <f t="shared" si="1"/>
        <v>843569</v>
      </c>
      <c r="G26" s="141">
        <f t="shared" si="1"/>
        <v>827049</v>
      </c>
      <c r="H26" s="141">
        <f t="shared" si="1"/>
        <v>860467</v>
      </c>
      <c r="I26" s="141">
        <f t="shared" si="1"/>
        <v>83643</v>
      </c>
      <c r="J26" s="141">
        <f t="shared" si="1"/>
        <v>0</v>
      </c>
      <c r="K26" s="141">
        <f t="shared" si="1"/>
        <v>0</v>
      </c>
      <c r="L26" s="141">
        <f t="shared" si="1"/>
        <v>0</v>
      </c>
      <c r="M26" s="141">
        <f t="shared" si="1"/>
        <v>0</v>
      </c>
      <c r="N26" s="141">
        <f t="shared" si="1"/>
        <v>3848025</v>
      </c>
      <c r="O26" s="141" t="s">
        <v>7</v>
      </c>
    </row>
    <row r="27" spans="2:15" ht="25.2" x14ac:dyDescent="0.3">
      <c r="B27" s="216" t="s">
        <v>437</v>
      </c>
      <c r="C27" s="216"/>
      <c r="D27" s="216"/>
      <c r="E27" s="216"/>
      <c r="F27" s="145"/>
      <c r="G27" s="145"/>
      <c r="H27" s="145"/>
      <c r="I27" s="145"/>
      <c r="J27" s="145"/>
      <c r="K27" s="145"/>
      <c r="L27" s="145"/>
      <c r="M27" s="145"/>
      <c r="N27" s="217" t="s">
        <v>363</v>
      </c>
      <c r="O27" s="217"/>
    </row>
  </sheetData>
  <protectedRanges>
    <protectedRange sqref="B3:H4" name="نطاق1_2_1"/>
    <protectedRange sqref="N6:N7" name="نطاق1_5_3_1"/>
    <protectedRange sqref="O26" name="نطاق1_1_2_3_1_1"/>
    <protectedRange sqref="B26" name="نطاق1_1_1_1"/>
  </protectedRanges>
  <mergeCells count="6">
    <mergeCell ref="B27:E27"/>
    <mergeCell ref="N27:O27"/>
    <mergeCell ref="B3:O3"/>
    <mergeCell ref="B4:O4"/>
    <mergeCell ref="B5:B7"/>
    <mergeCell ref="O5:O7"/>
  </mergeCells>
  <pageMargins left="0.70866141732283472" right="0.70866141732283472" top="0.74803149606299213" bottom="0.74803149606299213" header="0.31496062992125984" footer="0.31496062992125984"/>
  <pageSetup paperSize="9" scale="2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"/>
  <sheetViews>
    <sheetView rightToLeft="1" view="pageBreakPreview" zoomScale="53" zoomScaleNormal="75" zoomScaleSheetLayoutView="53" zoomScalePageLayoutView="70" workbookViewId="0">
      <selection activeCell="N5" sqref="N5"/>
    </sheetView>
  </sheetViews>
  <sheetFormatPr defaultColWidth="9.109375" defaultRowHeight="15.6" x14ac:dyDescent="0.25"/>
  <cols>
    <col min="1" max="1" width="9.109375" style="8"/>
    <col min="2" max="2" width="32.88671875" style="7" customWidth="1"/>
    <col min="3" max="3" width="17.6640625" style="7" customWidth="1"/>
    <col min="4" max="6" width="15.6640625" style="7" customWidth="1"/>
    <col min="7" max="15" width="15.6640625" style="8" customWidth="1"/>
    <col min="16" max="16" width="44" style="8" customWidth="1"/>
    <col min="17" max="17" width="9.109375" style="4"/>
    <col min="18" max="16384" width="9.109375" style="8"/>
  </cols>
  <sheetData>
    <row r="1" spans="1:17" ht="23.4" x14ac:dyDescent="0.25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5">
      <c r="A2" s="18"/>
      <c r="B2" s="85" t="s">
        <v>122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86" t="s">
        <v>213</v>
      </c>
      <c r="Q2" s="23"/>
    </row>
    <row r="3" spans="1:17" s="14" customFormat="1" ht="38.25" customHeight="1" x14ac:dyDescent="0.25">
      <c r="A3" s="38"/>
      <c r="B3" s="185" t="s">
        <v>314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25"/>
    </row>
    <row r="4" spans="1:17" s="9" customFormat="1" ht="38.25" customHeight="1" x14ac:dyDescent="0.25">
      <c r="A4" s="39"/>
      <c r="B4" s="186" t="s">
        <v>366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40"/>
    </row>
    <row r="5" spans="1:17" s="10" customFormat="1" ht="42.75" customHeight="1" x14ac:dyDescent="0.25">
      <c r="A5" s="41"/>
      <c r="B5" s="191" t="s">
        <v>39</v>
      </c>
      <c r="C5" s="232" t="s">
        <v>52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233" t="s">
        <v>284</v>
      </c>
      <c r="O5" s="194" t="s">
        <v>77</v>
      </c>
      <c r="P5" s="193" t="s">
        <v>38</v>
      </c>
    </row>
    <row r="6" spans="1:17" s="11" customFormat="1" ht="24.75" customHeight="1" x14ac:dyDescent="0.25">
      <c r="A6" s="42"/>
      <c r="B6" s="192"/>
      <c r="C6" s="44" t="s">
        <v>53</v>
      </c>
      <c r="D6" s="44" t="s">
        <v>54</v>
      </c>
      <c r="E6" s="44" t="s">
        <v>55</v>
      </c>
      <c r="F6" s="44" t="s">
        <v>56</v>
      </c>
      <c r="G6" s="44" t="s">
        <v>57</v>
      </c>
      <c r="H6" s="44" t="s">
        <v>58</v>
      </c>
      <c r="I6" s="44" t="s">
        <v>59</v>
      </c>
      <c r="J6" s="44" t="s">
        <v>60</v>
      </c>
      <c r="K6" s="44" t="s">
        <v>61</v>
      </c>
      <c r="L6" s="43" t="s">
        <v>62</v>
      </c>
      <c r="M6" s="43" t="s">
        <v>63</v>
      </c>
      <c r="N6" s="43" t="s">
        <v>64</v>
      </c>
      <c r="O6" s="184"/>
      <c r="P6" s="193"/>
    </row>
    <row r="7" spans="1:17" s="11" customFormat="1" ht="56.25" customHeight="1" x14ac:dyDescent="0.25">
      <c r="A7" s="42"/>
      <c r="B7" s="192"/>
      <c r="C7" s="46" t="s">
        <v>65</v>
      </c>
      <c r="D7" s="46" t="s">
        <v>66</v>
      </c>
      <c r="E7" s="46" t="s">
        <v>67</v>
      </c>
      <c r="F7" s="46" t="s">
        <v>68</v>
      </c>
      <c r="G7" s="46" t="s">
        <v>69</v>
      </c>
      <c r="H7" s="46" t="s">
        <v>70</v>
      </c>
      <c r="I7" s="46" t="s">
        <v>71</v>
      </c>
      <c r="J7" s="46" t="s">
        <v>72</v>
      </c>
      <c r="K7" s="46" t="s">
        <v>73</v>
      </c>
      <c r="L7" s="45" t="s">
        <v>74</v>
      </c>
      <c r="M7" s="45" t="s">
        <v>76</v>
      </c>
      <c r="N7" s="45" t="s">
        <v>75</v>
      </c>
      <c r="O7" s="45" t="s">
        <v>7</v>
      </c>
      <c r="P7" s="193"/>
    </row>
    <row r="8" spans="1:17" s="12" customFormat="1" ht="39" customHeight="1" x14ac:dyDescent="0.25">
      <c r="A8" s="47"/>
      <c r="B8" s="48" t="s">
        <v>40</v>
      </c>
      <c r="C8" s="155">
        <f>'4-1'!C8+'5-1'!C8</f>
        <v>50425.905549014948</v>
      </c>
      <c r="D8" s="155">
        <f>'4-1'!D8+'5-1'!D8</f>
        <v>61736.137700930864</v>
      </c>
      <c r="E8" s="155">
        <f>'4-1'!E8+'5-1'!E8</f>
        <v>55421.578260849055</v>
      </c>
      <c r="F8" s="155">
        <f>'4-1'!F8+'5-1'!F8</f>
        <v>36234.564555894758</v>
      </c>
      <c r="G8" s="155">
        <f>'4-1'!G8+'5-1'!G8</f>
        <v>56143.426404693862</v>
      </c>
      <c r="H8" s="155">
        <f>'4-1'!H8+'5-1'!H8</f>
        <v>41714.495340279449</v>
      </c>
      <c r="I8" s="155">
        <f>'4-1'!I8+'5-1'!I8</f>
        <v>18622.536909094157</v>
      </c>
      <c r="J8" s="155">
        <f>'4-1'!J8+'5-1'!J8</f>
        <v>0</v>
      </c>
      <c r="K8" s="155">
        <f>'4-1'!K8+'5-1'!K8</f>
        <v>0</v>
      </c>
      <c r="L8" s="155">
        <f>'4-1'!L8+'5-1'!L8</f>
        <v>0</v>
      </c>
      <c r="M8" s="155">
        <f>'4-1'!M8+'5-1'!M8</f>
        <v>0</v>
      </c>
      <c r="N8" s="155">
        <f>'4-1'!N8+'5-1'!N8</f>
        <v>0</v>
      </c>
      <c r="O8" s="155">
        <f>SUM(C8:N8)</f>
        <v>320298.64472075709</v>
      </c>
      <c r="P8" s="48" t="s">
        <v>10</v>
      </c>
    </row>
    <row r="9" spans="1:17" s="12" customFormat="1" ht="39" customHeight="1" x14ac:dyDescent="0.25">
      <c r="A9" s="47"/>
      <c r="B9" s="49" t="s">
        <v>41</v>
      </c>
      <c r="C9" s="154">
        <f>'4-1'!C9+'5-1'!C9</f>
        <v>128741.08349155492</v>
      </c>
      <c r="D9" s="154">
        <f>'4-1'!D9+'5-1'!D9</f>
        <v>110969.00215965547</v>
      </c>
      <c r="E9" s="154">
        <f>'4-1'!E9+'5-1'!E9</f>
        <v>100710.3719417167</v>
      </c>
      <c r="F9" s="154">
        <f>'4-1'!F9+'5-1'!F9</f>
        <v>63345.794665287991</v>
      </c>
      <c r="G9" s="154">
        <f>'4-1'!G9+'5-1'!G9</f>
        <v>80063.825140618326</v>
      </c>
      <c r="H9" s="154">
        <f>'4-1'!H9+'5-1'!H9</f>
        <v>58298.020684145522</v>
      </c>
      <c r="I9" s="154">
        <f>'4-1'!I9+'5-1'!I9</f>
        <v>34494.977834126563</v>
      </c>
      <c r="J9" s="154">
        <f>'4-1'!J9+'5-1'!J9</f>
        <v>0</v>
      </c>
      <c r="K9" s="154">
        <f>'4-1'!K9+'5-1'!K9</f>
        <v>0</v>
      </c>
      <c r="L9" s="154">
        <f>'4-1'!L9+'5-1'!L9</f>
        <v>0</v>
      </c>
      <c r="M9" s="154">
        <f>'4-1'!M9+'5-1'!M9</f>
        <v>0</v>
      </c>
      <c r="N9" s="154">
        <f>'4-1'!N9+'5-1'!N9</f>
        <v>0</v>
      </c>
      <c r="O9" s="154">
        <f t="shared" ref="O9:O20" si="0">SUM(C9:N9)</f>
        <v>576623.07591710554</v>
      </c>
      <c r="P9" s="49" t="s">
        <v>12</v>
      </c>
    </row>
    <row r="10" spans="1:17" s="12" customFormat="1" ht="39" customHeight="1" x14ac:dyDescent="0.25">
      <c r="A10" s="47"/>
      <c r="B10" s="48" t="s">
        <v>15</v>
      </c>
      <c r="C10" s="155">
        <f>'4-1'!C10+'5-1'!C10</f>
        <v>15426.879941434358</v>
      </c>
      <c r="D10" s="155">
        <f>'4-1'!D10+'5-1'!D10</f>
        <v>15339.105218850966</v>
      </c>
      <c r="E10" s="155">
        <f>'4-1'!E10+'5-1'!E10</f>
        <v>16171.722628854452</v>
      </c>
      <c r="F10" s="155">
        <f>'4-1'!F10+'5-1'!F10</f>
        <v>7536.3941187195742</v>
      </c>
      <c r="G10" s="155">
        <f>'4-1'!G10+'5-1'!G10</f>
        <v>12283.135733216681</v>
      </c>
      <c r="H10" s="155">
        <f>'4-1'!H10+'5-1'!H10</f>
        <v>6119.2902558559281</v>
      </c>
      <c r="I10" s="155">
        <f>'4-1'!I10+'5-1'!I10</f>
        <v>1674.1956444354914</v>
      </c>
      <c r="J10" s="155">
        <f>'4-1'!J10+'5-1'!J10</f>
        <v>0</v>
      </c>
      <c r="K10" s="155">
        <f>'4-1'!K10+'5-1'!K10</f>
        <v>0</v>
      </c>
      <c r="L10" s="155">
        <f>'4-1'!L10+'5-1'!L10</f>
        <v>0</v>
      </c>
      <c r="M10" s="155">
        <f>'4-1'!M10+'5-1'!M10</f>
        <v>0</v>
      </c>
      <c r="N10" s="155">
        <f>'4-1'!N10+'5-1'!N10</f>
        <v>0</v>
      </c>
      <c r="O10" s="155">
        <f t="shared" si="0"/>
        <v>74550.72354136745</v>
      </c>
      <c r="P10" s="48" t="s">
        <v>14</v>
      </c>
    </row>
    <row r="11" spans="1:17" s="12" customFormat="1" ht="39" customHeight="1" x14ac:dyDescent="0.25">
      <c r="A11" s="47"/>
      <c r="B11" s="49" t="s">
        <v>42</v>
      </c>
      <c r="C11" s="154">
        <f>'4-1'!C11+'5-1'!C11</f>
        <v>3747.7549023890615</v>
      </c>
      <c r="D11" s="154">
        <f>'4-1'!D11+'5-1'!D11</f>
        <v>9546.4863067781189</v>
      </c>
      <c r="E11" s="154">
        <f>'4-1'!E11+'5-1'!E11</f>
        <v>7398.5125670613434</v>
      </c>
      <c r="F11" s="154">
        <f>'4-1'!F11+'5-1'!F11</f>
        <v>7072.9676863490613</v>
      </c>
      <c r="G11" s="154">
        <f>'4-1'!G11+'5-1'!G11</f>
        <v>6489.2907393971745</v>
      </c>
      <c r="H11" s="154">
        <f>'4-1'!H11+'5-1'!H11</f>
        <v>2632.6620461140719</v>
      </c>
      <c r="I11" s="154">
        <f>'4-1'!I11+'5-1'!I11</f>
        <v>799.58892887428624</v>
      </c>
      <c r="J11" s="154">
        <f>'4-1'!J11+'5-1'!J11</f>
        <v>0</v>
      </c>
      <c r="K11" s="154">
        <f>'4-1'!K11+'5-1'!K11</f>
        <v>0</v>
      </c>
      <c r="L11" s="154">
        <f>'4-1'!L11+'5-1'!L11</f>
        <v>0</v>
      </c>
      <c r="M11" s="154">
        <f>'4-1'!M11+'5-1'!M11</f>
        <v>0</v>
      </c>
      <c r="N11" s="154">
        <f>'4-1'!N11+'5-1'!N11</f>
        <v>0</v>
      </c>
      <c r="O11" s="154">
        <f t="shared" si="0"/>
        <v>37687.263176963112</v>
      </c>
      <c r="P11" s="49" t="s">
        <v>16</v>
      </c>
    </row>
    <row r="12" spans="1:17" s="12" customFormat="1" ht="39" customHeight="1" x14ac:dyDescent="0.25">
      <c r="A12" s="47"/>
      <c r="B12" s="48" t="s">
        <v>43</v>
      </c>
      <c r="C12" s="155">
        <f>'4-1'!C12+'5-1'!C12</f>
        <v>23116.584940043089</v>
      </c>
      <c r="D12" s="155">
        <f>'4-1'!D12+'5-1'!D12</f>
        <v>23449.701854550403</v>
      </c>
      <c r="E12" s="155">
        <f>'4-1'!E12+'5-1'!E12</f>
        <v>26123.694007333084</v>
      </c>
      <c r="F12" s="155">
        <f>'4-1'!F12+'5-1'!F12</f>
        <v>16731.086496524942</v>
      </c>
      <c r="G12" s="155">
        <f>'4-1'!G12+'5-1'!G12</f>
        <v>36325.310870702437</v>
      </c>
      <c r="H12" s="155">
        <f>'4-1'!H12+'5-1'!H12</f>
        <v>20588.043704218137</v>
      </c>
      <c r="I12" s="155">
        <f>'4-1'!I12+'5-1'!I12</f>
        <v>8646.7237838741112</v>
      </c>
      <c r="J12" s="155">
        <f>'4-1'!J12+'5-1'!J12</f>
        <v>0</v>
      </c>
      <c r="K12" s="155">
        <f>'4-1'!K12+'5-1'!K12</f>
        <v>0</v>
      </c>
      <c r="L12" s="155">
        <f>'4-1'!L12+'5-1'!L12</f>
        <v>0</v>
      </c>
      <c r="M12" s="155">
        <f>'4-1'!M12+'5-1'!M12</f>
        <v>0</v>
      </c>
      <c r="N12" s="155">
        <f>'4-1'!N12+'5-1'!N12</f>
        <v>0</v>
      </c>
      <c r="O12" s="155">
        <f t="shared" si="0"/>
        <v>154981.1456572462</v>
      </c>
      <c r="P12" s="48" t="s">
        <v>18</v>
      </c>
    </row>
    <row r="13" spans="1:17" s="12" customFormat="1" ht="39" customHeight="1" x14ac:dyDescent="0.25">
      <c r="A13" s="47"/>
      <c r="B13" s="49" t="s">
        <v>44</v>
      </c>
      <c r="C13" s="154">
        <f>'4-1'!C13+'5-1'!C13</f>
        <v>10042.064378467137</v>
      </c>
      <c r="D13" s="154">
        <f>'4-1'!D13+'5-1'!D13</f>
        <v>10059.286391592206</v>
      </c>
      <c r="E13" s="154">
        <f>'4-1'!E13+'5-1'!E13</f>
        <v>7792.1281817964718</v>
      </c>
      <c r="F13" s="154">
        <f>'4-1'!F13+'5-1'!F13</f>
        <v>11568.809646091737</v>
      </c>
      <c r="G13" s="154">
        <f>'4-1'!G13+'5-1'!G13</f>
        <v>16693.056463124263</v>
      </c>
      <c r="H13" s="154">
        <f>'4-1'!H13+'5-1'!H13</f>
        <v>5731.4456046284449</v>
      </c>
      <c r="I13" s="154">
        <f>'4-1'!I13+'5-1'!I13</f>
        <v>982.5282641224444</v>
      </c>
      <c r="J13" s="154">
        <f>'4-1'!J13+'5-1'!J13</f>
        <v>0</v>
      </c>
      <c r="K13" s="154">
        <f>'4-1'!K13+'5-1'!K13</f>
        <v>0</v>
      </c>
      <c r="L13" s="154">
        <f>'4-1'!L13+'5-1'!L13</f>
        <v>0</v>
      </c>
      <c r="M13" s="154">
        <f>'4-1'!M13+'5-1'!M13</f>
        <v>0</v>
      </c>
      <c r="N13" s="154">
        <f>'4-1'!N13+'5-1'!N13</f>
        <v>0</v>
      </c>
      <c r="O13" s="154">
        <f t="shared" si="0"/>
        <v>62869.318929822708</v>
      </c>
      <c r="P13" s="49" t="s">
        <v>19</v>
      </c>
    </row>
    <row r="14" spans="1:17" s="12" customFormat="1" ht="39" customHeight="1" x14ac:dyDescent="0.25">
      <c r="A14" s="47"/>
      <c r="B14" s="48" t="s">
        <v>45</v>
      </c>
      <c r="C14" s="155">
        <f>'4-1'!C14+'5-1'!C14</f>
        <v>2156.2458986863662</v>
      </c>
      <c r="D14" s="155">
        <f>'4-1'!D14+'5-1'!D14</f>
        <v>2869.2356415442882</v>
      </c>
      <c r="E14" s="155">
        <f>'4-1'!E14+'5-1'!E14</f>
        <v>2819.6490277408493</v>
      </c>
      <c r="F14" s="155">
        <f>'4-1'!F14+'5-1'!F14</f>
        <v>4618.6894824636074</v>
      </c>
      <c r="G14" s="155">
        <f>'4-1'!G14+'5-1'!G14</f>
        <v>3802.0577983589314</v>
      </c>
      <c r="H14" s="155">
        <f>'4-1'!H14+'5-1'!H14</f>
        <v>1909.0937929673057</v>
      </c>
      <c r="I14" s="155">
        <f>'4-1'!I14+'5-1'!I14</f>
        <v>0</v>
      </c>
      <c r="J14" s="155">
        <f>'4-1'!J14+'5-1'!J14</f>
        <v>0</v>
      </c>
      <c r="K14" s="155">
        <f>'4-1'!K14+'5-1'!K14</f>
        <v>0</v>
      </c>
      <c r="L14" s="155">
        <f>'4-1'!L14+'5-1'!L14</f>
        <v>0</v>
      </c>
      <c r="M14" s="155">
        <f>'4-1'!M14+'5-1'!M14</f>
        <v>0</v>
      </c>
      <c r="N14" s="155">
        <f>'4-1'!N14+'5-1'!N14</f>
        <v>0</v>
      </c>
      <c r="O14" s="155">
        <f t="shared" si="0"/>
        <v>18174.971641761349</v>
      </c>
      <c r="P14" s="48" t="s">
        <v>21</v>
      </c>
    </row>
    <row r="15" spans="1:17" s="12" customFormat="1" ht="39" customHeight="1" x14ac:dyDescent="0.25">
      <c r="A15" s="47"/>
      <c r="B15" s="49" t="s">
        <v>46</v>
      </c>
      <c r="C15" s="154">
        <f>'4-1'!C15+'5-1'!C15</f>
        <v>3150.2273939937127</v>
      </c>
      <c r="D15" s="154">
        <f>'4-1'!D15+'5-1'!D15</f>
        <v>2169.21884538839</v>
      </c>
      <c r="E15" s="154">
        <f>'4-1'!E15+'5-1'!E15</f>
        <v>1660.9275235710477</v>
      </c>
      <c r="F15" s="154">
        <f>'4-1'!F15+'5-1'!F15</f>
        <v>691.19862601405896</v>
      </c>
      <c r="G15" s="154">
        <f>'4-1'!G15+'5-1'!G15</f>
        <v>695.95100536955488</v>
      </c>
      <c r="H15" s="154">
        <f>'4-1'!H15+'5-1'!H15</f>
        <v>969.27989420798565</v>
      </c>
      <c r="I15" s="154">
        <f>'4-1'!I15+'5-1'!I15</f>
        <v>254.45340298056877</v>
      </c>
      <c r="J15" s="154">
        <f>'4-1'!J15+'5-1'!J15</f>
        <v>0</v>
      </c>
      <c r="K15" s="154">
        <f>'4-1'!K15+'5-1'!K15</f>
        <v>0</v>
      </c>
      <c r="L15" s="154">
        <f>'4-1'!L15+'5-1'!L15</f>
        <v>0</v>
      </c>
      <c r="M15" s="154">
        <f>'4-1'!M15+'5-1'!M15</f>
        <v>0</v>
      </c>
      <c r="N15" s="154">
        <f>'4-1'!N15+'5-1'!N15</f>
        <v>0</v>
      </c>
      <c r="O15" s="154">
        <f t="shared" si="0"/>
        <v>9591.2566915253192</v>
      </c>
      <c r="P15" s="49" t="s">
        <v>23</v>
      </c>
    </row>
    <row r="16" spans="1:17" s="12" customFormat="1" ht="39" customHeight="1" x14ac:dyDescent="0.25">
      <c r="A16" s="47"/>
      <c r="B16" s="48" t="s">
        <v>26</v>
      </c>
      <c r="C16" s="155">
        <f>'4-1'!C16+'5-1'!C16</f>
        <v>748.66862337200394</v>
      </c>
      <c r="D16" s="155">
        <f>'4-1'!D16+'5-1'!D16</f>
        <v>967.15723779335519</v>
      </c>
      <c r="E16" s="155">
        <f>'4-1'!E16+'5-1'!E16</f>
        <v>882.82430806753746</v>
      </c>
      <c r="F16" s="155">
        <f>'4-1'!F16+'5-1'!F16</f>
        <v>422.571452146615</v>
      </c>
      <c r="G16" s="155">
        <f>'4-1'!G16+'5-1'!G16</f>
        <v>773.91458605326909</v>
      </c>
      <c r="H16" s="155">
        <f>'4-1'!H16+'5-1'!H16</f>
        <v>1754.235200715214</v>
      </c>
      <c r="I16" s="155">
        <f>'4-1'!I16+'5-1'!I16</f>
        <v>282.17596856521089</v>
      </c>
      <c r="J16" s="155">
        <f>'4-1'!J16+'5-1'!J16</f>
        <v>0</v>
      </c>
      <c r="K16" s="155">
        <f>'4-1'!K16+'5-1'!K16</f>
        <v>0</v>
      </c>
      <c r="L16" s="155">
        <f>'4-1'!L16+'5-1'!L16</f>
        <v>0</v>
      </c>
      <c r="M16" s="155">
        <f>'4-1'!M16+'5-1'!M16</f>
        <v>0</v>
      </c>
      <c r="N16" s="155">
        <f>'4-1'!N16+'5-1'!N16</f>
        <v>0</v>
      </c>
      <c r="O16" s="155">
        <f t="shared" si="0"/>
        <v>5831.5473767132053</v>
      </c>
      <c r="P16" s="48" t="s">
        <v>25</v>
      </c>
    </row>
    <row r="17" spans="1:17" s="12" customFormat="1" ht="39" customHeight="1" x14ac:dyDescent="0.25">
      <c r="A17" s="47"/>
      <c r="B17" s="49" t="s">
        <v>47</v>
      </c>
      <c r="C17" s="154">
        <f>'4-1'!C17+'5-1'!C17</f>
        <v>5354.8227415228102</v>
      </c>
      <c r="D17" s="154">
        <f>'4-1'!D17+'5-1'!D17</f>
        <v>5725.457858539864</v>
      </c>
      <c r="E17" s="154">
        <f>'4-1'!E17+'5-1'!E17</f>
        <v>7006.8499125936314</v>
      </c>
      <c r="F17" s="154">
        <f>'4-1'!F17+'5-1'!F17</f>
        <v>7346.1005247906314</v>
      </c>
      <c r="G17" s="154">
        <f>'4-1'!G17+'5-1'!G17</f>
        <v>21977.238675251487</v>
      </c>
      <c r="H17" s="154">
        <f>'4-1'!H17+'5-1'!H17</f>
        <v>2078.4207441663198</v>
      </c>
      <c r="I17" s="154">
        <f>'4-1'!I17+'5-1'!I17</f>
        <v>3854.9896042177843</v>
      </c>
      <c r="J17" s="154">
        <f>'4-1'!J17+'5-1'!J17</f>
        <v>0</v>
      </c>
      <c r="K17" s="154">
        <f>'4-1'!K17+'5-1'!K17</f>
        <v>0</v>
      </c>
      <c r="L17" s="154">
        <f>'4-1'!L17+'5-1'!L17</f>
        <v>0</v>
      </c>
      <c r="M17" s="154">
        <f>'4-1'!M17+'5-1'!M17</f>
        <v>0</v>
      </c>
      <c r="N17" s="154">
        <f>'4-1'!N17+'5-1'!N17</f>
        <v>0</v>
      </c>
      <c r="O17" s="154">
        <f t="shared" si="0"/>
        <v>53343.880061082527</v>
      </c>
      <c r="P17" s="49" t="s">
        <v>27</v>
      </c>
    </row>
    <row r="18" spans="1:17" s="12" customFormat="1" ht="39" customHeight="1" x14ac:dyDescent="0.25">
      <c r="A18" s="47"/>
      <c r="B18" s="48" t="s">
        <v>48</v>
      </c>
      <c r="C18" s="155">
        <f>'4-1'!C18+'5-1'!C18</f>
        <v>2833.4320296262167</v>
      </c>
      <c r="D18" s="155">
        <f>'4-1'!D18+'5-1'!D18</f>
        <v>3048.2499786994831</v>
      </c>
      <c r="E18" s="155">
        <f>'4-1'!E18+'5-1'!E18</f>
        <v>3261.9755520854833</v>
      </c>
      <c r="F18" s="155">
        <f>'4-1'!F18+'5-1'!F18</f>
        <v>610.25604510261803</v>
      </c>
      <c r="G18" s="155">
        <f>'4-1'!G18+'5-1'!G18</f>
        <v>2671.8077620707904</v>
      </c>
      <c r="H18" s="155">
        <f>'4-1'!H18+'5-1'!H18</f>
        <v>1518.9129048908658</v>
      </c>
      <c r="I18" s="155">
        <f>'4-1'!I18+'5-1'!I18</f>
        <v>1340.7558724126757</v>
      </c>
      <c r="J18" s="155">
        <f>'4-1'!J18+'5-1'!J18</f>
        <v>0</v>
      </c>
      <c r="K18" s="155">
        <f>'4-1'!K18+'5-1'!K18</f>
        <v>0</v>
      </c>
      <c r="L18" s="155">
        <f>'4-1'!L18+'5-1'!L18</f>
        <v>0</v>
      </c>
      <c r="M18" s="155">
        <f>'4-1'!M18+'5-1'!M18</f>
        <v>0</v>
      </c>
      <c r="N18" s="155">
        <f>'4-1'!N18+'5-1'!N18</f>
        <v>0</v>
      </c>
      <c r="O18" s="155">
        <f t="shared" si="0"/>
        <v>15285.390144888132</v>
      </c>
      <c r="P18" s="48" t="s">
        <v>29</v>
      </c>
    </row>
    <row r="19" spans="1:17" s="12" customFormat="1" ht="39" customHeight="1" x14ac:dyDescent="0.25">
      <c r="A19" s="47"/>
      <c r="B19" s="49" t="s">
        <v>49</v>
      </c>
      <c r="C19" s="154">
        <f>'4-1'!C19+'5-1'!C19</f>
        <v>2519.5380706140845</v>
      </c>
      <c r="D19" s="154">
        <f>'4-1'!D19+'5-1'!D19</f>
        <v>2993.5568747834677</v>
      </c>
      <c r="E19" s="154">
        <f>'4-1'!E19+'5-1'!E19</f>
        <v>1967.3358105299214</v>
      </c>
      <c r="F19" s="154">
        <f>'4-1'!F19+'5-1'!F19</f>
        <v>1907.9744139240584</v>
      </c>
      <c r="G19" s="154">
        <f>'4-1'!G19+'5-1'!G19</f>
        <v>1667.4887219467214</v>
      </c>
      <c r="H19" s="154">
        <f>'4-1'!H19+'5-1'!H19</f>
        <v>492.99384487187115</v>
      </c>
      <c r="I19" s="154">
        <f>'4-1'!I19+'5-1'!I19</f>
        <v>278.81516117472609</v>
      </c>
      <c r="J19" s="154">
        <f>'4-1'!J19+'5-1'!J19</f>
        <v>0</v>
      </c>
      <c r="K19" s="154">
        <f>'4-1'!K19+'5-1'!K19</f>
        <v>0</v>
      </c>
      <c r="L19" s="154">
        <f>'4-1'!L19+'5-1'!L19</f>
        <v>0</v>
      </c>
      <c r="M19" s="154">
        <f>'4-1'!M19+'5-1'!M19</f>
        <v>0</v>
      </c>
      <c r="N19" s="154">
        <f>'4-1'!N19+'5-1'!N19</f>
        <v>0</v>
      </c>
      <c r="O19" s="154">
        <f t="shared" si="0"/>
        <v>11827.702897844851</v>
      </c>
      <c r="P19" s="49" t="s">
        <v>31</v>
      </c>
    </row>
    <row r="20" spans="1:17" s="12" customFormat="1" ht="39" customHeight="1" x14ac:dyDescent="0.25">
      <c r="A20" s="47"/>
      <c r="B20" s="48" t="s">
        <v>50</v>
      </c>
      <c r="C20" s="155">
        <f>'4-1'!C20+'5-1'!C20</f>
        <v>494.79013458717418</v>
      </c>
      <c r="D20" s="155">
        <f>'4-1'!D20+'5-1'!D20</f>
        <v>1565.6516529540459</v>
      </c>
      <c r="E20" s="155">
        <f>'4-1'!E20+'5-1'!E20</f>
        <v>2219.1457261769187</v>
      </c>
      <c r="F20" s="155">
        <f>'4-1'!F20+'5-1'!F20</f>
        <v>990.08370338527004</v>
      </c>
      <c r="G20" s="155">
        <f>'4-1'!G20+'5-1'!G20</f>
        <v>633.48638994370128</v>
      </c>
      <c r="H20" s="155">
        <f>'4-1'!H20+'5-1'!H20</f>
        <v>720.19942919518701</v>
      </c>
      <c r="I20" s="155">
        <f>'4-1'!I20+'5-1'!I20</f>
        <v>408.7915471262902</v>
      </c>
      <c r="J20" s="155">
        <f>'4-1'!J20+'5-1'!J20</f>
        <v>0</v>
      </c>
      <c r="K20" s="155">
        <f>'4-1'!K20+'5-1'!K20</f>
        <v>0</v>
      </c>
      <c r="L20" s="155">
        <f>'4-1'!L20+'5-1'!L20</f>
        <v>0</v>
      </c>
      <c r="M20" s="155">
        <f>'4-1'!M20+'5-1'!M20</f>
        <v>0</v>
      </c>
      <c r="N20" s="155">
        <f>'4-1'!N20+'5-1'!N20</f>
        <v>0</v>
      </c>
      <c r="O20" s="155">
        <f t="shared" si="0"/>
        <v>7032.1485833685883</v>
      </c>
      <c r="P20" s="48" t="s">
        <v>33</v>
      </c>
    </row>
    <row r="21" spans="1:17" s="12" customFormat="1" ht="39.9" customHeight="1" x14ac:dyDescent="0.25">
      <c r="A21" s="47"/>
      <c r="B21" s="50" t="s">
        <v>51</v>
      </c>
      <c r="C21" s="73">
        <f>SUM(C8:C20)</f>
        <v>248757.9980953059</v>
      </c>
      <c r="D21" s="73">
        <f t="shared" ref="D21:O21" si="1">SUM(D8:D20)</f>
        <v>250438.24772206091</v>
      </c>
      <c r="E21" s="73">
        <f t="shared" si="1"/>
        <v>233436.71544837646</v>
      </c>
      <c r="F21" s="73">
        <f t="shared" si="1"/>
        <v>159076.49141669495</v>
      </c>
      <c r="G21" s="73">
        <f t="shared" si="1"/>
        <v>240219.99029074714</v>
      </c>
      <c r="H21" s="73">
        <f t="shared" si="1"/>
        <v>144527.09344625633</v>
      </c>
      <c r="I21" s="73">
        <f t="shared" si="1"/>
        <v>71640.532921004313</v>
      </c>
      <c r="J21" s="73">
        <f t="shared" si="1"/>
        <v>0</v>
      </c>
      <c r="K21" s="73">
        <f t="shared" si="1"/>
        <v>0</v>
      </c>
      <c r="L21" s="73">
        <f t="shared" si="1"/>
        <v>0</v>
      </c>
      <c r="M21" s="73">
        <f t="shared" si="1"/>
        <v>0</v>
      </c>
      <c r="N21" s="73">
        <f t="shared" si="1"/>
        <v>0</v>
      </c>
      <c r="O21" s="73">
        <f t="shared" si="1"/>
        <v>1348097.0693404458</v>
      </c>
      <c r="P21" s="50" t="s">
        <v>7</v>
      </c>
    </row>
    <row r="22" spans="1:17" s="6" customFormat="1" ht="30" customHeight="1" x14ac:dyDescent="0.25">
      <c r="A22" s="33"/>
      <c r="B22" s="169" t="s">
        <v>358</v>
      </c>
      <c r="C22" s="169"/>
      <c r="D22" s="169"/>
      <c r="F22" s="33"/>
      <c r="G22" s="33"/>
      <c r="H22" s="33"/>
      <c r="I22" s="33"/>
      <c r="J22" s="33"/>
      <c r="K22" s="33"/>
      <c r="L22" s="33"/>
      <c r="M22" s="169" t="s">
        <v>359</v>
      </c>
      <c r="N22" s="169"/>
      <c r="O22" s="169"/>
      <c r="P22" s="169"/>
      <c r="Q22" s="33"/>
    </row>
    <row r="23" spans="1:17" ht="23.4" x14ac:dyDescent="0.25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rightToLeft="1" view="pageBreakPreview" zoomScale="56" zoomScaleNormal="75" zoomScaleSheetLayoutView="56" zoomScalePageLayoutView="70" workbookViewId="0">
      <selection activeCell="B4" sqref="B4:P4"/>
    </sheetView>
  </sheetViews>
  <sheetFormatPr defaultColWidth="9.109375" defaultRowHeight="15.6" x14ac:dyDescent="0.25"/>
  <cols>
    <col min="1" max="1" width="9.109375" style="8"/>
    <col min="2" max="2" width="32.88671875" style="7" customWidth="1"/>
    <col min="3" max="3" width="17.6640625" style="7" customWidth="1"/>
    <col min="4" max="6" width="15.6640625" style="7" customWidth="1"/>
    <col min="7" max="15" width="15.6640625" style="8" customWidth="1"/>
    <col min="16" max="16" width="44" style="8" customWidth="1"/>
    <col min="17" max="17" width="9.109375" style="4"/>
    <col min="18" max="16384" width="9.109375" style="8"/>
  </cols>
  <sheetData>
    <row r="1" spans="1:17" ht="23.4" x14ac:dyDescent="0.25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5">
      <c r="A2" s="18"/>
      <c r="B2" s="85" t="s">
        <v>123</v>
      </c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86" t="s">
        <v>214</v>
      </c>
      <c r="Q2" s="23"/>
    </row>
    <row r="3" spans="1:17" s="14" customFormat="1" ht="38.25" customHeight="1" x14ac:dyDescent="0.25">
      <c r="A3" s="38"/>
      <c r="B3" s="185" t="s">
        <v>294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25"/>
    </row>
    <row r="4" spans="1:17" s="9" customFormat="1" ht="39.75" customHeight="1" x14ac:dyDescent="0.25">
      <c r="A4" s="39"/>
      <c r="B4" s="186" t="s">
        <v>375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40"/>
    </row>
    <row r="5" spans="1:17" s="10" customFormat="1" ht="42.75" customHeight="1" x14ac:dyDescent="0.25">
      <c r="A5" s="41"/>
      <c r="B5" s="191" t="s">
        <v>39</v>
      </c>
      <c r="C5" s="232" t="s">
        <v>52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233" t="s">
        <v>284</v>
      </c>
      <c r="O5" s="194" t="s">
        <v>77</v>
      </c>
      <c r="P5" s="193" t="s">
        <v>38</v>
      </c>
    </row>
    <row r="6" spans="1:17" s="11" customFormat="1" ht="24.75" customHeight="1" x14ac:dyDescent="0.25">
      <c r="A6" s="42"/>
      <c r="B6" s="192"/>
      <c r="C6" s="44" t="s">
        <v>53</v>
      </c>
      <c r="D6" s="44" t="s">
        <v>54</v>
      </c>
      <c r="E6" s="44" t="s">
        <v>55</v>
      </c>
      <c r="F6" s="44" t="s">
        <v>56</v>
      </c>
      <c r="G6" s="44" t="s">
        <v>57</v>
      </c>
      <c r="H6" s="44" t="s">
        <v>58</v>
      </c>
      <c r="I6" s="44" t="s">
        <v>59</v>
      </c>
      <c r="J6" s="44" t="s">
        <v>60</v>
      </c>
      <c r="K6" s="44" t="s">
        <v>61</v>
      </c>
      <c r="L6" s="43" t="s">
        <v>62</v>
      </c>
      <c r="M6" s="43" t="s">
        <v>63</v>
      </c>
      <c r="N6" s="43" t="s">
        <v>64</v>
      </c>
      <c r="O6" s="184"/>
      <c r="P6" s="193"/>
    </row>
    <row r="7" spans="1:17" s="11" customFormat="1" ht="55.5" customHeight="1" x14ac:dyDescent="0.25">
      <c r="A7" s="42"/>
      <c r="B7" s="192"/>
      <c r="C7" s="46" t="s">
        <v>65</v>
      </c>
      <c r="D7" s="46" t="s">
        <v>66</v>
      </c>
      <c r="E7" s="46" t="s">
        <v>67</v>
      </c>
      <c r="F7" s="46" t="s">
        <v>68</v>
      </c>
      <c r="G7" s="46" t="s">
        <v>69</v>
      </c>
      <c r="H7" s="46" t="s">
        <v>70</v>
      </c>
      <c r="I7" s="46" t="s">
        <v>71</v>
      </c>
      <c r="J7" s="46" t="s">
        <v>72</v>
      </c>
      <c r="K7" s="46" t="s">
        <v>73</v>
      </c>
      <c r="L7" s="45" t="s">
        <v>74</v>
      </c>
      <c r="M7" s="45" t="s">
        <v>76</v>
      </c>
      <c r="N7" s="45" t="s">
        <v>75</v>
      </c>
      <c r="O7" s="45" t="s">
        <v>7</v>
      </c>
      <c r="P7" s="193"/>
    </row>
    <row r="8" spans="1:17" s="12" customFormat="1" ht="39" customHeight="1" x14ac:dyDescent="0.25">
      <c r="A8" s="47"/>
      <c r="B8" s="48" t="s">
        <v>40</v>
      </c>
      <c r="C8" s="155">
        <f>'4-2'!C8+'5-2'!C8</f>
        <v>22859.326899407206</v>
      </c>
      <c r="D8" s="155">
        <f>'4-2'!D8+'5-2'!D8</f>
        <v>30660.10405673788</v>
      </c>
      <c r="E8" s="155">
        <f>'4-2'!E8+'5-2'!E8</f>
        <v>31341.885230756321</v>
      </c>
      <c r="F8" s="155">
        <f>'4-2'!F8+'5-2'!F8</f>
        <v>13527.442848618393</v>
      </c>
      <c r="G8" s="155">
        <f>'4-2'!G8+'5-2'!G8</f>
        <v>28623.95037290909</v>
      </c>
      <c r="H8" s="155">
        <f>'4-2'!H8+'5-2'!H8</f>
        <v>18857.64072738713</v>
      </c>
      <c r="I8" s="155">
        <f>'4-2'!I8+'5-2'!I8</f>
        <v>8445.6227276367899</v>
      </c>
      <c r="J8" s="155">
        <f>'4-2'!J8+'5-2'!J8</f>
        <v>0</v>
      </c>
      <c r="K8" s="155">
        <f>'4-2'!K8+'5-2'!K8</f>
        <v>0</v>
      </c>
      <c r="L8" s="155">
        <f>'4-2'!L8+'5-2'!L8</f>
        <v>0</v>
      </c>
      <c r="M8" s="155">
        <f>'4-2'!M8+'5-2'!M8</f>
        <v>0</v>
      </c>
      <c r="N8" s="155">
        <f>'4-2'!N8+'5-2'!N8</f>
        <v>0</v>
      </c>
      <c r="O8" s="155">
        <f>SUM(C8:N8)</f>
        <v>154315.97286345283</v>
      </c>
      <c r="P8" s="48" t="s">
        <v>10</v>
      </c>
    </row>
    <row r="9" spans="1:17" s="12" customFormat="1" ht="39" customHeight="1" x14ac:dyDescent="0.25">
      <c r="A9" s="47"/>
      <c r="B9" s="49" t="s">
        <v>41</v>
      </c>
      <c r="C9" s="154">
        <f>'4-2'!C9+'5-2'!C9</f>
        <v>59568.186532749358</v>
      </c>
      <c r="D9" s="154">
        <f>'4-2'!D9+'5-2'!D9</f>
        <v>39926.479001702115</v>
      </c>
      <c r="E9" s="154">
        <f>'4-2'!E9+'5-2'!E9</f>
        <v>28573.971453071063</v>
      </c>
      <c r="F9" s="154">
        <f>'4-2'!F9+'5-2'!F9</f>
        <v>21031.894867127467</v>
      </c>
      <c r="G9" s="154">
        <f>'4-2'!G9+'5-2'!G9</f>
        <v>26034.339525873947</v>
      </c>
      <c r="H9" s="154">
        <f>'4-2'!H9+'5-2'!H9</f>
        <v>29271.61036354657</v>
      </c>
      <c r="I9" s="154">
        <f>'4-2'!I9+'5-2'!I9</f>
        <v>12663.621635816857</v>
      </c>
      <c r="J9" s="154">
        <f>'4-2'!J9+'5-2'!J9</f>
        <v>0</v>
      </c>
      <c r="K9" s="154">
        <f>'4-2'!K9+'5-2'!K9</f>
        <v>0</v>
      </c>
      <c r="L9" s="154">
        <f>'4-2'!L9+'5-2'!L9</f>
        <v>0</v>
      </c>
      <c r="M9" s="154">
        <f>'4-2'!M9+'5-2'!M9</f>
        <v>0</v>
      </c>
      <c r="N9" s="154">
        <f>'4-2'!N9+'5-2'!N9</f>
        <v>0</v>
      </c>
      <c r="O9" s="154">
        <f t="shared" ref="O9:O20" si="0">SUM(C9:N9)</f>
        <v>217070.10337988738</v>
      </c>
      <c r="P9" s="49" t="s">
        <v>12</v>
      </c>
    </row>
    <row r="10" spans="1:17" s="12" customFormat="1" ht="39" customHeight="1" x14ac:dyDescent="0.25">
      <c r="A10" s="47"/>
      <c r="B10" s="48" t="s">
        <v>15</v>
      </c>
      <c r="C10" s="155">
        <f>'4-2'!C10+'5-2'!C10</f>
        <v>8659.1503552579507</v>
      </c>
      <c r="D10" s="155">
        <f>'4-2'!D10+'5-2'!D10</f>
        <v>6216.2725752557617</v>
      </c>
      <c r="E10" s="155">
        <f>'4-2'!E10+'5-2'!E10</f>
        <v>5039.1909984984904</v>
      </c>
      <c r="F10" s="155">
        <f>'4-2'!F10+'5-2'!F10</f>
        <v>2777.8011461766678</v>
      </c>
      <c r="G10" s="155">
        <f>'4-2'!G10+'5-2'!G10</f>
        <v>5048.9213542563039</v>
      </c>
      <c r="H10" s="155">
        <f>'4-2'!H10+'5-2'!H10</f>
        <v>2026.6449121821861</v>
      </c>
      <c r="I10" s="155">
        <f>'4-2'!I10+'5-2'!I10</f>
        <v>850.23649921710467</v>
      </c>
      <c r="J10" s="155">
        <f>'4-2'!J10+'5-2'!J10</f>
        <v>0</v>
      </c>
      <c r="K10" s="155">
        <f>'4-2'!K10+'5-2'!K10</f>
        <v>0</v>
      </c>
      <c r="L10" s="155">
        <f>'4-2'!L10+'5-2'!L10</f>
        <v>0</v>
      </c>
      <c r="M10" s="155">
        <f>'4-2'!M10+'5-2'!M10</f>
        <v>0</v>
      </c>
      <c r="N10" s="155">
        <f>'4-2'!N10+'5-2'!N10</f>
        <v>0</v>
      </c>
      <c r="O10" s="155">
        <f t="shared" si="0"/>
        <v>30618.217840844467</v>
      </c>
      <c r="P10" s="48" t="s">
        <v>14</v>
      </c>
    </row>
    <row r="11" spans="1:17" s="12" customFormat="1" ht="39" customHeight="1" x14ac:dyDescent="0.25">
      <c r="A11" s="47"/>
      <c r="B11" s="49" t="s">
        <v>42</v>
      </c>
      <c r="C11" s="154">
        <f>'4-2'!C11+'5-2'!C11</f>
        <v>1002.2289172324847</v>
      </c>
      <c r="D11" s="154">
        <f>'4-2'!D11+'5-2'!D11</f>
        <v>5287.5762711623256</v>
      </c>
      <c r="E11" s="154">
        <f>'4-2'!E11+'5-2'!E11</f>
        <v>1961.4801787323906</v>
      </c>
      <c r="F11" s="154">
        <f>'4-2'!F11+'5-2'!F11</f>
        <v>4440.7022206784923</v>
      </c>
      <c r="G11" s="154">
        <f>'4-2'!G11+'5-2'!G11</f>
        <v>2125.3653759953554</v>
      </c>
      <c r="H11" s="154">
        <f>'4-2'!H11+'5-2'!H11</f>
        <v>2522.3753115972531</v>
      </c>
      <c r="I11" s="154">
        <f>'4-2'!I11+'5-2'!I11</f>
        <v>306.00145875634297</v>
      </c>
      <c r="J11" s="154">
        <f>'4-2'!J11+'5-2'!J11</f>
        <v>0</v>
      </c>
      <c r="K11" s="154">
        <f>'4-2'!K11+'5-2'!K11</f>
        <v>0</v>
      </c>
      <c r="L11" s="154">
        <f>'4-2'!L11+'5-2'!L11</f>
        <v>0</v>
      </c>
      <c r="M11" s="154">
        <f>'4-2'!M11+'5-2'!M11</f>
        <v>0</v>
      </c>
      <c r="N11" s="154">
        <f>'4-2'!N11+'5-2'!N11</f>
        <v>0</v>
      </c>
      <c r="O11" s="154">
        <f t="shared" si="0"/>
        <v>17645.729734154644</v>
      </c>
      <c r="P11" s="49" t="s">
        <v>16</v>
      </c>
    </row>
    <row r="12" spans="1:17" s="12" customFormat="1" ht="39" customHeight="1" x14ac:dyDescent="0.25">
      <c r="A12" s="47"/>
      <c r="B12" s="48" t="s">
        <v>43</v>
      </c>
      <c r="C12" s="155">
        <f>'4-2'!C12+'5-2'!C12</f>
        <v>10019.514430233306</v>
      </c>
      <c r="D12" s="155">
        <f>'4-2'!D12+'5-2'!D12</f>
        <v>8082.442650580304</v>
      </c>
      <c r="E12" s="155">
        <f>'4-2'!E12+'5-2'!E12</f>
        <v>11779.683831841692</v>
      </c>
      <c r="F12" s="155">
        <f>'4-2'!F12+'5-2'!F12</f>
        <v>6951.3331793943244</v>
      </c>
      <c r="G12" s="155">
        <f>'4-2'!G12+'5-2'!G12</f>
        <v>21230.090506146171</v>
      </c>
      <c r="H12" s="155">
        <f>'4-2'!H12+'5-2'!H12</f>
        <v>9609.8894309546686</v>
      </c>
      <c r="I12" s="155">
        <f>'4-2'!I12+'5-2'!I12</f>
        <v>6871.7821620608393</v>
      </c>
      <c r="J12" s="155">
        <f>'4-2'!J12+'5-2'!J12</f>
        <v>0</v>
      </c>
      <c r="K12" s="155">
        <f>'4-2'!K12+'5-2'!K12</f>
        <v>0</v>
      </c>
      <c r="L12" s="155">
        <f>'4-2'!L12+'5-2'!L12</f>
        <v>0</v>
      </c>
      <c r="M12" s="155">
        <f>'4-2'!M12+'5-2'!M12</f>
        <v>0</v>
      </c>
      <c r="N12" s="155">
        <f>'4-2'!N12+'5-2'!N12</f>
        <v>0</v>
      </c>
      <c r="O12" s="155">
        <f t="shared" si="0"/>
        <v>74544.736191211312</v>
      </c>
      <c r="P12" s="48" t="s">
        <v>18</v>
      </c>
    </row>
    <row r="13" spans="1:17" s="12" customFormat="1" ht="39" customHeight="1" x14ac:dyDescent="0.25">
      <c r="A13" s="47"/>
      <c r="B13" s="49" t="s">
        <v>44</v>
      </c>
      <c r="C13" s="154">
        <f>'4-2'!C13+'5-2'!C13</f>
        <v>6814.1817840255308</v>
      </c>
      <c r="D13" s="154">
        <f>'4-2'!D13+'5-2'!D13</f>
        <v>10062.689152824618</v>
      </c>
      <c r="E13" s="154">
        <f>'4-2'!E13+'5-2'!E13</f>
        <v>3953.9278653075116</v>
      </c>
      <c r="F13" s="154">
        <f>'4-2'!F13+'5-2'!F13</f>
        <v>7865.7203168019123</v>
      </c>
      <c r="G13" s="154">
        <f>'4-2'!G13+'5-2'!G13</f>
        <v>12058.763652315349</v>
      </c>
      <c r="H13" s="154">
        <f>'4-2'!H13+'5-2'!H13</f>
        <v>5638.5657532118703</v>
      </c>
      <c r="I13" s="154">
        <f>'4-2'!I13+'5-2'!I13</f>
        <v>1246.6771173573566</v>
      </c>
      <c r="J13" s="154">
        <f>'4-2'!J13+'5-2'!J13</f>
        <v>0</v>
      </c>
      <c r="K13" s="154">
        <f>'4-2'!K13+'5-2'!K13</f>
        <v>0</v>
      </c>
      <c r="L13" s="154">
        <f>'4-2'!L13+'5-2'!L13</f>
        <v>0</v>
      </c>
      <c r="M13" s="154">
        <f>'4-2'!M13+'5-2'!M13</f>
        <v>0</v>
      </c>
      <c r="N13" s="154">
        <f>'4-2'!N13+'5-2'!N13</f>
        <v>0</v>
      </c>
      <c r="O13" s="154">
        <f t="shared" si="0"/>
        <v>47640.52564184415</v>
      </c>
      <c r="P13" s="49" t="s">
        <v>19</v>
      </c>
    </row>
    <row r="14" spans="1:17" s="12" customFormat="1" ht="39" customHeight="1" x14ac:dyDescent="0.25">
      <c r="A14" s="47"/>
      <c r="B14" s="48" t="s">
        <v>45</v>
      </c>
      <c r="C14" s="155">
        <f>'4-2'!C14+'5-2'!C14</f>
        <v>2313.7565814626896</v>
      </c>
      <c r="D14" s="155">
        <f>'4-2'!D14+'5-2'!D14</f>
        <v>623.34612889988284</v>
      </c>
      <c r="E14" s="155">
        <f>'4-2'!E14+'5-2'!E14</f>
        <v>1988.9075862324748</v>
      </c>
      <c r="F14" s="155">
        <f>'4-2'!F14+'5-2'!F14</f>
        <v>936.26700384453034</v>
      </c>
      <c r="G14" s="155">
        <f>'4-2'!G14+'5-2'!G14</f>
        <v>1938.7581218428745</v>
      </c>
      <c r="H14" s="155">
        <f>'4-2'!H14+'5-2'!H14</f>
        <v>2003.0875984142258</v>
      </c>
      <c r="I14" s="155">
        <f>'4-2'!I14+'5-2'!I14</f>
        <v>0</v>
      </c>
      <c r="J14" s="155">
        <f>'4-2'!J14+'5-2'!J14</f>
        <v>0</v>
      </c>
      <c r="K14" s="155">
        <f>'4-2'!K14+'5-2'!K14</f>
        <v>0</v>
      </c>
      <c r="L14" s="155">
        <f>'4-2'!L14+'5-2'!L14</f>
        <v>0</v>
      </c>
      <c r="M14" s="155">
        <f>'4-2'!M14+'5-2'!M14</f>
        <v>0</v>
      </c>
      <c r="N14" s="155">
        <f>'4-2'!N14+'5-2'!N14</f>
        <v>0</v>
      </c>
      <c r="O14" s="155">
        <f t="shared" si="0"/>
        <v>9804.1230206966775</v>
      </c>
      <c r="P14" s="48" t="s">
        <v>21</v>
      </c>
    </row>
    <row r="15" spans="1:17" s="12" customFormat="1" ht="39" customHeight="1" x14ac:dyDescent="0.25">
      <c r="A15" s="47"/>
      <c r="B15" s="49" t="s">
        <v>46</v>
      </c>
      <c r="C15" s="154">
        <f>'4-2'!C15+'5-2'!C15</f>
        <v>2103.6818204518881</v>
      </c>
      <c r="D15" s="154">
        <f>'4-2'!D15+'5-2'!D15</f>
        <v>1346.3835319481066</v>
      </c>
      <c r="E15" s="154">
        <f>'4-2'!E15+'5-2'!E15</f>
        <v>506.36429756658492</v>
      </c>
      <c r="F15" s="154">
        <f>'4-2'!F15+'5-2'!F15</f>
        <v>697.11174499680124</v>
      </c>
      <c r="G15" s="154">
        <f>'4-2'!G15+'5-2'!G15</f>
        <v>752.69935854067467</v>
      </c>
      <c r="H15" s="154">
        <f>'4-2'!H15+'5-2'!H15</f>
        <v>601.44729900467951</v>
      </c>
      <c r="I15" s="154">
        <f>'4-2'!I15+'5-2'!I15</f>
        <v>158.96674065891528</v>
      </c>
      <c r="J15" s="154">
        <f>'4-2'!J15+'5-2'!J15</f>
        <v>0</v>
      </c>
      <c r="K15" s="154">
        <f>'4-2'!K15+'5-2'!K15</f>
        <v>0</v>
      </c>
      <c r="L15" s="154">
        <f>'4-2'!L15+'5-2'!L15</f>
        <v>0</v>
      </c>
      <c r="M15" s="154">
        <f>'4-2'!M15+'5-2'!M15</f>
        <v>0</v>
      </c>
      <c r="N15" s="154">
        <f>'4-2'!N15+'5-2'!N15</f>
        <v>0</v>
      </c>
      <c r="O15" s="154">
        <f t="shared" si="0"/>
        <v>6166.6547931676496</v>
      </c>
      <c r="P15" s="49" t="s">
        <v>23</v>
      </c>
    </row>
    <row r="16" spans="1:17" s="12" customFormat="1" ht="39" customHeight="1" x14ac:dyDescent="0.25">
      <c r="A16" s="47"/>
      <c r="B16" s="48" t="s">
        <v>26</v>
      </c>
      <c r="C16" s="155">
        <f>'4-2'!C16+'5-2'!C16</f>
        <v>220.68447940770071</v>
      </c>
      <c r="D16" s="155">
        <f>'4-2'!D16+'5-2'!D16</f>
        <v>468.4565854458574</v>
      </c>
      <c r="E16" s="155">
        <f>'4-2'!E16+'5-2'!E16</f>
        <v>143.53629276173754</v>
      </c>
      <c r="F16" s="155">
        <f>'4-2'!F16+'5-2'!F16</f>
        <v>408.59283688201214</v>
      </c>
      <c r="G16" s="155">
        <f>'4-2'!G16+'5-2'!G16</f>
        <v>380.54474926731001</v>
      </c>
      <c r="H16" s="155">
        <f>'4-2'!H16+'5-2'!H16</f>
        <v>1175.374082537498</v>
      </c>
      <c r="I16" s="155">
        <f>'4-2'!I16+'5-2'!I16</f>
        <v>104.76382593413884</v>
      </c>
      <c r="J16" s="155">
        <f>'4-2'!J16+'5-2'!J16</f>
        <v>0</v>
      </c>
      <c r="K16" s="155">
        <f>'4-2'!K16+'5-2'!K16</f>
        <v>0</v>
      </c>
      <c r="L16" s="155">
        <f>'4-2'!L16+'5-2'!L16</f>
        <v>0</v>
      </c>
      <c r="M16" s="155">
        <f>'4-2'!M16+'5-2'!M16</f>
        <v>0</v>
      </c>
      <c r="N16" s="155">
        <f>'4-2'!N16+'5-2'!N16</f>
        <v>0</v>
      </c>
      <c r="O16" s="155">
        <f t="shared" si="0"/>
        <v>2901.9528522362548</v>
      </c>
      <c r="P16" s="48" t="s">
        <v>25</v>
      </c>
    </row>
    <row r="17" spans="1:17" s="12" customFormat="1" ht="39" customHeight="1" x14ac:dyDescent="0.25">
      <c r="A17" s="47"/>
      <c r="B17" s="49" t="s">
        <v>47</v>
      </c>
      <c r="C17" s="154">
        <f>'4-2'!C17+'5-2'!C17</f>
        <v>1495.9055303785444</v>
      </c>
      <c r="D17" s="154">
        <f>'4-2'!D17+'5-2'!D17</f>
        <v>5962.3005479001376</v>
      </c>
      <c r="E17" s="154">
        <f>'4-2'!E17+'5-2'!E17</f>
        <v>4607.6133800952812</v>
      </c>
      <c r="F17" s="154">
        <f>'4-2'!F17+'5-2'!F17</f>
        <v>6215.2471533893713</v>
      </c>
      <c r="G17" s="154">
        <f>'4-2'!G17+'5-2'!G17</f>
        <v>20913.569920779719</v>
      </c>
      <c r="H17" s="154">
        <f>'4-2'!H17+'5-2'!H17</f>
        <v>3429.6144437279595</v>
      </c>
      <c r="I17" s="154">
        <f>'4-2'!I17+'5-2'!I17</f>
        <v>923.18856156453899</v>
      </c>
      <c r="J17" s="154">
        <f>'4-2'!J17+'5-2'!J17</f>
        <v>0</v>
      </c>
      <c r="K17" s="154">
        <f>'4-2'!K17+'5-2'!K17</f>
        <v>0</v>
      </c>
      <c r="L17" s="154">
        <f>'4-2'!L17+'5-2'!L17</f>
        <v>0</v>
      </c>
      <c r="M17" s="154">
        <f>'4-2'!M17+'5-2'!M17</f>
        <v>0</v>
      </c>
      <c r="N17" s="154">
        <f>'4-2'!N17+'5-2'!N17</f>
        <v>0</v>
      </c>
      <c r="O17" s="154">
        <f t="shared" si="0"/>
        <v>43547.439537835548</v>
      </c>
      <c r="P17" s="49" t="s">
        <v>27</v>
      </c>
    </row>
    <row r="18" spans="1:17" s="12" customFormat="1" ht="39" customHeight="1" x14ac:dyDescent="0.25">
      <c r="A18" s="47"/>
      <c r="B18" s="48" t="s">
        <v>48</v>
      </c>
      <c r="C18" s="155">
        <f>'4-2'!C18+'5-2'!C18</f>
        <v>2503.183538718321</v>
      </c>
      <c r="D18" s="155">
        <f>'4-2'!D18+'5-2'!D18</f>
        <v>1581.3946943402277</v>
      </c>
      <c r="E18" s="155">
        <f>'4-2'!E18+'5-2'!E18</f>
        <v>2212.8362651890066</v>
      </c>
      <c r="F18" s="155">
        <f>'4-2'!F18+'5-2'!F18</f>
        <v>472.49611937577674</v>
      </c>
      <c r="G18" s="155">
        <f>'4-2'!G18+'5-2'!G18</f>
        <v>1518.2464154742422</v>
      </c>
      <c r="H18" s="155">
        <f>'4-2'!H18+'5-2'!H18</f>
        <v>565.09675163440681</v>
      </c>
      <c r="I18" s="155">
        <f>'4-2'!I18+'5-2'!I18</f>
        <v>986.18288407230057</v>
      </c>
      <c r="J18" s="155">
        <f>'4-2'!J18+'5-2'!J18</f>
        <v>0</v>
      </c>
      <c r="K18" s="155">
        <f>'4-2'!K18+'5-2'!K18</f>
        <v>0</v>
      </c>
      <c r="L18" s="155">
        <f>'4-2'!L18+'5-2'!L18</f>
        <v>0</v>
      </c>
      <c r="M18" s="155">
        <f>'4-2'!M18+'5-2'!M18</f>
        <v>0</v>
      </c>
      <c r="N18" s="155">
        <f>'4-2'!N18+'5-2'!N18</f>
        <v>0</v>
      </c>
      <c r="O18" s="155">
        <f t="shared" si="0"/>
        <v>9839.4366688042828</v>
      </c>
      <c r="P18" s="48" t="s">
        <v>29</v>
      </c>
    </row>
    <row r="19" spans="1:17" s="12" customFormat="1" ht="39" customHeight="1" x14ac:dyDescent="0.25">
      <c r="A19" s="47"/>
      <c r="B19" s="49" t="s">
        <v>49</v>
      </c>
      <c r="C19" s="154">
        <f>'4-2'!C19+'5-2'!C19</f>
        <v>1702.9534415817839</v>
      </c>
      <c r="D19" s="154">
        <f>'4-2'!D19+'5-2'!D19</f>
        <v>2075.9533281679064</v>
      </c>
      <c r="E19" s="154">
        <f>'4-2'!E19+'5-2'!E19</f>
        <v>1198.8515297410809</v>
      </c>
      <c r="F19" s="154">
        <f>'4-2'!F19+'5-2'!F19</f>
        <v>1173.9217566280988</v>
      </c>
      <c r="G19" s="154">
        <f>'4-2'!G19+'5-2'!G19</f>
        <v>1946.4873248219401</v>
      </c>
      <c r="H19" s="154">
        <f>'4-2'!H19+'5-2'!H19</f>
        <v>90.525591274792177</v>
      </c>
      <c r="I19" s="154">
        <f>'4-2'!I19+'5-2'!I19</f>
        <v>182.62892273393643</v>
      </c>
      <c r="J19" s="154">
        <f>'4-2'!J19+'5-2'!J19</f>
        <v>0</v>
      </c>
      <c r="K19" s="154">
        <f>'4-2'!K19+'5-2'!K19</f>
        <v>0</v>
      </c>
      <c r="L19" s="154">
        <f>'4-2'!L19+'5-2'!L19</f>
        <v>0</v>
      </c>
      <c r="M19" s="154">
        <f>'4-2'!M19+'5-2'!M19</f>
        <v>0</v>
      </c>
      <c r="N19" s="154">
        <f>'4-2'!N19+'5-2'!N19</f>
        <v>0</v>
      </c>
      <c r="O19" s="154">
        <f t="shared" si="0"/>
        <v>8371.3218949495385</v>
      </c>
      <c r="P19" s="49" t="s">
        <v>31</v>
      </c>
    </row>
    <row r="20" spans="1:17" s="12" customFormat="1" ht="39" customHeight="1" x14ac:dyDescent="0.25">
      <c r="A20" s="47"/>
      <c r="B20" s="48" t="s">
        <v>50</v>
      </c>
      <c r="C20" s="155">
        <f>'4-2'!C20+'5-2'!C20</f>
        <v>374.61897234026105</v>
      </c>
      <c r="D20" s="155">
        <f>'4-2'!D20+'5-2'!D20</f>
        <v>1111.927442719523</v>
      </c>
      <c r="E20" s="155">
        <f>'4-2'!E20+'5-2'!E20</f>
        <v>1211.8465140837463</v>
      </c>
      <c r="F20" s="155">
        <f>'4-2'!F20+'5-2'!F20</f>
        <v>576.49442926946085</v>
      </c>
      <c r="G20" s="155">
        <f>'4-2'!G20+'5-2'!G20</f>
        <v>438.45790988929389</v>
      </c>
      <c r="H20" s="155">
        <f>'4-2'!H20+'5-2'!H20</f>
        <v>130.77465858774772</v>
      </c>
      <c r="I20" s="155">
        <f>'4-2'!I20+'5-2'!I20</f>
        <v>509.53081417096234</v>
      </c>
      <c r="J20" s="155">
        <f>'4-2'!J20+'5-2'!J20</f>
        <v>0</v>
      </c>
      <c r="K20" s="155">
        <f>'4-2'!K20+'5-2'!K20</f>
        <v>0</v>
      </c>
      <c r="L20" s="155">
        <f>'4-2'!L20+'5-2'!L20</f>
        <v>0</v>
      </c>
      <c r="M20" s="155">
        <f>'4-2'!M20+'5-2'!M20</f>
        <v>0</v>
      </c>
      <c r="N20" s="155">
        <f>'4-2'!N20+'5-2'!N20</f>
        <v>0</v>
      </c>
      <c r="O20" s="155">
        <f t="shared" si="0"/>
        <v>4353.6507410609947</v>
      </c>
      <c r="P20" s="48" t="s">
        <v>33</v>
      </c>
    </row>
    <row r="21" spans="1:17" s="12" customFormat="1" ht="39.9" customHeight="1" x14ac:dyDescent="0.25">
      <c r="A21" s="47"/>
      <c r="B21" s="50" t="s">
        <v>51</v>
      </c>
      <c r="C21" s="73">
        <f>SUM(C8:C20)</f>
        <v>119637.37328324703</v>
      </c>
      <c r="D21" s="73">
        <f t="shared" ref="D21:O21" si="1">SUM(D8:D20)</f>
        <v>113405.32596768464</v>
      </c>
      <c r="E21" s="73">
        <f t="shared" si="1"/>
        <v>94520.095423877385</v>
      </c>
      <c r="F21" s="73">
        <f t="shared" si="1"/>
        <v>67075.02562318329</v>
      </c>
      <c r="G21" s="73">
        <f t="shared" si="1"/>
        <v>123010.19458811227</v>
      </c>
      <c r="H21" s="73">
        <f t="shared" si="1"/>
        <v>75922.646924060973</v>
      </c>
      <c r="I21" s="73">
        <f t="shared" si="1"/>
        <v>33249.203349980082</v>
      </c>
      <c r="J21" s="73">
        <f t="shared" si="1"/>
        <v>0</v>
      </c>
      <c r="K21" s="73">
        <f t="shared" si="1"/>
        <v>0</v>
      </c>
      <c r="L21" s="73">
        <f t="shared" si="1"/>
        <v>0</v>
      </c>
      <c r="M21" s="73">
        <f t="shared" si="1"/>
        <v>0</v>
      </c>
      <c r="N21" s="73">
        <f t="shared" si="1"/>
        <v>0</v>
      </c>
      <c r="O21" s="73">
        <f t="shared" si="1"/>
        <v>626819.86516014568</v>
      </c>
      <c r="P21" s="50" t="s">
        <v>7</v>
      </c>
    </row>
    <row r="22" spans="1:17" s="6" customFormat="1" ht="30" customHeight="1" x14ac:dyDescent="0.25">
      <c r="A22" s="33"/>
      <c r="B22" s="169" t="s">
        <v>358</v>
      </c>
      <c r="C22" s="169"/>
      <c r="D22" s="169"/>
      <c r="F22" s="33"/>
      <c r="G22" s="33"/>
      <c r="H22" s="33"/>
      <c r="I22" s="33"/>
      <c r="J22" s="33"/>
      <c r="K22" s="33"/>
      <c r="L22" s="33"/>
      <c r="M22" s="169" t="s">
        <v>359</v>
      </c>
      <c r="N22" s="169"/>
      <c r="O22" s="169"/>
      <c r="P22" s="169"/>
      <c r="Q22" s="33"/>
    </row>
    <row r="23" spans="1:17" ht="23.4" x14ac:dyDescent="0.25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3"/>
  <sheetViews>
    <sheetView rightToLeft="1" view="pageBreakPreview" zoomScale="55" zoomScaleNormal="75" zoomScaleSheetLayoutView="55" zoomScalePageLayoutView="70" workbookViewId="0">
      <selection activeCell="B4" sqref="B4:P4"/>
    </sheetView>
  </sheetViews>
  <sheetFormatPr defaultColWidth="9.109375" defaultRowHeight="15.6" x14ac:dyDescent="0.25"/>
  <cols>
    <col min="1" max="1" width="9.109375" style="8"/>
    <col min="2" max="2" width="32.88671875" style="7" customWidth="1"/>
    <col min="3" max="3" width="17.6640625" style="7" customWidth="1"/>
    <col min="4" max="6" width="15.6640625" style="7" customWidth="1"/>
    <col min="7" max="15" width="15.6640625" style="8" customWidth="1"/>
    <col min="16" max="16" width="44" style="8" customWidth="1"/>
    <col min="17" max="17" width="9.109375" style="4"/>
    <col min="18" max="18" width="22.44140625" style="8" customWidth="1"/>
    <col min="19" max="19" width="22.6640625" style="8" customWidth="1"/>
    <col min="20" max="16384" width="9.109375" style="8"/>
  </cols>
  <sheetData>
    <row r="1" spans="1:17" ht="23.4" x14ac:dyDescent="0.25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5">
      <c r="A2" s="18"/>
      <c r="B2" s="85" t="s">
        <v>194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86" t="s">
        <v>215</v>
      </c>
      <c r="Q2" s="23"/>
    </row>
    <row r="3" spans="1:17" s="14" customFormat="1" ht="38.25" customHeight="1" x14ac:dyDescent="0.25">
      <c r="A3" s="38"/>
      <c r="B3" s="185" t="s">
        <v>242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25"/>
    </row>
    <row r="4" spans="1:17" s="9" customFormat="1" ht="35.25" customHeight="1" x14ac:dyDescent="0.25">
      <c r="A4" s="39"/>
      <c r="B4" s="186" t="s">
        <v>377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40"/>
    </row>
    <row r="5" spans="1:17" s="10" customFormat="1" ht="42.75" customHeight="1" x14ac:dyDescent="0.25">
      <c r="A5" s="41"/>
      <c r="B5" s="191" t="s">
        <v>39</v>
      </c>
      <c r="C5" s="94" t="s">
        <v>52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6" t="s">
        <v>284</v>
      </c>
      <c r="O5" s="194" t="s">
        <v>77</v>
      </c>
      <c r="P5" s="193" t="s">
        <v>38</v>
      </c>
    </row>
    <row r="6" spans="1:17" s="11" customFormat="1" ht="24.75" customHeight="1" x14ac:dyDescent="0.25">
      <c r="A6" s="42"/>
      <c r="B6" s="192"/>
      <c r="C6" s="44" t="s">
        <v>53</v>
      </c>
      <c r="D6" s="44" t="s">
        <v>54</v>
      </c>
      <c r="E6" s="44" t="s">
        <v>55</v>
      </c>
      <c r="F6" s="44" t="s">
        <v>56</v>
      </c>
      <c r="G6" s="44" t="s">
        <v>57</v>
      </c>
      <c r="H6" s="44" t="s">
        <v>58</v>
      </c>
      <c r="I6" s="44" t="s">
        <v>59</v>
      </c>
      <c r="J6" s="44" t="s">
        <v>60</v>
      </c>
      <c r="K6" s="44" t="s">
        <v>61</v>
      </c>
      <c r="L6" s="43" t="s">
        <v>62</v>
      </c>
      <c r="M6" s="43" t="s">
        <v>63</v>
      </c>
      <c r="N6" s="43" t="s">
        <v>64</v>
      </c>
      <c r="O6" s="184"/>
      <c r="P6" s="193"/>
    </row>
    <row r="7" spans="1:17" s="11" customFormat="1" ht="60" customHeight="1" x14ac:dyDescent="0.25">
      <c r="A7" s="42"/>
      <c r="B7" s="192"/>
      <c r="C7" s="46" t="s">
        <v>65</v>
      </c>
      <c r="D7" s="46" t="s">
        <v>66</v>
      </c>
      <c r="E7" s="46" t="s">
        <v>67</v>
      </c>
      <c r="F7" s="46" t="s">
        <v>68</v>
      </c>
      <c r="G7" s="46" t="s">
        <v>69</v>
      </c>
      <c r="H7" s="46" t="s">
        <v>70</v>
      </c>
      <c r="I7" s="46" t="s">
        <v>71</v>
      </c>
      <c r="J7" s="46" t="s">
        <v>72</v>
      </c>
      <c r="K7" s="46" t="s">
        <v>73</v>
      </c>
      <c r="L7" s="45" t="s">
        <v>74</v>
      </c>
      <c r="M7" s="45" t="s">
        <v>76</v>
      </c>
      <c r="N7" s="45" t="s">
        <v>75</v>
      </c>
      <c r="O7" s="45" t="s">
        <v>7</v>
      </c>
      <c r="P7" s="193"/>
    </row>
    <row r="8" spans="1:17" s="12" customFormat="1" ht="39" customHeight="1" x14ac:dyDescent="0.25">
      <c r="A8" s="47"/>
      <c r="B8" s="48" t="s">
        <v>40</v>
      </c>
      <c r="C8" s="155">
        <f>'4-1'!C8+'4-2'!C8</f>
        <v>22074.458938263237</v>
      </c>
      <c r="D8" s="155">
        <f>'4-1'!D8+'4-2'!D8</f>
        <v>24768.194203167106</v>
      </c>
      <c r="E8" s="155">
        <f>'4-1'!E8+'4-2'!E8</f>
        <v>24824.542002268354</v>
      </c>
      <c r="F8" s="155">
        <f>'4-1'!F8+'4-2'!F8</f>
        <v>17665.358942200412</v>
      </c>
      <c r="G8" s="155">
        <f>'4-1'!G8+'4-2'!G8</f>
        <v>28779.41286187277</v>
      </c>
      <c r="H8" s="155">
        <f>'4-1'!H8+'4-2'!H8</f>
        <v>19380.098465530657</v>
      </c>
      <c r="I8" s="155">
        <f>'4-1'!I8+'4-2'!I8</f>
        <v>5787.051499747151</v>
      </c>
      <c r="J8" s="155">
        <f>'4-1'!J8+'4-2'!J8</f>
        <v>0</v>
      </c>
      <c r="K8" s="155">
        <f>'4-1'!K8+'4-2'!K8</f>
        <v>0</v>
      </c>
      <c r="L8" s="155">
        <f>'4-1'!L8+'4-2'!L8</f>
        <v>0</v>
      </c>
      <c r="M8" s="155">
        <f>'4-1'!M8+'4-2'!M8</f>
        <v>0</v>
      </c>
      <c r="N8" s="155">
        <f>'4-1'!N8+'4-2'!N8</f>
        <v>0</v>
      </c>
      <c r="O8" s="155">
        <f>SUM(C8:N8)</f>
        <v>143279.11691304969</v>
      </c>
      <c r="P8" s="48" t="s">
        <v>10</v>
      </c>
    </row>
    <row r="9" spans="1:17" s="12" customFormat="1" ht="39" customHeight="1" x14ac:dyDescent="0.25">
      <c r="A9" s="47"/>
      <c r="B9" s="49" t="s">
        <v>41</v>
      </c>
      <c r="C9" s="154">
        <f>'4-1'!C9+'4-2'!C9</f>
        <v>75783.106188075661</v>
      </c>
      <c r="D9" s="154">
        <f>'4-1'!D9+'4-2'!D9</f>
        <v>47719.980589625629</v>
      </c>
      <c r="E9" s="154">
        <f>'4-1'!E9+'4-2'!E9</f>
        <v>28881.086902974501</v>
      </c>
      <c r="F9" s="154">
        <f>'4-1'!F9+'4-2'!F9</f>
        <v>23668.22820122405</v>
      </c>
      <c r="G9" s="154">
        <f>'4-1'!G9+'4-2'!G9</f>
        <v>17394.326851874317</v>
      </c>
      <c r="H9" s="154">
        <f>'4-1'!H9+'4-2'!H9</f>
        <v>25449.417898474909</v>
      </c>
      <c r="I9" s="154">
        <f>'4-1'!I9+'4-2'!I9</f>
        <v>9596.700762805649</v>
      </c>
      <c r="J9" s="154">
        <f>'4-1'!J9+'4-2'!J9</f>
        <v>0</v>
      </c>
      <c r="K9" s="154">
        <f>'4-1'!K9+'4-2'!K9</f>
        <v>0</v>
      </c>
      <c r="L9" s="154">
        <f>'4-1'!L9+'4-2'!L9</f>
        <v>0</v>
      </c>
      <c r="M9" s="154">
        <f>'4-1'!M9+'4-2'!M9</f>
        <v>0</v>
      </c>
      <c r="N9" s="154">
        <f>'4-1'!N9+'4-2'!N9</f>
        <v>0</v>
      </c>
      <c r="O9" s="154">
        <f t="shared" ref="O9:O20" si="0">SUM(C9:N9)</f>
        <v>228492.84739505473</v>
      </c>
      <c r="P9" s="49" t="s">
        <v>12</v>
      </c>
    </row>
    <row r="10" spans="1:17" s="12" customFormat="1" ht="39" customHeight="1" x14ac:dyDescent="0.25">
      <c r="A10" s="47"/>
      <c r="B10" s="48" t="s">
        <v>15</v>
      </c>
      <c r="C10" s="155">
        <f>'4-1'!C10+'4-2'!C10</f>
        <v>7015.5595801786212</v>
      </c>
      <c r="D10" s="155">
        <f>'4-1'!D10+'4-2'!D10</f>
        <v>8725.5199786665944</v>
      </c>
      <c r="E10" s="155">
        <f>'4-1'!E10+'4-2'!E10</f>
        <v>8570.4381430990943</v>
      </c>
      <c r="F10" s="155">
        <f>'4-1'!F10+'4-2'!F10</f>
        <v>3417.6008978399377</v>
      </c>
      <c r="G10" s="155">
        <f>'4-1'!G10+'4-2'!G10</f>
        <v>6166.936749874787</v>
      </c>
      <c r="H10" s="155">
        <f>'4-1'!H10+'4-2'!H10</f>
        <v>2868.4707074385415</v>
      </c>
      <c r="I10" s="155">
        <f>'4-1'!I10+'4-2'!I10</f>
        <v>936.0945386890163</v>
      </c>
      <c r="J10" s="155">
        <f>'4-1'!J10+'4-2'!J10</f>
        <v>0</v>
      </c>
      <c r="K10" s="155">
        <f>'4-1'!K10+'4-2'!K10</f>
        <v>0</v>
      </c>
      <c r="L10" s="155">
        <f>'4-1'!L10+'4-2'!L10</f>
        <v>0</v>
      </c>
      <c r="M10" s="155">
        <f>'4-1'!M10+'4-2'!M10</f>
        <v>0</v>
      </c>
      <c r="N10" s="155">
        <f>'4-1'!N10+'4-2'!N10</f>
        <v>0</v>
      </c>
      <c r="O10" s="155">
        <f t="shared" si="0"/>
        <v>37700.620595786597</v>
      </c>
      <c r="P10" s="48" t="s">
        <v>14</v>
      </c>
    </row>
    <row r="11" spans="1:17" s="12" customFormat="1" ht="39" customHeight="1" x14ac:dyDescent="0.25">
      <c r="A11" s="47"/>
      <c r="B11" s="49" t="s">
        <v>42</v>
      </c>
      <c r="C11" s="154">
        <f>'4-1'!C11+'4-2'!C11</f>
        <v>1787.132181317239</v>
      </c>
      <c r="D11" s="154">
        <f>'4-1'!D11+'4-2'!D11</f>
        <v>7908.0372258915468</v>
      </c>
      <c r="E11" s="154">
        <f>'4-1'!E11+'4-2'!E11</f>
        <v>4120.0483401043002</v>
      </c>
      <c r="F11" s="154">
        <f>'4-1'!F11+'4-2'!F11</f>
        <v>5104.3308705021927</v>
      </c>
      <c r="G11" s="154">
        <f>'4-1'!G11+'4-2'!G11</f>
        <v>4194.9573324402845</v>
      </c>
      <c r="H11" s="154">
        <f>'4-1'!H11+'4-2'!H11</f>
        <v>4624.8158665215105</v>
      </c>
      <c r="I11" s="154">
        <f>'4-1'!I11+'4-2'!I11</f>
        <v>574.05194172187862</v>
      </c>
      <c r="J11" s="154">
        <f>'4-1'!J11+'4-2'!J11</f>
        <v>0</v>
      </c>
      <c r="K11" s="154">
        <f>'4-1'!K11+'4-2'!K11</f>
        <v>0</v>
      </c>
      <c r="L11" s="154">
        <f>'4-1'!L11+'4-2'!L11</f>
        <v>0</v>
      </c>
      <c r="M11" s="154">
        <f>'4-1'!M11+'4-2'!M11</f>
        <v>0</v>
      </c>
      <c r="N11" s="154">
        <f>'4-1'!N11+'4-2'!N11</f>
        <v>0</v>
      </c>
      <c r="O11" s="154">
        <f t="shared" si="0"/>
        <v>28313.373758498954</v>
      </c>
      <c r="P11" s="49" t="s">
        <v>16</v>
      </c>
    </row>
    <row r="12" spans="1:17" s="12" customFormat="1" ht="39" customHeight="1" x14ac:dyDescent="0.25">
      <c r="A12" s="47"/>
      <c r="B12" s="48" t="s">
        <v>43</v>
      </c>
      <c r="C12" s="155">
        <f>'4-1'!C12+'4-2'!C12</f>
        <v>15333.401551960771</v>
      </c>
      <c r="D12" s="155">
        <f>'4-1'!D12+'4-2'!D12</f>
        <v>11641.736349547898</v>
      </c>
      <c r="E12" s="155">
        <f>'4-1'!E12+'4-2'!E12</f>
        <v>13446.952514851317</v>
      </c>
      <c r="F12" s="155">
        <f>'4-1'!F12+'4-2'!F12</f>
        <v>6119.7187682638696</v>
      </c>
      <c r="G12" s="155">
        <f>'4-1'!G12+'4-2'!G12</f>
        <v>22031.356018482948</v>
      </c>
      <c r="H12" s="155">
        <f>'4-1'!H12+'4-2'!H12</f>
        <v>17542.185164714458</v>
      </c>
      <c r="I12" s="155">
        <f>'4-1'!I12+'4-2'!I12</f>
        <v>11239.465508269823</v>
      </c>
      <c r="J12" s="155">
        <f>'4-1'!J12+'4-2'!J12</f>
        <v>0</v>
      </c>
      <c r="K12" s="155">
        <f>'4-1'!K12+'4-2'!K12</f>
        <v>0</v>
      </c>
      <c r="L12" s="155">
        <f>'4-1'!L12+'4-2'!L12</f>
        <v>0</v>
      </c>
      <c r="M12" s="155">
        <f>'4-1'!M12+'4-2'!M12</f>
        <v>0</v>
      </c>
      <c r="N12" s="155">
        <f>'4-1'!N12+'4-2'!N12</f>
        <v>0</v>
      </c>
      <c r="O12" s="155">
        <f t="shared" si="0"/>
        <v>97354.815876091074</v>
      </c>
      <c r="P12" s="48" t="s">
        <v>18</v>
      </c>
    </row>
    <row r="13" spans="1:17" s="12" customFormat="1" ht="39" customHeight="1" x14ac:dyDescent="0.25">
      <c r="A13" s="47"/>
      <c r="B13" s="49" t="s">
        <v>44</v>
      </c>
      <c r="C13" s="154">
        <f>'4-1'!C13+'4-2'!C13</f>
        <v>12629.910597111979</v>
      </c>
      <c r="D13" s="154">
        <f>'4-1'!D13+'4-2'!D13</f>
        <v>13746.600747898407</v>
      </c>
      <c r="E13" s="154">
        <f>'4-1'!E13+'4-2'!E13</f>
        <v>6966.5161136187471</v>
      </c>
      <c r="F13" s="154">
        <f>'4-1'!F13+'4-2'!F13</f>
        <v>16750.118024802679</v>
      </c>
      <c r="G13" s="154">
        <f>'4-1'!G13+'4-2'!G13</f>
        <v>22886.761463512878</v>
      </c>
      <c r="H13" s="154">
        <f>'4-1'!H13+'4-2'!H13</f>
        <v>6841.744277083274</v>
      </c>
      <c r="I13" s="154">
        <f>'4-1'!I13+'4-2'!I13</f>
        <v>1336.9954825048985</v>
      </c>
      <c r="J13" s="154">
        <f>'4-1'!J13+'4-2'!J13</f>
        <v>0</v>
      </c>
      <c r="K13" s="154">
        <f>'4-1'!K13+'4-2'!K13</f>
        <v>0</v>
      </c>
      <c r="L13" s="154">
        <f>'4-1'!L13+'4-2'!L13</f>
        <v>0</v>
      </c>
      <c r="M13" s="154">
        <f>'4-1'!M13+'4-2'!M13</f>
        <v>0</v>
      </c>
      <c r="N13" s="154">
        <f>'4-1'!N13+'4-2'!N13</f>
        <v>0</v>
      </c>
      <c r="O13" s="154">
        <f t="shared" si="0"/>
        <v>81158.646706532847</v>
      </c>
      <c r="P13" s="49" t="s">
        <v>19</v>
      </c>
    </row>
    <row r="14" spans="1:17" s="12" customFormat="1" ht="39" customHeight="1" x14ac:dyDescent="0.25">
      <c r="A14" s="47"/>
      <c r="B14" s="48" t="s">
        <v>45</v>
      </c>
      <c r="C14" s="155">
        <f>'4-1'!C14+'4-2'!C14</f>
        <v>3915.1470823150494</v>
      </c>
      <c r="D14" s="155">
        <f>'4-1'!D14+'4-2'!D14</f>
        <v>982.94542820298625</v>
      </c>
      <c r="E14" s="155">
        <f>'4-1'!E14+'4-2'!E14</f>
        <v>1831.9734380097555</v>
      </c>
      <c r="F14" s="155">
        <f>'4-1'!F14+'4-2'!F14</f>
        <v>2093.6399503264256</v>
      </c>
      <c r="G14" s="155">
        <f>'4-1'!G14+'4-2'!G14</f>
        <v>4912.4560426882426</v>
      </c>
      <c r="H14" s="155">
        <f>'4-1'!H14+'4-2'!H14</f>
        <v>3343.8522728907069</v>
      </c>
      <c r="I14" s="155">
        <f>'4-1'!I14+'4-2'!I14</f>
        <v>0</v>
      </c>
      <c r="J14" s="155">
        <f>'4-1'!J14+'4-2'!J14</f>
        <v>0</v>
      </c>
      <c r="K14" s="155">
        <f>'4-1'!K14+'4-2'!K14</f>
        <v>0</v>
      </c>
      <c r="L14" s="155">
        <f>'4-1'!L14+'4-2'!L14</f>
        <v>0</v>
      </c>
      <c r="M14" s="155">
        <f>'4-1'!M14+'4-2'!M14</f>
        <v>0</v>
      </c>
      <c r="N14" s="155">
        <f>'4-1'!N14+'4-2'!N14</f>
        <v>0</v>
      </c>
      <c r="O14" s="155">
        <f t="shared" si="0"/>
        <v>17080.014214433166</v>
      </c>
      <c r="P14" s="48" t="s">
        <v>21</v>
      </c>
    </row>
    <row r="15" spans="1:17" s="12" customFormat="1" ht="39" customHeight="1" x14ac:dyDescent="0.25">
      <c r="A15" s="47"/>
      <c r="B15" s="49" t="s">
        <v>46</v>
      </c>
      <c r="C15" s="154">
        <f>'4-1'!C15+'4-2'!C15</f>
        <v>4235.7140687710616</v>
      </c>
      <c r="D15" s="154">
        <f>'4-1'!D15+'4-2'!D15</f>
        <v>3019.0754932748218</v>
      </c>
      <c r="E15" s="154">
        <f>'4-1'!E15+'4-2'!E15</f>
        <v>1585.8523613423733</v>
      </c>
      <c r="F15" s="154">
        <f>'4-1'!F15+'4-2'!F15</f>
        <v>606.61988090327509</v>
      </c>
      <c r="G15" s="154">
        <f>'4-1'!G15+'4-2'!G15</f>
        <v>1448.6503639102295</v>
      </c>
      <c r="H15" s="154">
        <f>'4-1'!H15+'4-2'!H15</f>
        <v>1447.8928448186209</v>
      </c>
      <c r="I15" s="154">
        <f>'4-1'!I15+'4-2'!I15</f>
        <v>413.42014363948408</v>
      </c>
      <c r="J15" s="154">
        <f>'4-1'!J15+'4-2'!J15</f>
        <v>0</v>
      </c>
      <c r="K15" s="154">
        <f>'4-1'!K15+'4-2'!K15</f>
        <v>0</v>
      </c>
      <c r="L15" s="154">
        <f>'4-1'!L15+'4-2'!L15</f>
        <v>0</v>
      </c>
      <c r="M15" s="154">
        <f>'4-1'!M15+'4-2'!M15</f>
        <v>0</v>
      </c>
      <c r="N15" s="154">
        <f>'4-1'!N15+'4-2'!N15</f>
        <v>0</v>
      </c>
      <c r="O15" s="154">
        <f t="shared" si="0"/>
        <v>12757.225156659868</v>
      </c>
      <c r="P15" s="49" t="s">
        <v>23</v>
      </c>
    </row>
    <row r="16" spans="1:17" s="12" customFormat="1" ht="39" customHeight="1" x14ac:dyDescent="0.25">
      <c r="A16" s="47"/>
      <c r="B16" s="48" t="s">
        <v>26</v>
      </c>
      <c r="C16" s="155">
        <f>'4-1'!C16+'4-2'!C16</f>
        <v>374.82986944856361</v>
      </c>
      <c r="D16" s="155">
        <f>'4-1'!D16+'4-2'!D16</f>
        <v>1006.1124615028898</v>
      </c>
      <c r="E16" s="155">
        <f>'4-1'!E16+'4-2'!E16</f>
        <v>432.07887977385809</v>
      </c>
      <c r="F16" s="155">
        <f>'4-1'!F16+'4-2'!F16</f>
        <v>712.81794527396642</v>
      </c>
      <c r="G16" s="155">
        <f>'4-1'!G16+'4-2'!G16</f>
        <v>502.64672161133382</v>
      </c>
      <c r="H16" s="155">
        <f>'4-1'!H16+'4-2'!H16</f>
        <v>2125.9363935472948</v>
      </c>
      <c r="I16" s="155">
        <f>'4-1'!I16+'4-2'!I16</f>
        <v>386.93979449934972</v>
      </c>
      <c r="J16" s="155">
        <f>'4-1'!J16+'4-2'!J16</f>
        <v>0</v>
      </c>
      <c r="K16" s="155">
        <f>'4-1'!K16+'4-2'!K16</f>
        <v>0</v>
      </c>
      <c r="L16" s="155">
        <f>'4-1'!L16+'4-2'!L16</f>
        <v>0</v>
      </c>
      <c r="M16" s="155">
        <f>'4-1'!M16+'4-2'!M16</f>
        <v>0</v>
      </c>
      <c r="N16" s="155">
        <f>'4-1'!N16+'4-2'!N16</f>
        <v>0</v>
      </c>
      <c r="O16" s="155">
        <f t="shared" si="0"/>
        <v>5541.3620656572557</v>
      </c>
      <c r="P16" s="48" t="s">
        <v>25</v>
      </c>
    </row>
    <row r="17" spans="1:17" s="12" customFormat="1" ht="39" customHeight="1" x14ac:dyDescent="0.25">
      <c r="A17" s="47"/>
      <c r="B17" s="49" t="s">
        <v>47</v>
      </c>
      <c r="C17" s="154">
        <f>'4-1'!C17+'4-2'!C17</f>
        <v>2490.1015214054437</v>
      </c>
      <c r="D17" s="154">
        <f>'4-1'!D17+'4-2'!D17</f>
        <v>10612.958219219565</v>
      </c>
      <c r="E17" s="154">
        <f>'4-1'!E17+'4-2'!E17</f>
        <v>8538.8198558362328</v>
      </c>
      <c r="F17" s="154">
        <f>'4-1'!F17+'4-2'!F17</f>
        <v>8110.219688483372</v>
      </c>
      <c r="G17" s="154">
        <f>'4-1'!G17+'4-2'!G17</f>
        <v>24424.21426029917</v>
      </c>
      <c r="H17" s="154">
        <f>'4-1'!H17+'4-2'!H17</f>
        <v>3416.0007765123082</v>
      </c>
      <c r="I17" s="154">
        <f>'4-1'!I17+'4-2'!I17</f>
        <v>2358.6438870475276</v>
      </c>
      <c r="J17" s="154">
        <f>'4-1'!J17+'4-2'!J17</f>
        <v>0</v>
      </c>
      <c r="K17" s="154">
        <f>'4-1'!K17+'4-2'!K17</f>
        <v>0</v>
      </c>
      <c r="L17" s="154">
        <f>'4-1'!L17+'4-2'!L17</f>
        <v>0</v>
      </c>
      <c r="M17" s="154">
        <f>'4-1'!M17+'4-2'!M17</f>
        <v>0</v>
      </c>
      <c r="N17" s="154">
        <f>'4-1'!N17+'4-2'!N17</f>
        <v>0</v>
      </c>
      <c r="O17" s="154">
        <f t="shared" si="0"/>
        <v>59950.958208803619</v>
      </c>
      <c r="P17" s="49" t="s">
        <v>27</v>
      </c>
    </row>
    <row r="18" spans="1:17" s="12" customFormat="1" ht="39" customHeight="1" x14ac:dyDescent="0.25">
      <c r="A18" s="47"/>
      <c r="B18" s="48" t="s">
        <v>48</v>
      </c>
      <c r="C18" s="155">
        <f>'4-1'!C18+'4-2'!C18</f>
        <v>3074.4870013028512</v>
      </c>
      <c r="D18" s="155">
        <f>'4-1'!D18+'4-2'!D18</f>
        <v>3319.9373247329968</v>
      </c>
      <c r="E18" s="155">
        <f>'4-1'!E18+'4-2'!E18</f>
        <v>4464.5755573389715</v>
      </c>
      <c r="F18" s="155">
        <f>'4-1'!F18+'4-2'!F18</f>
        <v>933.29891757742303</v>
      </c>
      <c r="G18" s="155">
        <f>'4-1'!G18+'4-2'!G18</f>
        <v>3526.9798917304706</v>
      </c>
      <c r="H18" s="155">
        <f>'4-1'!H18+'4-2'!H18</f>
        <v>1705.7122091385509</v>
      </c>
      <c r="I18" s="155">
        <f>'4-1'!I18+'4-2'!I18</f>
        <v>2326.9387564849762</v>
      </c>
      <c r="J18" s="155">
        <f>'4-1'!J18+'4-2'!J18</f>
        <v>0</v>
      </c>
      <c r="K18" s="155">
        <f>'4-1'!K18+'4-2'!K18</f>
        <v>0</v>
      </c>
      <c r="L18" s="155">
        <f>'4-1'!L18+'4-2'!L18</f>
        <v>0</v>
      </c>
      <c r="M18" s="155">
        <f>'4-1'!M18+'4-2'!M18</f>
        <v>0</v>
      </c>
      <c r="N18" s="155">
        <f>'4-1'!N18+'4-2'!N18</f>
        <v>0</v>
      </c>
      <c r="O18" s="155">
        <f t="shared" si="0"/>
        <v>19351.929658306239</v>
      </c>
      <c r="P18" s="48" t="s">
        <v>29</v>
      </c>
    </row>
    <row r="19" spans="1:17" s="12" customFormat="1" ht="39" customHeight="1" x14ac:dyDescent="0.25">
      <c r="A19" s="47"/>
      <c r="B19" s="49" t="s">
        <v>49</v>
      </c>
      <c r="C19" s="154">
        <f>'4-1'!C19+'4-2'!C19</f>
        <v>2325.9820778282165</v>
      </c>
      <c r="D19" s="154">
        <f>'4-1'!D19+'4-2'!D19</f>
        <v>3297.9597548799325</v>
      </c>
      <c r="E19" s="154">
        <f>'4-1'!E19+'4-2'!E19</f>
        <v>1136.0549405861566</v>
      </c>
      <c r="F19" s="154">
        <f>'4-1'!F19+'4-2'!F19</f>
        <v>1785.3561576004568</v>
      </c>
      <c r="G19" s="154">
        <f>'4-1'!G19+'4-2'!G19</f>
        <v>1754.8668132385314</v>
      </c>
      <c r="H19" s="154">
        <f>'4-1'!H19+'4-2'!H19</f>
        <v>181.42149677265175</v>
      </c>
      <c r="I19" s="154">
        <f>'4-1'!I19+'4-2'!I19</f>
        <v>461.44408390866249</v>
      </c>
      <c r="J19" s="154">
        <f>'4-1'!J19+'4-2'!J19</f>
        <v>0</v>
      </c>
      <c r="K19" s="154">
        <f>'4-1'!K19+'4-2'!K19</f>
        <v>0</v>
      </c>
      <c r="L19" s="154">
        <f>'4-1'!L19+'4-2'!L19</f>
        <v>0</v>
      </c>
      <c r="M19" s="154">
        <f>'4-1'!M19+'4-2'!M19</f>
        <v>0</v>
      </c>
      <c r="N19" s="154">
        <f>'4-1'!N19+'4-2'!N19</f>
        <v>0</v>
      </c>
      <c r="O19" s="154">
        <f t="shared" si="0"/>
        <v>10943.085324814607</v>
      </c>
      <c r="P19" s="49" t="s">
        <v>31</v>
      </c>
    </row>
    <row r="20" spans="1:17" s="12" customFormat="1" ht="39" customHeight="1" x14ac:dyDescent="0.25">
      <c r="A20" s="47"/>
      <c r="B20" s="48" t="s">
        <v>50</v>
      </c>
      <c r="C20" s="155">
        <f>'4-1'!C20+'4-2'!C20</f>
        <v>246.93519493827094</v>
      </c>
      <c r="D20" s="155">
        <f>'4-1'!D20+'4-2'!D20</f>
        <v>1293.3886371808978</v>
      </c>
      <c r="E20" s="155">
        <f>'4-1'!E20+'4-2'!E20</f>
        <v>1974.9860417412406</v>
      </c>
      <c r="F20" s="155">
        <f>'4-1'!F20+'4-2'!F20</f>
        <v>557.24588749851728</v>
      </c>
      <c r="G20" s="155">
        <f>'4-1'!G20+'4-2'!G20</f>
        <v>970.97679345064785</v>
      </c>
      <c r="H20" s="155">
        <f>'4-1'!H20+'4-2'!H20</f>
        <v>482.92974652338717</v>
      </c>
      <c r="I20" s="155">
        <f>'4-1'!I20+'4-2'!I20</f>
        <v>815.98355996096063</v>
      </c>
      <c r="J20" s="155">
        <f>'4-1'!J20+'4-2'!J20</f>
        <v>0</v>
      </c>
      <c r="K20" s="155">
        <f>'4-1'!K20+'4-2'!K20</f>
        <v>0</v>
      </c>
      <c r="L20" s="155">
        <f>'4-1'!L20+'4-2'!L20</f>
        <v>0</v>
      </c>
      <c r="M20" s="155">
        <f>'4-1'!M20+'4-2'!M20</f>
        <v>0</v>
      </c>
      <c r="N20" s="155">
        <f>'4-1'!N20+'4-2'!N20</f>
        <v>0</v>
      </c>
      <c r="O20" s="155">
        <f t="shared" si="0"/>
        <v>6342.4458612939225</v>
      </c>
      <c r="P20" s="48" t="s">
        <v>33</v>
      </c>
    </row>
    <row r="21" spans="1:17" s="12" customFormat="1" ht="39.9" customHeight="1" x14ac:dyDescent="0.25">
      <c r="A21" s="47"/>
      <c r="B21" s="50" t="s">
        <v>51</v>
      </c>
      <c r="C21" s="73">
        <f>SUM(C8:C20)</f>
        <v>151286.76585291699</v>
      </c>
      <c r="D21" s="73">
        <f t="shared" ref="D21:O21" si="1">SUM(D8:D20)</f>
        <v>138042.4464137913</v>
      </c>
      <c r="E21" s="73">
        <f t="shared" si="1"/>
        <v>106773.92509154492</v>
      </c>
      <c r="F21" s="73">
        <f t="shared" si="1"/>
        <v>87524.554132496589</v>
      </c>
      <c r="G21" s="73">
        <f t="shared" si="1"/>
        <v>138994.54216498663</v>
      </c>
      <c r="H21" s="73">
        <f t="shared" si="1"/>
        <v>89410.47811996688</v>
      </c>
      <c r="I21" s="73">
        <f t="shared" si="1"/>
        <v>36233.729959279372</v>
      </c>
      <c r="J21" s="73">
        <f t="shared" si="1"/>
        <v>0</v>
      </c>
      <c r="K21" s="73">
        <f t="shared" si="1"/>
        <v>0</v>
      </c>
      <c r="L21" s="73">
        <f t="shared" si="1"/>
        <v>0</v>
      </c>
      <c r="M21" s="73">
        <f t="shared" si="1"/>
        <v>0</v>
      </c>
      <c r="N21" s="73">
        <f t="shared" si="1"/>
        <v>0</v>
      </c>
      <c r="O21" s="73">
        <f t="shared" si="1"/>
        <v>748266.44173498254</v>
      </c>
      <c r="P21" s="50" t="s">
        <v>7</v>
      </c>
    </row>
    <row r="22" spans="1:17" s="6" customFormat="1" ht="30" customHeight="1" x14ac:dyDescent="0.25">
      <c r="A22" s="33"/>
      <c r="B22" s="169" t="s">
        <v>358</v>
      </c>
      <c r="C22" s="169"/>
      <c r="D22" s="169"/>
      <c r="F22" s="33"/>
      <c r="G22" s="33"/>
      <c r="H22" s="33"/>
      <c r="I22" s="80"/>
      <c r="J22" s="33"/>
      <c r="K22" s="80"/>
      <c r="L22" s="33"/>
      <c r="M22" s="169" t="s">
        <v>359</v>
      </c>
      <c r="N22" s="169"/>
      <c r="O22" s="169"/>
      <c r="P22" s="169"/>
      <c r="Q22" s="33"/>
    </row>
    <row r="23" spans="1:17" ht="25.2" x14ac:dyDescent="0.25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83"/>
      <c r="O23" s="18"/>
      <c r="P23" s="18"/>
      <c r="Q23" s="17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3"/>
  <sheetViews>
    <sheetView rightToLeft="1" view="pageBreakPreview" topLeftCell="A6" zoomScale="55" zoomScaleNormal="75" zoomScaleSheetLayoutView="55" zoomScalePageLayoutView="70" workbookViewId="0">
      <selection activeCell="B4" sqref="B4:P4"/>
    </sheetView>
  </sheetViews>
  <sheetFormatPr defaultColWidth="9.109375" defaultRowHeight="15.6" x14ac:dyDescent="0.25"/>
  <cols>
    <col min="1" max="1" width="9.109375" style="8"/>
    <col min="2" max="2" width="32.88671875" style="7" customWidth="1"/>
    <col min="3" max="3" width="17.6640625" style="7" customWidth="1"/>
    <col min="4" max="6" width="15.6640625" style="7" customWidth="1"/>
    <col min="7" max="15" width="15.6640625" style="8" customWidth="1"/>
    <col min="16" max="16" width="44" style="8" customWidth="1"/>
    <col min="17" max="17" width="9.109375" style="4"/>
    <col min="18" max="16384" width="9.109375" style="8"/>
  </cols>
  <sheetData>
    <row r="1" spans="1:18" ht="23.4" x14ac:dyDescent="0.25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8" ht="38.25" customHeight="1" x14ac:dyDescent="0.25">
      <c r="A2" s="18"/>
      <c r="B2" s="85" t="s">
        <v>216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86" t="s">
        <v>217</v>
      </c>
      <c r="Q2" s="23"/>
    </row>
    <row r="3" spans="1:18" s="14" customFormat="1" ht="38.25" customHeight="1" x14ac:dyDescent="0.25">
      <c r="A3" s="38"/>
      <c r="B3" s="185" t="s">
        <v>315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25"/>
    </row>
    <row r="4" spans="1:18" s="9" customFormat="1" ht="46.5" customHeight="1" x14ac:dyDescent="0.25">
      <c r="A4" s="39"/>
      <c r="B4" s="186" t="s">
        <v>378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40"/>
    </row>
    <row r="5" spans="1:18" s="10" customFormat="1" ht="42.75" customHeight="1" x14ac:dyDescent="0.25">
      <c r="A5" s="41"/>
      <c r="B5" s="191" t="s">
        <v>39</v>
      </c>
      <c r="C5" s="94" t="s">
        <v>52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6" t="s">
        <v>284</v>
      </c>
      <c r="O5" s="194" t="s">
        <v>77</v>
      </c>
      <c r="P5" s="193" t="s">
        <v>38</v>
      </c>
    </row>
    <row r="6" spans="1:18" s="11" customFormat="1" ht="24.75" customHeight="1" x14ac:dyDescent="0.25">
      <c r="A6" s="42"/>
      <c r="B6" s="192"/>
      <c r="C6" s="44" t="s">
        <v>53</v>
      </c>
      <c r="D6" s="44" t="s">
        <v>54</v>
      </c>
      <c r="E6" s="44" t="s">
        <v>55</v>
      </c>
      <c r="F6" s="44" t="s">
        <v>56</v>
      </c>
      <c r="G6" s="44" t="s">
        <v>57</v>
      </c>
      <c r="H6" s="44" t="s">
        <v>58</v>
      </c>
      <c r="I6" s="44" t="s">
        <v>59</v>
      </c>
      <c r="J6" s="44" t="s">
        <v>60</v>
      </c>
      <c r="K6" s="44" t="s">
        <v>61</v>
      </c>
      <c r="L6" s="43" t="s">
        <v>62</v>
      </c>
      <c r="M6" s="43" t="s">
        <v>63</v>
      </c>
      <c r="N6" s="43" t="s">
        <v>64</v>
      </c>
      <c r="O6" s="184"/>
      <c r="P6" s="193"/>
    </row>
    <row r="7" spans="1:18" s="11" customFormat="1" ht="56.25" customHeight="1" x14ac:dyDescent="0.25">
      <c r="A7" s="42"/>
      <c r="B7" s="192"/>
      <c r="C7" s="46" t="s">
        <v>65</v>
      </c>
      <c r="D7" s="46" t="s">
        <v>66</v>
      </c>
      <c r="E7" s="46" t="s">
        <v>67</v>
      </c>
      <c r="F7" s="46" t="s">
        <v>68</v>
      </c>
      <c r="G7" s="46" t="s">
        <v>69</v>
      </c>
      <c r="H7" s="46" t="s">
        <v>70</v>
      </c>
      <c r="I7" s="46" t="s">
        <v>71</v>
      </c>
      <c r="J7" s="46" t="s">
        <v>72</v>
      </c>
      <c r="K7" s="46" t="s">
        <v>73</v>
      </c>
      <c r="L7" s="45" t="s">
        <v>74</v>
      </c>
      <c r="M7" s="45" t="s">
        <v>76</v>
      </c>
      <c r="N7" s="45" t="s">
        <v>75</v>
      </c>
      <c r="O7" s="45" t="s">
        <v>7</v>
      </c>
      <c r="P7" s="193"/>
    </row>
    <row r="8" spans="1:18" s="12" customFormat="1" ht="39" customHeight="1" x14ac:dyDescent="0.25">
      <c r="A8" s="47"/>
      <c r="B8" s="48" t="s">
        <v>40</v>
      </c>
      <c r="C8" s="71">
        <v>12151.366762864385</v>
      </c>
      <c r="D8" s="71">
        <v>14218.622365846095</v>
      </c>
      <c r="E8" s="71">
        <v>15203.810723049497</v>
      </c>
      <c r="F8" s="71">
        <v>12410.891807351631</v>
      </c>
      <c r="G8" s="71">
        <v>17462.01508705915</v>
      </c>
      <c r="H8" s="71">
        <v>10051.124033980273</v>
      </c>
      <c r="I8" s="71">
        <v>3795.8928179678946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f>SUM(C8:N8)</f>
        <v>85293.72359811893</v>
      </c>
      <c r="P8" s="48" t="s">
        <v>10</v>
      </c>
      <c r="R8" s="195"/>
    </row>
    <row r="9" spans="1:18" s="12" customFormat="1" ht="39" customHeight="1" x14ac:dyDescent="0.25">
      <c r="A9" s="47"/>
      <c r="B9" s="49" t="s">
        <v>41</v>
      </c>
      <c r="C9" s="72">
        <v>40616.597406568661</v>
      </c>
      <c r="D9" s="72">
        <v>26392.677052709019</v>
      </c>
      <c r="E9" s="72">
        <v>19051.56052883685</v>
      </c>
      <c r="F9" s="72">
        <v>11468.819324516535</v>
      </c>
      <c r="G9" s="72">
        <v>10890.718129704615</v>
      </c>
      <c r="H9" s="72">
        <v>12288.839955584661</v>
      </c>
      <c r="I9" s="72">
        <v>5087.6723114011247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f t="shared" ref="O9:O21" si="0">SUM(C9:N9)</f>
        <v>125796.88470932147</v>
      </c>
      <c r="P9" s="49" t="s">
        <v>12</v>
      </c>
      <c r="R9" s="195"/>
    </row>
    <row r="10" spans="1:18" s="12" customFormat="1" ht="39" customHeight="1" x14ac:dyDescent="0.25">
      <c r="A10" s="47"/>
      <c r="B10" s="48" t="s">
        <v>15</v>
      </c>
      <c r="C10" s="71">
        <v>3992.7223332744802</v>
      </c>
      <c r="D10" s="71">
        <v>4963.8803045169534</v>
      </c>
      <c r="E10" s="71">
        <v>5582.1752933118887</v>
      </c>
      <c r="F10" s="71">
        <v>1460.9361635644723</v>
      </c>
      <c r="G10" s="71">
        <v>3960.3975718310512</v>
      </c>
      <c r="H10" s="71">
        <v>1750.1349339602282</v>
      </c>
      <c r="I10" s="71">
        <v>637.539445716513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f t="shared" si="0"/>
        <v>22347.786046175588</v>
      </c>
      <c r="P10" s="48" t="s">
        <v>14</v>
      </c>
      <c r="R10" s="195"/>
    </row>
    <row r="11" spans="1:18" s="12" customFormat="1" ht="39" customHeight="1" x14ac:dyDescent="0.25">
      <c r="A11" s="47"/>
      <c r="B11" s="49" t="s">
        <v>42</v>
      </c>
      <c r="C11" s="72">
        <v>1421.4752242755619</v>
      </c>
      <c r="D11" s="72">
        <v>4374.9966230393684</v>
      </c>
      <c r="E11" s="72">
        <v>2158.5681613719098</v>
      </c>
      <c r="F11" s="72">
        <v>2433.355001363544</v>
      </c>
      <c r="G11" s="72">
        <v>2904.611236798637</v>
      </c>
      <c r="H11" s="72">
        <v>2102.440554924257</v>
      </c>
      <c r="I11" s="72">
        <v>268.05048296553565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f t="shared" si="0"/>
        <v>15663.497284738814</v>
      </c>
      <c r="P11" s="49" t="s">
        <v>16</v>
      </c>
      <c r="R11" s="51"/>
    </row>
    <row r="12" spans="1:18" s="12" customFormat="1" ht="39" customHeight="1" x14ac:dyDescent="0.25">
      <c r="A12" s="47"/>
      <c r="B12" s="48" t="s">
        <v>43</v>
      </c>
      <c r="C12" s="71">
        <v>10330.666215921619</v>
      </c>
      <c r="D12" s="71">
        <v>8399.2337675030976</v>
      </c>
      <c r="E12" s="71">
        <v>7624.2051540722878</v>
      </c>
      <c r="F12" s="71">
        <v>4218.4362290954614</v>
      </c>
      <c r="G12" s="71">
        <v>9948.25110550723</v>
      </c>
      <c r="H12" s="71">
        <v>11956.94824764596</v>
      </c>
      <c r="I12" s="71">
        <v>5720.6021077878695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f t="shared" si="0"/>
        <v>58198.342827533525</v>
      </c>
      <c r="P12" s="48" t="s">
        <v>18</v>
      </c>
      <c r="R12" s="52"/>
    </row>
    <row r="13" spans="1:18" s="12" customFormat="1" ht="39" customHeight="1" x14ac:dyDescent="0.25">
      <c r="A13" s="47"/>
      <c r="B13" s="49" t="s">
        <v>44</v>
      </c>
      <c r="C13" s="72">
        <v>5815.7288130864481</v>
      </c>
      <c r="D13" s="72">
        <v>5644.8227384281972</v>
      </c>
      <c r="E13" s="72">
        <v>4455.628250244742</v>
      </c>
      <c r="F13" s="72">
        <v>8884.3977080007662</v>
      </c>
      <c r="G13" s="72">
        <v>12104.537324820365</v>
      </c>
      <c r="H13" s="72">
        <v>2749.3587112488508</v>
      </c>
      <c r="I13" s="72">
        <v>556.05320745768665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f t="shared" si="0"/>
        <v>40210.526753287049</v>
      </c>
      <c r="P13" s="49" t="s">
        <v>19</v>
      </c>
      <c r="R13" s="51"/>
    </row>
    <row r="14" spans="1:18" s="12" customFormat="1" ht="39" customHeight="1" x14ac:dyDescent="0.25">
      <c r="A14" s="47"/>
      <c r="B14" s="48" t="s">
        <v>45</v>
      </c>
      <c r="C14" s="71">
        <v>1601.39050085236</v>
      </c>
      <c r="D14" s="71">
        <v>814.28551493025293</v>
      </c>
      <c r="E14" s="71">
        <v>1213.702000055114</v>
      </c>
      <c r="F14" s="71">
        <v>1371.4258833582808</v>
      </c>
      <c r="G14" s="71">
        <v>2973.6979208453681</v>
      </c>
      <c r="H14" s="71">
        <v>1340.7646744764811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f t="shared" si="0"/>
        <v>9315.2664945178567</v>
      </c>
      <c r="P14" s="48" t="s">
        <v>21</v>
      </c>
      <c r="R14" s="52"/>
    </row>
    <row r="15" spans="1:18" s="12" customFormat="1" ht="39" customHeight="1" x14ac:dyDescent="0.25">
      <c r="A15" s="47"/>
      <c r="B15" s="49" t="s">
        <v>46</v>
      </c>
      <c r="C15" s="72">
        <v>2132.032248319173</v>
      </c>
      <c r="D15" s="72">
        <v>1672.6919613267153</v>
      </c>
      <c r="E15" s="72">
        <v>1240.7309092377673</v>
      </c>
      <c r="F15" s="72">
        <v>288.16397020325064</v>
      </c>
      <c r="G15" s="72">
        <v>695.95100536955488</v>
      </c>
      <c r="H15" s="72">
        <v>846.44554581394141</v>
      </c>
      <c r="I15" s="72">
        <v>254.45340298056877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f t="shared" si="0"/>
        <v>7130.4690432509724</v>
      </c>
      <c r="P15" s="49" t="s">
        <v>23</v>
      </c>
      <c r="R15" s="51"/>
    </row>
    <row r="16" spans="1:18" s="12" customFormat="1" ht="39" customHeight="1" x14ac:dyDescent="0.25">
      <c r="A16" s="47"/>
      <c r="B16" s="48" t="s">
        <v>26</v>
      </c>
      <c r="C16" s="71">
        <v>226.73141208775408</v>
      </c>
      <c r="D16" s="71">
        <v>604.84676180913982</v>
      </c>
      <c r="E16" s="71">
        <v>361.12860905901175</v>
      </c>
      <c r="F16" s="71">
        <v>348.95683452066885</v>
      </c>
      <c r="G16" s="71">
        <v>268.0615521464257</v>
      </c>
      <c r="H16" s="71">
        <v>1236.1298097418958</v>
      </c>
      <c r="I16" s="71">
        <v>282.17596856521089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f t="shared" si="0"/>
        <v>3328.0309479301068</v>
      </c>
      <c r="P16" s="48" t="s">
        <v>25</v>
      </c>
      <c r="R16" s="52"/>
    </row>
    <row r="17" spans="1:18" s="12" customFormat="1" ht="39" customHeight="1" x14ac:dyDescent="0.25">
      <c r="A17" s="47"/>
      <c r="B17" s="49" t="s">
        <v>47</v>
      </c>
      <c r="C17" s="72">
        <v>1762.0369458024484</v>
      </c>
      <c r="D17" s="72">
        <v>4650.6576713194272</v>
      </c>
      <c r="E17" s="72">
        <v>4471.8868532938732</v>
      </c>
      <c r="F17" s="72">
        <v>4023.9789697137339</v>
      </c>
      <c r="G17" s="72">
        <v>11577.537979847935</v>
      </c>
      <c r="H17" s="72">
        <v>1265.205468533921</v>
      </c>
      <c r="I17" s="72">
        <v>1548.3012929540107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f t="shared" si="0"/>
        <v>29299.605181465347</v>
      </c>
      <c r="P17" s="49" t="s">
        <v>27</v>
      </c>
      <c r="R17" s="51"/>
    </row>
    <row r="18" spans="1:18" s="12" customFormat="1" ht="39" customHeight="1" x14ac:dyDescent="0.25">
      <c r="A18" s="47"/>
      <c r="B18" s="48" t="s">
        <v>48</v>
      </c>
      <c r="C18" s="71">
        <v>1309.8134297514484</v>
      </c>
      <c r="D18" s="71">
        <v>1983.9224896444111</v>
      </c>
      <c r="E18" s="71">
        <v>2457.7469987794457</v>
      </c>
      <c r="F18" s="71">
        <v>460.80279820164628</v>
      </c>
      <c r="G18" s="71">
        <v>2254.3642116126421</v>
      </c>
      <c r="H18" s="71">
        <v>1267.4529903073847</v>
      </c>
      <c r="I18" s="71">
        <v>1340.7558724126757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f t="shared" si="0"/>
        <v>11074.858790709655</v>
      </c>
      <c r="P18" s="48" t="s">
        <v>29</v>
      </c>
      <c r="R18" s="52"/>
    </row>
    <row r="19" spans="1:18" s="12" customFormat="1" ht="39" customHeight="1" x14ac:dyDescent="0.25">
      <c r="A19" s="47"/>
      <c r="B19" s="49" t="s">
        <v>49</v>
      </c>
      <c r="C19" s="72">
        <v>1117.6514870243973</v>
      </c>
      <c r="D19" s="72">
        <v>1628.4682370586945</v>
      </c>
      <c r="E19" s="72">
        <v>520.46178525187679</v>
      </c>
      <c r="F19" s="72">
        <v>1017.8962113190265</v>
      </c>
      <c r="G19" s="72">
        <v>649.63970601110475</v>
      </c>
      <c r="H19" s="72">
        <v>90.895905497859573</v>
      </c>
      <c r="I19" s="72">
        <v>278.81516117472609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f t="shared" si="0"/>
        <v>5303.8284933376854</v>
      </c>
      <c r="P19" s="49" t="s">
        <v>31</v>
      </c>
      <c r="R19" s="51"/>
    </row>
    <row r="20" spans="1:18" s="12" customFormat="1" ht="39" customHeight="1" x14ac:dyDescent="0.25">
      <c r="A20" s="47"/>
      <c r="B20" s="48" t="s">
        <v>50</v>
      </c>
      <c r="C20" s="71"/>
      <c r="D20" s="71">
        <v>475.93001751775222</v>
      </c>
      <c r="E20" s="71">
        <v>991.02936108028496</v>
      </c>
      <c r="F20" s="71">
        <v>317.61043686398057</v>
      </c>
      <c r="G20" s="71">
        <v>532.51888356135396</v>
      </c>
      <c r="H20" s="71">
        <v>352.15508793563941</v>
      </c>
      <c r="I20" s="71">
        <v>408.7915471262902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f t="shared" si="0"/>
        <v>3078.0353340853017</v>
      </c>
      <c r="P20" s="48" t="s">
        <v>33</v>
      </c>
      <c r="R20" s="52"/>
    </row>
    <row r="21" spans="1:18" s="12" customFormat="1" ht="39.9" customHeight="1" x14ac:dyDescent="0.25">
      <c r="A21" s="47"/>
      <c r="B21" s="50" t="s">
        <v>51</v>
      </c>
      <c r="C21" s="73">
        <f>SUM(C8:C20)</f>
        <v>82478.21277982874</v>
      </c>
      <c r="D21" s="73">
        <f t="shared" ref="D21:N21" si="1">SUM(D8:D20)</f>
        <v>75825.03550564911</v>
      </c>
      <c r="E21" s="73">
        <f t="shared" si="1"/>
        <v>65332.634627644562</v>
      </c>
      <c r="F21" s="73">
        <f t="shared" si="1"/>
        <v>48705.671338072985</v>
      </c>
      <c r="G21" s="73">
        <f t="shared" si="1"/>
        <v>76222.301715115434</v>
      </c>
      <c r="H21" s="73">
        <f t="shared" si="1"/>
        <v>47297.895919651361</v>
      </c>
      <c r="I21" s="73">
        <f t="shared" si="1"/>
        <v>20179.103618510107</v>
      </c>
      <c r="J21" s="73">
        <f t="shared" si="1"/>
        <v>0</v>
      </c>
      <c r="K21" s="73">
        <f t="shared" si="1"/>
        <v>0</v>
      </c>
      <c r="L21" s="73">
        <f t="shared" si="1"/>
        <v>0</v>
      </c>
      <c r="M21" s="73">
        <f t="shared" si="1"/>
        <v>0</v>
      </c>
      <c r="N21" s="73">
        <f t="shared" si="1"/>
        <v>0</v>
      </c>
      <c r="O21" s="73">
        <f t="shared" si="0"/>
        <v>416040.85550447233</v>
      </c>
      <c r="P21" s="50" t="s">
        <v>7</v>
      </c>
      <c r="R21" s="51"/>
    </row>
    <row r="22" spans="1:18" s="6" customFormat="1" ht="30" customHeight="1" x14ac:dyDescent="0.25">
      <c r="A22" s="33"/>
      <c r="B22" s="169" t="s">
        <v>358</v>
      </c>
      <c r="C22" s="169"/>
      <c r="D22" s="169"/>
      <c r="F22" s="33"/>
      <c r="G22" s="33"/>
      <c r="H22" s="33"/>
      <c r="I22" s="80"/>
      <c r="J22" s="33"/>
      <c r="K22" s="80"/>
      <c r="L22" s="33"/>
      <c r="M22" s="169" t="s">
        <v>359</v>
      </c>
      <c r="N22" s="169"/>
      <c r="O22" s="169"/>
      <c r="P22" s="169"/>
      <c r="Q22" s="33"/>
      <c r="R22" s="52"/>
    </row>
    <row r="23" spans="1:18" ht="30" x14ac:dyDescent="0.25">
      <c r="A23" s="18"/>
      <c r="B23" s="36"/>
      <c r="C23" s="36"/>
      <c r="D23" s="36"/>
      <c r="E23" s="36"/>
      <c r="F23" s="36"/>
      <c r="G23" s="18"/>
      <c r="H23" s="18"/>
      <c r="I23" s="82"/>
      <c r="J23" s="18"/>
      <c r="K23" s="18"/>
      <c r="L23" s="18"/>
      <c r="M23" s="18"/>
      <c r="N23" s="84"/>
      <c r="O23" s="18"/>
      <c r="P23" s="18"/>
      <c r="Q23" s="17"/>
      <c r="R23" s="51"/>
    </row>
  </sheetData>
  <mergeCells count="8">
    <mergeCell ref="B22:D22"/>
    <mergeCell ref="M22:P22"/>
    <mergeCell ref="R8:R10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3"/>
  <sheetViews>
    <sheetView rightToLeft="1" view="pageBreakPreview" zoomScale="55" zoomScaleNormal="75" zoomScaleSheetLayoutView="55" zoomScalePageLayoutView="70" workbookViewId="0">
      <selection activeCell="C5" sqref="C5"/>
    </sheetView>
  </sheetViews>
  <sheetFormatPr defaultColWidth="9.109375" defaultRowHeight="15.6" x14ac:dyDescent="0.25"/>
  <cols>
    <col min="1" max="1" width="9.109375" style="8"/>
    <col min="2" max="2" width="32.88671875" style="7" customWidth="1"/>
    <col min="3" max="3" width="17.6640625" style="7" customWidth="1"/>
    <col min="4" max="6" width="15.6640625" style="7" customWidth="1"/>
    <col min="7" max="15" width="15.6640625" style="8" customWidth="1"/>
    <col min="16" max="16" width="44" style="8" customWidth="1"/>
    <col min="17" max="17" width="9.109375" style="4"/>
    <col min="18" max="16384" width="9.109375" style="8"/>
  </cols>
  <sheetData>
    <row r="1" spans="1:17" ht="23.4" x14ac:dyDescent="0.25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5">
      <c r="A2" s="18"/>
      <c r="B2" s="85" t="s">
        <v>208</v>
      </c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86" t="s">
        <v>382</v>
      </c>
      <c r="Q2" s="23"/>
    </row>
    <row r="3" spans="1:17" s="14" customFormat="1" ht="38.25" customHeight="1" x14ac:dyDescent="0.25">
      <c r="A3" s="38"/>
      <c r="B3" s="185" t="s">
        <v>287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25"/>
    </row>
    <row r="4" spans="1:17" s="9" customFormat="1" ht="51.75" customHeight="1" x14ac:dyDescent="0.25">
      <c r="A4" s="39"/>
      <c r="B4" s="186" t="s">
        <v>379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40"/>
    </row>
    <row r="5" spans="1:17" s="10" customFormat="1" ht="42.75" customHeight="1" x14ac:dyDescent="0.25">
      <c r="A5" s="41"/>
      <c r="B5" s="191" t="s">
        <v>39</v>
      </c>
      <c r="C5" s="232" t="s">
        <v>52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233" t="s">
        <v>284</v>
      </c>
      <c r="O5" s="194" t="s">
        <v>77</v>
      </c>
      <c r="P5" s="193" t="s">
        <v>38</v>
      </c>
    </row>
    <row r="6" spans="1:17" s="11" customFormat="1" ht="24.75" customHeight="1" x14ac:dyDescent="0.25">
      <c r="A6" s="42"/>
      <c r="B6" s="192"/>
      <c r="C6" s="44" t="s">
        <v>53</v>
      </c>
      <c r="D6" s="44" t="s">
        <v>54</v>
      </c>
      <c r="E6" s="44" t="s">
        <v>55</v>
      </c>
      <c r="F6" s="44" t="s">
        <v>56</v>
      </c>
      <c r="G6" s="44" t="s">
        <v>57</v>
      </c>
      <c r="H6" s="44" t="s">
        <v>58</v>
      </c>
      <c r="I6" s="44" t="s">
        <v>59</v>
      </c>
      <c r="J6" s="44" t="s">
        <v>60</v>
      </c>
      <c r="K6" s="44" t="s">
        <v>61</v>
      </c>
      <c r="L6" s="43" t="s">
        <v>62</v>
      </c>
      <c r="M6" s="43" t="s">
        <v>63</v>
      </c>
      <c r="N6" s="43" t="s">
        <v>64</v>
      </c>
      <c r="O6" s="184"/>
      <c r="P6" s="193"/>
    </row>
    <row r="7" spans="1:17" s="11" customFormat="1" ht="57" customHeight="1" x14ac:dyDescent="0.25">
      <c r="A7" s="42"/>
      <c r="B7" s="192"/>
      <c r="C7" s="46" t="s">
        <v>65</v>
      </c>
      <c r="D7" s="46" t="s">
        <v>66</v>
      </c>
      <c r="E7" s="46" t="s">
        <v>67</v>
      </c>
      <c r="F7" s="46" t="s">
        <v>68</v>
      </c>
      <c r="G7" s="46" t="s">
        <v>69</v>
      </c>
      <c r="H7" s="46" t="s">
        <v>70</v>
      </c>
      <c r="I7" s="46" t="s">
        <v>71</v>
      </c>
      <c r="J7" s="46" t="s">
        <v>72</v>
      </c>
      <c r="K7" s="46" t="s">
        <v>73</v>
      </c>
      <c r="L7" s="45" t="s">
        <v>74</v>
      </c>
      <c r="M7" s="45" t="s">
        <v>76</v>
      </c>
      <c r="N7" s="45" t="s">
        <v>75</v>
      </c>
      <c r="O7" s="45" t="s">
        <v>7</v>
      </c>
      <c r="P7" s="193"/>
    </row>
    <row r="8" spans="1:17" s="12" customFormat="1" ht="39" customHeight="1" x14ac:dyDescent="0.25">
      <c r="A8" s="47"/>
      <c r="B8" s="48" t="s">
        <v>40</v>
      </c>
      <c r="C8" s="71">
        <v>9923.0921753988514</v>
      </c>
      <c r="D8" s="71">
        <v>10549.571837321013</v>
      </c>
      <c r="E8" s="71">
        <v>9620.7312792188586</v>
      </c>
      <c r="F8" s="71">
        <v>5254.46713484878</v>
      </c>
      <c r="G8" s="71">
        <v>11317.39777481362</v>
      </c>
      <c r="H8" s="71">
        <v>9328.9744315503831</v>
      </c>
      <c r="I8" s="71">
        <v>1991.1586817792563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f>SUM(C8:N8)</f>
        <v>57985.393314930763</v>
      </c>
      <c r="P8" s="48" t="s">
        <v>10</v>
      </c>
    </row>
    <row r="9" spans="1:17" s="12" customFormat="1" ht="39" customHeight="1" x14ac:dyDescent="0.25">
      <c r="A9" s="47"/>
      <c r="B9" s="49" t="s">
        <v>41</v>
      </c>
      <c r="C9" s="72">
        <v>35166.508781507</v>
      </c>
      <c r="D9" s="72">
        <v>21327.303536916606</v>
      </c>
      <c r="E9" s="72">
        <v>9829.5263741376493</v>
      </c>
      <c r="F9" s="72">
        <v>12199.408876707515</v>
      </c>
      <c r="G9" s="72">
        <v>6503.6087221697017</v>
      </c>
      <c r="H9" s="72">
        <v>13160.577942890248</v>
      </c>
      <c r="I9" s="72">
        <v>4509.0284514045252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f t="shared" ref="O9:O21" si="0">SUM(C9:N9)</f>
        <v>102695.96268573325</v>
      </c>
      <c r="P9" s="49" t="s">
        <v>12</v>
      </c>
    </row>
    <row r="10" spans="1:17" s="12" customFormat="1" ht="39" customHeight="1" x14ac:dyDescent="0.25">
      <c r="A10" s="47"/>
      <c r="B10" s="48" t="s">
        <v>15</v>
      </c>
      <c r="C10" s="71">
        <v>3022.837246904141</v>
      </c>
      <c r="D10" s="71">
        <v>3761.6396741496405</v>
      </c>
      <c r="E10" s="71">
        <v>2988.2628497872047</v>
      </c>
      <c r="F10" s="71">
        <v>1956.6647342754654</v>
      </c>
      <c r="G10" s="71">
        <v>2206.5391780437353</v>
      </c>
      <c r="H10" s="71">
        <v>1118.3357734783131</v>
      </c>
      <c r="I10" s="71">
        <v>298.5550929725033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f t="shared" si="0"/>
        <v>15352.834549611003</v>
      </c>
      <c r="P10" s="48" t="s">
        <v>14</v>
      </c>
    </row>
    <row r="11" spans="1:17" s="12" customFormat="1" ht="39" customHeight="1" x14ac:dyDescent="0.25">
      <c r="A11" s="47"/>
      <c r="B11" s="49" t="s">
        <v>42</v>
      </c>
      <c r="C11" s="72">
        <v>365.65695704167706</v>
      </c>
      <c r="D11" s="72">
        <v>3533.0406028521784</v>
      </c>
      <c r="E11" s="72">
        <v>1961.4801787323906</v>
      </c>
      <c r="F11" s="72">
        <v>2670.9758691386487</v>
      </c>
      <c r="G11" s="72">
        <v>1290.3460956416475</v>
      </c>
      <c r="H11" s="72">
        <v>2522.3753115972531</v>
      </c>
      <c r="I11" s="72">
        <v>306.00145875634297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f t="shared" si="0"/>
        <v>12649.87647376014</v>
      </c>
      <c r="P11" s="49" t="s">
        <v>16</v>
      </c>
    </row>
    <row r="12" spans="1:17" s="12" customFormat="1" ht="39" customHeight="1" x14ac:dyDescent="0.25">
      <c r="A12" s="47"/>
      <c r="B12" s="48" t="s">
        <v>43</v>
      </c>
      <c r="C12" s="71">
        <v>5002.7353360391508</v>
      </c>
      <c r="D12" s="71">
        <v>3242.5025820448013</v>
      </c>
      <c r="E12" s="71">
        <v>5822.747360779028</v>
      </c>
      <c r="F12" s="71">
        <v>1901.2825391684082</v>
      </c>
      <c r="G12" s="71">
        <v>12083.104912975716</v>
      </c>
      <c r="H12" s="71">
        <v>5585.2369170684997</v>
      </c>
      <c r="I12" s="71">
        <v>5518.8634004819542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f t="shared" si="0"/>
        <v>39156.473048557556</v>
      </c>
      <c r="P12" s="48" t="s">
        <v>18</v>
      </c>
    </row>
    <row r="13" spans="1:17" s="12" customFormat="1" ht="39" customHeight="1" x14ac:dyDescent="0.25">
      <c r="A13" s="47"/>
      <c r="B13" s="49" t="s">
        <v>44</v>
      </c>
      <c r="C13" s="72">
        <v>6814.1817840255308</v>
      </c>
      <c r="D13" s="72">
        <v>8101.7780094702084</v>
      </c>
      <c r="E13" s="72">
        <v>2510.8878633740051</v>
      </c>
      <c r="F13" s="72">
        <v>7865.7203168019123</v>
      </c>
      <c r="G13" s="72">
        <v>10782.224138692512</v>
      </c>
      <c r="H13" s="72">
        <v>4092.3855658344232</v>
      </c>
      <c r="I13" s="72">
        <v>780.94227504721175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f t="shared" si="0"/>
        <v>40948.119953245812</v>
      </c>
      <c r="P13" s="49" t="s">
        <v>19</v>
      </c>
    </row>
    <row r="14" spans="1:17" s="12" customFormat="1" ht="39" customHeight="1" x14ac:dyDescent="0.25">
      <c r="A14" s="47"/>
      <c r="B14" s="48" t="s">
        <v>45</v>
      </c>
      <c r="C14" s="71">
        <v>2313.7565814626896</v>
      </c>
      <c r="D14" s="71">
        <v>168.65991327273338</v>
      </c>
      <c r="E14" s="71">
        <v>618.27143795464144</v>
      </c>
      <c r="F14" s="71">
        <v>722.21406696814483</v>
      </c>
      <c r="G14" s="71">
        <v>1938.7581218428745</v>
      </c>
      <c r="H14" s="71">
        <v>2003.0875984142258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f t="shared" si="0"/>
        <v>7764.7477199153091</v>
      </c>
      <c r="P14" s="48" t="s">
        <v>21</v>
      </c>
    </row>
    <row r="15" spans="1:17" s="12" customFormat="1" ht="39" customHeight="1" x14ac:dyDescent="0.25">
      <c r="A15" s="47"/>
      <c r="B15" s="49" t="s">
        <v>46</v>
      </c>
      <c r="C15" s="72">
        <v>2103.6818204518881</v>
      </c>
      <c r="D15" s="72">
        <v>1346.3835319481066</v>
      </c>
      <c r="E15" s="72">
        <v>345.12145210460608</v>
      </c>
      <c r="F15" s="72">
        <v>318.45591070002439</v>
      </c>
      <c r="G15" s="72">
        <v>752.69935854067467</v>
      </c>
      <c r="H15" s="72">
        <v>601.44729900467951</v>
      </c>
      <c r="I15" s="72">
        <v>158.96674065891528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f t="shared" si="0"/>
        <v>5626.7561134088937</v>
      </c>
      <c r="P15" s="49" t="s">
        <v>23</v>
      </c>
    </row>
    <row r="16" spans="1:17" s="12" customFormat="1" ht="39" customHeight="1" x14ac:dyDescent="0.25">
      <c r="A16" s="47"/>
      <c r="B16" s="48" t="s">
        <v>26</v>
      </c>
      <c r="C16" s="71">
        <v>148.0984573608095</v>
      </c>
      <c r="D16" s="71">
        <v>401.26569969375004</v>
      </c>
      <c r="E16" s="71">
        <v>70.95027071484634</v>
      </c>
      <c r="F16" s="71">
        <v>363.86111075329757</v>
      </c>
      <c r="G16" s="71">
        <v>234.58516946490812</v>
      </c>
      <c r="H16" s="71">
        <v>889.80658380539876</v>
      </c>
      <c r="I16" s="71">
        <v>104.76382593413884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f t="shared" si="0"/>
        <v>2213.3311177271494</v>
      </c>
      <c r="P16" s="48" t="s">
        <v>25</v>
      </c>
    </row>
    <row r="17" spans="1:17" s="12" customFormat="1" ht="39" customHeight="1" x14ac:dyDescent="0.25">
      <c r="A17" s="47"/>
      <c r="B17" s="49" t="s">
        <v>47</v>
      </c>
      <c r="C17" s="72">
        <v>728.06457560299543</v>
      </c>
      <c r="D17" s="72">
        <v>5962.3005479001376</v>
      </c>
      <c r="E17" s="72">
        <v>4066.9330025423592</v>
      </c>
      <c r="F17" s="72">
        <v>4086.2407187696376</v>
      </c>
      <c r="G17" s="72">
        <v>12846.676280451235</v>
      </c>
      <c r="H17" s="72">
        <v>2150.795307978387</v>
      </c>
      <c r="I17" s="72">
        <v>810.34259409351671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f t="shared" si="0"/>
        <v>30651.353027338268</v>
      </c>
      <c r="P17" s="49" t="s">
        <v>27</v>
      </c>
    </row>
    <row r="18" spans="1:17" s="12" customFormat="1" ht="39" customHeight="1" x14ac:dyDescent="0.25">
      <c r="A18" s="47"/>
      <c r="B18" s="48" t="s">
        <v>48</v>
      </c>
      <c r="C18" s="71">
        <v>1764.673571551403</v>
      </c>
      <c r="D18" s="71">
        <v>1336.0148350885854</v>
      </c>
      <c r="E18" s="71">
        <v>2006.8285585595256</v>
      </c>
      <c r="F18" s="71">
        <v>472.49611937577674</v>
      </c>
      <c r="G18" s="71">
        <v>1272.6156801178288</v>
      </c>
      <c r="H18" s="71">
        <v>438.25921883116609</v>
      </c>
      <c r="I18" s="71">
        <v>986.18288407230057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f t="shared" si="0"/>
        <v>8277.0708675965852</v>
      </c>
      <c r="P18" s="48" t="s">
        <v>29</v>
      </c>
    </row>
    <row r="19" spans="1:17" s="12" customFormat="1" ht="39" customHeight="1" x14ac:dyDescent="0.25">
      <c r="A19" s="47"/>
      <c r="B19" s="49" t="s">
        <v>49</v>
      </c>
      <c r="C19" s="72">
        <v>1208.330590803819</v>
      </c>
      <c r="D19" s="72">
        <v>1669.4915178212379</v>
      </c>
      <c r="E19" s="72">
        <v>615.59315533427991</v>
      </c>
      <c r="F19" s="72">
        <v>767.45994628143012</v>
      </c>
      <c r="G19" s="72">
        <v>1105.2271072274266</v>
      </c>
      <c r="H19" s="72">
        <v>90.525591274792177</v>
      </c>
      <c r="I19" s="72">
        <v>182.62892273393643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f t="shared" si="0"/>
        <v>5639.2568314769233</v>
      </c>
      <c r="P19" s="49" t="s">
        <v>31</v>
      </c>
    </row>
    <row r="20" spans="1:17" s="12" customFormat="1" ht="39" customHeight="1" x14ac:dyDescent="0.25">
      <c r="A20" s="47"/>
      <c r="B20" s="48" t="s">
        <v>50</v>
      </c>
      <c r="C20" s="71">
        <v>246.93519493827094</v>
      </c>
      <c r="D20" s="71">
        <v>817.45861966314567</v>
      </c>
      <c r="E20" s="71">
        <v>983.95668066095561</v>
      </c>
      <c r="F20" s="71">
        <v>239.63545063453665</v>
      </c>
      <c r="G20" s="71">
        <v>438.45790988929389</v>
      </c>
      <c r="H20" s="71">
        <v>130.77465858774772</v>
      </c>
      <c r="I20" s="71">
        <v>407.19201283467044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f t="shared" si="0"/>
        <v>3264.4105272086204</v>
      </c>
      <c r="P20" s="48" t="s">
        <v>33</v>
      </c>
    </row>
    <row r="21" spans="1:17" s="12" customFormat="1" ht="39.9" customHeight="1" x14ac:dyDescent="0.25">
      <c r="A21" s="47"/>
      <c r="B21" s="50" t="s">
        <v>51</v>
      </c>
      <c r="C21" s="73">
        <f>SUM(C8:C20)</f>
        <v>68808.553073088216</v>
      </c>
      <c r="D21" s="73">
        <f t="shared" ref="D21:N21" si="1">SUM(D8:D20)</f>
        <v>62217.410908142148</v>
      </c>
      <c r="E21" s="73">
        <f t="shared" si="1"/>
        <v>41441.290463900361</v>
      </c>
      <c r="F21" s="73">
        <f t="shared" si="1"/>
        <v>38818.882794423582</v>
      </c>
      <c r="G21" s="73">
        <f t="shared" si="1"/>
        <v>62772.240449871177</v>
      </c>
      <c r="H21" s="73">
        <f t="shared" si="1"/>
        <v>42112.582200315512</v>
      </c>
      <c r="I21" s="73">
        <f t="shared" si="1"/>
        <v>16054.626340769271</v>
      </c>
      <c r="J21" s="73">
        <f t="shared" si="1"/>
        <v>0</v>
      </c>
      <c r="K21" s="73">
        <f t="shared" si="1"/>
        <v>0</v>
      </c>
      <c r="L21" s="73">
        <f t="shared" si="1"/>
        <v>0</v>
      </c>
      <c r="M21" s="73">
        <f t="shared" si="1"/>
        <v>0</v>
      </c>
      <c r="N21" s="73">
        <f t="shared" si="1"/>
        <v>0</v>
      </c>
      <c r="O21" s="73">
        <f t="shared" si="0"/>
        <v>332225.58623051026</v>
      </c>
      <c r="P21" s="50" t="s">
        <v>7</v>
      </c>
    </row>
    <row r="22" spans="1:17" s="6" customFormat="1" ht="30" customHeight="1" x14ac:dyDescent="0.25">
      <c r="A22" s="33"/>
      <c r="B22" s="169" t="s">
        <v>358</v>
      </c>
      <c r="C22" s="169"/>
      <c r="D22" s="169"/>
      <c r="F22" s="33"/>
      <c r="G22" s="33"/>
      <c r="H22" s="33"/>
      <c r="I22" s="80"/>
      <c r="J22" s="33"/>
      <c r="K22" s="80"/>
      <c r="L22" s="81"/>
      <c r="M22" s="169" t="s">
        <v>359</v>
      </c>
      <c r="N22" s="169"/>
      <c r="O22" s="169"/>
      <c r="P22" s="169"/>
      <c r="Q22" s="33"/>
    </row>
    <row r="23" spans="1:17" ht="30" x14ac:dyDescent="0.25">
      <c r="A23" s="18"/>
      <c r="B23" s="36"/>
      <c r="C23" s="36"/>
      <c r="D23" s="36"/>
      <c r="E23" s="36"/>
      <c r="F23" s="36"/>
      <c r="G23" s="18"/>
      <c r="H23" s="18"/>
      <c r="I23" s="82"/>
      <c r="J23" s="18"/>
      <c r="K23" s="18"/>
      <c r="L23" s="18"/>
      <c r="M23" s="18"/>
      <c r="N23" s="84"/>
      <c r="O23" s="18"/>
      <c r="P23" s="18"/>
      <c r="Q23" s="17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1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c c 5 0 5 1 e - a a 9 a - 4 e 9 c - a 4 b 6 - 3 d 3 0 5 3 a b 3 1 7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 4 0 . 6 9 2 4 2 8 5 8 8 8 6 7 2 < / L a t i t u d e > < L o n g i t u d e > - 7 3 . 9 6 1 7 5 3 8 4 5 2 1 4 8 < / L o n g i t u d e > < R o t a t i o n > 0 < / R o t a t i o n > < P i v o t A n g l e > - 0 . 3 1 7 4 7 1 2 5 7 4 2 9 3 1 4 6 5 < / P i v o t A n g l e > < D i s t a n c e > 0 . 4 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G g p S U R B V H h e 7 b 3 X k x z n l i f 2 y 8 z K 8 t V V 1 d 5 b e A 8 C B O g u y c t r Z i b W z I b 2 Q V I o 9 k n v W m 3 o Q W + K + T O k R 0 k h h S J W a 2 d n 9 1 q a S 4 I k A M I D j Q b Q 3 n d X d 3 m f T u d 8 m d m V V V 3 d a P J y N J e 8 / S M L X Z V V l Z X m / I 7 7 z n c + q b C 2 a 0 k d A C T A s i y g T n / L 9 L p q Q e q T a J s J K y V D 6 r Z g G h o U v x / P V 3 S c i S t A i D 7 n o 4 c H 6 y k N T 1 M R / P I c 7 c j B b 6 b 9 e H u y j m h Q / A y W M w / p X w k 9 0 X H U 9 Q Q i A Q s + W X x 0 D 1 W 9 i K A v 6 r z i 7 0 y j M z y J C P 2 + J M l i H 3 U 9 R M 9 N + h u k f e R g W g p e b b 6 B D 0 8 X 4 F d C 9 J r 2 o w F h P 5 + b C f 5 P N 6 o I e P b L e L q u 4 M K g 4 b x 6 P R 6 u A l e G n R c O a k Y F A f r N 3 S L Q 1 b x 7 + m 0 6 W z 5 x w h d z P o x 3 m n i 5 r e C 9 E x o d p 7 2 d s V T 4 S v z V j Q B 8 S g 2 m G c B E / A 2 x 7 d d 0 D f 2 K R f s 2 c W n o 8 G P N V m Q 8 W 1 M Q 8 p t 4 Y 7 T 9 Z 2 8 v + D D W Z a K / w x S v 7 6 + v o C t G J 0 Y Y i 7 4 t / r r X Z a c k o T t i I V e R E A / R y R C 8 5 3 Q Y D N q 9 Q v d W o 8 P Y y M k Y p X N v x a e v V N R 0 5 4 U D v Z S C G u 3 B L 8 / Q D X T w f M u H 5 X S L o H z P k I 5 y U i 3 w f k e W 4 v Q v v S 7 X n I 0 k f F K C H v 3 0 m v + X Z c h 9 9 F e R I O s q 3 W Q S S i k I q Y P e J D K Z S / b X X D C Z T v Y Z W N q 1 J a V Y l f D z 0 1 X E i E x f z a p 4 v u F D O R X D e v Y 6 / X h C 3 K A n a z X M b v s w v a H g t 8 / 9 S B V l O p 4 O 3 J q l g 3 H Q G x t F N B D E N 4 t + h 5 D A a u Y k 8 p V O n O y Z R E 9 k A h O d l 4 j I u i D T 5 7 M + P C W h 2 i 1 l x W f 5 Z B T J t 4 9 M j P N H I B M T k j G 9 I e 8 j E 4 P J x G A y z R J Z v O D r v Z y 2 t 7 0 7 p W M g b u K j 0 9 o + J e K C y V S p x y D L d V I K B n T 6 a V U 2 8 f Z Q + r V k Y i R C J o Y 7 D b o P + 4 X 3 4 Y q t A W 9 M 6 H t k Y v i k h g J c K t r E Z j L d p 8 8 z m R g u m R h e u W N y H Q Q m E 0 O l 0 3 + 1 0 3 x d G A W S u 1 Y y M X y R n j b 7 P e S H v i c I o / I t 4 f 2 O V C z u 0 m s L j 1 Z V X B 5 u a A M v N L 0 K 1 U e M I O h P L C g X + G r u / 2 G T Z J c J 6 l 7 s 9 a y M w Y R 9 0 + 4 v E x m t b b q A S a j 0 g f d O W v j 4 h U o C o i O k Q l g p R q 4 s I 0 Y C I X t u G I O t j W 5 W 8 c 1 S E E P J R 0 Q P C 0 P x 8 y S U f t L 2 L 0 m r j + P c Q I O A L v K k V U 1 r n b R 1 B 5 E p I r Y t Z R 5 g L H l V P G e s Z B S M J P c L a l X L I 6 i y + S Z l M K 8 g G d n G V H e X E A 7 G V o F + 1 9 T o + O N k P d u w 7 B D M b C o 4 0 9 / 8 m 6 6 F 8 k I m J V A u v Y U V 0 s w / I 2 3 t F e T v A r Z M N 4 l M j M 9 e q v j g l H 3 P m b g r x T v i O a M z c A I x t U d c d 7 4 X d f q K S l w s E Q G i z r 0 q s / W n e 2 e I e 8 N K h e 5 5 r k b P D f I K I k J h J I i E T J i A 4 8 k s k 0 x 0 0 r a Z L Z k U B 1 3 D / O E W 5 y / O N m T y t z M s Q 3 / k B T g i v q u l k t L Z X c t H r s R h X z d 1 A z K d P V s n C 3 Q B t u j f f j L h R K C e j h p d u A B d N I k u m n 2 h N 0 l D b 5 K b c M W 5 c Q y + Y a v Z J x h N X s F c S s F k t 3 G g c N x f 9 i F T I g E 6 a 2 t N J m a R b u R q V s L F o T y S I R / d j A B e b q W x l k 2 S 5 d H J R Q z j F 2 c q p N V 9 e E a u y t k B O m b a f 7 G 2 S w L Q J f Z z V L Q S j g X C R A H p Y h x D j o J g u J + z 6 D + 6 l K j X 6 / C T S 3 o Q M q Q s k m E T T + j 4 D L p e V 0 Y b 1 + c w s N v 0 i q 5 p K w G / C 7 4 g L 6 G i S f g F X d s n Z M E v O h b v c 9 o + 2 v c 5 P S M C a B E M k L t 1 b 2 m E n v / x A s w E 5 P t 3 Z L A 3 Q G 4 9 4 / q o h i 5 b D + L X z 1 V h L U f I b X y y 7 h M W j K / N 3 x e + C 6 l k l c j E V u E w M J m K x R I J K 7 l / k k 0 m R l 9 c E m R i u G R i 9 C U M Q S Z z h 6 7 N N j 3 o b 3 4 h D Z 3 c s 4 d P f J g n 0 5 / J r S B T W U W + S j e T f O g K c a c 2 T + a f b i B r r i T F C l v 5 X S K W h B e k z S a 6 S 3 T z X x F 5 d k k D 1 p A u r Z B g d J N v 7 h d k 8 o J d O N f C y V I z m V j 4 v W D N y 3 e G C e / C S y a D L N B 2 Q U Z Q i Z J G t v D 1 g k 1 y 3 o 8 i k 3 o m M J k Y 2 W x O / G W s Z e x r m i e X l + O H x R 0 Z T 1 Z l L J A r f J G O 7 z x Z 5 j t L L Q H o A d i k 2 O O 7 k o l 0 Y R M 4 b k u S B 1 C p S y j R w 8 V P a P t Y 7 C 0 R P 5 1 M X s K X s 6 N H I t O p o b t 4 / w S 7 2 c 6 G N v h W Z C L o 5 b T z j J R Q 9 T l W c 0 / F 8 4 6 g h a s j O r n / J l l A q y 2 Z k u H m + / v H 4 L u 4 f 9 L W 1 o q l + n x Q S I q Z M O 3 g 3 f E s W Z c T P Q f f 3 M q i h N D 4 / g P R S H K / m F M Q D v m F G / b m W I 2 E z Y T f p 6 K D X I A Q E Z I V g r k G 3 K m q O D + 8 Q Z Z q A B + c 1 E j Y W Q B 8 5 B a S h a R j 2 S 7 O o j 9 2 C p + 9 q h N h T J Q p 3 m A h d d 1 L x t K u j I B K 5 K d 9 d p F W Y 1 + e 9 y M 7 m u 8 g t C Z D G E v p E s U P U d K 0 b I 3 9 e L B S w 4 k + + p w S J v f P j p 0 Y 5 X I Z 4 X A z u V 1 k y h Q v V G V s k I t z u t c g M q n 4 2 W n 7 + J m S h l a H z 2 8 r J y + + I d J d H z u a J W t F n a y g T y b B o 9 v h u q k M D u w X i O A 3 J w x S F h K 5 q x a i J K w C 9 G e Z l M F z c k m / D d 6 d 1 P d c Q c Y C / c b L r W + 3 j z 2 w v D n W o S u 6 h Z 7 Y E k b i F + l a N R T Q F s X Z C 6 S Y i z W O r y 2 h u E b o / s / Q b / K 9 / r 4 t 1 1 G t l V Q s 2 D E U u 3 P s s u i 6 j l w u j 1 q N r M B u B q V S i S y G g m A o h E Q n 2 V 7 a c X d n H 3 x E Q h / d J f 4 r f M c D f r B O 3 G P t 9 e L F A r 5 Z N D E 0 f l b c 4 D f I 3 S n Q R R i l 4 P m r e R V v T z J x e P c W 0 u U 1 J L e G I U 8 4 O y E 8 X J Z w i W I 8 1 y o w 6 k a V B D V A G l y n + K + x n V E h 1 z v o M 2 l / + w n E 8 U t H a B O z 2 7 1 4 n 2 I 5 F z W t S C T c n 7 S o 6 H k i v B 1 L M Z 5 t K B R f a b g 2 e j g 5 v a g b E p 5 v y H S c D W V 0 j 8 h y m T R u v m K T n 6 3 8 Q Y m K b 4 M H K w r F e i b u L K r o j R t k k S y K 9 2 R y n 5 q J u U n k 7 o q Y T W R j p M k r u H t E 6 + k F S 8 A v n Z h n K f u A f n e I r l s P P n n p b / E L j g Z W h j 8 / U y f Z 1 P f u u 5 m h 7 Q l 6 Q u 8 9 J / K w 5 W Y P a y 4 l C 5 l i 2 X K v I W d G v 0 8 c h V T S z s a i F Y z G n J c u L B Q o 9 g j 6 O u n g J F S N E g W c Y W E d 6 q S F A x H H q S U w E Q 3 D g E k q Q X 9 J Z O z M 0 + f I E p C 1 S 6 c z R M o 0 5 r c 1 9 J z 5 S B z Q x S E i J J n s h y s a r o 6 q e 6 5 i q j i P n u g k B c o G B c q N O 1 w 3 y k R I W + u 7 r p W L T I W I R z f N I n d N k u z v s B X S D Z l I s C U + 3 x H s F d t b 4 R L d i 6 p e o n N u n F s r D I s I L X m J y 2 5 H 4 2 Y f B d 5 k B G v Y C Y o l v 2 + w B e o k l z l K 8 r R D m r y b n r O g P V l V c G W k + f c 4 j u L j 4 b h q j u K 0 b f q 8 M F M H w E 8 8 Y 6 X 3 O n f w H X L 5 Y 6 7 V c / C 7 F + p r L Y d l 6 J A U m 8 x M q O G k i Q m K m d Z 3 J U z 2 N 3 + Z v R n Z y Q W Z F F o w Z M / t / t 2 M / / 9 3 S y W l s 2 u W X 7 E z e K 1 g A v F / a 8 X 7 G I r a 4 y H f F p v 5 F 6 S l 4 n j 5 d A P n L 5 w W L h F b o o 9 n A r g 0 p I l 4 6 u z g E u L B Q f F 5 j j e + n P M T q e p C c z + m u O M 9 8 t H b n Q g L + J O F I E b I Q h X H H + 7 F P h W N L I q T n T s M f L u 9 e 9 0 s z G I l f R o X B r P 0 / V Y l 8 / 3 g I K v w f Y K F i K / x 6 3 6 D 7 2 + 1 q i F b D + L x m t c i 2 U R g 1 + m 9 K Z 2 U D B G I F B t 9 g R R g s 8 L h T / 7 m + d E V y u t g G R o R y t 4 f / / 7 P T z t Z P i J x e z T u I M d q 7 H Y y 2 R + s + F C g G J H 0 / f e O w 0 i l / K t / + S / / p m 4 F R E q U r 4 7 7 W Z d M j A 7 / g P h 7 G L Q a a e o W f 2 U 1 9 w z 9 H a e w W 1 n G 2 a n L K J c q u H P 7 G 4 R C A U w / e 4 K n T 1 / i 1 H g 3 h r s 6 x e e 3 C 3 P k S l X R F S u Q Q N M x k a u Z p P g n 6 N w v 9 s l 5 Y F O A v J f f v g j i T f L d n 9 Z U b O S G s U x x g b Z h Q S 3 S d 8 v k 7 v E Y G 4 H H h X g A 2 N 0 P 4 9 M X f o x 7 r E O p Y i E W i p B G 5 H S u 7 S q w M p A g 7 w 0 Z e P G K j o W t w N f k r g 4 m D B L M C r n A B 7 t J r n W d J 9 d k M H G Q c D S D l Y s 7 j n M Y e C z H T U v z d z i p w 7 E R j / 2 5 c O + l F 5 z q / v R V a F / q + k S f S X G b R s e 5 g + 3 K I 7 L 4 h h 1 f 0 z V U W f n y q T g P l h f D L K G m 8 3 g Z X z f P m 9 / h I c m s B e z n U Q o p R y g k 0 J c o F k 7 w N h t l I g q L m i 2 r j e 1 s P R l 8 / m z Z E t I y N k p J k Y j h + I q H R 7 4 v H E Q q q c A x l G k Q g S i G q p n w k x 8 k k y C 3 u w H E M a T I F + / 1 D A g y r L I F K d z 4 g a 3 C K / T F T m I l + 4 h O 5 L K z 1 U a u u k W W Z w v J 8 C B m N 3 2 4 8 8 k f M H r p Z z g 7 / g p r m V P o 6 V g h U 6 9 T D H D e + Y Y N c 5 E u 6 r g E f Z N i j 1 0 V J b o 2 u t n + p F z 8 9 E y R b n a d 3 F W K i 0 j B S o 5 y 5 T P T K G D 3 e z K T 6 7 n n G I y f d V 6 R S 6 i X S d O V x M C 2 N + 3 + Y M U e r 3 O z i M / X y B 3 J B 1 H L r 2 F y r P + 1 2 T i + h o y D l B y / / 9 W c n d r m h M I H r o Y + A P y 5 W 6 9 U E r x N n O o j x U T 7 Z Q v F A s f 3 t F 0 M y e C Y 6 t F y Q w H w 4 Q y Q Y r g w R O 4 z P V 8 q f C 2 2 9 w T J q 1 C T 4 v l h 2 C Z S P l j 9 4 y y V R e 6 z J N v H d I M I f W 9 Z R Z T i v 4 t 6 H Z E T Y r O A Q f d d o W v D W N x V M N 7 V 3 g x V 5 3 X s J P 0 k r x Z 5 P f u r M f 5 Y t C O V k I u i t o U v 5 g K k g O q C T A c h n a 2 i U K z v C Y W L u t R 8 0 5 l M t W I R I e M 0 f j M d w G r G L m n h D F q h u k 2 + f Z K E t B s j v b t I x k s U S 5 X x 8 O s 5 D C V f 0 q d 0 P H m m C C H x Q u o n 7 b 5 h 4 O O 0 H 6 l 6 D T t b a 6 h V u U b q Y G z k p k l T z w r h Z T I Z y / a B 8 z n z 2 B u / 4 n T 5 / e V t x E O 2 F S 7 V 7 Z Q t a + J w g I + z Z Q y L f C m X T I y z Q / Z 4 2 V / d 6 N 6 L B 9 1 K j n Z Y J g E 4 i E y M 3 1 E g r Z F 8 s M v G Y 3 u v K 7 U J q Z Y Q q K X d f q H s W L B d R 4 F d 3 4 P g J V M i b O I X 5 + u C T C 5 E C p 0 e R y E T g 8 u d / l h o B d K W D j g L y n H f 9 a 5 m M n 2 9 o A q L y j I 4 Q w q 5 e k g s F 5 z 0 o S d g i q y y S y a v E v 1 j w V 5 c K 6 R 8 f s u 6 N a t S s E 0 X M V 5 B q h o R 2 b R 2 M M n 0 s + s i e f w Q q 0 D W K d Z 8 U l q l g s + X O s i C y P j l u Z q z t S F o n H z g G E c z K 2 S S H 9 G O F S w u h U k g l 9 A 3 l E B m J 4 9 8 p g q D f J K A 2 Y + r F y / h / l K C X L A M y u k V n D w 3 R M T s Q T 6 9 j X o 5 h + 7 h k 2 K / r T g z c I c 0 m R 9 D 8 X P O l g Z 4 D C b i 5 / E n k y 4 2 k Z + O p 1 R L I x L o J C I + x 4 D H W h 2 G V H G B z s e T j n T A C Q e u I + R L f m 7 A F t Q q / W a Q f v N 1 u L f o w x v j O j a y t u D w c M B h J P S C x 9 W + I W F 8 Z 0 o T W V S u Q H m 0 y g o j h J G 4 H y q 5 0 n y / R c V D 0 K T P t V f b R / w 5 g V + T 0 n T B V l E v b k G N v T 5 M e B 1 6 y a W + Z G p Q x p 0 N b c B u q 6 1 A 2 h + x S E p s k 6 I i R f z W h C Y I + X 3 D a 6 l E 2 p y f u G x r 5 + o d B v 7 e Q f 7 k c u Y B A g E y t U Z R v B 6 J 3 R S E z N c 2 S d A V 7 O S 7 M N o l Y a V w G 4 O R K 7 Q t g L X i N 8 J q M F S E E Z 6 5 i E + r q 1 C i g 5 j s X y Z r d 1 q 8 5 0 L X N c z d + r 8 x 9 c 5 / S z F M c 5 o 0 5 K 9 S U C 0 L Y a x o Z V h 1 B e F I 4 + Z / P V / H j Q m / s D j Z 8 j p p 6 k H 6 u 0 Z / h 8 i S y H R s t i v B x P D G X 6 3 4 w 0 s V 8 b B F r u B + 4 e Q A m V P i j F x J Q t y p i z s K O F b g A c y j I l t b Q a 6 2 J p 6 P d b w l / r b i N 8 / s a 8 Q l Q T c m G 4 p z r f i Y A v g a R j r e F K + 9 d 7 S u W b j 1 U q P 7 S F 6 M Y g + T f M h J o 6 o s 3 L L q 7 h x C 3 V O C / N 8 V X n e P w S T 5 2 W l S x u 1 F C + m y j E 6 y r C 4 W d 3 2 k 3 H h 8 U x c S v F u S 0 R 3 h M U p J V I H w L R j q 4 X E 3 m c 6 H Q o f G V 7 8 X u B z Y G 4 d y k S Y v q t 1 o M 1 c M t K a H L Q o W M W r v T K + y R b G z c Y Z q k A D G M L c 7 T Y J 5 F i c G 7 R q x U X I h G M v k n 3 O w 3 x E Y J A G w 3 U E X k u 7 H 4 s Z b q I g r a a G e W 4 M / P m S / e Q j S m / N Q Q w n E 4 n a C g x H x 5 8 g S O Z k J w j u h H U Q n G t m / d H m 1 q Q Y v X 0 v R M f U 4 r x r Y L c q N Z I g D z a i Q W x g S 1 4 U Z O 7 M R a F t k u 5 5 T K D Y z y B q z e 0 r K p K K g a H D W 9 C o J z f 6 B 3 K O g o Z U b W C s + o u 0 V 5 1 U D w 9 H r W M s 9 w 2 j S j m W Z U F z + 9 K a n L I y R L W y T h 9 C B U C g o l O T O z i 7 K p T K G h 4 f g 4 y j f g 8 9 e c n U K 3 R + y R g p 5 K 2 w F P i L h / / i F x 1 L R d Z G + x X C C l t + E 2 u G U 4 D j 4 M E j x 7 6 Q l q j q y Z G 1 n N n w i f u J E B b t 6 X G T M 4 4 1 r W Y U U l 5 3 V Z I v M S o h j K 5 b j a 6 O a G A f j Y z w f 1 D E 8 b u L z e R X v D d f x m / n v d v 0 P A s u + l H + e s q R u u j i 0 b 6 7 U O 0 A h t A U P + k a c M S m O m f L G N s I k 1 L k K W S B S C T y u w 9 m 1 q N J H g r v f L W J i u R g O 3 8 A n M 0 E Y D t M Z W n 6 d L v L R X Y d S I Y d i a h 5 9 k 4 3 S I R c 9 0 T V 6 b F K A O k V + d K O a g V 0 U T p R 0 B P r a V o p w T S G P p 3 D M x W A L z l b W i 0 K + A C X Y I Q Z v u d K b x 7 h e k H + / S x q T d d W J o a + w k Z 4 Q 0 y N 8 P h Z 6 i S z I T f v L R 4 D X U n E i 5 u m q D x 1 E C q 6 H d L F V n q b r v T 9 m i v m G 6 N q P i O c v N 2 W h y X 9 J 8 Z I 2 S w J I m 9 O k L D r J E n P Z V C L R U D 6 v k 4 P 7 K 3 6 8 M d K o U P e 6 f U c F K 4 U 9 S 0 E X S i u n o U Z Y I T Z + n a + f R y S O D B 7 f O 9 V r N A 3 u 3 i C X j w e 5 L Z 3 u o U / 6 3 g d + G b I 0 R E d L 1 4 I F Z Y n 8 f o Y p o m L a V q J H i u K M J y b M V 0 S 3 R f o U x U w u X D I V C z s U Q O p i j I K r s 7 k C u 6 x V 6 R 3 7 s 6 1 k 4 t 8 S 8 Z Q e F F Y r t P A W f v c i R P 6 / H W + Z O t 3 w 0 n Z b M n F 1 t H e u l R e R W B x d I x e w c P c / o F I q O F t t p I p D U P P x J j I x O A u W C A 0 I M m m G U 6 d H h 7 0 j y G A i S W 6 D S y Y G k 4 m r z D l p w M i W J c x u 6 i g T T x Z T k o h b + P 5 f H N I p h j M w O f g 5 E S J I + w 5 g c e s N v F p 7 F / l y D 2 b J H T 4 K H q 3 4 9 q Z c M N b T M q 6 Q 1 m U y 8 f w i F z 2 h 9 n F k I m S P 7 z F x l t I + / E L m + 0 I e x 3 A N Z b M k y G R t W a Q c m 6 1 b 4 4 z b w 0 s m T p 6 0 g q 9 d Z f u Z 8 6 o 9 m t w u Y o 0 a 4 Q S Q B L N G 9 4 5 v g r 3 5 O y F A 9 6 w 1 q 8 d u 7 m N S R k Y b x f l 9 o W n P O R I G h q z S Z v q f M 2 N S D z l n F 2 X I J y k W G S d h c R I Q 5 q o B c 9 2 + I t F Y N 8 K x B C I h r v z 2 Y a D j N C b i 1 4 Q W H q W 4 K V V a E J 9 z w V U R X H U + l L k s s o D 3 n K u m q P b A i V Y g y x R p d r 0 u D O q Y 7 D J o / 5 a Y s H g Q f K q K i T f / W s R W m 3 P 3 n a 0 2 E j 5 b U z O 2 C q S i x d 9 X 4 i 9 D V f y Y 2 d T w 2 Q s J u 4 W U I N u 6 U + T K 0 I l w r A j K t T q 5 P f a 5 J 9 g 9 l h R 0 x y 0 S d E N Y M 3 Y 9 u O o g G b E t R l A t E p E r J C O c l M g j U x z E w s a b W M o 3 L L Q L z t I 5 s i R S v R 1 B k 2 L B h n i P e q y S d z 6 T 7 K n g k A z 7 O v Y H u f 5 N w W / p e n F N 4 M 8 7 a p D O 2 u d z 5 / Z 9 F P N l Z D I Z F E I F V C t V / N t / / X f I b r n z x x p g B X g Y O A H T C r 5 2 o V 5 7 6 M N q M 7 r q z Z Q a 1 U Z R M U M O x H g H r F n 3 i H U U u H E u 1 3 9 y r N r q b 2 2 Q + 8 2 1 l K s Z e z u X u 3 3 f k A r 5 H Y s L M 7 V a D Y H o / j q 2 V v C c m Z H o D f H c W q B D n m g + 6 H Z J C n f b R m 4 G v e F J y B U V v 1 0 N 0 I W 2 h A / + 8 7 M 1 c V N W y R c u F o p Q + I I 6 N 5 F P 2 i 1 h 4 Y J X 1 r K c y X I t x G H g c q i F u / 8 e Q 5 d + i Y 9 C K q L n G 8 e V r q y Q F o u I y Y i p v I H B p H 3 u w n q m X 5 E g R 8 g H H x I T H n m q g 3 i P z o P s N b l z K 3 R T T u E X j q W 8 t 6 g I M v E 0 E 5 5 a 4 J 3 K 8 n x 7 B u H g f i G d X X s b 4 w P 3 M J V g 9 1 T C M 9 K c 5 4 d 1 M T D r r X D g C g a e M + a i X N + F T w o j X Z 9 D f + S C s 7 W B d G W R z t t C d 3 R C J H c 0 Q y E F 4 c d P i l W E b t p k 2 t r c J m s e R C T c g f s v s 5 g k 3 Z X s 5 A I 5 U q r Z P L b X d n D y / G S L O L b H 7 2 Y C 4 n O v C / K N W p 7 u 6 + H V K 4 q s o z N S R a p g 3 w v m o W 1 M 6 L q T x X P L y w 4 D Z 2 6 9 V f Q H o Y d i 4 t N 9 B r 4 g p f V 9 Q k q t E y s I R y F T W e O S n D h d Q P u A e U A X I X r V c v w m u X 9 u Z X C p t k u B o j 2 W Y 8 6 Q G z B S 2 X M V G R x H d a k 3 x W z d 3 S J p d 3 K s J / v v Q v H Z w p o M j C F T W 0 J U H Y B S 6 U Y 8 a X / 3 x a Z C 5 H r 9 B W Z s L z 5 B z 9 g F O 3 N 0 V k O u v I 5 4 e F A Q h G s F W X u / O 0 U E p 5 v G 2 + h I S R B r y F T X U K q c x F S v L Y j 8 H g u p I v u E 1 n c J p Z F P / v W C X 0 w v 4 G J X 3 g V f k y 1 y y a r E h Z E k F / 7 W a a + 8 f x N b l e d Y 2 z m D w a 7 p v W x c j l x H H n f p 9 G Q B e V C a 0 / 6 t Y M u m 6 W G c 6 L z k b G m A L U 0 w Z F u o J 0 R S n v r x k 3 o N w a v 2 T a r W q n j 0 8 C l i o z c x 3 r O D s G / / O N P q 8 h o C 8 T 7 0 x h u u 5 u v g j a F + f s Z O U B y q 9 M j 6 1 I v b o j J C j f a J T a f o v n P 1 / X z q M i n N I O p 1 C 3 5 / s 3 A x M f V K D o E E J 6 r s + 8 J Q S Y H x Y P 0 / N J T / 6 V / 9 D 3 / z e M V A V 5 Q H L D n F z A R p f 2 A 8 2 C m R d d 7 O 7 S A S j c D a a C 4 J Y e R z B Q S D 9 p S G 3 5 F 2 j 4 V m y c K Q C t w G N p M z F J g 3 M n Z M p p H Y D d K 4 F n q D Z Z w e V j H e r a G o r y B X G E A w U E T V s N 0 B 1 s b B U E O 4 e E o G 1 w F 6 E S L X 6 u z g L E 7 3 J o Q 7 x F m 3 y R 4 D s y m 7 D 8 U v R u l 4 A x a 5 X R 2 C H J p R p f h I J Y H n w V Y + b 1 k o D Z 4 m z 5 e g I 9 h H A t 4 4 P y 5 X C g W e I x b o o f 3 q e 4 p F I f 9 l e W W V r k l c V J G 4 l 4 + n R L B L y P u V Z V W Q g z N 7 8 c A Q u c c b R O Y i c p U K 7 s 4 P 4 B w d q + f 0 B J l W i 7 b L G v R 1 4 J M Z F V V r G m V j l n 5 V h m L J 2 M w P k S V q l l p R / k S b H j 4 n y x b S M D V F M e B A 4 x z + 9 j / 8 Z 3 z 4 0 Q f o I 2 P B v + G T P f V J D s T 9 3 9 Y Q 6 j p 6 o m G 0 s 0 x W O w D D 0 H G q z 6 L 9 W 4 e X + t A 1 Y U 9 E p p j W l b d L Q x F 0 h U f o f B V y x R W 6 R 3 S m D c 4 I y L 4 A f E G n b 4 O D W m a R T l k h y 1 w X B O X r / Q 8 F a X V l 2 Z r N x M R A Y i t s M y u L a R 2 l X J 4 E U E M 4 2 o E o k Y l h 3 i M B v d Y 4 M Y a m 6 V D p p s 5 u b y C i 9 i M Q 5 K k Y Q y L + y m S y C F I M x s W y j O X C b f q X B U I S s R Z j h Q T T i q / R p o a g s L X j 9 G 8 7 M C n L l S T G O v v 3 9 u u i r O W w u J v B + u 4 g l p 7 e R m f 3 E E 7 o K i 7 + h R t L W e R C Z b F b X s V I 4 q L Y U t N L I r n i p s W P A k 5 S B H w x i u 8 G m u r n j g r 2 6 w e c e M g t 8 F w u 3 B H X n y G u D Q n d e v E B u V Y 1 q H I Y f Z E z d F 1 I U Y h P 0 L 1 4 Z i I 7 o k C j z 3 W / 1 K F c 2 y 9 U h W I B d Y r U u 7 o O r 3 7 Q N A 0 r n + 5 g 6 h f f b n C W L d J v n i l C M Z / u N x E P m W K u G z d 3 u b N o a 4 u h B C t v e o + U z e e e n i G M d 6 f q I t a 8 t y w j X 4 m R y 0 f y 5 Q 2 2 f g B Q f v k v / p e / u T H Z j k x 8 D + 2 T 4 X 9 Z 1 4 S M E E K O y 8 W Q B i V Y L 4 h 0 n H Z 3 Q B E E a W L S p m R l B h O 9 C M k d 2 P b P Y X V l B S O D 4 7 R j T s 6 b 4 H 4 N F c M u 8 3 E H f D k 2 6 k x 2 k A Y f R o d / C K v r C w i E F V H p f p D W K e n b 5 B 6 W 6 P g o F q o + p 9 3 3 U X B q a 0 Z O 2 3 M f i + 7 4 N t 6 P 3 4 D Z E 0 I Z K j r T A e h k W f l j T J r d Y p H i p U 5 h t d z C W D 4 H 9 u G t F F m i o E z u K l m a H v s 8 r Q o L D 1 m 4 a g U y x Y B s g X n c b X V H Q 2 f 0 E K 3 c B k w a L w n d A k 8 / z x C u F o V i y V d S S I T 6 R J F y 3 D + I j k A / C a 1 C n o K M i G L i m 6 c q h i 9 a Z D 0 p h q i a k C f a X 6 v t z R 0 i U 4 L i V v s Y c 9 V 1 s g Y c r z a D 3 5 / b e Y V Y 9 y A p C m f j E S D E h Y 4 r X a b g f y u F j X I c E z 0 m / L J F V s s Q E 1 N 5 t i 0 n X h 4 6 d X / 1 3 D q U Y I w 8 A R M T X Q Z K 5 C H 0 b n W g F J B w c 0 o X b Q P a Z R H / V C E 9 X d y 1 2 r V 2 8 o L H m K S S D H 9 f + 9 m o 5 k O 6 i V f a 3 0 T W d q q 6 P / D j f d L d R E X b J W E Z E p Y m Y H X R B T 9 p 3 x i C O 0 5 V y / n Q E z m B R N I O n F 2 4 7 z P c Q W P G I r m C E d V E T 9 x O z / e / O A X / W 2 H k c m U 8 X C z h 5 b N n 6 D / 9 H g K h M L l O Q M I w s U s B F r f p e m c s B 3 / Q P s / Z 1 B w q 9 Q g u D v X D X C Z t O c r T 2 X l q g I I s 3 W h W n l y y d X F Y F 3 O O X O S m i z B z J l Y i q 0 g O X x C u 3 2 F T s z 9 9 o e L D 0 x o 2 S 8 9 Q M w p 7 c d V a 7 i m G 4 v s T D w J V I H 3 f Q m H M h z G u w e P d c 9 K q W e n v g W O r 1 Z U 1 n D g 1 J V 6 X 9 Q z u L y Z w b d Q W e M X X z J x / 8 6 / / A / 7 y x j 9 F d O x b C j M f A 9 1 u L t r l O s N f P b X J 6 1 Z B / M W 5 m l D W v 3 n e 7 E 7 e G N f I l T b x b N q H L X L 5 x o l c p 3 p 1 M U D 7 Y u t b s P o f G F I + n z r 4 T j u o b 1 W I T K T d y x W E w w e 7 Q e Z L E 5 W x r K i H Y 1 h z F m q j Z d L e D a v m B c c w M v m 8 P G l v v f Q I g 5 F G Z T p P X F w t N S o s 8 u R y x j o 4 t m k Q 9 0 X q O X K l P r o Z S Z F + b 4 c z P Q 8 x k 7 r i v G K L Y C H i N 7 D 7 8 n N E J n 8 q b n q Z C y z p K r C / z u L D l o s t U E 9 0 C / 3 x B O Z S W X I N Y w j o I f g i J Y w n V Y o F 7 Z I m F + 0 K Y j l u M k 0 N v l d D 6 L z K V s x 5 o w 1 Y C 2 + W v 0 I i M C p c V 7 / S u G a u 6 + 3 C X C F 3 q R z A l R F N l D z x V J b W / o i t 4 D r M m Z l X O H f + j L M F + I y I / O Z E C j u l R T G M w b B W 6 R o M k z J 5 O Y e p y U l Y p D F 0 U i K c t e T E i f g 9 A p f 2 J I O k S I n L Z s 6 C t U Y K 5 7 I s s p I X K T R g 5 c M X 8 7 d E H G 9 y w u I 4 h 7 w A S 6 + K a x O N R k U l B D d j S W R 0 f F Y O k l s r 4 e d n y v R 1 Z R / x / t T R 3 q x 4 o F d r g k w M P 7 k + h 4 H H q i L + R u m P N C U h V 2 g 0 3 G g F J z n c G b B e M j F 4 o N U N + h k d 8 Q 7 s p h v p Z x 6 L W k p d R k 3 r O 5 B M T I y B t T M i R e q C 3 d i F l 9 O o x 8 + J G 8 0 p 1 j 5 6 n y v G T / b o Y h t P m 2 A B X 8 3 2 i 7 Z l m X I / u i M G b k 5 o O N m b F v O g v G Q 6 C C w w j M E b P X j 4 q i 6 G B v 7 w f L 8 3 M L 3 B X Z z s j G E 8 M N h E J k a r u 3 v P 8 O O D 0 3 U h 3 B Z 9 b d c Z P / S C a w g z R A A X P K t 6 / t W 8 8 8 o m 8 P t k F c N + c g E p F n M h 2 e P A w h u o a e S + 0 y 6 Y T F b W Q p z + s t I s P a 8 i N K 2 T u 0 s f p K / K 5 A o r 5 K H w N e F 6 x t + W g v h 6 V o f x y M I v T t a E V W L C c G z 4 l + S a j i b J j f Y F c X 4 k h P d P E M F o N 5 V V u t s 9 s p i H x d f a s n 5 4 Z G K 8 1 k J Z r 0 h 4 i C i 7 O 2 l 0 d T f I c h D M V 6 S p T k o w 7 x j Y m l r C Q N e k 8 8 5 + 8 H w p j q d G x V j M f r B L F 1 X 7 0 R m 0 y 4 3 Z u j A h x M A u + w 2 H S H W Q L M / 7 J z X M r y o Y p g C Z T 5 L 7 0 L k o F f P Y m v 4 9 R q / + o 7 2 i 2 p P k 7 4 9 0 6 i g X q / h 6 r X n M h H / q o / 4 a T G 6 b R h q W q 9 R 5 E N u F a 6 H S x T 4 Y p o q e D r t G k X t R 9 M S 4 U k S C s U C a n 2 J C n n r P p T E 8 q u V V G l 6 0 q x 9 k v H h I A f 8 V e 7 u 5 S 9 e 6 y / 5 + u 8 v B K X 6 O t d g 6 f f 7 5 V 3 j 3 3 b d E F v D u o o o 3 S M B b J y 9 a F T q e k L 2 T S r m K P 3 z 2 B 4 R G 3 s E H F 6 K C g O 7 Y W j p N 8 a 9 O s W 1 v M / G X 6 B q k C m + i U C j h p + f t a 6 q Z N W y Q + z u a t J U y 9 w u J P 6 U Y 8 I w C i f n C p K T L 6 B 7 / d y l h + l P C 6 w k 1 T 4 S a f K 0 h 2 4 O 1 Q J 8 f p 8 + z w n 3 N t d k o P M N A r H k i o R d M K E 4 O D E W u i d f s B v 6 e p 1 u T k P A E M 3 Y N K t s z C P U 2 3 B g X w g e n Q N h 8 S E J 1 h e + a j d 9 7 + g w I t / L J 7 9 E 5 + S a i s e b 4 r B 0 6 Q m n c s C L Q x 7 i Z I 8 c C x p 5 F 5 k x f T b f n Z 3 G g 3 x u b A n c d a p 1 / Y 5 G 7 9 r i 4 i c t n B 8 i V r C A Z S a E z P C r e + / X X a 6 S 0 u n D 9 R F D M w j X u l a F d j B A h T V F T G F 8 z y N J Y 4 D y C N E D X u H F a A m y R 2 s V q f / e 3 v 8 I H P 3 2 b 3 K t G F v S b R Q X X x x t V F w z j m Y 6 l H j 8 m e + 0 L x E L + i l y / y Y l R U Y H i E r Z W o 5 t r y T A p L n J T / T z x c o u I 0 x W u 4 s 1 J F X P b x B L J E k k W L l 4 9 I d W R X D G g v E U H f Y D r m 6 1 k S A H 4 s L D L j X f 2 J 0 t + C H g 9 o Y g g m X g O n Z 1 H m 2 j G 9 X 7 S i I T F 9 V c Y H z l J G 0 h w H 9 A N 6 p U g D 7 e o 0 A N Q p w C a t a q P g g 6 f z 7 l j h P / 8 o I p w J C Z m x X J N F k M r b k O N N j p z 8 C / w g O t q h i x T k q x A n o 6 H 2 0 Z 7 8 A n F D p x c c L G z P I O u k d M k M K 8 / v h 5 y R y 5 n K U a g e K E d 0 u V l i r f y G E 5 c E H V + o j S p H V i W 6 e d u k 2 C / k a 5 A q Z L G v k w P k i O T G 4 l y 5 t Q h j H n f R H r K B 0 W p I c G C S h z m Q X I h n A 4 y l W U k Q 6 N i a o K f r H O 9 X q P z k b G T 2 h V 1 e m N j Q 1 A P a c L J 0 L + m a 0 7 7 Z E X j F g p z V U U 0 G h a x j h f s G n P 7 b O 5 a 9 Y d X f m i V L H y h h l L i I m G e d M i T F 2 + O H 1 7 i k y Z l w V m + 2 w v q 9 z J R 8 R 8 S R 0 p K f B f U q n U E g s 0 3 0 L x H 1 u J a i 1 p t A 7 1 e F 4 T y h 2 w 3 g d P X 3 M G G 5 f 1 C v 4 Y n G / t V H F O B T 4 R L T 9 4 9 Y d 9 A 8 y v 6 v b f 3 / 9 6 r b e 7 p Z h O S s T l 7 D 3 1 T 1 / Y 0 M G f v P j p T w e + e t 0 / A / J z i r a / n V N G s 0 u 7 N r u L i U E N o N n M v 0 B 9 v n r d 1 G M x p I t A 5 5 8 d b s H n H Q v + N x n v W I / I A z p H Q t V w C n t p w Z s A e / u A 6 x l u f f 4 1 4 P I 6 p E 5 N E M o 0 U Y g K 3 5 1 W 8 d c C E Q s b m P a C f n A H + v s 9 n / 4 C h G / i 3 / + b f C w v V d / m f i z j y k 5 Y q i P L m U 4 T 7 7 W w k x 0 k 8 n s T g j 7 Q / q 2 Z w D / v i E c q F f g g 4 n F A V n r T W X N Z / G K w 0 W Y N O C R v F x 9 C s M h b n x v H + l c Y c F 4 t k r q k L l 4 N c u U g B 9 s G l T x w z / e x M X W g v 7 m X H s H T S w D 7 b p 3 z 3 5 B Y i a h J 3 F n w 4 0 W v s l e 8 U i 2 W h X V v B j V W 4 M a K L t e e 3 M H T 2 X e e V D Y 4 v u D C V x 0 F a w b G Z Z R Z x b 4 U b g N j C 8 0 f B I 3 l 6 V c P S v V U U t y p 4 G Q / i X G / V a e 8 s 0 c f o v 3 k L t Y E a 1 K I K m a 4 1 R 4 e V U h l L h T h O J M j l J P 1 R p B j m 3 M X T R C j b Y r D w e 8 d H u Z t s y x Q n g d n H J k 5 c 2 n + + / N V a 3 c D / 8 x + / Q P + 5 X 9 o b H Z Q 3 H x G Z 7 I Q S K 5 X B O L c s 0 5 v i S x d 2 y z U f e Q d l r O X W K L Y 6 L 6 a n / 5 h w M K E 8 N / n b o l j f Q r p m V 5 i v b l z F O 6 c 8 w V S b / b K A v 9 W m 8 r d a L G G p G B O j 7 h z 3 c P z D M P U q Z K c T 0 U F T O T L p H A y 5 g l g s C p / k x 1 r J L u M J + b r x e O k M 7 a 8 h O A v f / C d M X P / H z i s b L I A 8 g W 0 t 2 / g c t 6 0 + Q 3 H Z 9 K Z P z C a 1 n E H X Y o 3 i o M i I q H N s D y I C n X e r S 8 k N J V 3 y m 3 M m N n c 3 s C 6 l c P W N i 3 s u l 4 t s e Z O s Y S + 0 u 8 C 9 T j / e g g b p B K c 0 a J / 0 v 0 m 3 k b N t W / l Z 9 H U 0 m j B w y n 0 u p Q p F 4 6 J p W Z p N U o K 8 0 g p h e U 7 G 6 J Q T Y H r g H v W T u Q y W S 1 1 7 1 q u 8 + Z j I Z N c T 8 v V w S d r a G N Q F x 7 y c Q f 2 h J x 4 O g 8 x Z O R 5 D 2 A e 6 / j w o + 2 1 R 0 l K C T J z 6 D S s 9 q B S a J 7 3 x / C p G l n x + z t q x o L U j E y M Y j Q g y M V w y M V w y H R T y 8 M z h S j U O T d 3 G b u X V H p k Y 3 a G p J j I x D K 1 5 L h C D x 6 r O D + q 4 N q r j 7 d G i 2 M Z x F z e p Z 2 u J m o S 1 j E q C 2 Y c h i p d 8 o p 3 p Q S C x b z l Y n j T o k q l e q + H f 3 v p b d J x L 4 P q b V 0 S l A n + e H 1 y 8 y 9 n Q A i m p O i k S 8 s Z Q q t P 7 o 3 b d p S v t s j O t h s m 0 s t i Y B a 2 T O f K S i c F k 4 u u + O 0 u / 4 Z C J 4 Z K J x 4 W 8 4 K 1 c J r R e 6 0 c P r w t G q G x P C z I F V e 5 L U W + y e F 4 y T W 8 q 4 B b U H G / l q 4 U f N Z k Y M q e 4 x S R D B + a G J V L e f K P a V T g c C O e e R d Q e j P h v o j d / H t 3 h K f z s W g 9 u z 9 g C y c g o W V T y e b q 4 u y L 2 8 M o Z 3 + Q H S w p X J 6 F o z 4 P b D w 6 o H F y f f C U y g e 7 D B Y / 6 L 1 Z U 9 F u X M B i 9 K g a G + b g Y T z Z X x F 8 v u F W Y F y w c b 0 / Z J 8 S p 6 1 j U L y z h m 6 N 1 2 y J y G E K c 5 g r 5 g u O y 8 B j T b q F Z E L 2 o G y X n G c 8 C 3 t i b g V s t 1 P C f / u 5 T / P N / 8 U / J P W 2 k o T k N z w / v f K 3 t 0 i u k z s w g R n G K S D l 7 Q c d j 3 r W v z e D I A F Y K d 1 H W 0 l h f 3 x L b W s H X P T l o H 4 O L 5 + s 2 K 7 g q n x u 5 M H j K / F 1 y p V k B M D j b W F 6 / j 1 C v 3 f i G C 1 j 5 e B h L m U d I l R b F c x c x O s 4 v y Q O Z o + t z d 7 G l g 9 S P E M 2 S R J A H y F e n w H R 5 b V X 0 N u c 5 S 2 x J B O h + m R v 0 T 5 Z I d 4 / c s K 9 M c R O 9 F s 5 c o a A 5 I E H u b + x 6 l B u k U H z F 6 O x K I m h 1 I B 6 8 h k s t T U 3 4 J l 8 d M / B b s k a 8 2 i G D / X 9 3 Q m E 1 9 Y J V g H h + Z v g W a e 0 N 8 Z y r r / v D j W o I B n f 9 k S g s M 2 8 7 x A h O Y W b l f W y m P T 2 p H J i s 9 h 1 w N c N H p 9 u 7 k T x l q l 6 1 m X 5 / S R U p 4 Z j j O p 3 q 0 6 E f s n a R d 7 A 2 G R k Q C m j z V y n 8 n / / 6 v + C f / f X P b W t D 4 J 6 F 7 a o u X J B B w F A X X f t 5 A 9 p S y 3 G S v D 5 6 R r G l r I i 6 v 4 q W R a r 8 C u l q y 6 p 4 h P q M C d k T X n K 7 s j A J / 3 p W I f K k U d X M v Y Y u X G b l R X i w 0 U X 4 i n M P m U x E L 9 E B + M G q f V 8 Y P G j 9 5 4 R 9 h G K f u k S x y + j o s B B + i Y K J P X e F P i 0 P y N A i O k o n S 1 g f W o d 2 S U O 9 m 2 6 s Y / L l k X 2 7 x K z a L Z I V L r i j a 2 z m 4 G z T l G d W K k 8 B c R H s a W T O + s J 2 m y + f F B J T Q A 5 q J y 1 f s A + M s 2 A u v B P 4 G K 6 F 4 i N 8 / 2 R 7 M r n w B + l 3 6 P t v j G m i 8 w + D 0 7 2 M v g 6 e R 0 W x k e g P b s N 8 a S E 3 a 2 J x k R Q P c Y 8 z b b 9 5 b O F / / d / / H c q X w v j v b / 6 1 + P 1 M O i u m P m S r D W F s h 2 K p B 6 m 8 B G W S L P m Q b i / f 6 i C 1 v Y P L 5 / 3 Y T D 0 S 3 Y + K + j a 6 B 8 J I B J o X g + M q 7 o 1 g s 5 v L 1 4 f n m P H a W r c X e H C 6 5 S I d g F j Q t o p j y c v s 2 N L x r + P K k J 2 I Y j f v z w 3 7 p J 9 9 6 t A h 9 X o M d g V j H T G M E O n 8 K T 8 C g f 1 + M Y 9 l c P 3 d d q a C t 0 / u J 5 l 8 V R a u X T N s b T / V 4 v M z L E + c w x m 4 X N 1 u l 6 V b F e R a h J B j q D 3 Q q b C F 4 y V a O N H A L t t P y Q K 5 k w P 5 N w P R b v G M p x K 1 A 8 9 b a k J D N w h w K l m A D p + p l d w 2 h N s 8 v 6 1 A P i U h f k L G l h n A x 6 Q c s k S A u W / + F v / d f / P P M D k Y g U k k 5 D l k P G M 2 V Z q z 9 3 M A e l + d w p a e J D L r Y p L h T n W W x 7 j 3 s G 7 m a P t t d M 2 f 4 T S I 2 D Y U u 0 T n 3 f j Q 4 m 6 O j L y E S N D O q v L g 8 9 5 y s N 8 B v P K l O 1 D O n Z V 6 I + N Y y T 3 B E l k 8 d v P + 3 K D 8 9 K / + 6 7 9 R r R q i s a h o C 7 Z T 3 x F k O S p a B 0 1 d s F U L B A M I B X h A c v 9 n R F k M 8 9 n z V o 7 c n a B n O R m e F e t C c h r I M 3 h K + i 4 J k w t u t R x 0 5 k J x Z p D 9 R M W J / 9 h C z F s 2 U x o k s n + W V 1 J k l 7 a Y 3 U R H 9 w h G k r q Y a N m K f b N m + S P O c R e f W P h m 2 4 + V L R n P d 3 1 C i O Z 1 H + b 9 K r h 3 H P 8 G D z J z 2 y 2 e k b u z + g x d 4 9 e w W w t h P G B A 6 Z E R p O v E 4 G t 2 W L f X c j K D R I S b V v Y L k n N l e i L i W B / a d + 9 Q A g W d z m V 7 A M W + F L n B 5 8 k t t f 0 6 b m x Z q s s Y i A d g z l v w k e L M V W T h u r b r C b E P r p f S A o 6 t u K V X m f b N 7 c n Y Z d S N A b z c a t y v P y f I b 1 0 Z Q 9 9 A n 7 A o v O p 7 T 2 9 z c 5 R D 0 Y i z D 8 S X T 1 L O s 2 Y I r d l i u F h Q X H C T E 1 e 0 u U L Z C 1 4 N R K G o n G M n R i z Q + B 5 n B v 0 e C 2 v V L G G V D k q v c 1 W 5 X 3 T b Q d t F n t v B f E Q W l A 6 O + 0 1 8 q Q S Q o 4 B o q 1 J A q Z R D m R 4 V e l 6 t l k S r 6 B r 9 z Z f K q F Q r K B Y y C H b 0 k A d A C o v j r Z b s 6 m 5 p f 8 K E w f W B D E s 2 i Q T 2 / e k N e 8 q t M h b S 3 + g i O z h K 7 q 8 S U V A p 3 4 R 3 p Q z u V 8 c C v 0 w W 6 n e V A P 7 w S h V j e t 9 H v 2 / u P c i r 2 v P Z r G Z 1 M d 2 i + c z + f L A n 0 j z u U X h 0 B I Z 4 s X / M d B / e u 9 x + f S Y X 5 u f k H j k 9 x 7 3 w u g u u + + K C J x z y l H i O n T i D 1 7 x m U w M 6 9 2 R 4 z a J o m c 0 5 J P r t N m f t d b C D m n 2 s j K 8 i A f y G y F T I Z b F I 7 l t + l 1 1 O O k p S S q y Y 2 O X U u f G N V q M H / a 3 X U K / Z y Y x Y v E 8 o e 3 Y / p T P N x x Z U 2 j c x 6 Y x u Y S s 3 i n K x m 5 R O C s + n X 4 j t e 9 1 h k x I y n S u w S v Z 1 k i 8 p 4 F U S e a n V V h R r t v J w 8 0 x H x h G + w F X / m X L 7 W P b P B U 1 3 t H D Q 7 L Q 2 M B 6 T N j 9 U A m 3 s F A 9 3 J 6 Q h G W W n C Y q A J 8 h 2 w d 1 j W 3 E Q i b z g 5 T u t Q 8 L B Y j 5 L 1 i x J M a E f / R 0 H C A w b I 3 6 L v D L 5 J w q 2 H / B Y m 3 2 8 2 z O f Y P T q X y H Z O 4 K u Z B y T Q 3 G M D c T R 3 Z k k F 7 r 9 g 2 d H s + v J 0 y 9 a 0 d t x c G W + q t Q Q l g 0 x b + n E C X u S I K f G X U x N k V L g e V 3 u 9 a P b 8 5 O T d m x X K N g x 4 E a B + z 4 c r m C O 8 c d B V E q I 2 b M E d T M M m Q L o 1 8 F 8 Y E F 2 u u i 8 D l 8 8 K + O 9 8 w e b s v I j E 2 G n 0 N R 4 a k K 5 Y C c r O H X u w t T K k N X G P g 5 y 3 9 r B I o 9 T 4 o L w F l 7 z U M D / 9 n / 8 B l M 3 / s l e m 7 B 9 I O G 0 y J 2 y t o l R T K g p O k 7 6 W 3 l s Y Y N i h s 6 B L M y Q u V c 4 7 F 1 J k c G T 8 L i n g i p b + 8 p / G L z G 1 F D S X o D Z B Q / e b h d f i R i T Y V o K K a V + 0 c j m T K o b w T e 4 x 4 c G P 8 V o n J h o 1 8 P c p L i O p + k r n h p A x i c z X P b z R x D q g D j q G A 0 I Q n F v B M v g t a H I 5 / 5 7 i C U 5 i x W N R Y R b u Q 9 Z u v n c E 5 5 / 1 0 m t c 3 + 7 p + s H p 1 y P Q i h u W i K f p t / j j 7 b h 8 / a n O / C f U Z E I d c D i O I I 7 4 g b t y g F u j 8 a 9 M u S r D X L U e C n U l g W p t 7 d S e L E s 4 S d v 2 l l C d 7 w u X 9 R Q 9 f F 8 K Q n d T s L B h U 7 u 4 F q p L r p H S X H 6 P F m V Z D w g m t l z B 6 S e j g j J r Y R U f h E V I 0 u u 3 h h O 9 V X J 1 R u g z 9 I O 6 D q t L K 8 i 1 F 1 B S d 8 l t / c 6 J M O H 1 t I 5 d + 6 Y i 6 0 v U 3 g U b 3 S c + k 4 4 J t R r I S R c D Y Y o M H 8 9 m V h c 3 N K h b 4 N H s 7 t t y X R r V o E R N b G u b 2 K z t k X B f A W 5 l 3 k 8 8 a w f U M s 2 j 7 y f c y q q 2 8 E i I W U i M e T z 9 H s s Z M Q B Y 4 E I 4 s l 8 m 3 d M f J m 5 g 0 R f H I g T i b r o M S 4 L M p n 0 W V 4 8 z k s m h k s m t p 7 c v u z O g o q O Z B L r C 1 + K 7 Q w W Y H 7 E Y 3 7 0 h Y K C T A a Z J n 7 U S G H d n p f B i 3 y P x c M Y 7 e b l Z S I Y 6 Q 4 j q i o I + B X 0 x n m K P x f B E r 9 r P e S y n s Z Y T 9 g m E 2 G F 3 G d + j 9 c u Z j L x 3 C F + b N 1 q 7 r z K 4 P 1 w f S C D Z + t W T j U 3 4 j / G 3 w / 2 p D y d f 7 3 W Z / 3 k 7 X B 0 V P i T + 6 s T G O e G a 1 B 8 5 P Y M D a B / o B + h U A j y S B j e Z U 0 C i e b F g X i p x 3 Y Q X Y m I H 4 J I D k Q J F U H h 7 r Y Z + 3 u 1 u x Y + 8 x f x / o d v 2 y f k g n M G J K 3 b S Q X P N n z I l u w 3 W Y B 5 H M t 9 s C v 6 Z L G C F 9 O P 8 e 8 + W 8 e Z 9 9 8 X n / O i T i 6 q i 6 2 8 D 9 y 3 7 + v Z o F A q P C 2 F 4 V a O t A P / 8 m R P B I P x E H p D A e S f 2 A m N d J G H T k k H J O z k h V t O t d l x w K A 2 u a g P P n 4 E u S K L Z V y O 8 f e P v W p z k w R O T h 5 + 0 X n M h i s n / l h 4 4 w l d 4 y Y p B j r C N o m 2 y Z I 8 X L b j J 6 P K q 1 o 0 x s S u j u h i 9 u r r U K 5 l U D N L S I b s M R p R G k U G u L J c w / + 7 8 A K R v h P 4 J 9 c i o D B E E M m q W / h 4 g 5 s 0 i o + 3 B W v 5 c i G L z e m P 0 X / u I 8 T i C V w c z G P A 0 1 a N w T N 5 W 5 e p 4 e q D Y l X G u f 4 d x M L 2 e B l b S f n G A d e b D t f 8 k u K x c 2 Q 1 k w 6 x h T v J F t A + F r J 7 Y i o + o / w V x W F v 7 9 8 X N y L l h 1 i u 9 b Q k l q H h V m 1 / F P g A j n E g p N s z G e v s o A 6 t p E N Z p B s 4 T C 7 H C t 0 I C p R l P 7 3 u p Q t I 3 o / F 7 s M Q v c c 9 K L m w O k c 3 m G I e c c P p v t a 0 I g X O w X 3 t q B h P l g x c H L N d K B 6 V 5 0 q H A E u N x 8 W s 1 i j Q L 1 Y w m g z D W 1 n u I k F B B q + 7 a h E B J e 7 m y r x y Z I i P l 2 c J C 3 B W j t P H 9 L 7 F 9 W p s s Q I S V j 9 e Q 2 W q D i 0 y g Y r m w x s y 7 Y u E S y b r 5 d Y K u m A r U q 2 U o d V K K K b m U M 1 u I t I 7 h W i y H x 2 d f e S u 5 X G q 5 / B q E h e s P H S d Y i K y e A M d G p 5 v 8 j p S 9 M N 8 / P x o j X 2 e 0 b n w Z E P n d L x Y z R U x 5 M R Y X v A 0 E C 6 n c n v A M 3 i 1 F G 6 a w 7 W M 8 k 1 l r y 7 v j 8 Y x o Q 6 F l E q n L D 8 F 4 E g Q O T x V 5 w f B u y L f P p D X y K P w v B 6 u 5 L R o n l k 3 c K Z f g f n U x C y Z p d 5 J b k 8 s i x Z j 3 B V p I V 3 C R G d E x C b L + Q r G E i E h 4 L X M E g L J M b G P 8 Y q O U 9 d Y + g 4 A j x 0 f M h 5 t b l r 4 j 1 / + C v / s v / o r Z 4 u 9 2 D G v K u + C L U A p n 0 H q x e e I D Z 5 B I N Y D x a o h H O e T s R d J T m A Z 1 8 5 8 u 2 6 q L l Y y M k Z a 3 F W L 4 j 3 J c V F 5 m j u v c r I v j q X j M i w N y 1 k N I V 8 M n a E a k V P D U K K R I O F e E g 9 X V F F S 5 a L 6 Q M f W Z A 3 D u y E o k 7 I Y k 2 q d l v G d c E y o Q y F 9 + j h r F c o 1 f M D T q g + A t U k 3 3 q k e 5 0 X E 2 p X n e M H t h C N F E 0 9 z N U x u + x G + y X N 3 n D c P g P k N E e 5 E G V M d U f z d F 0 t k H U N Q o / 3 g D t F u l 5 / v i u e P d N x b n 8 P p c x d E b M T d U L m J P 4 M H Y P O p V R R 2 5 t E 1 8 S a i U Y p P n I O t 7 c 4 h 0 j O J j 0 6 T N S O 3 s Z z k h Q 7 C W E k r Y h U 9 9 s J S h T l 0 R 8 Y g K / s t 8 + t g L Z M n k K Z z I y s v j z V f f y b 4 a v Y x 2 X F O u 4 e w n j m P a 3 Q x i m T F o 1 H b O p Z r G r Y K d X I j / d D q V d R 0 L u Y y M d w Z F f V 6 5 h r d N 5 W 9 D P F x U W j s m f 3 y 3 X B M q E M h l r P h a d X S p H 2 h + A a 2 w p 3 a f h S 8 W t r B y T E 7 j c z u l 0 F E U a 6 T s H i S Z q 2 d Z t l 6 W Z x p q 1 D 8 p K y h K z K M 3 l U D w S E Z a 3 7 S s v G g O C o W M p 0 e s h A K C 3 N b 3 N y k i v 7 e I L g W s R 1 2 v w J u B + u Y v / 3 v M H T 1 n 4 p F 2 R j V S g m 5 j V k S M B 1 d I + f g D z R c O J a Z M 5 1 1 9 P n r 8 H N b H w 6 J a B v H L u x u 8 a Q 9 Z h M v u K 0 Q k S L G B A l 6 U S y n a U o m s j t Z y G R p o h Q v c a t m n 6 K I l t I K u c S G F E D Q x 9 2 L n O T E Y + 5 p R 4 S S e U E B u e 3 U D S 6 z 6 o u d F f O 0 s p m s a L b C 1 0 K h z 2 9 u b i O U D a P e W U V 2 r o j I m B / p d B Y j I 8 O o 0 r U Z r Y / Y w w c O X N f P p 2 j Q j d e k d d v h m F C H Q v r t N + v W W 6 c O 9 q 8 t i p W k O K d y D 7 d K L r i / 9 3 C 3 f a P M + + S / v + F h E o F X O I / l T Q x U T T H b c z u i Y I j c Q N G b j Y i S z W W R D F O Q 1 h z X H 4 w a u Y q 7 K Z g q t 9 v y I x h Q S E v b w b t J r m x 2 W B G r o o u p E V t L y C 0 / A s 8 X 6 j r 1 L i L R R F P M F 6 L D f j d b E Q 0 X e X E D B h 9 T a 1 v 1 x V 1 2 u 3 L o S 8 4 L K 9 V u c P U g z K V k T P U 0 z I R B r p 7 y B i + y Z u G z e 2 v 4 8 L q d S F n L P h W 9 G X p i 4 1 j P + T D V Z S s M H s f i 1 L s X f I z W X V J S z v p P 7 s A v X x v v d V z O P C I X 3 F 6 U m u H 3 6 a j r 3 9 K y H h P q U E i P Z h Y t p Z 7 G 4 N B A 2 x m 6 f K P d I H h 6 U 8 G 5 / v 2 p M C / Z 1 t a 3 M T T Y v n 6 P 2 0 U l 6 e 7 z x D 8 X 5 m M S h E s y j D s k W A d l v V 4 D X l i N L U E r K n U d 5 b p J L q o f 9 5 d 8 o s k L L w z m P S c G N 3 D 8 S a g u E j J e e V n P L W I g M 7 Z H L o Z u W F g v 8 6 o h N m L q A J L B s b b Z v V Z o e g 2 q L y D W t R o j l 5 E h B r W d r z E 5 + U p 6 E 6 k b + R n o 0 h h G Y r Y F r Z T L C H k G m E W L N n L X v T / t r l p h L Z v Y S Z L y i J B i I 2 v G l e U n k 1 m y l l G y U B a m 1 3 1 i E P 1 b 4 Z h Q h 0 J 6 8 v S p N T 7 a P O j H A p d K 7 c D / X I V 6 X W 1 a I O 0 g s D D c m p X w 3 s k G u U S P P k c Y S x Q v c 4 m N + Y B u r j N o a r 6 k 5 6 c a F k z 0 g 6 M 4 4 K g l h Y e m n n n 6 l O P F p S s a x R v c q 9 y H R x S 8 8 6 r s 0 U g d o X U F f g 7 U 6 Z C 9 h a q c B N i r F d y i N / v s c + D J g 3 M 7 G w i H 3 R m w E j p 8 w 6 T l K + i N 7 R 9 r 8 6 6 c z w u 4 6 Y a G k N / W J l t 5 W a z H 2 9 r v o R 1 W C h W M 0 M n w f b E o f h W D 5 F U 6 / 3 k i k 0 / C E z K t v N C b C + 4 F I j + S y d V W c H d B R b 9 v E X O l c f C i 2 r z E D E / b + K N w T K o D I W c r + 0 0 + a + / e 3 h 4 k P k j s I 5 N Y x W F 1 X V Q 1 l E l b M j g 1 z O t c e 8 n E Y D L p 2 / a N j h B J S P 9 T v O A T f 1 m I l V P 2 8 9 p 0 T f x l S 3 O U K S E M s R o G k c k 9 h l Y Y s 7 Q v B 5 0 k c M M J P 1 k i G T c m D A r a g U S A X k 8 o W O q p I q 9 r o p L B R b m e Q 5 2 7 o x L M J X v 7 X X J V O T V 9 p m 9 A V L j z s p z Q / a J z r E 0 m + 9 z X y K K s Z B / b k w X F J n u 7 q g Q E m d Z z 0 y j U e H k a X k L H w s J G S d Q L u m D i T S 9 X x b Q T V j 4 M M V + S h + O C 5 M U V 6 n Y 1 C D 2 X x T g V B J k e O Y 0 / G a u 3 N g S Z X p J H w R n A J 1 s U N 9 I l 5 8 X Z v C v H H + P 7 h / R i a d M a o I C Z + 0 B 4 Y e 6 Q 9 u 9 + v S b L Z r N 4 u C L j w 4 v t p x 4 w F j a A C U + 2 W d v W o P Y e 7 l 6 + F i y D 9 N H Z u X m 7 0 r o V T t 3 b Y e C O T 8 j R e Z L w M b h f x H Z N x u C 2 i s 3 8 F g a 6 + 2 B x D 4 2 w h F x N Q Q e v T k h y K 0 / Z x 6 i T 8 P u I K C 7 q R h U P l o G B x A x Z 5 B G c 7 e s S Z F j O k I v H C 2 7 T 5 T R M g 7 Z V E C B y 8 Q r v n c E Z D M 1 P N l n a z + 4 8 w P s 3 r o h r U d V K Y l n V r q j d r v n p 4 2 e 4 c M l u X 8 2 Z 0 V x U F p Z / v u r D K h 2 q 6 O A k U R y p N o + T 1 X I r C M Q b i 3 Y z m d l i l T j O + r Y 4 t l A H Q p q b e 2 F 1 L V J w / q b H 9 S I h 4 t 4 R R 8 E 8 W a D J 3 v a B r S P z 0 N a J Q I M q 6 n O k 9 b v J o 4 s 3 f D q z S L 9 F Q l H j R b P b T K V v B R s S q U S u Y s w + 3 r 3 1 p 9 j n J J g l 2 l / k 9 c d e v l t B + E 1 y o + g A e a a y 5 F k H a S t P r h n 5 V B 0 d s a b e 6 J x y Z m + r F W 7 W k i v E 1 / O 8 Z G g X 4 o E B M Z t 1 r 5 K 8 n Q w S 6 e u K i U J p B V 0 x e 8 z t 3 k I F 1 y Z s M r C l 2 1 q o 4 Y 3 O 6 / i a r O F Y Y I k 8 h 2 7 I 9 x X c D g d Q V C T U C 9 t Q Q 3 T / V P v a s b f A q G c W 4 U + O i 3 i M t 5 l a l U j 2 P c 1 V O i b U g Z B 7 e 7 p Q O W v X i r k 4 K p k Y I 1 2 H Z I k c I Z c 7 7 P 3 5 u i l m 8 Z D J 4 t X 2 i E y M b L Z R 4 K m n G v F A K 4 y V + h 6 Z O P X s T a R o a x Q 7 v I Z M t R e 2 K 8 d k Y v D K o / V 0 X f x 1 H / 0 x F f e L W f G 8 J p M 7 6 m w X p V f O c 3 5 U 6 h m R d t 8 b A i A C x f 3 9 k B 9 H x C r z Y W 6 v x b L n y F 8 h b + H x y i b M J w Y M I i p b 0 K 1 0 S p D J 3 L H w 7 L N Z X B 3 j x b N 5 / V / u o z 6 G q 6 F r k I n s w 4 F V 7 N z b x d 9 + + h y / k r L Q i R t s w U L x P o y R t a d f E k v y 8 A A 0 g 8 n U E a L j 4 x + n z / G 4 n i D C 9 / E 4 x o E Q 4 1 A V i o t 4 D I X B U x d E 7 d c R w L 3 z 3 H Z f h 0 H f 0 u H r s 4 m n r 9 P z Q f u 5 1 8 X j d X z t l s P 0 G X I J f W 1 c w l b w 2 A 8 3 s d + k A L 8 / 9 v r Y o E 5 k s q a 0 p q n h D J O J 7 V n 7 q k R E 4 d m z 4 t i I 5 2 6 N I 1 c a h D x z l x h F + m w k k M R q 5 j G G k h d J f N t f O 7 Y S b C 1 W M 0 8 x n L y A + i y d 7 w k / P l l O 4 6 e j n W T N M v B Z E a h + 7 l V o 7 6 M 2 Q 1 b 7 T A B X / u d b 4 v X / 9 T 9 + g H P 9 2 t 7 7 7 m / x s N g X c 6 p Y c u Y Y / 7 C Q C 4 U C A g u 2 I F v F o 5 O J M b 2 w 6 z x r R l U v O M / I i u S M P T L x a h R M J j 2 t C 4 F y B Y P H V l w y M Q 4 i k 1 F o J o 0 Y Y C X 0 R n W Y n A 9 v A y Y t w 8 g a 8 J / m x E Q z m d g N 9 Z K J U S g G I C s K H q w G o M W q q J E l 5 F i j l U w s z x W x M P Y 3 R J J L R O w X F P M U U K S Y h 8 F Z P U a + a n d c Y n Q 9 t W f l W m M a E T Q n y J Q v 8 y T D J G r k U 7 r X p P q 4 A v U U j 5 8 1 z u v 8 g I 5 8 h Q t t g a / m / P j d j I J f T / v x + x f + Y z L 9 i U C a n 3 9 h 9 S S 7 m i o Z j o r H 0 3 O 4 d M 6 e j t 0 W L A s e W a 2 v k 1 Y e b B D H x d r a O o Y G B k X h q 1 m k 4 J 3 c y D p p Z z 9 p Z y / q i 2 S 5 x t Q 9 4 d y z a k S a l T s 6 u q 6 o T b N f X X D G r D X p 4 q J d z L W d L q A q z 2 M 0 c R l z O x J G k u R C 8 W K 8 B N M i F 0 / y I V f d A r d h 9 v 7 a 9 I a G M 3 0 y n q w F m t L Y / J m 1 z B M i C z A Y u y A W 0 9 Y f E U F 7 6 P x o W y 2 t I X I 1 j J W N L E Y G 7 Z b O G w + q 6 I 7 J + J 2 W R r 3 Y C b + q Q P G H a R 8 W n e 4 x e f 5 U I S 0 u v r K 6 e A o 3 K / s W U q 1 m y H d P 7 h f Q 3 z 5 X 8 Y u z t v Z t N 3 L v Y i 0 t Y 8 h Z E H t x V 8 Z 4 l / 3 c y B B p k o 0 f 4 x Q 8 z 4 V K F e b R E 5 t E + a s y w m / b g 5 d L 9 L 0 x + l 7 l X h m h a 5 4 B T U e b C 4 3 u W K F W s H V 6 s a T g z H h 7 6 3 U Q F r b r m O j 1 Q 9 + g c x u w z 4 2 t V I C s F o O t E O 8 x 5 L e n l u w U F 7 G Y m s S 1 C V O k q k + 3 D H 6 T m k C l W o O 6 5 o M 6 1 d 7 6 i i n v R B Q u G + p 2 V o q s a B r 8 k o y l H W A 2 3 T j 3 Y / z p Q i 7 s d s J a I I E k W Z n f k U X R 6 F O e v 1 O z y d T O k + J F t F x 8 / k 2 j 9 3 Y r 1 i i 2 c e G S i S G H m y 1 C k L u x E p h M D C a T y Q N b d F j d G d t 9 9 J K J w d b J d Y + 8 4 E 5 H L s r 3 a j j Z Y R P f B Z f z u G A e z u 9 u O q 9 s P H y 5 h e 5 Q H R p Z w / o 8 x V w U / J g V E z x i 5 t L W T 2 5 j W I 2 R i / d S v A 4 o M U z 0 L K K u U U w X f C y 2 8 W f L p G y y X x W w N k P u p j 8 I e U L G 0 + 1 p P E 3 b L i E X 2 T p e K 1 k 9 R Q z Y J u I d 0 O q 6 I G F I J W u s k E L p O b Z I P x R I C 3 9 4 a X V a c U h j s j 0 Z j c t v 4 v Y N f L 6 h 4 O x A s 7 Z t R a 2 u 4 d V O E B c G m z 9 X e 1 x F 4 F J z x m J m U 8 Y Z Z z U N F w e l y z m d v r N m o q t L g t K 9 3 x / N 7 m Y R k 6 J C 2 D W K H + r 1 C h I n b I v h o v x 1 B U q H A l + / g s y C i S g p A n b / 2 M V T 4 o p d o 9 f J y 4 v a n 2 d o R A I + p q g z o M 0 K J u g x w H W j Q u 6 f X b X A v m e e i N 1 B b m e 2 t E 7 C H 8 d c f h d X e 0 d F b O a f a r i 3 C y m Z S N d 8 7 g 9 2 U 7 j a 1 U P x k I X t w B I + 6 h n E l 6 k N W F t B / O U 1 u x c f g 3 u L 3 1 l 8 f Z L m G P / w k H Z 3 1 i 1 v Q s C F + c J A l e 5 / l l y e w R g J z 3 6 Z 3 o N G Z k z 1 N V s d y y B y e j r G c u f U I K 8 3 y 7 z z 7 C u z k k G S g x R 6 q 3 K X A v F x F b 5 e H 7 b y E v o O a u 1 F 2 C M i C b a 2 r k N 1 M o c M s 0 D E o d 9 S Q o c c N E H f J J e u v / G 9 x c 0 y x v v D Y s U / V f W h 9 r y O F 7 E w L g 8 b W M 0 / E Q W 2 Y 8 m r w n p U D D p n y U C 2 s o n u q D 2 G t J F 7 j o H 4 W d S n K f 4 7 1 6 w k K r f L 8 F 0 P 7 + u r z t A N X g 7 G j / n V A o J x j r N i y G a L C A V V 0 X 3 3 o F X u j / G n B 7 k d m R j y a Q X h s w o G E z a Z N t M z M D 4 n d d 3 s Q Q m 0 k q m + S O 5 Y S / t l J l P 1 Q Q W W b K G 2 Y A / P M y l i A 4 5 V o Y + H b o Q E m Z b T z W T S K G j 3 g q 2 D e 9 w b r 2 w y r W T z g l h M Z J m C e U 1 t 9 E J 3 s Z i / h Z X i N 8 4 r O k f H 9 V x I f 4 P F 9 D 2 K V + z x u G K x h H K 5 g n q u D l W u Y z u 3 I h Y n W N i 6 Q p b m n h j g 9 d P x c p 1 e T S 9 A z 9 j H x 2 R i h e G S a b f Y W P W C r w e T i a f D e 8 E l T h m K k T 5 + W s W u V B J k Y i Q S U f g D 7 e / N M f 5 0 I c a h n O c H I l / b F A W j y a B d u s J 9 6 n j Z G q 4 S r 5 P f d O t 5 n l R w B h / d s M t j 2 o G t T 8 g Z T H X B U z U S z r K V 7 Z D L F h B P 2 A J W n 6 v B N 0 A x B Z G A h T 3 s t l s m c t W e a A h c 3 O 8 S c Z t h n k z o Y i H / B R E h j q H Y R X s D n f l C x i Z Y Q J / E Y K + d D H A h M t Y F A 0 p M Q a V a R S h s u 7 A 8 b r V 8 f w V j 7 4 5 h f u Y R 4 n 0 n g K U q I m N h 6 A s 6 / O c D I r 5 j 4 r t p + 3 p e g 6 E a 9 p w p L g K m e G l u e R q T m T P I T V T Q 1 / L b j H y + i K y x g J m N 6 8 6 W Y / y p Y 8 + 0 p M s S t g 5 Y M G x m Y x j p w p g I t C s U 8 9 + v + K B c o x h E Z a 1 r 4 Y N M G N e S g 7 Y 7 R 7 B 0 E v J n n u o L + m I r m R h y 6 0 Q j B y + 3 t 0 n Q v 4 Z / p c E G / 1 R g z 6 K s r a 6 j f L u E y k O y e B Q T t S M T Y 2 b T / r 5 h 1 b F c + A b d w d O o m T m y V H b r r 6 1 0 D T U K k g a i l / a R i c + F Y y u O t f g q 1 b Q a P n 2 l C n e w L m k Y u j G E 3 Z 0 0 + k Y m 0 Z W M o O t K F w p L d Q Q u B M l i q 2 K A l i 0 M u 2 z 8 U J c V J J J x 8 f w + u b n 3 V m M I q 0 n I b 6 h I O k r D C x 5 E r q F + T K Y f G P Y s 1 O 9 m V D G a z 4 s O n + o 1 x X w Z d 7 y n H R 6 s K g i S r J 3 p N 8 R 4 / e K d M s b e C A m S M e r s + t D 7 9 W U K z k f b u y 6 l U m l f N X u 6 Z C F X / Q Z h f w J 9 s Z P O V r I K Z C 7 Y b e J V y f N f F r A z o a A 3 4 U c i 2 h x f a G a V 3 L S D y z d 4 i U 2 / E s b y d h k j 3 X S 8 B 5 0 k X x X P W 9 u p H f i C J q L B J P x O u R M P B 2 l 1 D a m d X f R Y X V C H V K y s 7 W B k q B u 1 B 1 V h q V i t b B U U 9 D 0 v Y v O 0 i a G O A N b T B g a 7 A 8 i m d 9 D V 1 Y n t g o W B p M e U O i j V N N y a a z 8 T + R h / m t g z E b J E c Q n F N 0 y Q W 3 M K f j + z / w Z 7 c b m g 4 T Q J E 4 g A 2 3 c q G C M L p F k 6 j J J t p l R n z w e R i e v w v P F b O p 3 D Q u 5 z d E Y k T H S 9 2 U Q m r h b g 9 L G Y 4 k H u U v z d D p w a 6 U C E G G 1 w Q O O B S y b v Y t N e c H + G V K a E 0 W 7 u / 9 e e T J V v u G L b f r 5 Y + F K 4 i q B r 0 x n r 3 S O T i 5 1 0 B o O D / d C T v E C A j v 6 e O J 7 N b c O K W Z A o 0 A r R Y y x M 7 w V l 7 J Y 7 8 S k R Z H w g S P v h T k h z o i / h 0 k 4 B j 5 e d H R L y l W 2 K v 3 B M p h 8 g h N Q 9 W F H w 0 W k d v R 2 W W F + V V + t u U s 8 t M L 7 R I Z + V 7 c Y i 5 A L 2 3 r Q 1 P U + 7 5 q V U t H k e I y K r U m s W d i 8 4 8 P c W t u q B d f r F Z h L U X t r J C 3 a z C s U K i q U q v q Z 4 r b 5 i j z V x T w U m m B u n e F H m x v k t m F 3 Z w d 0 X u 8 J t b f m p P R h k P U L X G + 5 p X L W n p J f k e e x U G m t S s X X a z D 1 H X 0 8 3 y p + W x C J 1 o v K d r k G R 3 L V C z y a q B X s M L b d u I H Y 9 i N 6 Y P Q b G E w s Z w 5 3 2 K o w X R x O Y W 1 g W 2 T x u s t k R 6 s W 9 5 e P M 3 g 8 R Q q y u j t h W 5 Z w z 5 s R V E G 4 l h A v u d W f c o / f J h 1 G u N 6 x X Z X G / M K u T t u X R F t q k B A l f P N 5 G P N 4 8 f 6 q k k 0 v V 6 q o 5 Q r + 2 W U I 0 E k R Y 8 u P 9 y 9 0 I j d k C z 4 E 9 P 3 j s i C s 2 m H g u N j I a u b C W s C 7 8 Y G E v o Q t X p u L o X W 3 P J q 7 G y I e a V 0 P M a + v 2 E 4 V I X c m K p x W t h J d b n 6 C q 5 7 C e f 7 h X / e 6 u / H j z b A 8 6 o 6 O o P T R R 3 6 5 D H v S T J Z X g o 8 C M F R b 3 z + M 6 P 1 O x P x 8 J k C X r n B Q d m L j 4 9 T h N / s O F / M W s j x N l + 0 H c M V M W S g 9 y 2 C k v i e a S n I h Y 0 r 7 C U u E r 5 0 M k R C c l P J 5 Z c F 4 1 Q 5 1 o W K D a o y p q K z V 8 9 q S I 9 y 7 t 7 z m x s P F T i n / K T d a G U + i v 5 l Y x O Z I Q W T M 3 K V F 7 3 p g V x 1 a K 3 T C x c B r 9 v f 1 0 F Y 9 n d / H e C S D j W a x 5 I X c L l 0 f I i t J n g l f 3 J 0 g Y w S u h v W 6 z D C Y i 1 + 4 x J D O A i c 7 r 2 M q u Y W X 3 I U 7 2 f E g / r p P L 5 s f 2 x H P x G Z 4 + w m N g 9 Z 0 q L A p N I 2 9 F s F 7 a E i t w 8 L S K p 5 t B U X m S K v L E R B U B 2 d 4 3 Q y G X 1 t Q q + O 3 z g + O / Y / z p Q / r V g 6 z F p U T n B x r u m b l p Y i M 0 g 5 A x i I K 0 I A Y z G V z W s 1 a 6 h 6 i v F 1 2 h R l G s M U 8 a d 6 g u B l o 1 s 0 Z x S n s N y + n u o E q f Y c v F x p A 8 H x 4 z k g M y t j K v 6 I e B / p F T o k i 2 M l P G S q K K i U I U Q Y 8 L x q h 8 V U a I a / 3 a a g I b + W o K Q c U m I o P / 5 Z p D T b c g l 0 1 R Q c E t m K t P 6 H g H a P t q H a E b d n m T R t Y j W 1 l B 0 X S s E / 1 M M j i J i N K L + c z n 6 I q O I T z T j 8 r Z b b J a a Y x 1 N l Z F d 8 G D t d u p E g b 7 k 2 L c i n g v L M 9 Q X A c P L 5 3 o M Z D N 5 E T m z 8 V n M z p q Z n O S 5 h g / L M j v T u l N Z L K q J H D 9 3 B 2 o J s g 0 H L / g v i P I x G D 3 z I V Y M D p p C p f r V f r r P T J p 8 y 0 u I w k / J x Z k l R 4 T M g J n A 2 K u D 2 f G u L S o 1 l n A T F a C 7 i O t z 6 n q U Q W n B 7 v g P x 2 A v t G 8 L z H d o g 2 Z 2 K J w D 4 v 6 s o b g U h z m M w P V + x W Y W w b k K l m A o o n q H y q o z 9 i W R C Q N r g X F l B I 5 6 V p T I p m Z 2 S N T N l V F j + 8 N J A K D m F 1 9 B n 9 A R X d o E l u T 9 2 k b j 7 v Z h P U i n c 7 j x W I G P Z 1 2 U o H J 5 C J C u m E z 6 7 i I z h w 0 R r V U R t 0 6 J t M P H T J b I 2 O e C H H f s K c 5 B G 0 B C a p h h P 1 x U Q 3 A b c K W C 3 f E d g Y v y b m W f y K e q 0 p Q V I 6 H w 2 F k d u z G E Z + 9 b H b 3 G C t b B T x d K O P l S h Y 7 e R 1 f P 1 k T C Y X p h R x W d 0 j I a 3 V 8 d P M 0 u V Q 6 H r 5 K I 9 I f s q 0 X P X i x Z i + s N o n D 2 i v b D W Q 3 c S c 5 J + Y + K R d 8 C F + P Q O k n d z F K + 6 J H 7 K M w f L S d 9 + t F 4 K T q Z P R u Y a d i F 7 2 a h o X h 3 n N i E P l F 6 h M E i f Q T H e + J 9 8 b i 7 4 i F 0 c Y 6 b e v t R a w c w o 7 W K + I 7 F z w X j D H Y Y W I w b i c r + P 1 S k Y h E 5 y 6 T 9 T T q n r G 7 Y / w g c a R K i Y q e R V n P I E k a W R K D s S Z W s k + E 1 R l O X I T i r P b F Q s e Z v u B W J 6 p 9 u / B J 7 K o Z 0 K 0 6 u t U b i I W b X c H F z R L G + y N N s 3 U Z 2 U w e f o p N w j F b g 4 s V 4 z 0 r A 7 I L Z h Y M U b H g 6 / G J p T E 1 S 8 P G 7 k W 8 O 9 E Y J O U k B c d Y v J h z K 7 J 1 e o + Y G Q t Y K L / U E T 7 l E x b O i 0 y q j E s T H 2 C 7 8 g I 1 I 4 + R 2 E 1 g l / b X x d U j O x Q b N Q p Y G b x g A j f R 9 M s h F I g o Q b J m z z d 9 O D / M v d H p + m z K W E q r + N m Z G m 4 v + u n a G U g X g S u j d j L o O B n x w 8 e e C q 3 q B y / n H 1 T i R K g d I d Q 8 F k T i g d H E F R F b u W T S U n X 0 B a 9 h X H 0 H A 6 f O i W 2 6 V R F k 4 n G k o D s w 5 Q G T i e E l E 8 c b i W T H H p k Y T W Q i 3 F 5 U s G G q q C d s K 6 h b N X R T j O M l E 4 M T E B w P t U O q W h Z k Y j C Z G D x x c D z 2 L i z d T 1 Z D Q 7 I n j J X i X U E m R f K T g l B F X 4 z l 7 O N 9 Z O I F 2 A J q V F S i c 9 Z x b s c P U / Y j Y B X x q 8 f A J 9 M W T j u V 9 o 9 X Z U T 9 F r o j + j G Z f m Q Q U s 7 9 t L 3 T 1 p c y D 0 h o 7 B 7 b h f o W s t V V R H y c m b M F c K s 4 S 0 F 3 I 9 P G m C G L k T E f o b J l N 9 b r 1 k + T 5 d H Q Y V 7 B a P T t A 7 r S 2 n 9 5 + j Z P M e f X 7 C X V X r Z 3 f e 4 v 2 c S 6 O W 4 g K u U Q U n V h V X j 8 q s P f f o W + c t n e V 0 1 v L p Y 9 2 R F H f b G R Z e N y q b H Y W + T 2 3 a L 4 s Y y t n D 1 G x B g j k o 3 G b m C p 8 L X 4 v d H 4 V W g r G s V n V Z H Y Y N y Y a K S 7 u V J 9 v L M m O t I G o 3 H 8 o y t A V 6 i 6 9 3 6 q q N L 5 S g h S D M d W f j 3 z E o b e n v j H + G F B 2 t 7 Z t X J 1 c m m 0 E m n Y I P q j Z w W h O H b i h I R O r h T 3 2 W Y M x c 9 h L T c t n o 8 k L t O / X J 5 k C z l X j m s o Y n a h j l g 0 g M F S E J 8 V s / j L a 4 P i / a P A b W Q i e L s / 1 t + D a E s 2 o I h 4 h 9 E b O r 2 3 m l 8 r D n P 7 t k s V x F c V K D 0 y f J 0 + 0 U y m X C + g O l 9 C 6 c o S I v P 9 M M M G e v p O I I U X q M i 7 5 P a O I x E Y F g O 7 L n g g 2 x 1 7 a w W 3 n + Z x p 3 K d L C Z Z 7 I 9 f k u U 1 q + g M 0 7 b C F j 6 4 M o y P X 9 C x H V I u d Y w f D u R S P o W Q r x N h / x h p U b t h Z C L c 3 8 j u W S Y s Z 7 y k o n O r L 1 u S + L n X F W O B z X 1 m 4 M q Z A U w N d 6 I Q 0 n C y v 7 m S v K o d 7 F Y y u J G + 0 P i H k I n B + 3 H J x E m C g 8 j E E G 5 f y 6 B v R b O t 8 V K d l M h p c u W I T A x u J r N i P k f p 6 i I d g 4 X S 1 A a S U w O k K C q C T C P R G 3 t k y l c k i o k U Y W G Y T J x N d L G W a V y X z o i J + 8 s + s a 4 W V 6 u r / g D U Y B w F M 4 G L Z y b g I 2 t 2 T K Y f D + T u 7 m 7 c X R w g d 6 o P M 8 t V P J v d F O N M L r g B f k C 2 q x p i / l 4 K p M 9 T 7 H S F h D g p t j G 4 G x G P 8 Z h v N M Z U e k f j m O w L 4 b N X V W T u 2 m 6 X Z e 2 P o 7 z w K b f F l H M X P P 2 i H f S l O q J q H / p D F 4 U L t l O d c 9 5 p D x 6 L 2 t l J O 6 9 A r q I d a 1 3 a 7 R D d X i 1 S G p x x L N R 2 4 A v b r m x Q j m N t 5 y K e b B Q x V 6 1 i K H K V r k X D C v F g L f e O 4 H 3 z c V o X i B R 0 6 J U v K + j N V s U s W 8 b 0 m o K b 5 A 4 + W f d h c d c m L i N O F q o 3 Z h 3 H T j 8 y i L v + 8 z M a R p M m L k 4 k U F G H m 9 w j F r S d z S z i k m 2 9 7 C b 6 z S a E B 2 Y Z q V w z A y S f R A J n 4 F 4 0 K m a s u o 3 y W 8 E k q j 6 s i q J Y b 0 s v 7 1 w m L 7 K X Z 9 E T O o m t y j P x u l D f E N M z W s G W 6 c n y H 4 S V 6 u p O i t e M P W t F b l i p b O L F / A z m s 1 9 g o / B U j D P 5 5 S g 6 H k 9 h u H s a E 7 0 1 n O / n l s o R Y Y 3 a g Y + T i 2 D 5 s o T e C Y l Z x 2 7 f D d P x D c e 7 j K Y V E 2 + O 1 7 G 4 0 3 w d j / H D x 5 7 0 c u + I C r l S v D q D F z x W c v H k T S Q S D f f N X S y M V T J 3 X d 0 p a 3 i 1 n M M b U / s H J k s l F W + N V x G 6 G Y a 2 b R e 1 t o L z h s E r Q X A Z V C s 2 c x J + 8 1 z F z I a C c s 0 Q F e m c Z W Q 4 R R A C h t V I Z N S 1 C p 6 t f 2 w f + + j 7 w o o E V D 8 F / i a K 5 b K Y H / W H e / 8 F y 8 n b 2 N W + w c T 4 G B S f j E R k A G O + d + G v X 0 X t 6 i 7 G O 9 5 G F 8 V M D M 7 4 u 1 U X B x G L w d d m / R N e n 7 c u 5 j Q N d p q 4 N a e j J 2 r i g 5 O N R A 5 P b 3 m V a h 9 3 H e O H C 2 l 5 6 5 H F y 6 5 U 9 S L 4 7 2 j y M g l s w 0 o c B B Y c r j + r V U n T p n O Y J A s g 3 K Z i C a E g x Q o U G / D 7 X z y a x d s X J 7 G 7 m x X j T T V e c X C g T 7 z P A q 8 / 0 R C 5 f v A 0 h Y 9 n V L x / S h N F p U w m x m 7 6 H K 6 P O 6 2 2 9 D w 2 y 3 a n o b H Y 2 x S r V P F q 8 y t c G v 2 5 2 N Y O 3 B O C J x l K F A N a l o G R y E 2 8 W A 5 i Y q 2 A 8 H u N 7 k r 3 V 3 x 4 w 9 N f z 4 U 3 I e F F m t w 8 j T 7 u r + Y Q 6 Y y J u C l D 2 2 K h Z R S q o 3 s T H k e S B l a z / N v i 5 T F + R J A y 2 X W L Y w O e e J c q L 2 A o Z q / s c B h 4 C R m u H k j d y 2 G J N O / 1 0 4 1 4 y g v W 5 L w 8 y 3 o 2 i P F u 2 9 p 0 b t Z E F Q O D C c h j V P w 3 l y 9 Q D K W I N W z Z E j D Z L L J E K r m N j M X c l / T a t o x D 5 R v w 9 z d r d + 5 G V K + a W C s 8 Q G e 8 H 0 V t E x M d 7 9 I 7 z v f T 9 2 E p N Q S V K K p m z l 6 x H n 6 E N 3 u R T g 6 Q Q t g v 3 b 9 + 7 s d f n N 1 v V V s J x e f p W i 9 9 1 e 6 v L n v 6 D n 4 1 7 8 f 1 s Z x Y b S N d j o p M J h f L a k b L j o 7 x g 4 e 0 m X 5 p R X z 7 + x k c B J t M r M U t Z L I l J B M H 1 5 / x + N L C j o I z / c 1 a n s d w 1 B H V b r 7 f Z p I f r 8 D 3 m 2 c K p r p 5 e n p F z M L d y W 7 C C G 5 D V i S M 5 t 9 C c M L O j H E 8 x A K 9 v b 2 D o c F + 1 K w S J J L 4 o K 9 h 9 f L 1 T X S o / a j O V K H v a E h d f o z x 2 D t k l Y n c F T 8 U Z z E D B t P q d W L e S q h S i R e z D s H M m 3 s L I z B 4 3 l N Q Z b K x p Q 3 g Z A + 5 x q n 9 4 3 H H + P F A 2 t i d t t K F A b G q + V H 1 p b A 8 N c 3 u 5 M N p 3 0 P w 9 Q L F U B O N l D W 7 O S x g 2 o a O R / W Q i D P 4 h 3 9 y w r Y E v 3 s e w M / P 2 r H G f E r B Z I 8 b r 9 n Q d w 3 S / r x w t C 6 O g 8 F / S 6 U y e N E D R i K Z E I k I h s G F s S T k P P U j V 1 8 T 2 5 K B Q X J H V c z t y B j a K S N 4 p p G 2 X k 4 b G E o 0 9 + p r R S u h x G I D X A n C R o l D 0 D b f f b q m k I K R c W 1 M w 2 q m g u m N g 5 v T H O O H C 1 H L t 1 u U S J D s R o y J 0 O s d + 8 p d c g 8 H i k B w A 6 P d l 5 y t + / H F b A C n + z T 0 x O x E R 7 q 8 i s 7 w M B 4 + k 5 C s a O i T d C j D J L x x R W T 3 P n v p x w e n 2 i c u X F j 0 t k 5 E 5 g T G z Q l j X y 9 z b i g 5 k K D 9 E v F 8 f S r S 1 Q X s F B f I z Z I w H H l L V G 9 w f / C a 4 U O U f l P i i X 9 + + n 1 y N / k z R 8 H n s 3 7 E g g Y u j x h i t m 7 4 w 4 a V d t e 7 a s V W Y R Z 9 s R O o 1 i 0 E i O v H 8 5 5 + n D h S c a w X 7 N Y 8 J w 1 7 f q y 5 N T L D d X 0 Y H P h n C 1 v Q M I Q u s m Z i i s a z G g L n 7 X E X X g 3 j 1 n Y Q 5 w Z m 0 e 0 s N s a l P C I r r 0 o I n K D P 7 T N + E i q 3 y p g e j o m q i j f H b e u 1 S J Y m G S G S k G f Z s V Z B 8 F Q Q 5 V s k 6 D + J i E S G a S n Q 6 1 W c 7 v 1 I f J 7 h F t x y O l + 9 4 I f l t 6 f S c z z H 4 M Y r f r K + / D L M 7 c P o s 8 R j O i 8 L j 9 e D K N R l d I a 4 m Y 1 E 5 8 B 9 1 u k 9 7 k r r p P 3 Z l e W 4 S j z o v / s r G 3 h j 1 K 7 G / 3 r e Q L 5 q x 4 r H + H F B K u w S o Y 7 o 1 l t Z C 8 v Z N S S 7 + 9 A R b Z b 2 y l 2 b D I H L A a x m n y D i v w w / f S Q a I A F c 9 e F U v 2 F 3 j q X / y 1 / Y w l 6 5 X U H o Z m P y I K 9 K f m 7 Q j r d a 1 2 z i h v z d 0 f 1 L f 7 J l H e 0 0 k b 5 b Q + e b j U H S z e I z V A x 7 M H d x o Q M / u X A O P t / h J 1 r X y 3 T M + x U F g 3 u Q 5 y k m 6 n T G l 1 J k 1 a O z d P x X g r i 7 R O f X S 1 b x D p 3 X + 3 Q + 4 j Q t r O f I W n Y Y g q j c T H O 8 8 0 3 x 3 m c v Z Y o L f V B e c z z H + O F B y n 6 1 Z S n n G x k p T p 9 7 A 3 o v e P 2 o V d L C I 1 0 N z b q 1 O o + + Y b v J v x e P V l V c H m 7 E T r w i H 9 e z x R v 8 o X h I h 8 + z A q J Y O K 3 D F l g B E j 5 v Y L d b o l i I X v u / L M I 3 T g K Z l L H z U M O z w Q 6 8 f 0 r H H M V c i n K f Y p g M T F 4 a h w S Z J w j 2 j U a h m h 0 U J 1 5 x 9 t Q M F n 6 e h K j 0 + f D J C x 9 + e n p / q n w P t E + e M c z 9 9 3 h O V a 1 c o m M k i x r a T 8 R q q Y j p X Z U s k 0 3 0 t Z y C o b h B Z J T J Y h 2 T 6 c c I m W e u e t G O T N z e m L G U K e + R q f b U T h y 4 Z N r x t B 1 m D C W a 9 8 t t i J l M 6 2 R R X H j J x G g i E 4 N + i n s w f D m n o l C R E J k m d 2 9 d Q e T n E e E S V q M q l i d j e H s r h 9 X i 5 6 i W f 0 W O 5 i 5 K T 0 I Y 7 X o D U 9 0 3 M T T e L V w r X W l U 0 7 u w y v b v s U v G Z O K F B z 4 8 0 V z 1 z W N n l W L j u 7 z E D U + / 3 5 u g y G 4 b J 0 U + 2 7 9 8 f T A S p R j S j p V K d Q m 9 M Q O f v v J j l w j V r s f 5 M X 7 4 k G U e C 2 m R Y w H a Z j 4 w Y S 5 S f E B m g b N q P R k S 4 m k 7 k x a 4 0 H C v G G 7 D f M Z q R q H X z d k 5 F 5 2 L Z e e Z j e q j R v W A i 5 r e E M 5 P X w b w z p Q G / 3 w V X 3 X E 8 O 6 J h v X g H p c 3 J g x s D j 4 T 8 5 f C M R 9 O 9 3 y E c 0 N X x G A v T / Y z L H v / M Z 9 n G X o H t V k 7 A V J 9 Z Z + T H J J F 5 r L 0 m y L F i v b x 8 1 y t U D S G E r m p 1 e k S b h W b k w l s m Q L h C C I f t B 8 + k B 3 e R f w W H p D V 5 i T K E l 0 f f n 2 M H x + k Q p p i K N d Q c K U 3 d 3 6 1 j d A e u C p i I W V i Q K 8 j J + V F W p o H Y T l l 3 j q O x H E D d 5 8 9 C E b O h B J v W C n u l e l 3 v B 9 e b 6 m / 4 5 T 9 g v D x i w A + O l 1 D 5 Q 7 F K j f C + O K V D + + d 1 L G w c 1 c c E 6 e v S 7 k a o v E g 4 i u 9 6 L l m x 1 h c 7 L p Z n i b 3 N W O 3 k D Y m c H 3 M J s j n s z 7 8 h E j J 1 q h y p 0 x E a F h k r n T n 2 O 1 F S R W J B i / M O r 2 m 9 4 2 Q t q 8 J T f V J F c G L z U R z O 9 Q y f v 0 8 I J Y T 5 S G C P o q p t v K 2 e U q G L W S c q f H H + H F A e r q Y t s a c V Q Z b I Q L r X Q 2 d M V U U f 2 p L d a h j D d + f U 8 G S K c O n d 4 q C W m 4 6 8 m B N J a t h e 0 K v Q 7 F K M R l p 6 / F 0 G c H z z Q L 5 B 3 K N 3 j 9 J 7 t Z e 4 k I S B a w G B W O 6 5 h c V F F x l E Q s l E F C i C M / 2 Q O W 1 e c n 9 4 l X k a 0 Y R 4 a 6 4 c M 2 U b n L n n K y e p Z H F V T l F 7 8 M H F H e 5 4 D T 8 e x 7 r 1 4 r b C 1 w 1 T i T W L U 7 4 7 a F 1 2 R 4 v N g o v 0 B 8 9 J V x O h l g x X v b h V e o R K S Q d G 7 m 3 9 5 p e H u P H A d k k T X 8 Q d L O C l 0 / u 2 p X U B D n S u P k L J N x l Y x M V p N D Z l R C r Z H C l 9 h v D u u j 3 z S 5 Y s V B C a n t X 1 P t x m 2 K u g P A i 6 J d x h i x B K 5 l 4 L S k m E y + Y x m T i 3 1 r I c L 8 H E w b t o y 5 1 Y z 1 / C X 7 S 8 J q c Q 9 5 c E l 2 I V q J f Y S 3 0 Q P T d i 1 8 n g k 3 4 B Z k Y 7 t w t J h O j d W o I Z y M Z x f q 2 + N u K g T i p F / q I l 0 w M Y / P g 6 z c Q O y 3 I l K t u 4 + X 2 D p a y D 0 V M 6 F M 4 T r O O y f Q j h M y J A r 7 J X r j T 4 V U 5 j J 9 + y P V w N m R u 7 0 U w 9 p b d l D A W v + k 8 t y G T C y i m Q N B j v R J H T 2 8 X A k G / q K w u P y q j S u T K Z j P I 8 X p O t a o g X q 6 c g r F j 4 N E q L w Y t o V w 1 Y B Q N h N 8 K Y T l / R 7 h t h Q K T V K d 9 K e g I b 2 K k h 1 u a U Y z n N K L k c S / G W N e b o k X Y 6 8 A L G T C q j + z 4 6 c q I g U 9 e 1 p G q v B C v W x E m w n m t 7 m x K Q Z V c U d 9 Q c 2 K l H b L l f p z q 7 R b W q a K 5 K 8 Q 3 u 4 3 H + H F A T l I s 3 a o p e f w m X 7 G w u N L c l p i 8 O z E h j o W c M Z F 4 R / z 1 o l K x k w D 5 C s T Y D F d f f z H r x 9 l B E 9 G r E Q Q C f i Q S S X T E Y + Q i B g T x w r 4 k j J i J k W f b 2 F p 6 h e z 2 C n S f g V K l g G q t j G R 0 E U E i / l r 6 f b H v g z D e 8 Z 5 Y A H t 5 d w X 5 l 0 X U i L C m 2 W x B u N 0 y 4 / 2 R u l h z K n i 5 Y R 0 v D K y K v + z q t q I 7 Y t m t w D h t / r g i V t Q I 3 v C M A b S A j f E r I h 1 j f p d d T l 4 W 6 C a W 6 P n L r X c x v 3 O 8 T M 2 P E X u V E k t p G R x L L R d v I 2 l x L 7 q w i I v 2 I P w d + y m 7 Y D z F Y 7 y F U F W N t p L 1 S l U C e 2 l z r V a D G g j g z q I f b 4 7 V y E L V m h o 8 M l j Y 1 t f W M T x s 9 5 / I 3 N t C 8 l q f + B 1 2 E y 2 D q x L G 8 Z z c q 6 A 5 A 4 N I 6 q M Y K h h R R P z C 8 5 z 8 Z h c G u y Y R j T R m D X P x r e g h T r F W 6 W 4 F C 4 l p 9 H f S Z z r i U B 9 Z C L / X n J m 7 v e B D b + c n 6 A + f R 0 h t L h j m 1 D l n 9 L j f R N i z l i 8 3 9 z 8 / Y F t J 0 W y m 3 h j 8 Z X x J s V e h 6 k O S t i l K C p l i H 5 x R i G P 8 C N F U e v T F r I y L I 6 t Y e Z X F h Q t 2 K z A X Y k X 0 U b / o 5 H M Q d N 0 Q D V H c z B / P f T L F L F k S N I q 1 t g s G u X N T O N 9 T R C g a F a 4 m F 8 C e 6 j M w / + U C J t + Z E N P Q C 7 s p D A 6 e J U J x D 3 W y M A 6 R i 9 V u R I N 2 1 9 p y N Y m g u o t q W a M 4 7 A N s 5 A M Y T j a 7 e q X f F R H 5 K E p 2 2 N n g 4 O M v p / H O G x M I s t n z Y D U 7 j Y G O c 0 2 F s b z M D s O n 8 o r t M h J R v 6 j 7 8 4 I V w m z K r p Z g Z C v S X k 0 k k 2 c l o + D F 1 n 7 X c D A + j f V c 8 3 U + x g 8 b T a L 2 3 g k T P j 2 + j 0 y M c j l 9 K J k Y v I S l N 4 2 + X v 0 G m / p D S H 7 u 1 j y K c w N T u D 4 B Q S a u F m A w m X i 5 0 O i U r f W 5 x I i C N / G 8 V L 6 A 8 X j D C r p k Y o S D G V S I T F 2 J Q T x a C z a K Z O l P 5 R v b r e M K 8 + 3 S v H j u x d v B i X 0 J E s Z w 4 p w o L 2 L U S R m w V e L E S Y g e q m Q h S Z a V y W Q 5 9 X 4 u + J R d M j G Y T J + 8 p B g y x x M O J b z a b i Z T w G e P s x 2 T 6 c e H J k J 5 p 0 S 0 o m b u r w R g l 8 y L c I s r 5 y L o j 8 B M 2 b F M r V w W K 7 y H 1 G 0 x C 9 f I G Q h c D 5 A F U M U 4 F G O w + 7 T 4 e 7 Y / B u 5 U 6 5 d t 1 4 x 7 i U / E f y I e j G x + C t 3 B U 2 L M K B G 2 j 9 s s m Q h y w x Q G / W R v z K 7 k 2 C 7 N i L + M 0 B u 2 Z c r l c s h l M 2 S F M i L e q t d r i P h q 4 N X e 3 T 5 5 r n o Q u Q + V o y u e w 9 V 0 2 f Z h I f c F x v s + w d M N F Z / P + f H O p E a k a x C u p r c f B D 7 G D x 9 N k s G 9 9 a J k P b z I V 7 f o X 4 p F + q Z w f 7 m 5 / i w R b C x S z U Q U L b F a s J m 2 F 4 g 2 d V v g A x S b x Z U S o o F u 8 V p M 3 S D S 8 H w m n t 4 w 0 X V d d F E S 7 z l H N x R 7 Q 5 A o G W x U Y z D e O z e B v 7 u 9 i 9 k F A 8 V f F c n q 0 A l F y e U M y m I l e m 6 Y w m 2 a u e K 8 p K e c b 9 n g G D E e j y O e S K K z M 4 l A I A g / t / g i Y p c L e W h a c w W H E q B 4 j Y 6 T y 5 R e B 8 0 I 0 f W Q c X L g 9 / j F m Z p w b Y e T r / / e M X 7 4 2 C N U s V g U A 6 W t 6 A j a L Y e H + i y 8 M d p c 5 5 b 0 E G o n l Y b P 1 x x b 9 E b O U 5 D e Q 6 6 N g s D J x p T 1 Y M S u I O B B 0 o c r P j G b d S 3 L U x 3 s w + G l Z v R M 8 2 / x o f 3 m G f c K t z / D B C t 9 W s R f v 9 u H L c 1 E x 1 9 F 9 8 p 8 G P 5 x + j 1 F I m G 2 0 + J W 6 6 x A D z S 9 i n R h F a v p J 3 Q M E m K J T v g C R A p n y r 1 J h p P H 6 y p t V k X 0 4 v a 8 J a b y W 5 o 9 l J A r n c b H L / y i M H g 5 3 X x t j v H j R F N S g q 1 M + z k 6 7 d 1 A L 3 g 8 i V P g R w W 3 D e N O R y 4 K + R J i H Q 1 X 6 K u H E p S E g h v O n K d f E 5 n + 4 r x N M h 6 z 4 v l V L n g O E 6 9 Q y O t T M d g i c I j E Y 0 0 r h W / o d Q W V y g j O 9 d s d j B g v i Z i n n F 7 j v H K g T / V T X D e H + d R p 3 J z Q R V H s 5 o t t 9 E z Y W U O e a u F 3 9 t + K f C 2 F G F n c n X S Z 7 J e B e 1 s H N 9 4 8 x o 8 b 0 k 5 m w Q o o M b I A p t D C 7 X q Q E 9 M a w U Q b c N q a B 3 R b 6 / r a w S x b k M M S b s 2 p e H d K E + N E 3 G D F 0 n y i s 6 o L j U y S y i b H I T h X e X N J k T q q C q K 1 4 u N p A x + d U 8 R K I S F f A o u 7 9 j A A f 9 0 s m 5 j O q r g w a J O T w a T j G K 4 d O M b r e F l C 8 F o I 2 x v r 5 B o m y K o S 2 e k 6 8 P H K c v P v b + R n y D 3 1 4 + X W G Z E 2 P 8 a f L + T Z m R V s b 6 d w 7 + H 0 P j L Z A 5 w W S p / v T 0 i Y V s M 9 5 M Y t 7 c j E 4 z p e l L 8 s C z J x k e j 5 b n u 9 2 q K 2 g 4 3 S 4 + Y x L 4 J K A R S n v b n F 8 f Q W u Z M D P g Q v B d u S i c F Z O M Z m y V 6 3 a r z L J l O R Q q F n G Z 5 5 a 6 F C Z N 7 D D l m h l 3 W R E a w 9 r 8 L Y 5 Y J Z Q 0 x + 7 I l a C F 2 3 Z 9 R 2 9 v R C 8 r i y 9 1 a C w p I z X j r Z u 6 7 I W T x Y O X t M p m M 0 X L 7 b 9 5 7 g 5 j U 7 g c B w K 7 8 t U u X c A d Y L k d 0 z g i K B w O B F w y L R 5 g l 2 2 3 m K o Z x 1 q U u / L 8 G q W P C f 8 Y u E w Y s N G a O n q 4 i q Q W x s P E P / E M V a X x f h U 3 y Q E 2 Q 2 u O K 9 Y E H p V e D r V V G S M 4 j 6 D + / M V K s b + P R F B W f G n h D Z 7 Y w a x 1 l 1 e j q 9 o S B V k P D h S B 0 W W b m K V I H a F 7 C n t n s g Z h K 3 D P Y y O A M o s o 3 t r D e B q 8 m P c Q x G U w z F i 1 F 3 + E a R D A 0 5 W x g e r d 4 G r K 1 1 i r p V n u / u 4 B M K x H 9 6 2 q 7 3 K 3 9 a B k h u u X M s W 4 y Z L R / O 9 O n Y K D 4 G r 0 n V S 9 o 9 o n a 1 j c F q i 3 X 4 R / z C g g Q v N A / C c u b O T Z + 7 + P 0 0 V 0 Z U c W r 0 m 3 3 v l T 4 t I f J h B P k v i + h 4 Z / 8 k S l 5 5 g x c L O A i F Q h 4 R c v s 4 I + n F k w 0 f 1 p 0 l P o 9 x D C E d T + f S I r B n 8 B Q D F / p X j Z j j I H A l u Z d M n L l 7 x y g Q C e r k R h k I f x g W R b V M J s 5 0 M Z n Y w j G Z R j t u C D K 1 B R 1 O Y N w v E h B M J t 4 v L / u p 5 T i d T c 6 o Z a 9 8 4 Y K z g N c n J C S c P h T e 9 3 h 1 d i Y T w 2 f w q h l P R d L C i 1 Y y P V x p J k k s 1 k G k K j q v b H A c d k y m Y 3 g h J h g + W N F x d c K H V P k V e s I n n b c Y z V J X K d o l Q 2 K z 4 w U W 8 k X E O m y N z z 3 z f F 0 K s t U V E u w R s Y 1 R e 1 y F / 2 J Q k C p T W U G 2 t o T h j m t Q 5 R A F 9 D L 6 Y w Y 0 8 s 3 2 L B T z W M i p B C N v i D Q 6 E 8 Y d l 6 p o Z E 0 X L Z y I G v b a u T E Z e e J Z B 3 l e P E 3 k x d b n O D / w I S p f V R B 8 K 7 T P Z X X B n O N j q h N R / S e b 3 T Z + j 0 n n / i a / / v U z j s V M K D 6 b f P x d D 2 + P c Q z I u l T D B S d r 5 S W T u W J L i s 6 V q A 4 E m R g e + X R T 1 e V b Z U E m R q a 6 h K 1 S Y x q E W e G p 7 P Y 4 V D I 0 g r H 4 W 4 J M j I E O T h 4 Q c Y g w X F z L r p e z F o A A k 4 n x 5 Z z 9 o 4 u 5 W w j 4 D C z X / S J R 4 f Z 2 Y D I x r A 0 L k / W 3 a F 9 V h N 4 j N 9 M h U 5 W b q T h g k j K + X v C J 2 c C t Z G I w W Z h M P J 1 k a Z N X H 1 R F h Y R L J s Y x m Y 7 R C r l k 7 C K t p m A s G j A f m T D u G L A 0 C x s O a y p G c 4 W B F 2 7 c U 1 / Q E H 6 3 k Z Q Y j r 2 J s p b a K 0 1 S T / L y L g 3 p 4 7 V s G d y a i 8 H u 2 c c v a R u Z h I P i m L G + 2 y h q 2 2 Q c T X K 1 F A w l 9 7 u j h U I Z x W h Z t G l u H U 8 L h h v J B n f 5 n X O 7 R f w h 0 o H 7 y w q + c Z Y b b Q V P P J z Z j d k M O 8 Y x X g O 5 v C N h Y Z f c m H E F 8 m X S w D c U m M 9 N D N k z K b B T n t t X s 8 c V A 4 V C C d u p H e j r 5 K p N N C c T V K V Z 4 / s 6 F V w d a V Q + u P G L m 4 1 m Q n 3 Q r S G 4 3 1 A I l D 4 p i n h r p 7 C E g N K B Z 2 s U P 7 U Z G I v F w k h 2 x m 2 L p 5 F i a A 2 U H E g B C d q i h u g V R Q w W n + w z y Z U D b s 0 1 d 0 Y q 1 y X 8 j i z T M Y 5 x V E h f P F q 2 L k 9 4 U t 4 k W O L h V J a 7 Z B q P v 4 v 6 b B 3 6 v A b f S T / M L M U 2 5 3 0 H V k c U 6 t t i x U M v e E 0 k o i t u L Q T x v t P L n M G L B 6 B P E s m N X G U b 8 Z D 7 v Q Z p 6 r M U 5 3 A 3 2 S O C S c r j Y 5 y Z a 4 f y Z 0 W E n Q Y t P O V + J X s b P r U m i M q r d j A p 0 y U J d x c d i 3 l s o Y 5 x B E i F X K q h x k l o z B U T 8 g i 7 R F 5 C S Y I c 3 R R j 1 e f I z Z t S x d w n 7 g U u u 1 H 7 a 8 B V 5 R L F Q 6 3 j v 6 L p C c U 5 7 U u X G h + u f E 2 u 3 O U Q p N D R B Z t J V S o W E Y 0 1 J g Q e B D 7 b R W f 9 K a 7 7 G y G 3 9 d M X 0 U Y 2 8 J h Q x z g C 9 t h Q 5 8 w B S Y 8 8 T I L D 0 T Y L E j 0 m E u / R 4 1 1 B J o Z / 0 h b 6 c r l y J D J 9 N W 9 / f v O R 3 k Q m j t O 4 c s J N G n j T 3 D a a B V g K y 9 h Y a 0 z B O A r Y y u R a U t 2 M + l L D O r p 4 t d Z I v g x G b + I T L 5 m O c Y w j A f j / A F A T m q e I m o X y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 G u i d = " d 2 b 5 1 5 0 7 - e 9 a f - 4 9 c e - 9 6 3 e - c a 5 2 b e c 0 0 a f 8 "   R e v = " 2 "   R e v G u i d = " b b 0 9 9 4 3 b - e 0 4 9 - 4 5 9 6 - b a 8 0 - 3 6 9 e 2 c e c 0 1 c c " 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 N a m e = " 2 2 5 2 0 "   V i s i b l e = " t r u e "   D a t a T y p e = " L o n g "   M o d e l Q u e r y N a m e = " '   F7'B' [ 2 2 5 2 0 ] " & g t ; & l t ; T a b l e   M o d e l N a m e = "   F7'B"   N a m e I n S o u r c e = " v _ _ F7'B"   V i s i b l e = " t r u e "   L a s t R e f r e s h = " 0 0 0 1 - 0 1 - 0 1 T 0 0 : 0 0 : 0 0 "   / & g t ; & l t ; / G e o C o l u m n & g t ; & l t ; / G e o C o l u m n s & g t ; & l t ; P o s t a l C o d e   N a m e = " 2 2 5 2 0 "   V i s i b l e = " t r u e "   D a t a T y p e = " L o n g "   M o d e l Q u e r y N a m e = " '   F7'B' [ 2 2 5 2 0 ] " & g t ; & l t ; T a b l e   M o d e l N a m e = "   F7'B"   N a m e I n S o u r c e = " v _ _ F7'B"   V i s i b l e = " t r u e "   L a s t R e f r e s h = " 0 0 0 1 - 0 1 - 0 1 T 0 0 : 0 0 : 0 0 "   / & g t ; & l t ; / P o s t a l C o d e & g t ; & l t ; / G e o E n t i t y & g t ; & l t ; M e a s u r e s 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Z i p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,HD)  1 "   I d = " { D 1 4 9 F 6 D D - 7 A 5 4 - 4 6 E 8 - 9 2 8 6 - A C B 7 F 6 A 2 A 6 4 8 } "   T o u r I d = " 0 2 2 4 a a 1 9 - a 6 2 2 - 4 4 1 c - a f 7 d - a c f 7 7 b 3 7 2 f e 2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A m I A A A J i A W y J d J c A A G g p S U R B V H h e 7 b 3 X k x z n l i f 2 y 8 z K 8 t V V 1 d 5 b e A 8 C B O g u y c t r Z i b W z I b 2 Q V I o 9 k n v W m 3 o Q W + K + T O k R 0 k h h S J W a 2 d n 9 1 q a S 4 I k A M I D j Q b Q 3 n d X d 3 m f T u d 8 m d m V V V 3 d a P J y N J e 8 / S M L X Z V V l Z X m / I 7 7 z n c + q b C 2 a 0 k d A C T A s i y g T n / L 9 L p q Q e q T a J s J K y V D 6 r Z g G h o U v x / P V 3 S c i S t A i D 7 n o 4 c H 6 y k N T 1 M R / P I c 7 c j B b 6 b 9 e H u y j m h Q / A y W M w / p X w k 9 0 X H U 9 Q Q i A Q s + W X x 0 D 1 W 9 i K A v 6 r z i 7 0 y j M z y J C P 2 + J M l i H 3 U 9 R M 9 N + h u k f e R g W g p e b b 6 B D 0 8 X 4 F d C 9 J r 2 o w F h P 5 + b C f 5 P N 6 o I e P b L e L q u 4 M K g 4 b x 6 P R 6 u A l e G n R c O a k Y F A f r N 3 S L Q 1 b x 7 + m 0 6 W z 5 x w h d z P o x 3 m n i 5 r e C 9 E x o d p 7 2 d s V T 4 S v z V j Q B 8 S g 2 m G c B E / A 2 x 7 d d 0 D f 2 K R f s 2 c W n o 8 G P N V m Q 8 W 1 M Q 8 p t 4 Y 7 T 9 Z 2 8 v + D D W Z a K / w x S v 7 6 + v o C t G J 0 Y Y i 7 4 t / r r X Z a c k o T t i I V e R E A / R y R C 8 5 3 Q Y D N q 9 Q v d W o 8 P Y y M k Y p X N v x a e v V N R 0 5 4 U D v Z S C G u 3 B L 8 / Q D X T w f M u H 5 X S L o H z P k I 5 y U i 3 w f k e W 4 v Q v v S 7 X n I 0 k f F K C H v 3 0 m v + X Z c h 9 9 F e R I O s q 3 W Q S S i k I q Y P e J D K Z S / b X X D C Z T v Y Z W N q 1 J a V Y l f D z 0 1 X E i E x f z a p 4 v u F D O R X D e v Y 6 / X h C 3 K A n a z X M b v s w v a H g t 8 / 9 S B V l O p 4 O 3 J q l g 3 H Q G x t F N B D E N 4 t + h 5 D A a u Y k 8 p V O n O y Z R E 9 k A h O d l 4 j I u i D T 5 7 M + P C W h 2 i 1 l x W f 5 Z B T J t 4 9 M j P N H I B M T k j G 9 I e 8 j E 4 P J x G A y z R J Z v O D r v Z y 2 t 7 0 7 p W M g b u K j 0 9 o + J e K C y V S p x y D L d V I K B n T 6 a V U 2 8 f Z Q + r V k Y i R C J o Y 7 D b o P + 4 X 3 4 Y q t A W 9 M 6 H t k Y v i k h g J c K t r E Z j L d p 8 8 z m R g u m R h e u W N y H Q Q m E 0 O l 0 3 + 1 0 3 x d G A W S u 1 Y y M X y R n j b 7 P e S H v i c I o / I t 4 f 2 O V C z u 0 m s L j 1 Z V X B 5 u a A M v N L 0 K 1 U e M I O h P L C g X + G r u / 2 G T Z J c J 6 l 7 s 9 a y M w Y R 9 0 + 4 v E x m t b b q A S a j 0 g f d O W v j 4 h U o C o i O k Q l g p R q 4 s I 0 Y C I X t u G I O t j W 5 W 8 c 1 S E E P J R 0 Q P C 0 P x 8 y S U f t L 2 L 0 m r j + P c Q I O A L v K k V U 1 r n b R 1 B 5 E p I r Y t Z R 5 g L H l V P G e s Z B S M J P c L a l X L I 6 i y + S Z l M K 8 g G d n G V H e X E A 7 G V o F + 1 9 T o + O N k P d u w 7 B D M b C o 4 0 9 / 8 m 6 6 F 8 k I m J V A u v Y U V 0 s w / I 2 3 t F e T v A r Z M N 4 l M j M 9 e q v j g l H 3 P m b g r x T v i O a M z c A I x t U d c d 7 4 X d f q K S l w s E Q G i z r 0 q s / W n e 2 e I e 8 N K h e 5 5 r k b P D f I K I k J h J I i E T J i A 4 8 k s k 0 x 0 0 r a Z L Z k U B 1 3 D / O E W 5 y / O N m T y t z M s Q 3 / k B T g i v q u l k t L Z X c t H r s R h X z d 1 A z K d P V s n C 3 Q B t u j f f j L h R K C e j h p d u A B d N I k u m n 2 h N 0 l D b 5 K b c M W 5 c Q y + Y a v Z J x h N X s F c S s F k t 3 G g c N x f 9 i F T I g E 6 a 2 t N J m a R b u R q V s L F o T y S I R / d j A B e b q W x l k 2 S 5 d H J R Q z j F 2 c q p N V 9 e E a u y t k B O m b a f 7 G 2 S w L Q J f Z z V L Q S j g X C R A H p Y h x D j o J g u J + z 6 D + 6 l K j X 6 / C T S 3 o Q M q Q s k m E T T + j 4 D L p e V 0 Y b 1 + c w s N v 0 i q 5 p K w G / C 7 4 g L 6 G i S f g F X d s n Z M E v O h b v c 9 o + 2 v c 5 P S M C a B E M k L t 1 b 2 m E n v / x A s w E 5 P t 3 Z L A 3 Q G 4 9 4 / q o h i 5 b D + L X z 1 V h L U f I b X y y 7 h M W j K / N 3 x e + C 6 l k l c j E V u E w M J m K x R I J K 7 l / k k 0 m R l 9 c E m R i u G R i 9 C U M Q S Z z h 6 7 N N j 3 o b 3 4 h D Z 3 c s 4 d P f J g n 0 5 / J r S B T W U W + S j e T f O g K c a c 2 T + a f b i B r r i T F C l v 5 X S K W h B e k z S a 6 S 3 T z X x F 5 d k k D 1 p A u r Z B g d J N v 7 h d k 8 o J d O N f C y V I z m V j 4 v W D N y 3 e G C e / C S y a D L N B 2 Q U Z Q i Z J G t v D 1 g k 1 y 3 o 8 i k 3 o m M J k Y 2 W x O / G W s Z e x r m i e X l + O H x R 0 Z T 1 Z l L J A r f J G O 7 z x Z 5 j t L L Q H o A d i k 2 O O 7 k o l 0 Y R M 4 b k u S B 1 C p S y j R w 8 V P a P t Y 7 C 0 R P 5 1 M X s K X s 6 N H I t O p o b t 4 / w S 7 2 c 6 G N v h W Z C L o 5 b T z j J R Q 9 T l W c 0 / F 8 4 6 g h a s j O r n / J l l A q y 2 Z k u H m + / v H 4 L u 4 f 9 L W 1 o q l + n x Q S I q Z M O 3 g 3 f E s W Z c T P Q f f 3 M q i h N D 4 / g P R S H K / m F M Q D v m F G / b m W I 2 E z Y T f p 6 K D X I A Q E Z I V g r k G 3 K m q O D + 8 Q Z Z q A B + c 1 E j Y W Q B 8 5 B a S h a R j 2 S 7 O o j 9 2 C p + 9 q h N h T J Q p 3 m A h d d 1 L x t K u j I B K 5 K d 9 d p F W Y 1 + e 9 y M 7 m u 8 g t C Z D G E v p E s U P U d K 0 b I 3 9 e L B S w 4 k + + p w S J v f P j p 0 Y 5 X I Z 4 X A z u V 1 k y h Q v V G V s k I t z u t c g M q n 4 2 W n 7 + J m S h l a H z 2 8 r J y + + I d J d H z u a J W t F n a y g T y b B o 9 v h u q k M D u w X i O A 3 J w x S F h K 5 q x a i J K w C 9 G e Z l M F z c k m / D d 6 d 1 P d c Q c Y C / c b L r W + 3 j z 2 w v D n W o S u 6 h Z 7 Y E k b i F + l a N R T Q F s X Z C 6 S Y i z W O r y 2 h u E b o / s / Q b / K 9 / r 4 t 1 1 G t l V Q s 2 D E U u 3 P s s u i 6 j l w u j 1 q N r M B u B q V S i S y G g m A o h E Q n 2 V 7 a c X d n H 3 x E Q h / d J f 4 r f M c D f r B O 3 G P t 9 e L F A r 5 Z N D E 0 f l b c 4 D f I 3 S n Q R R i l 4 P m r e R V v T z J x e P c W 0 u U 1 J L e G I U 8 4 O y E 8 X J Z w i W I 8 1 y o w 6 k a V B D V A G l y n + K + x n V E h 1 z v o M 2 l / + w n E 8 U t H a B O z 2 7 1 4 n 2 I 5 F z W t S C T c n 7 S o 6 H k i v B 1 L M Z 5 t K B R f a b g 2 e j g 5 v a g b E p 5 v y H S c D W V 0 j 8 h y m T R u v m K T n 6 3 8 Q Y m K b 4 M H K w r F e i b u L K r o j R t k k S y K 9 2 R y n 5 q J u U n k 7 o q Y T W R j p M k r u H t E 6 + k F S 8 A v n Z h n K f u A f n e I r l s P P n n p b / E L j g Z W h j 8 / U y f Z 1 P f u u 5 m h 7 Q l 6 Q u 8 9 J / K w 5 W Y P a y 4 l C 5 l i 2 X K v I W d G v 0 8 c h V T S z s a i F Y z G n J c u L B Q o 9 g j 6 O u n g J F S N E g W c Y W E d 6 q S F A x H H q S U w E Q 3 D g E k q Q X 9 J Z O z M 0 + f I E p C 1 S 6 c z R M o 0 5 r c 1 9 J z 5 S B z Q x S E i J J n s h y s a r o 6 q e 6 5 i q j i P n u g k B c o G B c q N O 1 w 3 y k R I W + u 7 r p W L T I W I R z f N I n d N k u z v s B X S D Z l I s C U + 3 x H s F d t b 4 R L d i 6 p e o n N u n F s r D I s I L X m J y 2 5 H 4 2 Y f B d 5 k B G v Y C Y o l v 2 + w B e o k l z l K 8 r R D m r y b n r O g P V l V c G W k + f c 4 j u L j 4 b h q j u K 0 b f q 8 M F M H w E 8 8 Y 6 X 3 O n f w H X L 5 Y 6 7 V c / C 7 F + p r L Y d l 6 J A U m 8 x M q O G k i Q m K m d Z 3 J U z 2 N 3 + Z v R n Z y Q W Z F F o w Z M / t / t 2 M / / 9 3 S y W l s 2 u W X 7 E z e K 1 g A v F / a 8 X 7 G I r a 4 y H f F p v 5 F 6 S l 4 n j 5 d A P n L 5 w W L h F b o o 9 n A r g 0 p I l 4 6 u z g E u L B Q f F 5 j j e + n P M T q e p C c z + m u O M 9 8 t H b n Q g L + J O F I E b I Q h X H H + 7 F P h W N L I q T n T s M f L u 9 e 9 0 s z G I l f R o X B r P 0 / V Y l 8 / 3 g I K v w f Y K F i K / x 6 3 6 D 7 2 + 1 q i F b D + L x m t c i 2 U R g 1 + m 9 K Z 2 U D B G I F B t 9 g R R g s 8 L h T / 7 m + d E V y u t g G R o R y t 4 f / / 7 P T z t Z P i J x e z T u I M d q 7 H Y y 2 R + s + F C g G J H 0 / f e O w 0 i l / K t / + S / / p m 4 F R E q U r 4 7 7 W Z d M j A 7 / g P h 7 G L Q a a e o W f 2 U 1 9 w z 9 H a e w W 1 n G 2 a n L K J c q u H P 7 G 4 R C A U w / e 4 K n T 1 / i 1 H g 3 h r s 6 x e e 3 C 3 P k S l X R F S u Q Q N M x k a u Z p P g n 6 N w v 9 s l 5 Y F O A v J f f v g j i T f L d n 9 Z U b O S G s U x x g b Z h Q S 3 S d 8 v k 7 v E Y G 4 H H h X g A 2 N 0 P 4 9 M X f o x 7 r E O p Y i E W i p B G 5 H S u 7 S q w M p A g 7 w 0 Z e P G K j o W t w N f k r g 4 m D B L M C r n A B 7 t J r n W d J 9 d k M H G Q c D S D l Y s 7 j n M Y e C z H T U v z d z i p w 7 E R j / 2 5 c O + l F 5 z q / v R V a F / q + k S f S X G b R s e 5 g + 3 K I 7 L 4 h h 1 f 0 z V U W f n y q T g P l h f D L K G m 8 3 g Z X z f P m 9 / h I c m s B e z n U Q o p R y g k 0 J c o F k 7 w N h t l I g q L m i 2 r j e 1 s P R l 8 / m z Z E t I y N k p J k Y j h + I q H R 7 4 v H E Q q q c A x l G k Q g S i G q p n w k x 8 k k y C 3 u w H E M a T I F + / 1 D A g y r L I F K d z 4 g a 3 C K / T F T m I l + 4 h O 5 L K z 1 U a u u k W W Z w v J 8 C B m N 3 2 4 8 8 k f M H r p Z z g 7 / g p r m V P o 6 V g h U 6 9 T D H D e + Y Y N c 5 E u 6 r g E f Z N i j 1 0 V J b o 2 u t n + p F z 8 9 E y R b n a d 3 F W K i 0 j B S o 5 y 5 T P T K G D 3 e z K T 6 7 n n G I y f d V 6 R S 6 i X S d O V x M C 2 N + 3 + Y M U e r 3 O z i M / X y B 3 J B 1 H L r 2 F y r P + 1 2 T i + h o y D l B y / / 9 W c n d r m h M I H r o Y + A P y 5 W 6 9 U E r x N n O o j x U T 7 Z Q v F A s f 3 t F 0 M y e C Y 6 t F y Q w H w 4 Q y Q Y r g w R O 4 z P V 8 q f C 2 2 9 w T J q 1 C T 4 v l h 2 C Z S P l j 9 4 y y V R e 6 z J N v H d I M I f W 9 Z R Z T i v 4 t 6 H Z E T Y r O A Q f d d o W v D W N x V M N 7 V 3 g x V 5 3 X s J P 0 k r x Z 5 P f u r M f 5 Y t C O V k I u i t o U v 5 g K k g O q C T A c h n a 2 i U K z v C Y W L u t R 8 0 5 l M t W I R I e M 0 f j M d w G r G L m n h D F q h u k 2 + f Z K E t B s j v b t I x k s U S 5 X x 8 O s 5 D C V f 0 q d 0 P H m m C C H x Q u o n 7 b 5 h 4 O O 0 H 6 l 6 D T t b a 6 h V u U b q Y G z k p k l T z w r h Z T I Z y / a B 8 z n z 2 B u / 4 n T 5 / e V t x E O 2 F S 7 V 7 Z Q t a + J w g I + z Z Q y L f C m X T I y z Q / Z 4 2 V / d 6 N 6 L B 9 1 K j n Z Y J g E 4 i E y M 3 1 E g r Z F 8 s M v G Y 3 u v K 7 U J q Z Y Q q K X d f q H s W L B d R 4 F d 3 4 P g J V M i b O I X 5 + u C T C 5 E C p 0 e R y E T g 8 u d / l h o B d K W D j g L y n H f 9 a 5 m M n 2 9 o A q L y j I 4 Q w q 5 e k g s F 5 z 0 o S d g i q y y S y a v E v 1 j w V 5 c K 6 R 8 f s u 6 N a t S s E 0 X M V 5 B q h o R 2 b R 2 M M n 0 s + s i e f w Q q 0 D W K d Z 8 U l q l g s + X O s i C y P j l u Z q z t S F o n H z g G E c z K 2 S S H 9 G O F S w u h U k g l 9 A 3 l E B m J 4 9 8 p g q D f J K A 2 Y + r F y / h / l K C X L A M y u k V n D w 3 R M T s Q T 6 9 j X o 5 h + 7 h k 2 K / r T g z c I c 0 m R 9 D 8 X P O l g Z 4 D C b i 5 / E n k y 4 2 k Z + O p 1 R L I x L o J C I + x 4 D H W h 2 G V H G B z s e T j n T A C Q e u I + R L f m 7 A F t Q q / W a Q f v N 1 u L f o w x v j O j a y t u D w c M B h J P S C x 9 W + I W F 8 Z 0 o T W V S u Q H m 0 y g o j h J G 4 H y q 5 0 n y / R c V D 0 K T P t V f b R / w 5 g V + T 0 n T B V l E v b k G N v T 5 M e B 1 6 y a W + Z G p Q x p 0 N b c B u q 6 1 A 2 h + x S E p s k 6 I i R f z W h C Y I + X 3 D a 6 l E 2 p y f u G x r 5 + o d B v 7 e Q f 7 k c u Y B A g E y t U Z R v B 6 J 3 R S E z N c 2 S d A V 7 O S 7 M N o l Y a V w G 4 O R K 7 Q t g L X i N 8 J q M F S E E Z 6 5 i E + r q 1 C i g 5 j s X y Z r d 1 q 8 5 0 L X N c z d + r 8 x 9 c 5 / S z F M c 5 o 0 5 K 9 S U C 0 L Y a x o Z V h 1 B e F I 4 + Z / P V / H j Q m / s D j Z 8 j p p 6 k H 6 u 0 Z / h 8 i S y H R s t i v B x P D G X 6 3 4 w 0 s V 8 b B F r u B + 4 e Q A m V P i j F x J Q t y p i z s K O F b g A c y j I l t b Q a 6 2 J p 6 P d b w l / r b i N 8 / s a 8 Q l Q T c m G 4 p z r f i Y A v g a R j r e F K + 9 d 7 S u W b j 1 U q P 7 S F 6 M Y g + T f M h J o 6 o s 3 L L q 7 h x C 3 V O C / N 8 V X n e P w S T 5 2 W l S x u 1 F C + m y j E 6 y r C 4 W d 3 2 k 3 H h 8 U x c S v F u S 0 R 3 h M U p J V I H w L R j q 4 X E 3 m c 6 H Q o f G V 7 8 X u B z Y G 4 d y k S Y v q t 1 o M 1 c M t K a H L Q o W M W r v T K + y R b G z c Y Z q k A D G M L c 7 T Y J 5 F i c G 7 R q x U X I h G M v k n 3 O w 3 x E Y J A G w 3 U E X k u 7 H 4 s Z b q I g r a a G e W 4 M / P m S / e Q j S m / N Q Q w n E 4 n a C g x H x 5 8 g S O Z k J w j u h H U Q n G t m / d H m 1 q Q Y v X 0 v R M f U 4 r x r Y L c q N Z I g D z a i Q W x g S 1 4 U Z O 7 M R a F t k u 5 5 T K D Y z y B q z e 0 r K p K K g a H D W 9 C o J z f 6 B 3 K O g o Z U b W C s + o u 0 V 5 1 U D w 9 H r W M s 9 w 2 j S j m W Z U F z + 9 K a n L I y R L W y T h 9 C B U C g o l O T O z i 7 K p T K G h 4 f g 4 y j f g 8 9 e c n U K 3 R + y R g p 5 K 2 w F P i L h / / i F x 1 L R d Z G + x X C C l t + E 2 u G U 4 D j 4 M E j x 7 6 Q l q j q y Z G 1 n N n w i f u J E B b t 6 X G T M 4 4 1 r W Y U U l 5 3 V Z I v M S o h j K 5 b j a 6 O a G A f j Y z w f 1 D E 8 b u L z e R X v D d f x m / n v d v 0 P A s u + l H + e s q R u u j i 0 b 6 7 U O 0 A h t A U P + k a c M S m O m f L G N s I k 1 L k K W S B S C T y u w 9 m 1 q N J H g r v f L W J i u R g O 3 8 A n M 0 E Y D t M Z W n 6 d L v L R X Y d S I Y d i a h 5 9 k 4 3 S I R c 9 0 T V 6 b F K A O k V + d K O a g V 0 U T p R 0 B P r a V o p w T S G P p 3 D M x W A L z l b W i 0 K + A C X Y I Q Z v u d K b x 7 h e k H + / S x q T d d W J o a + w k Z 4 Q 0 y N 8 P h Z 6 i S z I T f v L R 4 D X U n E i 5 u m q D x 1 E C q 6 H d L F V n q b r v T 9 m i v m G 6 N q P i O c v N 2 W h y X 9 J 8 Z I 2 S w J I m 9 O k L D r J E n P Z V C L R U D 6 v k 4 P 7 K 3 6 8 M d K o U P e 6 f U c F K 4 U 9 S 0 E X S i u n o U Z Y I T Z + n a + f R y S O D B 7 f O 9 V r N A 3 u 3 i C X j w e 5 L Z 3 u o U / 6 3 g d + G b I 0 R E d L 1 4 I F Z Y n 8 f o Y p o m L a V q J H i u K M J y b M V 0 S 3 R f o U x U w u X D I V C z s U Q O p i j I K r s 7 k C u 6 x V 6 R 3 7 s 6 1 k 4 t 8 S 8 Z Q e F F Y r t P A W f v c i R P 6 / H W + Z O t 3 w 0 n Z b M n F 1 t H e u l R e R W B x d I x e w c P c / o F I q O F t t p I p D U P P x J j I x O A u W C A 0 I M m m G U 6 d H h 7 0 j y G A i S W 6 D S y Y G k 4 m r z D l p w M i W J c x u 6 i g T T x Z T k o h b + P 5 f H N I p h j M w O f g 5 E S J I + w 5 g c e s N v F p 7 F / l y D 2 b J H T 4 K H q 3 4 9 q Z c M N b T M q 6 Q 1 m U y 8 f w i F z 2 h 9 n F k I m S P 7 z F x l t I + / E L m + 0 I e x 3 A N Z b M k y G R t W a Q c m 6 1 b 4 4 z b w 0 s m T p 6 0 g q 9 d Z f u Z 8 6 o 9 m t w u Y o 0 a 4 Q S Q B L N G 9 4 5 v g r 3 5 O y F A 9 6 w 1 q 8 d u 7 m N S R k Y b x f l 9 o W n P O R I G h q z S Z v q f M 2 N S D z l n F 2 X I J y k W G S d h c R I Q 5 q o B c 9 2 + I t F Y N 8 K x B C I h r v z 2 Y a D j N C b i 1 4 Q W H q W 4 K V V a E J 9 z w V U R X H U + l L k s s o D 3 n K u m q P b A i V Y g y x R p d r 0 u D O q Y 7 D J o / 5 a Y s H g Q f K q K i T f / W s R W m 3 P 3 n a 0 2 E j 5 b U z O 2 C q S i x d 9 X 4 i 9 D V f y Y 2 d T w 2 Q s J u 4 W U I N u 6 U + T K 0 I l w r A j K t T q 5 P f a 5 J 9 g 9 l h R 0 x y 0 S d E N Y M 3 Y 9 u O o g G b E t R l A t E p E r J C O c l M g j U x z E w s a b W M o 3 L L Q L z t I 5 s i R S v R 1 B k 2 L B h n i P e q y S d z 6 T 7 K n g k A z 7 O v Y H u f 5 N w W / p e n F N 4 M 8 7 a p D O 2 u d z 5 / Z 9 F P N l Z D I Z F E I F V C t V / N t / / X f I b r n z x x p g B X g Y O A H T C r 5 2 o V 5 7 6 M N q M 7 r q z Z Q a 1 U Z R M U M O x H g H r F n 3 i H U U u H E u 1 3 9 y r N r q b 2 2 Q + 8 2 1 l K s Z e z u X u 3 3 f k A r 5 H Y s L M 7 V a D Y H o / j q 2 V v C c m Z H o D f H c W q B D n m g + 6 H Z J C n f b R m 4 G v e F J y B U V v 1 0 N 0 I W 2 h A / + 8 7 M 1 c V N W y R c u F o p Q + I I 6 N 5 F P 2 i 1 h 4 Y J X 1 r K c y X I t x G H g c q i F u / 8 e Q 5 d + i Y 9 C K q L n G 8 e V r q y Q F o u I y Y i p v I H B p H 3 u w n q m X 5 E g R 8 g H H x I T H n m q g 3 i P z o P s N b l z K 3 R T T u E X j q W 8 t 6 g I M v E 0 E 5 5 a 4 J 3 K 8 n x 7 B u H g f i G d X X s b 4 w P 3 M J V g 9 1 T C M 9 K c 5 4 d 1 M T D r r X D g C g a e M + a i X N + F T w o j X Z 9 D f + S C s 7 W B d G W R z t t C d 3 R C J H c 0 Q y E F 4 c d P i l W E b t p k 2 t r c J m s e R C T c g f s v s 5 g k 3 Z X s 5 A I 5 U q r Z P L b X d n D y / G S L O L b H 7 2 Y C 4 n O v C / K N W p 7 u 6 + H V K 4 q s o z N S R a p g 3 w v m o W 1 M 6 L q T x X P L y w 4 D Z 2 6 9 V f Q H o Y d i 4 t N 9 B r 4 g p f V 9 Q k q t E y s I R y F T W e O S n D h d Q P u A e U A X I X r V c v w m u X 9 u Z X C p t k u B o j 2 W Y 8 6 Q G z B S 2 X M V G R x H d a k 3 x W z d 3 S J p d 3 K s J / v v Q v H Z w p o M j C F T W 0 J U H Y B S 6 U Y 8 a X / 3 x a Z C 5 H r 9 B W Z s L z 5 B z 9 g F O 3 N 0 V k O u v I 5 4 e F A Q h G s F W X u / O 0 U E p 5 v G 2 + h I S R B r y F T X U K q c x F S v L Y j 8 H g u p I v u E 1 n c J p Z F P / v W C X 0 w v 4 G J X 3 g V f k y 1 y y a r E h Z E k F / 7 W a a + 8 f x N b l e d Y 2 z m D w a 7 p v W x c j l x H H n f p 9 G Q B e V C a 0 / 6 t Y M u m 6 W G c 6 L z k b G m A L U 0 w Z F u o J 0 R S n v r x k 3 o N w a v 2 T a r W q n j 0 8 C l i o z c x 3 r O D s G / / O N P q 8 h o C 8 T 7 0 x h u u 5 u v g j a F + f s Z O U B y q 9 M j 6 1 I v b o j J C j f a J T a f o v n P 1 / X z q M i n N I O p 1 C 3 5 / s 3 A x M f V K D o E E J 6 r s + 8 J Q S Y H x Y P 0 / N J T / 6 V / 9 D 3 / z e M V A V 5 Q H L D n F z A R p f 2 A 8 2 C m R d d 7 O 7 S A S j c D a a C 4 J Y e R z B Q S D 9 p S G 3 5 F 2 j 4 V m y c K Q C t w G N p M z F J g 3 M n Z M p p H Y D d K 4 F n q D Z Z w e V j H e r a G o r y B X G E A w U E T V s N 0 B 1 s b B U E O 4 e E o G 1 w F 6 E S L X 6 u z g L E 7 3 J o Q 7 x F m 3 y R 4 D s y m 7 D 8 U v R u l 4 A x a 5 X R 2 C H J p R p f h I J Y H n w V Y + b 1 k o D Z 4 m z 5 e g I 9 h H A t 4 4 P y 5 X C g W e I x b o o f 3 q e 4 p F I f 9 l e W W V r k l c V J G 4 l 4 + n R L B L y P u V Z V W Q g z N 7 8 c A Q u c c b R O Y i c p U K 7 s 4 P 4 B w d q + f 0 B J l W i 7 b L G v R 1 4 J M Z F V V r G m V j l n 5 V h m L J 2 M w P k S V q l l p R / k S b H j 4 n y x b S M D V F M e B A 4 x z + 9 j / 8 Z 3 z 4 0 Q f o I 2 P B v + G T P f V J D s T 9 3 9 Y Q 6 j p 6 o m G 0 s 0 x W O w D D 0 H G q z 6 L 9 W 4 e X + t A 1 Y U 9 E p p j W l b d L Q x F 0 h U f o f B V y x R W 6 R 3 S m D c 4 I y L 4 A f E G n b 4 O D W m a R T l k h y 1 w X B O X r / Q 8 F a X V l 2 Z r N x M R A Y i t s M y u L a R 2 l X J 4 E U E M 4 2 o E o k Y l h 3 i M B v d Y 4 M Y a m 6 V D p p s 5 u b y C i 9 i M Q 5 K k Y Q y L + y m S y C F I M x s W y j O X C b f q X B U I S s R Z j h Q T T i q / R p o a g s L X j 9 G 8 7 M C n L l S T G O v v 3 9 u u i r O W w u J v B + u 4 g l p 7 e R m f 3 E E 7 o K i 7 + h R t L W e R C Z b F b X s V I 4 q L Y U t N L I r n i p s W P A k 5 S B H w x i u 8 G m u r n j g r 2 6 w e c e M g t 8 F w u 3 B H X n y G u D Q n d e v E B u V Y 1 q H I Y f Z E z d F 1 I U Y h P 0 L 1 4 Z i I 7 o k C j z 3 W / 1 K F c 2 y 9 U h W I B d Y r U u 7 o O r 3 7 Q N A 0 r n + 5 g 6 h f f b n C W L d J v n i l C M Z / u N x E P m W K u G z d 3 u b N o a 4 u h B C t v e o + U z e e e n i G M d 6 f q I t a 8 t y w j X 4 m R y 0 f y 5 Q 2 2 f g B Q f v k v / p e / u T H Z j k x 8 D + 2 T 4 X 9 Z 1 4 S M E E K O y 8 W Q B i V Y L 4 h 0 n H Z 3 Q B E E a W L S p m R l B h O 9 C M k d 2 P b P Y X V l B S O D 4 7 R j T s 6 b 4 H 4 N F c M u 8 3 E H f D k 2 6 k x 2 k A Y f R o d / C K v r C w i E F V H p f p D W K e n b 5 B 6 W 6 P g o F q o + p 9 3 3 U X B q a 0 Z O 2 3 M f i + 7 4 N t 6 P 3 4 D Z E 0 I Z K j r T A e h k W f l j T J r d Y p H i p U 5 h t d z C W D 4 H 9 u G t F F m i o E z u K l m a H v s 8 r Q o L D 1 m 4 a g U y x Y B s g X n c b X V H Q 2 f 0 E K 3 c B k w a L w n d A k 8 / z x C u F o V i y V d S S I T 6 R J F y 3 D + I j k A / C a 1 C n o K M i G L i m 6 c q h i 9 a Z D 0 p h q i a k C f a X 6 v t z R 0 i U 4 L i V v s Y c 9 V 1 s g Y c r z a D 3 5 / b e Y V Y 9 y A p C m f j E S D E h Y 4 r X a b g f y u F j X I c E z 0 m / L J F V s s Q E 1 N 5 t i 0 n X h 4 6 d X / 1 3 D q U Y I w 8 A R M T X Q Z K 5 C H 0 b n W g F J B w c 0 o X b Q P a Z R H / V C E 9 X d y 1 2 r V 2 8 o L H m K S S D H 9 f + 9 m o 5 k O 6 i V f a 3 0 T W d q q 6 P / D j f d L d R E X b J W E Z E p Y m Y H X R B T 9 p 3 x i C O 0 5 V y / n Q E z m B R N I O n F 2 4 7 z P c Q W P G I r m C E d V E T 9 x O z / e / O A X / W 2 H k c m U 8 X C z h 5 b N n 6 D / 9 H g K h M L l O Q M I w s U s B F r f p e m c s B 3 / Q P s / Z 1 B w q 9 Q g u D v X D X C Z t O c r T 2 X l q g I I s 3 W h W n l y y d X F Y F 3 O O X O S m i z B z J l Y i q 0 g O X x C u 3 2 F T s z 9 9 o e L D 0 x o 2 S 8 9 Q M w p 7 c d V a 7 i m G 4 v s T D w J V I H 3 f Q m H M h z G u w e P d c 9 K q W e n v g W O r 1 Z U 1 n D g 1 J V 6 X 9 Q z u L y Z w b d Q W e M X X z J x / 8 6 / / A / 7 y x j 9 F d O x b C j M f A 9 1 u L t r l O s N f P b X J 6 1 Z B / M W 5 m l D W v 3 n e 7 E 7 e G N f I l T b x b N q H L X L 5 x o l c p 3 p 1 M U D 7 Y u t b s P o f G F I + n z r 4 T j u o b 1 W I T K T d y x W E w w e 7 Q e Z L E 5 W x r K i H Y 1 h z F m q j Z d L e D a v m B c c w M v m 8 P G l v v f Q I g 5 F G Z T p P X F w t N S o s 8 u R y x j o 4 t m k Q 9 0 X q O X K l P r o Z S Z F + b 4 c z P Q 8 x k 7 r i v G K L Y C H i N 7 D 7 8 n N E J n 8 q b n q Z C y z p K r C / z u L D l o s t U E 9 0 C / 3 x B O Z S W X I N Y w j o I f g i J Y w n V Y o F 7 Z I m F + 0 K Y j l u M k 0 N v l d D 6 L z K V s x 5 o w 1 Y C 2 + W v 0 I i M C p c V 7 / S u G a u 6 + 3 C X C F 3 q R z A l R F N l D z x V J b W / o i t 4 D r M m Z l X O H f + j L M F + I y I / O Z E C j u l R T G M w b B W 6 R o M k z J 5 O Y e p y U l Y p D F 0 U i K c t e T E i f g 9 A p f 2 J I O k S I n L Z s 6 C t U Y K 5 7 I s s p I X K T R g 5 c M X 8 7 d E H G 9 y w u I 4 h 7 w A S 6 + K a x O N R k U l B D d j S W R 0 f F Y O k l s r 4 e d n y v R 1 Z R / x / t T R 3 q x 4 o F d r g k w M P 7 k + h 4 H H q i L + R u m P N C U h V 2 g 0 3 G g F J z n c G b B e M j F 4 o N U N + h k d 8 Q 7 s p h v p Z x 6 L W k p d R k 3 r O 5 B M T I y B t T M i R e q C 3 d i F l 9 O o x 8 + J G 8 0 p 1 j 5 6 n y v G T / b o Y h t P m 2 A B X 8 3 2 i 7 Z l m X I / u i M G b k 5 o O N m b F v O g v G Q 6 C C w w j M E b P X j 4 q i 6 G B v 7 w f L 8 3 M L 3 B X Z z s j G E 8 M N h E J k a r u 3 v P 8 O O D 0 3 U h 3 B Z 9 b d c Z P / S C a w g z R A A X P K t 6 / t W 8 8 8 o m 8 P t k F c N + c g E p F n M h 2 e P A w h u o a e S + 0 y 6 Y T F b W Q p z + s t I s P a 8 i N K 2 T u 0 s f p K / K 5 A o r 5 K H w N e F 6 x t + W g v h 6 V o f x y M I v T t a E V W L C c G z 4 l + S a j i b J j f Y F c X 4 k h P d P E M F o N 5 V V u t s 9 s p i H x d f a s n 5 4 Z G K 8 1 k J Z r 0 h 4 i C i 7 O 2 l 0 d T f I c h D M V 6 S p T k o w 7 x j Y m l r C Q N e k 8 8 5 + 8 H w p j q d G x V j M f r B L F 1 X 7 0 R m 0 y 4 3 Z u j A h x M A u + w 2 H S H W Q L M / 7 J z X M r y o Y p g C Z T 5 L 7 0 L k o F f P Y m v 4 9 R q / + o 7 2 i 2 p P k 7 4 9 0 6 i g X q / h 6 r X n M h H / q o / 4 a T G 6 b R h q W q 9 R 5 E N u F a 6 H S x T 4 Y p o q e D r t G k X t R 9 M S 4 U k S C s U C a n 2 J C n n r P p T E 8 q u V V G l 6 0 q x 9 k v H h I A f 8 V e 7 u 5 S 9 e 6 y / 5 + u 8 v B K X 6 O t d g 6 f f 7 5 V 3 j 3 3 b d E F v D u o o o 3 S M B b J y 9 a F T q e k L 2 T S r m K P 3 z 2 B 4 R G 3 s E H F 6 K C g O 7 Y W j p N 8 a 9 O s W 1 v M / G X 6 B q k C m + i U C j h p + f t a 6 q Z N W y Q + z u a t J U y 9 w u J P 6 U Y 8 I w C i f n C p K T L 6 B 7 / d y l h + l P C 6 w k 1 T 4 S a f K 0 h 2 4 O 1 Q J 8 f p 8 + z w n 3 N t d k o P M N A r H k i o R d M K E 4 O D E W u i d f s B v 6 e p 1 u T k P A E M 3 Y N K t s z C P U 2 3 B g X w g e n Q N h 8 S E J 1 h e + a j d 9 7 + g w I t / L J 7 9 E 5 + S a i s e b 4 r B 0 6 Q m n c s C L Q x 7 i Z I 8 c C x p 5 F 5 k x f T b f n Z 3 G g 3 x u b A n c d a p 1 / Y 5 G 7 9 r i 4 i c t n B 8 i V r C A Z S a E z P C r e + / X X a 6 S 0 u n D 9 R F D M w j X u l a F d j B A h T V F T G F 8 z y N J Y 4 D y C N E D X u H F a A m y R 2 s V q f / e 3 v 8 I H P 3 2 b 3 K t G F v S b R Q X X x x t V F w z j m Y 6 l H j 8 m e + 0 L x E L + i l y / y Y l R U Y H i E r Z W o 5 t r y T A p L n J T / T z x c o u I 0 x W u 4 s 1 J F X P b x B L J E k k W L l 4 9 I d W R X D G g v E U H f Y D r m 6 1 k S A H 4 s L D L j X f 2 J 0 t + C H g 9 o Y g g m X g O n Z 1 H m 2 j G 9 X 7 S i I T F 9 V c Y H z l J G 0 h w H 9 A N 6 p U g D 7 e o 0 A N Q p w C a t a q P g g 6 f z 7 l j h P / 8 o I p w J C Z m x X J N F k M r b k O N N j p z 8 C / w g O t q h i x T k q x A n o 6 H 2 0 Z 7 8 A n F D p x c c L G z P I O u k d M k M K 8 / v h 5 y R y 5 n K U a g e K E d 0 u V l i r f y G E 5 c E H V + o j S p H V i W 6 e d u k 2 C / k a 5 A q Z L G v k w P k i O T G 4 l y 5 t Q h j H n f R H r K B 0 W p I c G C S h z m Q X I h n A 4 y l W U k Q 6 N i a o K f r H O 9 X q P z k b G T 2 h V 1 e m N j Q 1 A P a c L J 0 L + m a 0 7 7 Z E X j F g p z V U U 0 G h a x j h f s G n P 7 b O 5 a 9 Y d X f m i V L H y h h l L i I m G e d M i T F 2 + O H 1 7 i k y Z l w V m + 2 w v q 9 z J R 8 R 8 S R 0 p K f B f U q n U E g s 0 3 0 L x H 1 u J a i 1 p t A 7 1 e F 4 T y h 2 w 3 g d P X 3 M G G 5 f 1 C v 4 Y n G / t V H F O B T 4 R L T 9 4 9 Y d 9 A 8 y v 6 v b f 3 / 9 6 r b e 7 p Z h O S s T l 7 D 3 1 T 1 / Y 0 M G f v P j p T w e + e t 0 / A / J z i r a / n V N G s 0 u 7 N r u L i U E N o N n M v 0 B 9 v n r d 1 G M x p I t A 5 5 8 d b s H n H Q v + N x n v W I / I A z p H Q t V w C n t p w Z s A e / u A 6 x l u f f 4 1 4 P I 6 p E 5 N E M o 0 U Y g K 3 5 1 W 8 d c C E Q s b m P a C f n A H + v s 9 n / 4 C h G / i 3 / + b f C w v V d / m f i z j y k 5 Y q i P L m U 4 T 7 7 W w k x 0 k 8 n s T g j 7 Q / q 2 Z w D / v i E c q F f g g 4 n F A V n r T W X N Z / G K w 0 W Y N O C R v F x 9 C s M h b n x v H + l c Y c F 4 t k r q k L l 4 N c u U g B 9 s G l T x w z / e x M X W g v 7 m X H s H T S w D 7 b p 3 z 3 5 B Y i a h J 3 F n w 4 0 W v s l e 8 U i 2 W h X V v B j V W 4 M a K L t e e 3 M H T 2 X e e V D Y 4 v u D C V x 0 F a w b G Z Z R Z x b 4 U b g N j C 8 0 f B I 3 l 6 V c P S v V U U t y p 4 G Q / i X G / V a e 8 s 0 c f o v 3 k L t Y E a 1 K I K m a 4 1 R 4 e V U h l L h T h O J M j l J P 1 R p B j m 3 M X T R C j b Y r D w e 8 d H u Z t s y x Q n g d n H J k 5 c 2 n + + / N V a 3 c D / 8 x + / Q P + 5 X 9 o b H Z Q 3 H x G Z 7 I Q S K 5 X B O L c s 0 5 v i S x d 2 y z U f e Q d l r O X W K L Y 6 L 6 a n / 5 h w M K E 8 N / n b o l j f Q r p m V 5 i v b l z F O 6 c 8 w V S b / b K A v 9 W m 8 r d a L G G p G B O j 7 h z 3 c P z D M P U q Z K c T 0 U F T O T L p H A y 5 g l g s C p / k x 1 r J L u M J + b r x e O k M 7 a 8 h O A v f / C d M X P / H z i s b L I A 8 g W 0 t 2 / g c t 6 0 + Q 3 H Z 9 K Z P z C a 1 n E H X Y o 3 i o M i I q H N s D y I C n X e r S 8 k N J V 3 y m 3 M m N n c 3 s C 6 l c P W N i 3 s u l 4 t s e Z O s Y S + 0 u 8 C 9 T j / e g g b p B K c 0 a J / 0 v 0 m 3 k b N t W / l Z 9 H U 0 m j B w y n 0 u p Q p F 4 6 J p W Z p N U o K 8 0 g p h e U 7 G 6 J Q T Y H r g H v W T u Q y W S 1 1 7 1 q u 8 + Z j I Z N c T 8 v V w S d r a G N Q F x 7 y c Q f 2 h J x 4 O g 8 x Z O R 5 D 2 A e 6 / j w o + 2 1 R 0 l K C T J z 6 D S s 9 q B S a J 7 3 x / C p G l n x + z t q x o L U j E y M Y j Q g y M V w y M V w y H R T y 8 M z h S j U O T d 3 G b u X V H p k Y 3 a G p J j I x D K 1 5 L h C D x 6 r O D + q 4 N q r j 7 d G i 2 M Z x F z e p Z 2 u J m o S 1 j E q C 2 Y c h i p d 8 o p 3 p Q S C x b z l Y n j T o k q l e q + H f 3 v p b d J x L 4 P q b V 0 S l A n + e H 1 y 8 y 9 n Q A i m p O i k S 8 s Z Q q t P 7 o 3 b d p S v t s j O t h s m 0 s t i Y B a 2 T O f K S i c F k 4 u u + O 0 u / 4 Z C J 4 Z K J x 4 W 8 4 K 1 c J r R e 6 0 c P r w t G q G x P C z I F V e 5 L U W + y e F 4 y T W 8 q 4 B b U H G / l q 4 U f N Z k Y M q e 4 x S R D B + a G J V L e f K P a V T g c C O e e R d Q e j P h v o j d / H t 3 h K f z s W g 9 u z 9 g C y c g o W V T y e b q 4 u y L 2 8 M o Z 3 + Q H S w p X J 6 F o z 4 P b D w 6 o H F y f f C U y g e 7 D B Y / 6 L 1 Z U 9 F u X M B i 9 K g a G + b g Y T z Z X x F 8 v u F W Y F y w c b 0 / Z J 8 S p 6 1 j U L y z h m 6 N 1 2 y J y G E K c 5 g r 5 g u O y 8 B j T b q F Z E L 2 o G y X n G c 8 C 3 t i b g V s t 1 P C f / u 5 T / P N / 8 U / J P W 2 k o T k N z w / v f K 3 t 0 i u k z s w g R n G K S D l 7 Q c d j 3 r W v z e D I A F Y K d 1 H W 0 l h f 3 x L b W s H X P T l o H 4 O L 5 + s 2 K 7 g q n x u 5 M H j K / F 1 y p V k B M D j b W F 6 / j 1 C v 3 f i G C 1 j 5 e B h L m U d I l R b F c x c x O s 4 v y Q O Z o + t z d 7 G l g 9 S P E M 2 S R J A H y F e n w H R 5 b V X 0 N u c 5 S 2 x J B O h + m R v 0 T 5 Z I d 4 / c s K 9 M c R O 9 F s 5 c o a A 5 I E H u b + x 6 l B u k U H z F 6 O x K I m h 1 I B 6 8 h k s t T U 3 4 J l 8 d M / B b s k a 8 2 i G D / X 9 3 Q m E 1 9 Y J V g H h + Z v g W a e 0 N 8 Z y r r / v D j W o I B n f 9 k S g s M 2 8 7 x A h O Y W b l f W y m P T 2 p H J i s 9 h 1 w N c N H p 9 u 7 k T x l q l 6 1 m X 5 / S R U p 4 Z j j O p 3 q 0 6 E f s n a R d 7 A 2 G R k Q C m j z V y n 8 n / / 6 v + C f / f X P b W t D 4 J 6 F 7 a o u X J B B w F A X X f t 5 A 9 p S y 3 G S v D 5 6 R r G l r I i 6 v 4 q W R a r 8 C u l q y 6 p 4 h P q M C d k T X n K 7 s j A J / 3 p W I f K k U d X M v Y Y u X G b l R X i w 0 U X 4 i n M P m U x E L 9 E B + M G q f V 8 Y P G j 9 5 4 R 9 h G K f u k S x y + j o s B B + i Y K J P X e F P i 0 P y N A i O k o n S 1 g f W o d 2 S U O 9 m 2 6 s Y / L l k X 2 7 x K z a L Z I V L r i j a 2 z m 4 G z T l G d W K k 8 B c R H s a W T O + s J 2 m y + f F B J T Q A 5 q J y 1 f s A + M s 2 A u v B P 4 G K 6 F 4 i N 8 / 2 R 7 M r n w B + l 3 6 P t v j G m i 8 w + D 0 7 2 M v g 6 e R 0 W x k e g P b s N 8 a S E 3 a 2 J x k R Q P c Y 8 z b b 9 5 b O F / / d / / H c q X w v j v b / 6 1 + P 1 M O i u m P m S r D W F s h 2 K p B 6 m 8 B G W S L P m Q b i / f 6 i C 1 v Y P L 5 / 3 Y T D 0 S 3 Y + K + j a 6 B 8 J I B J o X g + M q 7 o 1 g s 5 v L 1 4 f n m P H a W r c X e H C 6 5 S I d g F j Q t o p j y c v s 2 N L x r + P K k J 2 I Y j f v z w 3 7 p J 9 9 6 t A h 9 X o M d g V j H T G M E O n 8 K T 8 C g f 1 + M Y 9 l c P 3 d d q a C t 0 / u J 5 l 8 V R a u X T N s b T / V 4 v M z L E + c w x m 4 X N 1 u l 6 V b F e R a h J B j q D 3 Q q b C F 4 y V a O N H A L t t P y Q K 5 k w P 5 N w P R b v G M p x K 1 A 8 9 b a k J D N w h w K l m A D p + p l d w 2 h N s 8 v 6 1 A P i U h f k L G l h n A x 6 Q c s k S A u W / + F v / d f / P P M D k Y g U k k 5 D l k P G M 2 V Z q z 9 3 M A e l + d w p a e J D L r Y p L h T n W W x 7 j 3 s G 7 m a P t t d M 2 f 4 T S I 2 D Y U u 0 T n 3 f j Q 4 m 6 O j L y E S N D O q v L g 8 9 5 y s N 8 B v P K l O 1 D O n Z V 6 I + N Y y T 3 B E l k 8 d v P + 3 K D 8 9 K / + 6 7 9 R r R q i s a h o C 7 Z T 3 x F k O S p a B 0 1 d s F U L B A M I B X h A c v 9 n R F k M 8 9 n z V o 7 c n a B n O R m e F e t C c h r I M 3 h K + i 4 J k w t u t R x 0 5 k J x Z p D 9 R M W J / 9 h C z F s 2 U x o k s n + W V 1 J k l 7 a Y 3 U R H 9 w h G k r q Y a N m K f b N m + S P O c R e f W P h m 2 4 + V L R n P d 3 1 C i O Z 1 H + b 9 K r h 3 H P 8 G D z J z 2 y 2 e k b u z + g x d 4 9 e w W w t h P G B A 6 Z E R p O v E 4 G t 2 W L f X c j K D R I S b V v Y L k n N l e i L i W B / a d + 9 Q A g W d z m V 7 A M W + F L n B 5 8 k t t f 0 6 b m x Z q s s Y i A d g z l v w k e L M V W T h u r b r C b E P r p f S A o 6 t u K V X m f b N 7 c n Y Z d S N A b z c a t y v P y f I b 1 0 Z Q 9 9 A n 7 A o v O p 7 T 2 9 z c 5 R D 0 Y i z D 8 S X T 1 L O s 2 Y I r d l i u F h Q X H C T E 1 e 0 u U L Z C 1 4 N R K G o n G M n R i z Q + B 5 n B v 0 e C 2 v V L G G V D k q v c 1 W 5 X 3 T b Q d t F n t v B f E Q W l A 6 O + 0 1 8 q Q S Q o 4 B o q 1 J A q Z R D m R 4 V e l 6 t l k S r 6 B r 9 z Z f K q F Q r K B Y y C H b 0 k A d A C o v j r Z b s 6 m 5 p f 8 K E w f W B D E s 2 i Q T 2 / e k N e 8 q t M h b S 3 + g i O z h K 7 q 8 S U V A p 3 4 R 3 p Q z u V 8 c C v 0 w W 6 n e V A P 7 w S h V j e t 9 H v 2 / u P c i r 2 v P Z r G Z 1 M d 2 i + c z + f L A n 0 j z u U X h 0 B I Z 4 s X / M d B / e u 9 x + f S Y X 5 u f k H j k 9 x 7 3 w u g u u + + K C J x z y l H i O n T i D 1 7 x m U w M 6 9 2 R 4 z a J o m c 0 5 J P r t N m f t d b C D m n 2 s j K 8 i A f y G y F T I Z b F I 7 l t + l 1 1 O O k p S S q y Y 2 O X U u f G N V q M H / a 3 X U K / Z y Y x Y v E 8 o e 3 Y / p T P N x x Z U 2 j c x 6 Y x u Y S s 3 i n K x m 5 R O C s + n X 4 j t e 9 1 h k x I y n S u w S v Z 1 k i 8 p 4 F U S e a n V V h R r t v J w 8 0 x H x h G + w F X / m X L 7 W P b P B U 1 3 t H D Q 7 L Q 2 M B 6 T N j 9 U A m 3 s F A 9 3 J 6 Q h G W W n C Y q A J 8 h 2 w d 1 j W 3 E Q i b z g 5 T u t Q 8 L B Y j 5 L 1 i x J M a E f / R 0 H C A w b I 3 6 L v D L 5 J w q 2 H / B Y m 3 2 8 2 z O f Y P T q X y H Z O 4 K u Z B y T Q 3 G M D c T R 3 Z k k F 7 r 9 g 2 d H s + v J 0 y 9 a 0 d t x c G W + q t Q Q l g 0 x b + n E C X u S I K f G X U x N k V L g e V 3 u 9 a P b 8 5 O T d m x X K N g x 4 E a B + z 4 c r m C O 8 c d B V E q I 2 b M E d T M M m Q L o 1 8 F 8 Y E F 2 u u i 8 D l 8 8 K + O 9 8 w e b s v I j E 2 G n 0 N R 4 a k K 5 Y C c r O H X u w t T K k N X G P g 5 y 3 9 r B I o 9 T 4 o L w F l 7 z U M D / 9 n / 8 B l M 3 / s l e m 7 B 9 I O G 0 y J 2 y t o l R T K g p O k 7 6 W 3 l s Y Y N i h s 6 B L M y Q u V c 4 7 F 1 J k c G T 8 L i n g i p b + 8 p / G L z G 1 F D S X o D Z B Q / e b h d f i R i T Y V o K K a V + 0 c j m T K o b w T e 4 x 4 c G P 8 V o n J h o 1 8 P c p L i O p + k r n h p A x i c z X P b z R x D q g D j q G A 0 I Q n F v B M v g t a H I 5 / 5 7 i C U 5 i x W N R Y R b u Q 9 Z u v n c E 5 5 / 1 0 m t c 3 + 7 p + s H p 1 y P Q i h u W i K f p t / j j 7 b h 8 / a n O / C f U Z E I d c D i O I I 7 4 g b t y g F u j 8 a 9 M u S r D X L U e C n U l g W p t 7 d S e L E s 4 S d v 2 l l C d 7 w u X 9 R Q 9 f F 8 K Q n d T s L B h U 7 u 4 F q p L r p H S X H 6 P F m V Z D w g m t l z B 6 S e j g j J r Y R U f h E V I 0 u u 3 h h O 9 V X J 1 R u g z 9 I O 6 D q t L K 8 i 1 F 1 B S d 8 l t / c 6 J M O H 1 t I 5 d + 6 Y i 6 0 v U 3 g U b 3 S c + k 4 4 J t R r I S R c D Y Y o M H 8 9 m V h c 3 N K h b 4 N H s 7 t t y X R r V o E R N b G u b 2 K z t k X B f A W 5 l 3 k 8 8 a w f U M s 2 j 7 y f c y q q 2 8 E i I W U i M e T z 9 H s s Z M Q B Y 4 E I 4 s l 8 m 3 d M f J m 5 g 0 R f H I g T i b r o M S 4 L M p n 0 W V 4 8 z k s m h k s m t p 7 c v u z O g o q O Z B L r C 1 + K 7 Q w W Y H 7 E Y 3 7 0 h Y K C T A a Z J n 7 U S G H d n p f B i 3 y P x c M Y 7 e b l Z S I Y 6 Q 4 j q i o I + B X 0 x n m K P x f B E r 9 r P e S y n s Z Y T 9 g m E 2 G F 3 G d + j 9 c u Z j L x 3 C F + b N 1 q 7 r z K 4 P 1 w f S C D Z + t W T j U 3 4 j / G 3 w / 2 p D y d f 7 3 W Z / 3 k 7 X B 0 V P i T + 6 s T G O e G a 1 B 8 5 P Y M D a B / o B + h U A j y S B j e Z U 0 C i e b F g X i p x 3 Y Q X Y m I H 4 J I D k Q J F U H h 7 r Y Z + 3 u 1 u x Y + 8 x f x / o d v 2 y f k g n M G J K 3 b S Q X P N n z I l u w 3 W Y B 5 H M t 9 s C v 6 Z L G C F 9 O P 8 e 8 + W 8 e Z 9 9 8 X n / O i T i 6 q i 6 2 8 D 9 y 3 7 + v Z o F A q P C 2 F 4 V a O t A P / 8 m R P B I P x E H p D A e S f 2 A m N d J G H T k k H J O z k h V t O t d l x w K A 2 u a g P P n 4 E u S K L Z V y O 8 f e P v W p z k w R O T h 5 + 0 X n M h i s n / l h 4 4 w l d 4 y Y p B j r C N o m 2 y Z I 8 X L b j J 6 P K q 1 o 0 x s S u j u h i 9 u r r U K 5 l U D N L S I b s M R p R G k U G u L J c w / + 7 8 A K R v h P 4 J 9 c i o D B E E M m q W / h 4 g 5 s 0 i o + 3 B W v 5 c i G L z e m P 0 X / u I 8 T i C V w c z G P A 0 1 a N w T N 5 W 5 e p 4 e q D Y l X G u f 4 d x M L 2 e B l b S f n G A d e b D t f 8 k u K x c 2 Q 1 k w 6 x h T v J F t A + F r J 7 Y i o + o / w V x W F v 7 9 8 X N y L l h 1 i u 9 b Q k l q H h V m 1 / F P g A j n E g p N s z G e v s o A 6 t p E N Z p B s 4 T C 7 H C t 0 I C p R l P 7 3 u p Q t I 3 o / F 7 s M Q v c c 9 K L m w O k c 3 m G I e c c P p v t a 0 I g X O w X 3 t q B h P l g x c H L N d K B 6 V 5 0 q H A E u N x 8 W s 1 i j Q L 1 Y w m g z D W 1 n u I k F B B q + 7 a h E B J e 7 m y r x y Z I i P l 2 c J C 3 B W j t P H 9 L 7 F 9 W p s s Q I S V j 9 e Q 2 W q D i 0 y g Y r m w x s y 7 Y u E S y b r 5 d Y K u m A r U q 2 U o d V K K K b m U M 1 u I t I 7 h W i y H x 2 d f e S u 5 X G q 5 / B q E h e s P H S d Y i K y e A M d G p 5 v 8 j p S 9 M N 8 / P x o j X 2 e 0 b n w Z E P n d L x Y z R U x 5 M R Y X v A 0 E C 6 n c n v A M 3 i 1 F G 6 a w 7 W M 8 k 1 l r y 7 v j 8 Y x o Q 6 F l E q n L D 8 F 4 E g Q O T x V 5 w f B u y L f P p D X y K P w v B 6 u 5 L R o n l k 3 c K Z f g f n U x C y Z p d 5 J b k 8 s i x Z j 3 B V p I V 3 C R G d E x C b L + Q r G E i E h 4 L X M E g L J M b G P 8 Y q O U 9 d Y + g 4 A j x 0 f M h 5 t b l r 4 j 1 / + C v / s v / o r Z 4 u 9 2 D G v K u + C L U A p n 0 H q x e e I D Z 5 B I N Y D x a o h H O e T s R d J T m A Z 1 8 5 8 u 2 6 q L l Y y M k Z a 3 F W L 4 j 3 J c V F 5 m j u v c r I v j q X j M i w N y 1 k N I V 8 M n a E a k V P D U K K R I O F e E g 9 X V F F S 5 a L 6 Q M f W Z A 3 D u y E o k 7 I Y k 2 q d l v G d c E y o Q y F 9 + j h r F c o 1 f M D T q g + A t U k 3 3 q k e 5 0 X E 2 p X n e M H t h C N F E 0 9 z N U x u + x G + y X N 3 n D c P g P k N E e 5 E G V M d U f z d F 0 t k H U N Q o / 3 g D t F u l 5 / v i u e P d N x b n 8 P p c x d E b M T d U L m J P 4 M H Y P O p V R R 2 5 t E 1 8 S a i U Y p P n I O t 7 c 4 h 0 j O J j 0 6 T N S O 3 s Z z k h Q 7 C W E k r Y h U 9 9 s J S h T l 0 R 8 Y g K / s t 8 + t g L Z M n k K Z z I y s v j z V f f y b 4 a v Y x 2 X F O u 4 e w n j m P a 3 Q x i m T F o 1 H b O p Z r G r Y K d X I j / d D q V d R 0 L u Y y M d w Z F f V 6 5 h r d N 5 W 9 D P F x U W j s m f 3 y 3 X B M q E M h l r P h a d X S p H 2 h + A a 2 w p 3 a f h S 8 W t r B y T E 7 j c z u l 0 F E U a 6 T s H i S Z q 2 d Z t l 6 W Z x p q 1 D 8 p K y h K z K M 3 l U D w S E Z a 3 7 S s v G g O C o W M p 0 e s h A K C 3 N b 3 N y k i v 7 e I L g W s R 1 2 v w J u B + u Y v / 3 v M H T 1 n 4 p F 2 R j V S g m 5 j V k S M B 1 d I + f g D z R c O J a Z M 5 1 1 9 P n r 8 H N b H w 6 J a B v H L u x u 8 a Q 9 Z h M v u K 0 Q k S L G B A l 6 U S y n a U o m s j t Z y G R p o h Q v c a t m n 6 K I l t I K u c S G F E D Q x 9 2 L n O T E Y + 5 p R 4 S S e U E B u e 3 U D S 6 z 6 o u d F f O 0 s p m s a L b C 1 0 K h z 2 9 u b i O U D a P e W U V 2 r o j I m B / p d B Y j I 8 O o 0 r U Z r Y / Y w w c O X N f P p 2 j Q j d e k d d v h m F C H Q v r t N + v W W 6 c O 9 q 8 t i p W k O K d y D 7 d K L r i / 9 3 C 3 f a P M + + S / v + F h E o F X O I / l T Q x U T T H b c z u i Y I j c Q N G b j Y i S z W W R D F O Q 1 h z X H 4 w a u Y q 7 K Z g q t 9 v y I x h Q S E v b w b t J r m x 2 W B G r o o u p E V t L y C 0 / A s 8 X 6 j r 1 L i L R R F P M F 6 L D f j d b E Q 0 X e X E D B h 9 T a 1 v 1 x V 1 2 u 3 L o S 8 4 L K 9 V u c P U g z K V k T P U 0 z I R B r p 7 y B i + y Z u G z e 2 v 4 8 L q d S F n L P h W 9 G X p i 4 1 j P + T D V Z S s M H s f i 1 L s X f I z W X V J S z v p P 7 s A v X x v v d V z O P C I X 3 F 6 U m u H 3 6 a j r 3 9 K y H h P q U E i P Z h Y t p Z 7 G 4 N B A 2 x m 6 f K P d I H h 6 U 8 G 5 / v 2 p M C / Z 1 t a 3 M T T Y v n 6 P 2 0 U l 6 e 7 z x D 8 X 5 m M S h E s y j D s k W A d l v V 4 D X l i N L U E r K n U d 5 b p J L q o f 9 5 d 8 o s k L L w z m P S c G N 3 D 8 S a g u E j J e e V n P L W I g M 7 Z H L o Z u W F g v 8 6 o h N m L q A J L B s b b Z v V Z o e g 2 q L y D W t R o j l 5 E h B r W d r z E 5 + U p 6 E 6 k b + R n o 0 h h G Y r Y F r Z T L C H k G m E W L N n L X v T / t r l p h L Z v Y S Z L y i J B i I 2 v G l e U n k 1 m y l l G y U B a m 1 3 1 i E P 1 b 4 Z h Q h 0 J 6 8 v S p N T 7 a P O j H A p d K 7 c D / X I V 6 X W 1 a I O 0 g s D D c m p X w 3 s k G u U S P P k c Y S x Q v c 4 m N + Y B u r j N o a r 6 k 5 6 c a F k z 0 g 6 M 4 4 K g l h Y e m n n n 6 l O P F p S s a x R v c q 9 y H R x S 8 8 6 r s 0 U g d o X U F f g 7 U 6 Z C 9 h a q c B N i r F d y i N / v s c + D J g 3 M 7 G w i H 3 R m w E j p 8 w 6 T l K + i N 7 R 9 r 8 6 6 c z w u 4 6 Y a G k N / W J l t 5 W a z H 2 9 r v o R 1 W C h W M 0 M n w f b E o f h W D 5 F U 6 / 3 k i k 0 / C E z K t v N C b C + 4 F I j + S y d V W c H d B R b 9 v E X O l c f C i 2 r z E D E / b + K N w T K o D I W c r + 0 0 + a + / e 3 h 4 k P k j s I 5 N Y x W F 1 X V Q 1 l E l b M j g 1 z O t c e 8 n E Y D L p 2 / a N j h B J S P 9 T v O A T f 1 m I l V P 2 8 9 p 0 T f x l S 3 O U K S E M s R o G k c k 9 h l Y Y s 7 Q v B 5 0 k c M M J P 1 k i G T c m D A r a g U S A X k 8 o W O q p I q 9 r o p L B R b m e Q 5 2 7 o x L M J X v 7 X X J V O T V 9 p m 9 A V L j z s p z Q / a J z r E 0 m + 9 z X y K K s Z B / b k w X F J n u 7 q g Q E m d Z z 0 y j U e H k a X k L H w s J G S d Q L u m D i T S 9 X x b Q T V j 4 M M V + S h + O C 5 M U V 6 n Y 1 C D 2 X x T g V B J k e O Y 0 / G a u 3 N g S Z X p J H w R n A J 1 s U N 9 I l 5 8 X Z v C v H H + P 7 h / R i a d M a o I C Z + 0 B 4 Y e 6 Q 9 u 9 + v S b L Z r N 4 u C L j w 4 v t p x 4 w F j a A C U + 2 W d v W o P Y e 7 l 6 + F i y D 9 N H Z u X m 7 0 r o V T t 3 b Y e C O T 8 j R e Z L w M b h f x H Z N x u C 2 i s 3 8 F g a 6 + 2 B x D 4 2 w h F x N Q Q e v T k h y K 0 / Z x 6 i T 8 P u I K C 7 q R h U P l o G B x A x Z 5 B G c 7 e s S Z F j O k I v H C 2 7 T 5 T R M g 7 Z V E C B y 8 Q r v n c E Z D M 1 P N l n a z + 4 8 w P s 3 r o h r U d V K Y l n V r q j d r v n p 4 2 e 4 c M l u X 8 2 Z 0 V x U F p Z / v u r D K h 2 q 6 O A k U R y p N o + T 1 X I r C M Q b i 3 Y z m d l i l T j O + r Y 4 t l A H Q p q b e 2 F 1 L V J w / q b H 9 S I h 4 t 4 R R 8 E 8 W a D J 3 v a B r S P z 0 N a J Q I M q 6 n O k 9 b v J o 4 s 3 f D q z S L 9 F Q l H j R b P b T K V v B R s S q U S u Y s w + 3 r 3 1 p 9 j n J J g l 2 l / k 9 c d e v l t B + E 1 y o + g A e a a y 5 F k H a S t P r h n 5 V B 0 d s a b e 6 J x y Z m + r F W 7 W k i v E 1 / O 8 Z G g X 4 o E B M Z t 1 r 5 K 8 n Q w S 6 e u K i U J p B V 0 x e 8 z t 3 k I F 1 y Z s M r C l 2 1 q o 4 Y 3 O 6 / i a r O F Y Y I k 8 h 2 7 I 9 x X c D g d Q V C T U C 9 t Q Q 3 T / V P v a s b f A q G c W 4 U + O i 3 i M t 5 l a l U j 2 P c 1 V O i b U g Z B 7 e 7 p Q O W v X i r k 4 K p k Y I 1 2 H Z I k c I Z c 7 7 P 3 5 u i l m 8 Z D J 4 t X 2 i E y M b L Z R 4 K m n G v F A K 4 y V + h 6 Z O P X s T a R o a x Q 7 v I Z M t R e 2 K 8 d k Y v D K o / V 0 X f x 1 H / 0 x F f e L W f G 8 J p M 7 6 m w X p V f O c 3 5 U 6 h m R d t 8 b A i A C x f 3 9 k B 9 H x C r z Y W 6 v x b L n y F 8 h b + H x y i b M J w Y M I i p b 0 K 1 0 S p D J 3 L H w 7 L N Z X B 3 j x b N 5 / V / u o z 6 G q 6 F r k I n s w 4 F V 7 N z b x d 9 + + h y / k r L Q i R t s w U L x P o y R t a d f E k v y 8 A A 0 g 8 n U E a L j 4 x + n z / G 4 n i D C 9 / E 4 x o E Q 4 1 A V i o t 4 D I X B U x d E 7 d c R w L 3 z 3 H Z f h 0 H f 0 u H r s 4 m n r 9 P z Q f u 5 1 8 X j d X z t l s P 0 G X I J f W 1 c w l b w 2 A 8 3 s d + k A L 8 / 9 v r Y o E 5 k s q a 0 p q n h D J O J 7 V n 7 q k R E 4 d m z 4 t i I 5 2 6 N I 1 c a h D x z l x h F + m w k k M R q 5 j G G k h d J f N t f O 7 Y S b C 1 W M 0 8 x n L y A + i y d 7 w k / P l l O 4 6 e j n W T N M v B Z E a h + 7 l V o 7 6 M 2 Q 1 b 7 T A B X / u d b 4 v X / 9 T 9 + g H P 9 2 t 7 7 7 m / x s N g X c 6 p Y c u Y Y / 7 C Q C 4 U C A g u 2 I F v F o 5 O J M b 2 w 6 z x r R l U v O M / I i u S M P T L x a h R M J j 2 t C 4 F y B Y P H V l w y M Q 4 i k 1 F o J o 0 Y Y C X 0 R n W Y n A 9 v A y Y t w 8 g a 8 J / m x E Q z m d g N 9 Z K J U S g G I C s K H q w G o M W q q J E l 5 F i j l U w s z x W x M P Y 3 R J J L R O w X F P M U U K S Y h 8 F Z P U a + a n d c Y n Q 9 t W f l W m M a E T Q n y J Q v 8 y T D J G r k U 7 r X p P q 4 A v U U j 5 8 1 z u v 8 g I 5 8 h Q t t g a / m / P j d j I J f T / v x + x f + Y z L 9 i U C a n 3 9 h 9 S S 7 m i o Z j o r H 0 3 O 4 d M 6 e j t 0 W L A s e W a 2 v k 1 Y e b B D H x d r a O o Y G B k X h q 1 m k 4 J 3 c y D p p Z z 9 p Z y / q i 2 S 5 x t Q 9 4 d y z a k S a l T s 6 u q 6 o T b N f X X D G r D X p 4 q J d z L W d L q A q z 2 M 0 c R l z O x J G k u R C 8 W K 8 B N M i F 0 / y I V f d A r d h 9 v 7 a 9 I a G M 3 0 y n q w F m t L Y / J m 1 z B M i C z A Y u y A W 0 9 Y f E U F 7 6 P x o W y 2 t I X I 1 j J W N L E Y G 7 Z b O G w + q 6 I 7 J + J 2 W R r 3 Y C b + q Q P G H a R 8 W n e 4 x e f 5 U I S 0 u v r K 6 e A o 3 K / s W U q 1 m y H d P 7 h f Q 3 z 5 X 8 Y u z t v Z t N 3 L v Y i 0 t Y 8 h Z E H t x V 8 Z 4 l / 3 c y B B p k o 0 f 4 x Q 8 z 4 V K F e b R E 5 t E + a s y w m / b g 5 d L 9 L 0 x + l 7 l X h m h a 5 4 B T U e b C 4 3 u W K F W s H V 6 s a T g z H h 7 6 3 U Q F r b r m O j 1 Q 9 + g c x u w z 4 2 t V I C s F o O t E O 8 x 5 L e n l u w U F 7 G Y m s S 1 C V O k q k + 3 D H 6 T m k C l W o O 6 5 o M 6 1 d 7 6 i i n v R B Q u G + p 2 V o q s a B r 8 k o y l H W A 2 3 T j 3 Y / z p Q i 7 s d s J a I I E k W Z n f k U X R 6 F O e v 1 O z y d T O k + J F t F x 8 / k 2 j 9 3 Y r 1 i i 2 c e G S i S G H m y 1 C k L u x E p h M D C a T y Q N b d F j d G d t 9 9 J K J w d b J d Y + 8 4 E 5 H L s r 3 a j j Z Y R P f B Z f z u G A e z u 9 u O q 9 s P H y 5 h e 5 Q H R p Z w / o 8 x V w U / J g V E z x i 5 t L W T 2 5 j W I 2 R i / d S v A 4 o M U z 0 L K K u U U w X f C y 2 8 W f L p G y y X x W w N k P u p j 8 I e U L G 0 + 1 p P E 3 b L i E X 2 T p e K 1 k 9 R Q z Y J u I d 0 O q 6 I G F I J W u s k E L p O b Z I P x R I C 3 9 4 a X V a c U h j s j 0 Z j c t v 4 v Y N f L 6 h 4 O x A s 7 Z t R a 2 u 4 d V O E B c G m z 9 X e 1 x F 4 F J z x m J m U 8 Y Z Z z U N F w e l y z m d v r N m o q t L g t K 9 3 x / N 7 m Y R k 6 J C 2 D W K H + r 1 C h I n b I v h o v x 1 B U q H A l + / g s y C i S g p A n b / 2 M V T 4 o p d o 9 f J y 4 v a n 2 d o R A I + p q g z o M 0 K J u g x w H W j Q u 6 f X b X A v m e e i N 1 B b m e 2 t E 7 C H 8 d c f h d X e 0 d F b O a f a r i 3 C y m Z S N d 8 7 g 9 2 U 7 j a 1 U P x k I X t w B I + 6 h n E l 6 k N W F t B / O U 1 u x c f g 3 u L 3 1 l 8 f Z L m G P / w k H Z 3 1 i 1 v Q s C F + c J A l e 5 / l l y e w R g J z 3 6 Z 3 o N G Z k z 1 N V s d y y B y e j r G c u f U I K 8 3 y 7 z z 7 C u z k k G S g x R 6 q 3 K X A v F x F b 5 e H 7 b y E v o O a u 1 F 2 C M i C b a 2 r k N 1 M o c M s 0 D E o d 9 S Q o c c N E H f J J e u v / G 9 x c 0 y x v v D Y s U / V f W h 9 r y O F 7 E w L g 8 b W M 0 / E Q W 2 Y 8 m r w n p U D D p n y U C 2 s o n u q D 2 G t J F 7 j o H 4 W d S n K f 4 7 1 6 w k K r f L 8 F 0 P 7 + u r z t A N X g 7 G j / n V A o J x j r N i y G a L C A V V 0 X 3 3 o F X u j / G n B 7 k d m R j y a Q X h s w o G E z a Z N t M z M D 4 n d d 3 s Q Q m 0 k q m + S O 5 Y S / t l J l P 1 Q Q W W b K G 2 Y A / P M y l i A 4 5 V o Y + H b o Q E m Z b T z W T S K G j 3 g q 2 D e 9 w b r 2 w y r W T z g l h M Z J m C e U 1 t 9 E J 3 s Z i / h Z X i N 8 4 r O k f H 9 V x I f 4 P F 9 D 2 K V + z x u G K x h H K 5 g n q u D l W u Y z u 3 I h Y n W N i 6 Q p b m n h j g 9 d P x c p 1 e T S 9 A z 9 j H x 2 R i h e G S a b f Y W P W C r w e T i a f D e 8 E l T h m K k T 5 + W s W u V B J k Y i Q S U f g D 7 e / N M f 5 0 I c a h n O c H I l / b F A W j y a B d u s J 9 6 n j Z G q 4 S r 5 P f d O t 5 n l R w B h / d s M t j 2 o G t T 8 g Z T H X B U z U S z r K V 7 Z D L F h B P 2 A J W n 6 v B N 0 A x B Z G A h T 3 s t l s m c t W e a A h c 3 O 8 S c Z t h n k z o Y i H / B R E h j q H Y R X s D n f l C x i Z Y Q J / E Y K + d D H A h M t Y F A 0 p M Q a V a R S h s u 7 A 8 b r V 8 f w V j 7 4 5 h f u Y R 4 n 0 n g K U q I m N h 6 A s 6 / O c D I r 5 j 4 r t p + 3 p e g 6 E a 9 p w p L g K m e G l u e R q T m T P I T V T Q 1 / L b j H y + i K y x g J m N 6 8 6 W Y / y p Y 8 + 0 p M s S t g 5 Y M G x m Y x j p w p g I t C s U 8 9 + v + K B c o x h E Z a 1 r 4 Y N M G N e S g 7 Y 7 R 7 B 0 E v J n n u o L + m I r m R h y 6 0 Q j B y + 3 t 0 n Q v 4 Z / p c E G / 1 R g z 6 K s r a 6 j f L u E y k O y e B Q T t S M T Y 2 b T / r 5 h 1 b F c + A b d w d O o m T m y V H b r r 6 1 0 D T U K k g a i l / a R i c + F Y y u O t f g q 1 b Q a P n 2 l C n e w L m k Y u j G E 3 Z 0 0 + k Y m 0 Z W M o O t K F w p L d Q Q u B M l i q 2 K A l i 0 M u 2 z 8 U J c V J J J x 8 f w + u b n 3 V m M I q 0 n I b 6 h I O k r D C x 5 E r q F + T K Y f G P Y s 1 O 9 m V D G a z 4 s O n + o 1 x X w Z d 7 y n H R 6 s K g i S r J 3 p N 8 R 4 / e K d M s b e C A m S M e r s + t D 7 9 W U K z k f b u y 6 l U m l f N X u 6 Z C F X / Q Z h f w J 9 s Z P O V r I K Z C 7 Y b e J V y f N f F r A z o a A 3 4 U c i 2 h x f a G a V 3 L S D y z d 4 i U 2 / E s b y d h k j 3 X S 8 B 5 0 k X x X P W 9 u p H f i C J q L B J P x O u R M P B 2 l 1 D a m d X f R Y X V C H V K y s 7 W B k q B u 1 B 1 V h q V i t b B U U 9 D 0 v Y v O 0 i a G O A N b T B g a 7 A 8 i m d 9 D V 1 Y n t g o W B p M e U O i j V N N y a a z 8 T + R h / m t g z E b J E c Q n F N 0 y Q W 3 M K f j + z / w Z 7 c b m g 4 T Q J E 4 g A 2 3 c q G C M L p F k 6 j J J t p l R n z w e R i e v w v P F b O p 3 D Q u 5 z d E Y k T H S 9 2 U Q m r h b g 9 L G Y 4 k H u U v z d D p w a 6 U C E G G 1 w Q O O B S y b v Y t N e c H + G V K a E 0 W 7 u / 9 e e T J V v u G L b f r 5 Y + F K 4 i q B r 0 x n r 3 S O T i 5 1 0 B o O D / d C T v E C A j v 6 e O J 7 N b c O K W Z A o 0 A r R Y y x M 7 w V l 7 J Y 7 8 S k R Z H w g S P v h T k h z o i / h 0 k 4 B j 5 e d H R L y l W 2 K v 3 B M p h 8 g h N Q 9 W F H w 0 W k d v R 2 W W F + V V + t u U s 8 t M L 7 R I Z + V 7 c Y i 5 A L 2 3 r Q 1 P U + 7 5 q V U t H k e I y K r U m s W d i 8 4 8 P c W t u q B d f r F Z h L U X t r J C 3 a z C s U K i q U q v q Z 4 r b 5 i j z V x T w U m m B u n e F H m x v k t m F 3 Z w d 0 X u 8 J t b f m p P R h k P U L X G + 5 p X L W n p J f k e e x U G m t S s X X a z D 1 H X 0 8 3 y p + W x C J 1 o v K d r k G R 3 L V C z y a q B X s M L b d u I H Y 9 i N 6 Y P Q b G E w s Z w 5 3 2 K o w X R x O Y W 1 g W 2 T x u s t k R 6 s W 9 5 e P M 3 g 8 R Q q y u j t h W 5 Z w z 5 s R V E G 4 l h A v u d W f c o / f J h 1 G u N 6 x X Z X G / M K u T t u X R F t q k B A l f P N 5 G P N 4 8 f 6 q k k 0 v V 6 q o 5 Q r + 2 W U I 0 E k R Y 8 u P 9 y 9 0 I j d k C z 4 E 9 P 3 j s i C s 2 m H g u N j I a u b C W s C 7 8 Y G E v o Q t X p u L o X W 3 P J q 7 G y I e a V 0 P M a + v 2 E 4 V I X c m K p x W t h J d b n 6 C q 5 7 C e f 7 h X / e 6 u / H j z b A 8 6 o 6 O o P T R R 3 6 5 D H v S T J Z X g o 8 C M F R b 3 z + M 6 P 1 O x P x 8 J k C X r n B Q d m L j 4 9 T h N / s O F / M W s j x N l + 0 H c M V M W S g 9 y 2 C k v i e a S n I h Y 0 r 7 C U u E r 5 0 M k R C c l P J 5 Z c F 4 1 Q 5 1 o W K D a o y p q K z V 8 9 q S I 9 y 7 t 7 z m x s P F T i n / K T d a G U + i v 5 l Y x O Z I Q W T M 3 K V F 7 3 p g V x 1 a K 3 T C x c B r 9 v f 1 0 F Y 9 n d / H e C S D j W a x 5 I X c L l 0 f I i t J n g l f 3 J 0 g Y w S u h v W 6 z D C Y i 1 + 4 x J D O A i c 7 r 2 M q u Y W X 3 I U 7 2 f E g / r p P L 5 s f 2 x H P x G Z 4 + w m N g 9 Z 0 q L A p N I 2 9 F s F 7 a E i t w 8 L S K p 5 t B U X m S K v L E R B U B 2 d 4 3 Q y G X 1 t Q q + O 3 z g + O / Y / z p Q / r V g 6 z F p U T n B x r u m b l p Y i M 0 g 5 A x i I K 0 I A Y z G V z W s 1 a 6 h 6 i v F 1 2 h R l G s M U 8 a d 6 g u B l o 1 s 0 Z x S n s N y + n u o E q f Y c v F x p A 8 H x 4 z k g M y t j K v 6 I e B / p F T o k i 2 M l P G S q K K i U I U Q Y 8 L x q h 8 V U a I a / 3 a a g I b + W o K Q c U m I o P / 5 Z p D T b c g l 0 1 R Q c E t m K t P 6 H g H a P t q H a E b d n m T R t Y j W 1 l B 0 X S s E / 1 M M j i J i N K L + c z n 6 I q O I T z T j 8 r Z b b J a a Y x 1 N l Z F d 8 G D t d u p E g b 7 k 2 L c i n g v L M 9 Q X A c P L 5 3 o M Z D N 5 E T m z 8 V n M z p q Z n O S 5 h g / L M j v T u l N Z L K q J H D 9 3 B 2 o J s g 0 H L / g v i P I x G D 3 z I V Y M D p p C p f r V f r r P T J p 8 y 0 u I w k / J x Z k l R 4 T M g J n A 2 K u D 2 f G u L S o 1 l n A T F a C 7 i O t z 6 n q U Q W n B 7 v g P x 2 A v t G 8 L z H d o g 2 Z 2 K J w D 4 v 6 s o b g U h z m M w P V + x W Y W w b k K l m A o o n q H y q o z 9 i W R C Q N r g X F l B I 5 6 V p T I p m Z 2 S N T N l V F j + 8 N J A K D m F 1 9 B n 9 A R X d o E l u T 9 2 k b j 7 v Z h P U i n c 7 j x W I G P Z 1 2 U o H J 5 C J C u m E z 6 7 i I z h w 0 R r V U R t 0 6 J t M P H T J b I 2 O e C H H f s K c 5 B G 0 B C a p h h P 1 x U Q 3 A b c K W C 3 f E d g Y v y b m W f y K e q 0 p Q V I 6 H w 2 F k d u z G E Z + 9 b H b 3 G C t b B T x d K O P l S h Y 7 e R 1 f P 1 k T C Y X p h R x W d 0 j I a 3 V 8 d P M 0 u V Q 6 H r 5 K I 9 I f s q 0 X P X i x Z i + s N o n D 2 i v b D W Q 3 c S c 5 J + Y + K R d 8 C F + P Q O k n d z F K + 6 J H 7 K M w f L S d 9 + t F 4 K T q Z P R u Y a d i F 7 2 a h o X h 3 n N i E P l F 6 h M E i f Q T H e + J 9 8 b i 7 4 i F 0 c Y 6 b e v t R a w c w o 7 W K + I 7 F z w X j D H Y Y W I w b i c r + P 1 S k Y h E 5 y 6 T 9 T T q n r G 7 Y / w g c a R K i Y q e R V n P I E k a W R K D s S Z W s k + E 1 R l O X I T i r P b F Q s e Z v u B W J 6 p 9 u / B J 7 K o Z 0 K 0 6 u t U b i I W b X c H F z R L G + y N N s 3 U Z 2 U w e f o p N w j F b g 4 s V 4 z 0 r A 7 I L Z h Y M U b H g 6 / G J p T E 1 S 8 P G 7 k W 8 O 9 E Y J O U k B c d Y v J h z K 7 J 1 e o + Y G Q t Y K L / U E T 7 l E x b O i 0 y q j E s T H 2 C 7 8 g I 1 I 4 + R 2 E 1 g l / b X x d U j O x Q b N Q p Y G b x g A j f R 9 M s h F I g o Q b J m z z d 9 O D / M v d H p + m z K W E q r + N m Z G m 4 v + u n a G U g X g S u j d j L o O B n x w 8 e e C q 3 q B y / n H 1 T i R K g d I d Q 8 F k T i g d H E F R F b u W T S U n X 0 B a 9 h X H 0 H A 6 f O i W 2 6 V R F k 4 n G k o D s w 5 Q G T i e E l E 8 c b i W T H H p k Y T W Q i 3 F 5 U s G G q q C d s K 6 h b N X R T j O M l E 4 M T E B w P t U O q W h Z k Y j C Z G D x x c D z 2 L i z d T 1 Z D Q 7 I n j J X i X U E m R f K T g l B F X 4 z l 7 O N 9 Z O I F 2 A J q V F S i c 9 Z x b s c P U / Y j Y B X x q 8 f A J 9 M W T j u V 9 o 9 X Z U T 9 F r o j + j G Z f m Q Q U s 7 9 t L 3 T 1 p c y D 0 h o 7 B 7 b h f o W s t V V R H y c m b M F c K s 4 S 0 F 3 I 9 P G m C G L k T E f o b J l N 9 b r 1 k + T 5 d H Q Y V 7 B a P T t A 7 r S 2 n 9 5 + j Z P M e f X 7 C X V X r Z 3 f e 4 v 2 c S 6 O W 4 g K u U Q U n V h V X j 8 q s P f f o W + c t n e V 0 1 v L p Y 9 2 R F H f b G R Z e N y q b H Y W + T 2 3 a L 4 s Y y t n D 1 G x B g j k o 3 G b m C p 8 L X 4 v d H 4 V W g r G s V n V Z H Y Y N y Y a K S 7 u V J 9 v L M m O t I G o 3 H 8 o y t A V 6 i 6 9 3 6 q q N L 5 S g h S D M d W f j 3 z E o b e n v j H + G F B 2 t 7 Z t X J 1 c m m 0 E m n Y I P q j Z w W h O H b i h I R O r h T 3 2 W Y M x c 9 h L T c t n o 8 k L t O / X J 5 k C z l X j m s o Y n a h j l g 0 g M F S E J 8 V s / j L a 4 P i / a P A b W Q i e L s / 1 t + D a E s 2 o I h 4 h 9 E b O r 2 3 m l 8 r D n P 7 t k s V x F c V K D 0 y f J 0 + 0 U y m X C + g O l 9 C 6 c o S I v P 9 M M M G e v p O I I U X q M i 7 5 P a O I x E Y F g O 7 L n g g 2 x 1 7 a w W 3 n + Z x p 3 K d L C Z Z 7 I 9 f k u U 1 q + g M 0 7 b C F j 6 4 M o y P X 9 C x H V I u d Y w f D u R S P o W Q r x N h / x h p U b t h Z C L c 3 8 j u W S Y s Z 7 y k o n O r L 1 u S + L n X F W O B z X 1 m 4 M q Z A U w N d 6 I Q 0 n C y v 7 m S v K o d 7 F Y y u J G + 0 P i H k I n B + 3 H J x E m C g 8 j E E G 5 f y 6 B v R b O t 8 V K d l M h p c u W I T A x u J r N i P k f p 6 i I d g 4 X S 1 A a S U w O k K C q C T C P R G 3 t k y l c k i o k U Y W G Y T J x N d L G W a V y X z o i J + 8 s + s a 4 W V 6 u r / g D U Y B w F M 4 G L Z y b g I 2 t 2 T K Y f D + T u 7 m 7 c X R w g d 6 o P M 8 t V P J v d F O N M L r g B f k C 2 q x p i / l 4 K p M 9 T 7 H S F h D g p t j G 4 G x G P 8 Z h v N M Z U e k f j m O w L 4 b N X V W T u 2 m 6 X Z e 2 P o 7 z w K b f F l H M X P P 2 i H f S l O q J q H / p D F 4 U L t l O d c 9 5 p D x 6 L 2 t l J O 6 9 A r q I d a 1 3 a 7 R D d X i 1 S G p x x L N R 2 4 A v b r m x Q j m N t 5 y K e b B Q x V 6 1 i K H K V r k X D C v F g L f e O 4 H 3 z c V o X i B R 0 6 J U v K + j N V s U s W 8 b 0 m o K b 5 A 4 + W f d h c d c m L i N O F q o 3 Z h 3 H T j 8 y i L v + 8 z M a R p M m L k 4 k U F G H m 9 w j F r S d z S z i k m 2 9 7 C b 6 z S a E B 2 Y Z q V w z A y S f R A J n 4 F 4 0 K m a s u o 3 y W 8 E k q j 6 s i q J Y b 0 s v 7 1 w m L 7 K X Z 9 E T O o m t y j P x u l D f E N M z W s G W 6 c n y H 4 S V 6 u p O i t e M P W t F b l i p b O L F / A z m s 1 9 g o / B U j D P 5 5 S g 6 H k 9 h u H s a E 7 0 1 n O / n l s o R Y Y 3 a g Y + T i 2 D 5 s o T e C Y l Z x 2 7 f D d P x D c e 7 j K Y V E 2 + O 1 7 G 4 0 3 w d j / H D x 5 7 0 c u + I C r l S v D q D F z x W c v H k T S Q S D f f N X S y M V T J 3 X d 0 p a 3 i 1 n M M b U / s H J k s l F W + N V x G 6 G Y a 2 b R e 1 t o L z h s E r Q X A Z V C s 2 c x J + 8 1 z F z I a C c s 0 Q F e m c Z W Q 4 R R A C h t V I Z N S 1 C p 6 t f 2 w f + + j 7 w o o E V D 8 F / i a K 5 b K Y H / W H e / 8 F y 8 n b 2 N W + w c T 4 G B S f j E R k A G O + d + G v X 0 X t 6 i 7 G O 9 5 G F 8 V M D M 7 4 u 1 U X B x G L w d d m / R N e n 7 c u 5 j Q N d p q 4 N a e j J 2 r i g 5 O N R A 5 P b 3 m V a h 9 3 H e O H C 2 l 5 6 5 H F y 6 5 U 9 S L 4 7 2 j y M g l s w 0 o c B B Y c r j + r V U n T p n O Y J A s g 3 K Z i C a E g x Q o U G / D 7 X z y a x d s X J 7 G 7 m x X j T T V e c X C g T 7 z P A q 8 / 0 R C 5 f v A 0 h Y 9 n V L x / S h N F p U w m x m 7 6 H K 6 P O 6 2 2 9 D w 2 y 3 a n o b H Y 2 x S r V P F q 8 y t c G v 2 5 2 N Y O 3 B O C J x l K F A N a l o G R y E 2 8 W A 5 i Y q 2 A 8 H u N 7 k r 3 V 3 x 4 w 9 N f z 4 U 3 I e F F m t w 8 j T 7 u r + Y Q 6 Y y J u C l D 2 2 K h Z R S q o 3 s T H k e S B l a z / N v i 5 T F + R J A y 2 X W L Y w O e e J c q L 2 A o Z q / s c B h 4 C R m u H k j d y 2 G J N O / 1 0 4 1 4 y g v W 5 L w 8 y 3 o 2 i P F u 2 9 p 0 b t Z E F Q O D C c h j V P w 3 l y 9 Q D K W I N W z Z E j D Z L L J E K r m N j M X c l / T a t o x D 5 R v w 9 z d r d + 5 G V K + a W C s 8 Q G e 8 H 0 V t E x M d 7 9 I 7 z v f T 9 2 E p N Q S V K K p m z l 6 x H n 6 E N 3 u R T g 6 Q Q t g v 3 b 9 + 7 s d f n N 1 v V V s J x e f p W i 9 9 1 e 6 v L n v 6 D n 4 1 7 8 f 1 s Z x Y b S N d j o p M J h f L a k b L j o 7 x g 4 e 0 m X 5 p R X z 7 + x k c B J t M r M U t Z L I l J B M H 1 5 / x + N L C j o I z / c 1 a n s d w 1 B H V b r 7 f Z p I f r 8 D 3 m 2 c K p r p 5 e n p F z M L d y W 7 C C G 5 D V i S M 5 t 9 C c M L O j H E 8 x A K 9 v b 2 D o c F + 1 K w S J J L 4 o K 9 h 9 f L 1 T X S o / a j O V K H v a E h d f o z x 2 D t k l Y n c F T 8 U Z z E D B t P q d W L e S q h S i R e z D s H M m 3 s L I z B 4 3 l N Q Z b K x p Q 3 g Z A + 5 x q n 9 4 3 H H + P F A 2 t i d t t K F A b G q + V H 1 p b A 8 N c 3 u 5 M N p 3 0 P w 9 Q L F U B O N l D W 7 O S x g 2 o a O R / W Q i D P 4 h 3 9 y w r Y E v 3 s e w M / P 2 r H G f E r B Z I 8 b r 9 n Q d w 3 S / r x w t C 6 O g 8 F / S 6 U y e N E D R i K Z E I k I h s G F s S T k P P U j V 1 8 T 2 5 K B Q X J H V c z t y B j a K S N 4 p p G 2 X k 4 b G E o 0 9 + p r R S u h x G I D X A n C R o l D 0 D b f f b q m k I K R c W 1 M w 2 q m g u m N g 5 v T H O O H C 1 H L t 1 u U S J D s R o y J 0 O s d + 8 p d c g 8 H i k B w A 6 P d l 5 y t + / H F b A C n + z T 0 x O x E R 7 q 8 i s 7 w M B 4 + k 5 C s a O i T d C j D J L x x R W T 3 P n v p x w e n 2 i c u X F j 0 t k 5 E 5 g T G z Q l j X y 9 z b i g 5 k K D 9 E v F 8 f S r S 1 Q X s F B f I z Z I w H H l L V G 9 w f / C a 4 U O U f l P i i X 9 + + n 1 y N / k z R 8 H n s 3 7 E g g Y u j x h i t m 7 4 w 4 a V d t e 7 a s V W Y R Z 9 s R O o 1 i 0 E i O v H 8 5 5 + n D h S c a w X 7 N Y 8 J w 1 7 f q y 5 N T L D d X 0 Y H P h n C 1 v Q M I Q u s m Z i i s a z G g L n 7 X E X X g 3 j 1 n Y Q 5 w Z m 0 e 0 s N s a l P C I r r 0 o I n K D P 7 T N + E i q 3 y p g e j o m q i j f H b e u 1 S J Y m G S G S k G f Z s V Z B 8 F Q Q 5 V s k 6 D + J i E S G a S n Q 6 1 W c 7 v 1 I f J 7 h F t x y O l + 9 4 I f l t 6 f S c z z H 4 M Y r f r K + / D L M 7 c P o s 8 R j O i 8 L j 9 e D K N R l d I a 4 m Y 1 E 5 8 B 9 1 u k 9 7 k r r p P 3 Z l e W 4 S j z o v / s r G 3 h j 1 K 7 G / 3 r e Q L 5 q x 4 r H + H F B K u w S o Y 7 o 1 l t Z C 8 v Z N S S 7 + 9 A R b Z b 2 y l 2 b D I H L A a x m n y D i v w w / f S Q a I A F c 9 e F U v 2 F 3 j q X / y 1 / Y w l 6 5 X U H o Z m P y I K 9 K f m 7 Q j r d a 1 2 z i h v z d 0 f 1 L f 7 J l H e 0 0 k b 5 b Q + e b j U H S z e I z V A x 7 M H d x o Q M / u X A O P t / h J 1 r X y 3 T M + x U F g 3 u Q 5 y k m 6 n T G l 1 J k 1 a O z d P x X g r i 7 R O f X S 1 b x D p 3 X + 3 Q + 4 j Q t r O f I W n Y Y g q j c T H O 8 8 0 3 x 3 m c v Z Y o L f V B e c z z H + O F B y n 6 1 Z S n n G x k p T p 9 7 A 3 o v e P 2 o V d L C I 1 0 N z b q 1 O o + + Y b v J v x e P V l V c H m 7 E T r w i H 9 e z x R v 8 o X h I h 8 + z A q J Y O K 3 D F l g B E j 5 v Y L d b o l i I X v u / L M I 3 T g K Z l L H z U M O z w Q 6 8 f 0 r H H M V c i n K f Y p g M T F 4 a h w S Z J w j 2 j U a h m h 0 U J 1 5 x 9 t Q M F n 6 e h K j 0 + f D J C x 9 + e n p / q n w P t E + e M c z 9 9 3 h O V a 1 c o m M k i x r a T 8 R q q Y j p X Z U s k 0 3 0 t Z y C o b h B Z J T J Y h 2 T 6 c c I m W e u e t G O T N z e m L G U K e + R q f b U T h y 4 Z N r x t B 1 m D C W a 9 8 t t i J l M 6 2 R R X H j J x G g i E 4 N + i n s w f D m n o l C R E J k m d 2 9 d Q e T n E e E S V q M q l i d j e H s r h 9 X i 5 6 i W f 0 W O 5 i 5 K T 0 I Y 7 X o D U 9 0 3 M T T e L V w r X W l U 0 7 u w y v b v s U v G Z O K F B z 4 8 0 V z 1 z W N n l W L j u 7 z E D U + / 3 5 u g y G 4 b J 0 U + 2 7 9 8 f T A S p R j S j p V K d Q m 9 M Q O f v v J j l w j V r s f 5 M X 7 4 k G U e C 2 m R Y w H a Z j 4 w Y S 5 S f E B m g b N q P R k S 4 m k 7 k x a 4 0 H C v G G 7 D f M Z q R q H X z d k 5 F 5 2 L Z e e Z j e q j R v W A i 5 r e E M 5 P X w b w z p Q G / 3 w V X 3 X E 8 O 6 J h v X g H p c 3 J g x s D j 4 T 8 5 f C M R 9 O 9 3 y E c 0 N X x G A v T / Y z L H v / M Z 9 n G X o H t V k 7 A V J 9 Z Z + T H J J F 5 r L 0 m y L F i v b x 8 1 y t U D S G E r m p 1 e k S b h W b k w l s m Q L h C C I f t B 8 + k B 3 e R f w W H p D V 5 i T K E l 0 f f n 2 M H x + k Q p p i K N d Q c K U 3 d 3 6 1 j d A e u C p i I W V i Q K 8 j J + V F W p o H Y T l l 3 j q O x H E D d 5 8 9 C E b O h B J v W C n u l e l 3 v B 9 e b 6 m / 4 5 T 9 g v D x i w A + O l 1 D 5 Q 7 F K j f C + O K V D + + d 1 L G w c 1 c c E 6 e v S 7 k a o v E g 4 i u 9 6 L l m x 1 h c 7 L p Z n i b 3 N W O 3 k D Y m c H 3 M J s j n s z 7 8 h E j J 1 q h y p 0 x E a F h k r n T n 2 O 1 F S R W J B i / M O r 2 m 9 4 2 Q t q 8 J T f V J F c G L z U R z O 9 Q y f v 0 8 I J Y T 5 S G C P o q p t v K 2 e U q G L W S c q f H H + H F A e r q Y t s a c V Q Z b I Q L r X Q 2 d M V U U f 2 p L d a h j D d + f U 8 G S K c O n d 4 q C W m 4 6 8 m B N J a t h e 0 K v Q 7 F K M R l p 6 / F 0 G c H z z Q L 5 B 3 K N 3 j 9 J 7 t Z e 4 k I S B a w G B W O 6 5 h c V F F x l E Q s l E F C i C M / 2 Q O W 1 e c n 9 4 l X k a 0 Y R 4 a 6 4 c M 2 U b n L n n K y e p Z H F V T l F 7 8 M H F H e 5 4 D T 8 e x 7 r 1 4 r b C 1 w 1 T i T W L U 7 4 7 a F 1 2 R 4 v N g o v 0 B 8 9 J V x O h l g x X v b h V e o R K S Q d G 7 m 3 9 5 p e H u P H A d k k T X 8 Q d L O C l 0 / u 2 p X U B D n S u P k L J N x l Y x M V p N D Z l R C r Z H C l 9 h v D u u j 3 z S 5 Y s V B C a n t X 1 P t x m 2 K u g P A i 6 J d x h i x B K 5 l 4 L S k m E y + Y x m T i 3 1 r I c L 8 H E w b t o y 5 1 Y z 1 / C X 7 S 8 J q c Q 9 5 c E l 2 I V q J f Y S 3 0 Q P T d i 1 8 n g k 3 4 B Z k Y 7 t w t J h O j d W o I Z y M Z x f q 2 + N u K g T i p F / q I l 0 w M Y / P g 6 z c Q O y 3 I l K t u 4 + X 2 D p a y D 0 V M 6 F M 4 T r O O y f Q j h M y J A r 7 J X r j T 4 V U 5 j J 9 + y P V w N m R u 7 0 U w 9 p b d l D A W v + k 8 t y G T C y i m Q N B j v R J H T 2 8 X A k G / q K w u P y q j S u T K Z j P I 8 X p O t a o g X q 6 c g r F j 4 N E q L w Y t o V w 1 Y B Q N h N 8 K Y T l / R 7 h t h Q K T V K d 9 K e g I b 2 K k h 1 u a U Y z n N K L k c S / G W N e b o k X Y 6 8 A L G T C q j + z 4 6 c q I g U 9 e 1 p G q v B C v W x E m w n m t 7 m x K Q Z V c U d 9 Q c 2 K l H b L l f p z q 7 R b W q a K 5 K 8 Q 3 u 4 3 H + H F A T l I s 3 a o p e f w m X 7 G w u N L c l p i 8 O z E h j o W c M Z F 4 R / z 1 o l K x k w D 5 C s T Y D F d f f z H r x 9 l B E 9 G r E Q Q C f i Q S S X T E Y + Q i B g T x w r 4 k j J i J k W f b 2 F p 6 h e z 2 C n S f g V K l g G q t j G R 0 E U E i / l r 6 f b H v g z D e 8 Z 5 Y A H t 5 d w X 5 l 0 X U i L C m 2 W x B u N 0 y 4 / 2 R u l h z K n i 5 Y R 0 v D K y K v + z q t q I 7 Y t m t w D h t / r g i V t Q I 3 v C M A b S A j f E r I h 1 j f p d d T l 4 W 6 C a W 6 P n L r X c x v 3 O 8 T M 2 P E X u V E k t p G R x L L R d v I 2 l x L 7 q w i I v 2 I P w d + y m 7 Y D z F Y 7 y F U F W N t p L 1 S l U C e 2 l z r V a D G g j g z q I f b 4 7 V y E L V m h o 8 M l j Y 1 t f W M T x s 9 5 / I 3 N t C 8 l q f + B 1 2 E y 2 D q x L G 8 Z z c q 6 A 5 A 4 N I 6 q M Y K h h R R P z C 8 5 z 8 Z h c G u y Y R j T R m D X P x r e g h T r F W 6 W 4 F C 4 l p 9 H f S Z z r i U B 9 Z C L / X n J m 7 v e B D b + c n 6 A + f R 0 h t L h j m 1 D l n 9 L j f R N i z l i 8 3 9 z 8 / Y F t J 0 W y m 3 h j 8 Z X x J s V e h 6 k O S t i l K C p l i H 5 x R i G P 8 C N F U e v T F r I y L I 6 t Y e Z X F h Q t 2 K z A X Y k X 0 U b / o 5 H M Q d N 0 Q D V H c z B / P f T L F L F k S N I q 1 t g s G u X N T O N 9 T R C g a F a 4 m F 8 C e 6 j M w / + U C J t + Z E N P Q C 7 s p D A 6 e J U J x D 3 W y M A 6 R i 9 V u R I N 2 1 9 p y N Y m g u o t q W a M 4 7 A N s 5 A M Y T j a 7 e q X f F R H 5 K E p 2 2 N n g 4 O M v p / H O G x M I s t n z Y D U 7 j Y G O c 0 2 F s b z M D s O n 8 o r t M h J R v 6 j 7 8 4 I V w m z K r p Z g Z C v S X k 0 k k 2 c l o + D F 1 n 7 X c D A + j f V c 8 3 U + x g 8 b T a L 2 3 g k T P j 2 + j 0 y M c j l 9 K J k Y v I S l N 4 2 + X v 0 G m / p D S H 7 u 1 j y K c w N T u D 4 B Q S a u F m A w m X i 5 0 O i U r f W 5 x I i C N / G 8 V L 6 A 8 X j D C r p k Y o S D G V S I T F 2 J Q T x a C z a K Z O l P 5 R v b r e M K 8 + 3 S v H j u x d v B i X 0 J E s Z w 4 p w o L 2 L U S R m w V e L E S Y g e q m Q h S Z a V y W Q 5 9 X 4 u + J R d M j G Y T J + 8 p B g y x x M O J b z a b i Z T w G e P s x 2 T 6 c e H J k J 5 p 0 S 0 o m b u r w R g l 8 y L c I s r 5 y L o j 8 B M 2 b F M r V w W K 7 y H 1 G 0 x C 9 f I G Q h c D 5 A F U M U 4 F G O w + 7 T 4 e 7 Y / B u 5 U 6 5 d t 1 4 x 7 i U / E f y I e j G x + C t 3 B U 2 L M K B G 2 j 9 s s m Q h y w x Q G / W R v z K 7 k 2 C 7 N i L + M 0 B u 2 Z c r l c s h l M 2 S F M i L e q t d r i P h q 4 N X e 3 T 5 5 r n o Q u Q + V o y u e w 9 V 0 2 f Z h I f c F x v s + w d M N F Z / P + f H O p E a k a x C u p r c f B D 7 G D x 9 N k s G 9 9 a J k P b z I V 7 f o X 4 p F + q Z w f 7 m 5 / i w R b C x S z U Q U L b F a s J m 2 F 4 g 2 d V v g A x S b x Z U S o o F u 8 V p M 3 S D S 8 H w m n t 4 w 0 X V d d F E S 7 z l H N x R 7 Q 5 A o G W x U Y z D e O z e B v 7 u 9 i 9 k F A 8 V f F c n q 0 A l F y e U M y m I l e m 6 Y w m 2 a u e K 8 p K e c b 9 n g G D E e j y O e S K K z M 4 l A I A g / t / g i Y p c L e W h a c w W H E q B 4 j Y 6 T y 5 R e B 8 0 I 0 f W Q c X L g 9 / j F m Z p w b Y e T r / / e M X 7 4 2 C N U s V g U A 6 W t 6 A j a L Y e H + i y 8 M d p c 5 5 b 0 E G o n l Y b P 1 x x b 9 E b O U 5 D e Q 6 6 N g s D J x p T 1 Y M S u I O B B 0 o c r P j G b d S 3 L U x 3 s w + G l Z v R M 8 2 / x o f 3 m G f c K t z / D B C t 9 W s R f v 9 u H L c 1 E x 1 9 F 9 8 p 8 G P 5 x + j 1 F I m G 2 0 + J W 6 6 x A D z S 9 i n R h F a v p J 3 Q M E m K J T v g C R A p n y r 1 J h p P H 6 y p t V k X 0 4 v a 8 J a b y W 5 o 9 l J A r n c b H L / y i M H g 5 3 X x t j v H j R F N S g q 1 M + z k 6 7 d 1 A L 3 g 8 i V P g R w W 3 D e N O R y 4 K + R J i H Q 1 X 6 K u H E p S E g h v O n K d f E 5 n + 4 r x N M h 6 z 4 v l V L n g O E 6 9 Q y O t T M d g i c I j E Y 0 0 r h W / o d Q W V y g j O 9 d s d j B g v i Z i n n F 7 j v H K g T / V T X D e H + d R p 3 J z Q R V H s 5 o t t 9 E z Y W U O e a u F 3 9 t + K f C 2 F G F n c n X S Z 7 J e B e 1 s H N 9 4 8 x o 8 b 0 k 5 m w Q o o M b I A p t D C 7 X q Q E 9 M a w U Q b c N q a B 3 R b 6 / r a w S x b k M M S b s 2 p e H d K E + N E 3 G D F 0 n y i s 6 o L j U y S y i b H I T h X e X N J k T q q C q K 1 4 u N p A x + d U 8 R K I S F f A o u 7 9 j A A f 9 0 s m 5 j O q r g w a J O T w a T j G K 4 d O M b r e F l C 8 F o I 2 x v r 5 B o m y K o S 2 e k 6 8 P H K c v P v b + R n y D 3 1 4 + X W G Z E 2 P 8 a f L + T Z m R V s b 6 d w 7 + H 0 P j L Z A 5 w W S p / v T 0 i Y V s M 9 5 M Y t 7 c j E 4 z p e l L 8 s C z J x k e j 5 b n u 9 2 q K 2 g 4 3 S 4 + Y x L 4 J K A R S n v b n F 8 f Q W u Z M D P g Q v B d u S i c F Z O M Z m y V 6 3 a r z L J l O R Q q F n G Z 5 5 a 6 F C Z N 7 D D l m h l 3 W R E a w 9 r 8 L Y 5 Y J Z Q 0 x + 7 I l a C F 2 3 Z 9 R 2 9 v R C 8 r i y 9 1 a C w p I z X j r Z u 6 7 I W T x Y O X t M p m M 0 X L 7 b 9 5 7 g 5 j U 7 g c B w K 7 8 t U u X c A d Y L k d 0 z g i K B w O B F w y L R 5 g l 2 2 3 m K o Z x 1 q U u / L 8 G q W P C f 8 Y u E w Y s N G a O n q 4 i q Q W x s P E P / E M V a X x f h U 3 y Q E 2 Q 2 u O K 9 Y E H p V e D r V V G S M 4 j 6 D + / M V K s b + P R F B W f G n h D Z 7 Y w a x 1 l 1 e j q 9 o S B V k P D h S B 0 W W b m K V I H a F 7 C n t n s g Z h K 3 D P Y y O A M o s o 3 t r D e B q 8 m P c Q x G U w z F i 1 F 3 + E a R D A 0 5 W x g e r d 4 G r K 1 1 i r p V n u / u 4 B M K x H 9 6 2 q 7 3 K 3 9 a B k h u u X M s W 4 y Z L R / O 9 O n Y K D 4 G r 0 n V S 9 o 9 o n a 1 j c F q i 3 X 4 R / z C g g Q v N A / C c u b O T Z + 7 + P 0 0 V 0 Z U c W r 0 m 3 3 v l T 4 t I f J h B P k v i + h 4 Z / 8 k S l 5 5 g x c L O A i F Q h 4 R c v s 4 I + n F k w 0 f 1 p 0 l P o 9 x D C E d T + f S I r B n 8 B Q D F / p X j Z j j I H A l u Z d M n L l 7 x y g Q C e r k R h k I f x g W R b V M J s 5 0 M Z n Y w j G Z R j t u C D K 1 B R 1 O Y N w v E h B M J t 4 v L / u p 5 T i d T c 6 o Z a 9 8 4 Y K z g N c n J C S c P h T e 9 3 h 1 d i Y T w 2 f w q h l P R d L C i 1 Y y P V x p J k k s 1 k G k K j q v b H A c d k y m Y 3 g h J h g + W N F x d c K H V P k V e s I n n b c Y z V J X K d o l Q 2 K z 4 w U W 8 k X E O m y N z z 3 z f F 0 K s t U V E u w R s Y 1 R e 1 y F / 2 J Q k C p T W U G 2 t o T h j m t Q 5 R A F 9 D L 6 Y w Y 0 8 s 3 2 L B T z W M i p B C N v i D Q 6 E 8 Y d l 6 p o Z E 0 X L Z y I G v b a u T E Z e e J Z B 3 l e P E 3 k x d b n O D / w I S p f V R B 8 K 7 T P Z X X B n O N j q h N R / S e b 3 T Z + j 0 n n / i a / / v U z j s V M K D 6 b f P x d D 2 + P c Q z I u l T D B S d r 5 S W T u W J L i s 6 V q A 4 E m R g e + X R T 1 e V b Z U E m R q a 6 h K 1 S Y x q E W e G p 7 P Y 4 V D I 0 g r H 4 W 4 J M j I E O T h 4 Q c Y g w X F z L r p e z F o A A k 4 n x 5 Z z 9 o 4 u 5 W w j 4 D C z X / S J R 4 f Z 2 Y D I x r A 0 L k / W 3 a F 9 V h N 4 j N 9 M h U 5 W b q T h g k j K + X v C J 2 c C t Z G I w W Z h M P J 1 k a Z N X H 1 R F h Y R L J s Y x m Y 7 R C r l k 7 C K t p m A s G j A f m T D u G L A 0 C x s O a y p G c 4 W B F 2 7 c U 1 / Q E H 6 3 k Z Q Y j r 2 J s p b a K 0 1 S T / L y L g 3 p 4 7 V s G d y a i 8 H u 2 c c v a R u Z h I P i m L G + 2 y h q 2 2 Q c T X K 1 F A w l 9 7 u j h U I Z x W h Z t G l u H U 8 L h h v J B n f 5 n X O 7 R f w h 0 o H 7 y w q + c Z Y b b Q V P P J z Z j d k M O 8 Y x X g O 5 v C N h Y Z f c m H E F 8 m X S w D c U m M 9 N D N k z K b B T n t t X s 8 c V A 4 V C C d u p H e j r 5 K p N N C c T V K V Z 4 / s 6 F V w d a V Q + u P G L m 4 1 m Q n 3 Q r S G 4 3 1 A I l D 4 p i n h r p 7 C E g N K B Z 2 s U P 7 U Z G I v F w k h 2 x m 2 L p 5 F i a A 2 U H E g B C d q i h u g V R Q w W n + w z y Z U D b s 0 1 d 0 Y q 1 y X 8 j i z T M Y 5 x V E h f P F q 2 L k 9 4 U t 4 k W O L h V J a 7 Z B q P v 4 v 6 b B 3 6 v A b f S T / M L M U 2 5 3 0 H V k c U 6 t t i x U M v e E 0 k o i t u L Q T x v t P L n M G L B 6 B P E s m N X G U b 8 Z D 7 v Q Z p 6 r M U 5 3 A 3 2 S O C S c r j Y 5 y Z a 4 f y Z 0 W E n Q Y t P O V + J X s b P r U m i M q r d j A p 0 y U J d x c d i 3 l s o Y 5 x B E i F X K q h x k l o z B U T 8 g i 7 R F 5 C S Y I c 3 R R j 1 e f I z Z t S x d w n 7 g U u u 1 H 7 a 8 B V 5 R L F Q 6 3 j v 6 L p C c U 5 7 U u X G h + u f E 2 u 3 O U Q p N D R B Z t J V S o W E Y 0 1 J g Q e B D 7 b R W f 9 K a 7 7 G y G 3 9 d M X 0 U Y 2 8 J h Q x z g C 9 t h Q 5 8 w B S Y 8 8 T I L D 0 T Y L E j 0 m E u / R 4 1 1 B J o Z / 0 h b 6 c r l y J D J 9 N W 9 / f v O R 3 k Q m j t O 4 c s J N G n j T 3 D a a B V g K y 9 h Y a 0 z B O A r Y y u R a U t 2 M + l L D O r p 4 t d Z I v g x G b + I T L 5 m O c Y w j A f j / A F A T m q e I m o X y A A A A A E l F T k S u Q m C C < / I m a g e > < / T o u r > < / T o u r s > < / V i s u a l i z a t i o n > 
</file>

<file path=customXml/item3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I V S y 0 o D M R T 9 l Z C 1 n c x M X 2 O Z m a I F R a w i C q L L M E n b Y J r I J G P V r Q + K P + I D R F y 7 8 D c y X + E v e K d q x X b h I o R 7 z z k 3 J y f 5 e H u P u + d j i c 5 4 b o R W C Q 4 8 H y O u M s 2 E G i a 4 s I N a h L t p v A 5 l n 9 q + V j 2 a j T g C k T K d c y M S P L L 2 t E P I Z D L x J n V P 5 0 M S + n 5 A j n b 6 B 8 A c 0 5 p Q x l K V c T x X s f 9 V O I 2 3 z J d g T h 6 L L N d G D 6 z H q K X e m T A F l e K S W r D u D b m u M 1 L 5 B y U 6 S X D 3 V M O 5 s q c Z T 4 I g 9 J s A H F J Z c D T K E j y g 0 n D o b H K 9 z 4 2 W R T X E L N R I 2 g Q 3 f K + 1 G j b C q B l F U a s d Y i Q h q F q 7 7 q 2 2 g n a z H j W a Y d C I I D Y g 7 8 G Z E B 4 P Y P S G z s f U W s 7 W G M u 5 M e n M x Q r a P Y 7 J E h Z / k z Y E l w x 8 G J t D 5 A g S 7 i g h E 2 z z A g I k P 0 D q H t x r O S 2 v y u v y r r y N y R d / D m + D 2 K C e L p S 9 W A I r A w v 8 m b W l r r u H 8 d P y G v Y 7 d + + e 0 K x x 4 5 7 c s 3 t x j 7 9 8 s u C e / I k 1 j f / W c D 0 y e w n Y t 6 p V N R Z + W P o J e j e 6 J 5 w C A A A A A A A A A A A A A A A A A A A A A A A A A A A A A A A A A A A A A A A A A A A A A A A A A A A A A A A A A A A A A A A A A A A A A A A A A A A A A A A A A A A A A A A A A A A A A A A A A A A A A A A A A A A A A A A A A A A A A A A A A A A A A A A A A A A A A A A = < / c g > < / V i s u a l i z a t i o n L S t a t e > 
</file>

<file path=customXml/itemProps1.xml><?xml version="1.0" encoding="utf-8"?>
<ds:datastoreItem xmlns:ds="http://schemas.openxmlformats.org/officeDocument/2006/customXml" ds:itemID="{D149F6DD-7A54-46E8-9286-ACB7F6A2A648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4F38CBFC-A260-485A-A151-56DB186114BC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05F87C07-99A2-4E92-A109-005219420BDC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42</vt:i4>
      </vt:variant>
      <vt:variant>
        <vt:lpstr>النطاقات المسماة</vt:lpstr>
      </vt:variant>
      <vt:variant>
        <vt:i4>42</vt:i4>
      </vt:variant>
    </vt:vector>
  </HeadingPairs>
  <TitlesOfParts>
    <vt:vector size="84" baseType="lpstr">
      <vt:lpstr>الفهرس</vt:lpstr>
      <vt:lpstr>1</vt:lpstr>
      <vt:lpstr>2</vt:lpstr>
      <vt:lpstr>3</vt:lpstr>
      <vt:lpstr>3-1</vt:lpstr>
      <vt:lpstr>3-2</vt:lpstr>
      <vt:lpstr>4</vt:lpstr>
      <vt:lpstr>4-1</vt:lpstr>
      <vt:lpstr>4-2</vt:lpstr>
      <vt:lpstr>5</vt:lpstr>
      <vt:lpstr>5-1</vt:lpstr>
      <vt:lpstr>5-2</vt:lpstr>
      <vt:lpstr>6</vt:lpstr>
      <vt:lpstr>6-1</vt:lpstr>
      <vt:lpstr>6-2</vt:lpstr>
      <vt:lpstr>7</vt:lpstr>
      <vt:lpstr>7-1</vt:lpstr>
      <vt:lpstr>7-2</vt:lpstr>
      <vt:lpstr>8</vt:lpstr>
      <vt:lpstr>8-1</vt:lpstr>
      <vt:lpstr>8-2</vt:lpstr>
      <vt:lpstr>9</vt:lpstr>
      <vt:lpstr>9-1</vt:lpstr>
      <vt:lpstr>9-2</vt:lpstr>
      <vt:lpstr>10</vt:lpstr>
      <vt:lpstr>10-1</vt:lpstr>
      <vt:lpstr>10-2</vt:lpstr>
      <vt:lpstr>11</vt:lpstr>
      <vt:lpstr>11-1</vt:lpstr>
      <vt:lpstr>11-2</vt:lpstr>
      <vt:lpstr>12</vt:lpstr>
      <vt:lpstr>12-1</vt:lpstr>
      <vt:lpstr>12-2</vt:lpstr>
      <vt:lpstr>13</vt:lpstr>
      <vt:lpstr>14</vt:lpstr>
      <vt:lpstr>1.</vt:lpstr>
      <vt:lpstr>1.-1</vt:lpstr>
      <vt:lpstr>1.-2</vt:lpstr>
      <vt:lpstr>2.</vt:lpstr>
      <vt:lpstr>2.-1</vt:lpstr>
      <vt:lpstr>2.-2</vt:lpstr>
      <vt:lpstr>3.</vt:lpstr>
      <vt:lpstr>'1'!Print_Area</vt:lpstr>
      <vt:lpstr>'1.'!Print_Area</vt:lpstr>
      <vt:lpstr>'1.-1'!Print_Area</vt:lpstr>
      <vt:lpstr>'1.-2'!Print_Area</vt:lpstr>
      <vt:lpstr>'10'!Print_Area</vt:lpstr>
      <vt:lpstr>'10-1'!Print_Area</vt:lpstr>
      <vt:lpstr>'10-2'!Print_Area</vt:lpstr>
      <vt:lpstr>'11'!Print_Area</vt:lpstr>
      <vt:lpstr>'11-1'!Print_Area</vt:lpstr>
      <vt:lpstr>'11-2'!Print_Area</vt:lpstr>
      <vt:lpstr>'12'!Print_Area</vt:lpstr>
      <vt:lpstr>'12-1'!Print_Area</vt:lpstr>
      <vt:lpstr>'12-2'!Print_Area</vt:lpstr>
      <vt:lpstr>'13'!Print_Area</vt:lpstr>
      <vt:lpstr>'14'!Print_Area</vt:lpstr>
      <vt:lpstr>'2'!Print_Area</vt:lpstr>
      <vt:lpstr>'2.'!Print_Area</vt:lpstr>
      <vt:lpstr>'2.-1'!Print_Area</vt:lpstr>
      <vt:lpstr>'2.-2'!Print_Area</vt:lpstr>
      <vt:lpstr>'3'!Print_Area</vt:lpstr>
      <vt:lpstr>'3.'!Print_Area</vt:lpstr>
      <vt:lpstr>'3-1'!Print_Area</vt:lpstr>
      <vt:lpstr>'3-2'!Print_Area</vt:lpstr>
      <vt:lpstr>'4'!Print_Area</vt:lpstr>
      <vt:lpstr>'4-1'!Print_Area</vt:lpstr>
      <vt:lpstr>'4-2'!Print_Area</vt:lpstr>
      <vt:lpstr>'5'!Print_Area</vt:lpstr>
      <vt:lpstr>'5-1'!Print_Area</vt:lpstr>
      <vt:lpstr>'5-2'!Print_Area</vt:lpstr>
      <vt:lpstr>'6'!Print_Area</vt:lpstr>
      <vt:lpstr>'6-1'!Print_Area</vt:lpstr>
      <vt:lpstr>'6-2'!Print_Area</vt:lpstr>
      <vt:lpstr>'7'!Print_Area</vt:lpstr>
      <vt:lpstr>'7-1'!Print_Area</vt:lpstr>
      <vt:lpstr>'7-2'!Print_Area</vt:lpstr>
      <vt:lpstr>'8'!Print_Area</vt:lpstr>
      <vt:lpstr>'8-1'!Print_Area</vt:lpstr>
      <vt:lpstr>'8-2'!Print_Area</vt:lpstr>
      <vt:lpstr>'9'!Print_Area</vt:lpstr>
      <vt:lpstr>'9-1'!Print_Area</vt:lpstr>
      <vt:lpstr>'9-2'!Print_Area</vt:lpstr>
      <vt:lpstr>الفهرس!Print_Area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2019-03-02T10:10:47Z</cp:lastPrinted>
  <dcterms:created xsi:type="dcterms:W3CDTF">2016-11-30T06:52:29Z</dcterms:created>
  <dcterms:modified xsi:type="dcterms:W3CDTF">2021-02-23T12:45:46Z</dcterms:modified>
</cp:coreProperties>
</file>