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hdakhil\Desktop\مسح العمرة\"/>
    </mc:Choice>
  </mc:AlternateContent>
  <xr:revisionPtr revIDLastSave="0" documentId="13_ncr:1_{A00BCBFD-47D9-4D97-8906-93EC306BE57B}" xr6:coauthVersionLast="32" xr6:coauthVersionMax="32" xr10:uidLastSave="{00000000-0000-0000-0000-000000000000}"/>
  <bookViews>
    <workbookView xWindow="0" yWindow="0" windowWidth="28800" windowHeight="12240" tabRatio="950" firstSheet="36" activeTab="66" xr2:uid="{00000000-000D-0000-FFFF-FFFF00000000}"/>
  </bookViews>
  <sheets>
    <sheet name="الفهرس" sheetId="99" r:id="rId1"/>
    <sheet name="1" sheetId="3" r:id="rId2"/>
    <sheet name="1-1" sheetId="4" r:id="rId3"/>
    <sheet name="1-2" sheetId="5" r:id="rId4"/>
    <sheet name="2" sheetId="6" r:id="rId5"/>
    <sheet name="2-1" sheetId="23" r:id="rId6"/>
    <sheet name="2-2" sheetId="24" r:id="rId7"/>
    <sheet name="3" sheetId="25" r:id="rId8"/>
    <sheet name="3-1" sheetId="26" r:id="rId9"/>
    <sheet name="3-2" sheetId="27" r:id="rId10"/>
    <sheet name="4" sheetId="1" r:id="rId11"/>
    <sheet name="5" sheetId="2" r:id="rId12"/>
    <sheet name="6" sheetId="44" r:id="rId13"/>
    <sheet name="6-1" sheetId="45" r:id="rId14"/>
    <sheet name="6-2" sheetId="46" r:id="rId15"/>
    <sheet name="7" sheetId="47" r:id="rId16"/>
    <sheet name="7-1" sheetId="48" r:id="rId17"/>
    <sheet name="7-2" sheetId="49" r:id="rId18"/>
    <sheet name="8" sheetId="51" r:id="rId19"/>
    <sheet name="8-1" sheetId="52" r:id="rId20"/>
    <sheet name="8-2" sheetId="53" r:id="rId21"/>
    <sheet name="9" sheetId="72" r:id="rId22"/>
    <sheet name="9-1" sheetId="73" r:id="rId23"/>
    <sheet name="9-2" sheetId="74" r:id="rId24"/>
    <sheet name="10" sheetId="75" r:id="rId25"/>
    <sheet name="10-1" sheetId="76" r:id="rId26"/>
    <sheet name="10-2" sheetId="77" r:id="rId27"/>
    <sheet name="11" sheetId="78" r:id="rId28"/>
    <sheet name="11-1" sheetId="79" r:id="rId29"/>
    <sheet name="11-2" sheetId="80" r:id="rId30"/>
    <sheet name="12" sheetId="55" r:id="rId31"/>
    <sheet name="12-1" sheetId="64" r:id="rId32"/>
    <sheet name="12-2" sheetId="65" r:id="rId33"/>
    <sheet name="13" sheetId="66" r:id="rId34"/>
    <sheet name="13-1" sheetId="67" r:id="rId35"/>
    <sheet name="13-2" sheetId="68" r:id="rId36"/>
    <sheet name="14" sheetId="69" r:id="rId37"/>
    <sheet name="14-1" sheetId="70" r:id="rId38"/>
    <sheet name="14-2" sheetId="71" r:id="rId39"/>
    <sheet name="15" sheetId="90" r:id="rId40"/>
    <sheet name="15-1" sheetId="91" r:id="rId41"/>
    <sheet name="15-2" sheetId="92" r:id="rId42"/>
    <sheet name="16" sheetId="93" r:id="rId43"/>
    <sheet name="16-1" sheetId="94" r:id="rId44"/>
    <sheet name="16-2" sheetId="95" r:id="rId45"/>
    <sheet name="17" sheetId="96" r:id="rId46"/>
    <sheet name="17-1" sheetId="97" r:id="rId47"/>
    <sheet name="17-2" sheetId="98" r:id="rId48"/>
    <sheet name="18" sheetId="100" r:id="rId49"/>
    <sheet name="18-1" sheetId="101" r:id="rId50"/>
    <sheet name="18-2" sheetId="102" r:id="rId51"/>
    <sheet name="19" sheetId="103" r:id="rId52"/>
    <sheet name="19-1" sheetId="104" r:id="rId53"/>
    <sheet name="19-2" sheetId="105" r:id="rId54"/>
    <sheet name="20" sheetId="106" r:id="rId55"/>
    <sheet name="20-1" sheetId="107" r:id="rId56"/>
    <sheet name="20-2" sheetId="108" r:id="rId57"/>
    <sheet name="21" sheetId="139" r:id="rId58"/>
    <sheet name="21-1" sheetId="142" r:id="rId59"/>
    <sheet name="21-2" sheetId="146" r:id="rId60"/>
    <sheet name="22" sheetId="117" r:id="rId61"/>
    <sheet name="23" sheetId="120" r:id="rId62"/>
    <sheet name="24" sheetId="127" r:id="rId63"/>
    <sheet name="25" sheetId="130" r:id="rId64"/>
    <sheet name="26" sheetId="133" r:id="rId65"/>
    <sheet name="27" sheetId="136" r:id="rId66"/>
    <sheet name="1." sheetId="148" r:id="rId67"/>
    <sheet name="1.-1" sheetId="149" r:id="rId68"/>
    <sheet name="1.-2" sheetId="150" r:id="rId69"/>
    <sheet name="2." sheetId="151" r:id="rId70"/>
    <sheet name="2.-1" sheetId="154" r:id="rId71"/>
    <sheet name="2.-2" sheetId="152" r:id="rId72"/>
    <sheet name="3." sheetId="153" r:id="rId73"/>
  </sheets>
  <definedNames>
    <definedName name="_xlcn.WorksheetConnection_3Z24AM25" hidden="1">'4'!$Z$24:$AM$25</definedName>
    <definedName name="_xlnm.Print_Area" localSheetId="1">'1'!$A$1:$Q$23</definedName>
    <definedName name="_xlnm.Print_Area" localSheetId="66">'1.'!$A$1:$Q$19</definedName>
    <definedName name="_xlnm.Print_Area" localSheetId="67">'1.-1'!$A$1:$Q$19</definedName>
    <definedName name="_xlnm.Print_Area" localSheetId="68">'1.-2'!$A$1:$Q$20</definedName>
    <definedName name="_xlnm.Print_Area" localSheetId="24">'10'!$A$1:$J$22</definedName>
    <definedName name="_xlnm.Print_Area" localSheetId="25">'10-1'!$A$1:$J$22</definedName>
    <definedName name="_xlnm.Print_Area" localSheetId="26">'10-2'!$A$1:$J$22</definedName>
    <definedName name="_xlnm.Print_Area" localSheetId="27">'11'!$A$1:$J$22</definedName>
    <definedName name="_xlnm.Print_Area" localSheetId="2">'1-1'!$A$1:$Q$23</definedName>
    <definedName name="_xlnm.Print_Area" localSheetId="28">'11-1'!$A$1:$J$22</definedName>
    <definedName name="_xlnm.Print_Area" localSheetId="29">'11-2'!$A$1:$J$22</definedName>
    <definedName name="_xlnm.Print_Area" localSheetId="30">'12'!$A$1:$K$22</definedName>
    <definedName name="_xlnm.Print_Area" localSheetId="3">'1-2'!$A$1:$Q$23</definedName>
    <definedName name="_xlnm.Print_Area" localSheetId="31">'12-1'!$A$1:$K$22</definedName>
    <definedName name="_xlnm.Print_Area" localSheetId="32">'12-2'!$A$1:$K$22</definedName>
    <definedName name="_xlnm.Print_Area" localSheetId="33">'13'!$A$1:$K$22</definedName>
    <definedName name="_xlnm.Print_Area" localSheetId="34">'13-1'!$A$1:$K$22</definedName>
    <definedName name="_xlnm.Print_Area" localSheetId="35">'13-2'!$A$1:$K$22</definedName>
    <definedName name="_xlnm.Print_Area" localSheetId="36">'14'!$A$1:$K$22</definedName>
    <definedName name="_xlnm.Print_Area" localSheetId="37">'14-1'!$A$1:$K$22</definedName>
    <definedName name="_xlnm.Print_Area" localSheetId="38">'14-2'!$A$1:$K$22</definedName>
    <definedName name="_xlnm.Print_Area" localSheetId="39">'15'!$A$1:$K$23</definedName>
    <definedName name="_xlnm.Print_Area" localSheetId="40">'15-1'!$A$1:$K$23</definedName>
    <definedName name="_xlnm.Print_Area" localSheetId="41">'15-2'!$A$1:$K$23</definedName>
    <definedName name="_xlnm.Print_Area" localSheetId="42">'16'!$A$1:$K$23</definedName>
    <definedName name="_xlnm.Print_Area" localSheetId="43">'16-1'!$A$1:$K$23</definedName>
    <definedName name="_xlnm.Print_Area" localSheetId="44">'16-2'!$A$1:$K$23</definedName>
    <definedName name="_xlnm.Print_Area" localSheetId="45">'17'!$A$1:$K$23</definedName>
    <definedName name="_xlnm.Print_Area" localSheetId="46">'17-1'!$A$1:$K$23</definedName>
    <definedName name="_xlnm.Print_Area" localSheetId="47">'17-2'!$A$1:$K$23</definedName>
    <definedName name="_xlnm.Print_Area" localSheetId="48">'18'!$A$1:$G$23</definedName>
    <definedName name="_xlnm.Print_Area" localSheetId="49">'18-1'!$A$1:$G$23</definedName>
    <definedName name="_xlnm.Print_Area" localSheetId="50">'18-2'!$A$1:$G$23</definedName>
    <definedName name="_xlnm.Print_Area" localSheetId="51">'19'!$A$1:$G$23</definedName>
    <definedName name="_xlnm.Print_Area" localSheetId="52">'19-1'!$A$1:$G$23</definedName>
    <definedName name="_xlnm.Print_Area" localSheetId="53">'19-2'!$A$1:$G$23</definedName>
    <definedName name="_xlnm.Print_Area" localSheetId="4">'2'!$A$1:$Q$23</definedName>
    <definedName name="_xlnm.Print_Area" localSheetId="69">'2.'!$A$1:$J$22</definedName>
    <definedName name="_xlnm.Print_Area" localSheetId="70">'2.-1'!$A$1:$J$22</definedName>
    <definedName name="_xlnm.Print_Area" localSheetId="71">'2.-2'!$A$1:$J$22</definedName>
    <definedName name="_xlnm.Print_Area" localSheetId="54">'20'!$A$1:$G$23</definedName>
    <definedName name="_xlnm.Print_Area" localSheetId="55">'20-1'!$A$1:$H$23</definedName>
    <definedName name="_xlnm.Print_Area" localSheetId="56">'20-2'!$A$1:$G$23</definedName>
    <definedName name="_xlnm.Print_Area" localSheetId="57">'21'!$A$1:$I$23</definedName>
    <definedName name="_xlnm.Print_Area" localSheetId="5">'2-1'!$A$1:$Q$23</definedName>
    <definedName name="_xlnm.Print_Area" localSheetId="58">'21-1'!$A$1:$I$23</definedName>
    <definedName name="_xlnm.Print_Area" localSheetId="59">'21-2'!$A$1:$I$23</definedName>
    <definedName name="_xlnm.Print_Area" localSheetId="60">'22'!$A$1:$H$24</definedName>
    <definedName name="_xlnm.Print_Area" localSheetId="6">'2-2'!$A$1:$Q$23</definedName>
    <definedName name="_xlnm.Print_Area" localSheetId="61">'23'!$A$1:$H$24</definedName>
    <definedName name="_xlnm.Print_Area" localSheetId="62">'24'!$A$1:$H$24</definedName>
    <definedName name="_xlnm.Print_Area" localSheetId="63">'25'!$A$1:$I$24</definedName>
    <definedName name="_xlnm.Print_Area" localSheetId="64">'26'!$A$1:$I$24</definedName>
    <definedName name="_xlnm.Print_Area" localSheetId="65">'27'!$A$1:$I$24</definedName>
    <definedName name="_xlnm.Print_Area" localSheetId="7">'3'!$A$1:$Q$23</definedName>
    <definedName name="_xlnm.Print_Area" localSheetId="72">'3.'!$A$1:$S$26</definedName>
    <definedName name="_xlnm.Print_Area" localSheetId="8">'3-1'!$A$1:$Q$23</definedName>
    <definedName name="_xlnm.Print_Area" localSheetId="9">'3-2'!$A$1:$Q$23</definedName>
    <definedName name="_xlnm.Print_Area" localSheetId="10">'4'!$A$1:$M$23</definedName>
    <definedName name="_xlnm.Print_Area" localSheetId="11">'5'!$A$1:$N$22</definedName>
    <definedName name="_xlnm.Print_Area" localSheetId="12">'6'!$A$1:$J$23</definedName>
    <definedName name="_xlnm.Print_Area" localSheetId="13">'6-1'!$A$1:$J$23</definedName>
    <definedName name="_xlnm.Print_Area" localSheetId="14">'6-2'!$A$1:$J$23</definedName>
    <definedName name="_xlnm.Print_Area" localSheetId="15">'7'!$A$1:$J$23</definedName>
    <definedName name="_xlnm.Print_Area" localSheetId="16">'7-1'!$A$1:$J$23</definedName>
    <definedName name="_xlnm.Print_Area" localSheetId="17">'7-2'!$A$1:$J$23</definedName>
    <definedName name="_xlnm.Print_Area" localSheetId="18">'8'!$A$1:$J$23</definedName>
    <definedName name="_xlnm.Print_Area" localSheetId="19">'8-1'!$A$1:$J$23</definedName>
    <definedName name="_xlnm.Print_Area" localSheetId="20">'8-2'!$A$1:$J$23</definedName>
    <definedName name="_xlnm.Print_Area" localSheetId="21">'9'!$A$1:$J$22</definedName>
    <definedName name="_xlnm.Print_Area" localSheetId="22">'9-1'!$A$1:$J$22</definedName>
    <definedName name="_xlnm.Print_Area" localSheetId="23">'9-2'!$A$1:$J$22</definedName>
    <definedName name="_xlnm.Print_Area" localSheetId="0">الفهرس!$A$1:$L$72</definedName>
  </definedNames>
  <calcPr calcId="179017"/>
  <extLs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3!$Z$24:$AM$25"/>
        </x15:modelTables>
      </x15:dataModel>
    </ext>
  </extLst>
</workbook>
</file>

<file path=xl/calcChain.xml><?xml version="1.0" encoding="utf-8"?>
<calcChain xmlns="http://schemas.openxmlformats.org/spreadsheetml/2006/main">
  <c r="C25" i="23" l="1"/>
  <c r="C15" i="149" l="1"/>
  <c r="C13" i="149"/>
  <c r="C12" i="149"/>
  <c r="C10" i="149"/>
  <c r="C9" i="149"/>
  <c r="C16" i="148"/>
  <c r="C15" i="148"/>
  <c r="C13" i="148"/>
  <c r="C12" i="148"/>
  <c r="C11" i="148"/>
  <c r="C10" i="148"/>
  <c r="C9" i="148"/>
  <c r="C17" i="149"/>
  <c r="C16" i="149"/>
  <c r="C14" i="149"/>
  <c r="C11" i="149"/>
  <c r="C17" i="148"/>
  <c r="C14" i="148"/>
  <c r="C8" i="70" l="1"/>
  <c r="C9" i="70"/>
  <c r="C10" i="70"/>
  <c r="H20" i="154" l="1"/>
  <c r="G20" i="154"/>
  <c r="F20" i="154"/>
  <c r="E20" i="154"/>
  <c r="D20" i="154"/>
  <c r="C19" i="154"/>
  <c r="C18" i="154"/>
  <c r="C17" i="154"/>
  <c r="C16" i="154"/>
  <c r="C15" i="154"/>
  <c r="C14" i="154"/>
  <c r="C13" i="154"/>
  <c r="C12" i="154"/>
  <c r="C20" i="154" s="1"/>
  <c r="C11" i="154"/>
  <c r="C10" i="154"/>
  <c r="C9" i="154"/>
  <c r="C8" i="154"/>
  <c r="O24" i="153" l="1"/>
  <c r="N24" i="153"/>
  <c r="M24" i="153"/>
  <c r="L24" i="153"/>
  <c r="K24" i="153"/>
  <c r="J24" i="153"/>
  <c r="I24" i="153"/>
  <c r="H24" i="153"/>
  <c r="G24" i="153"/>
  <c r="F24" i="153"/>
  <c r="E24" i="153"/>
  <c r="D24" i="153"/>
  <c r="C24" i="153" s="1"/>
  <c r="C23" i="153"/>
  <c r="C22" i="153"/>
  <c r="C21" i="153"/>
  <c r="C20" i="153"/>
  <c r="C19" i="153"/>
  <c r="C18" i="153"/>
  <c r="C17" i="153"/>
  <c r="C16" i="153"/>
  <c r="C15" i="153"/>
  <c r="C14" i="153"/>
  <c r="C13" i="153"/>
  <c r="C12" i="153"/>
  <c r="C11" i="153"/>
  <c r="C10" i="153"/>
  <c r="C9" i="153"/>
  <c r="H20" i="152"/>
  <c r="G20" i="152"/>
  <c r="F20" i="152"/>
  <c r="E20" i="152"/>
  <c r="D20" i="152"/>
  <c r="C20" i="152"/>
  <c r="C19" i="152"/>
  <c r="C18" i="152"/>
  <c r="C17" i="152"/>
  <c r="C16" i="152"/>
  <c r="C15" i="152"/>
  <c r="C14" i="152"/>
  <c r="C13" i="152"/>
  <c r="C12" i="152"/>
  <c r="C11" i="152"/>
  <c r="C10" i="152"/>
  <c r="C9" i="152"/>
  <c r="C8" i="152"/>
  <c r="C8" i="151"/>
  <c r="C9" i="151"/>
  <c r="C10" i="151"/>
  <c r="C11" i="151"/>
  <c r="C12" i="151"/>
  <c r="C13" i="151"/>
  <c r="C14" i="151"/>
  <c r="C15" i="151"/>
  <c r="C16" i="151"/>
  <c r="C17" i="151"/>
  <c r="C18" i="151"/>
  <c r="C19" i="151"/>
  <c r="C20" i="151"/>
  <c r="D20" i="151"/>
  <c r="E20" i="151"/>
  <c r="F20" i="151"/>
  <c r="G20" i="151"/>
  <c r="H20" i="151"/>
  <c r="O17" i="150"/>
  <c r="N17" i="150"/>
  <c r="M17" i="150"/>
  <c r="L17" i="150"/>
  <c r="K17" i="150"/>
  <c r="J17" i="150"/>
  <c r="I17" i="150"/>
  <c r="H17" i="150"/>
  <c r="G17" i="150"/>
  <c r="F17" i="150"/>
  <c r="E17" i="150"/>
  <c r="D17" i="150"/>
  <c r="C17" i="150" s="1"/>
  <c r="C16" i="150"/>
  <c r="C15" i="150"/>
  <c r="C14" i="150"/>
  <c r="C13" i="150"/>
  <c r="C12" i="150"/>
  <c r="C11" i="150"/>
  <c r="C10" i="150"/>
  <c r="C9" i="150"/>
  <c r="O17" i="149"/>
  <c r="N17" i="149"/>
  <c r="M17" i="149"/>
  <c r="L17" i="149"/>
  <c r="K17" i="149"/>
  <c r="J17" i="149"/>
  <c r="I17" i="149"/>
  <c r="H17" i="149"/>
  <c r="G17" i="149"/>
  <c r="F17" i="149"/>
  <c r="E17" i="149"/>
  <c r="D17" i="149"/>
  <c r="D17" i="148"/>
  <c r="E17" i="148"/>
  <c r="F17" i="148"/>
  <c r="G17" i="148"/>
  <c r="H17" i="148"/>
  <c r="I17" i="148"/>
  <c r="J17" i="148"/>
  <c r="K17" i="148"/>
  <c r="L17" i="148"/>
  <c r="M17" i="148"/>
  <c r="N17" i="148"/>
  <c r="O17" i="148"/>
  <c r="I21" i="1" l="1"/>
  <c r="I20" i="66"/>
  <c r="C21" i="6"/>
  <c r="D21" i="4"/>
  <c r="E21" i="4"/>
  <c r="F21" i="4"/>
  <c r="G21" i="4"/>
  <c r="H21" i="4"/>
  <c r="I21" i="4"/>
  <c r="J21" i="4"/>
  <c r="K21" i="4"/>
  <c r="L21" i="4"/>
  <c r="M21" i="4"/>
  <c r="N21" i="4"/>
  <c r="O21" i="4"/>
  <c r="H20" i="80" l="1"/>
  <c r="G20" i="80"/>
  <c r="F20" i="80"/>
  <c r="E20" i="80"/>
  <c r="D20" i="80"/>
  <c r="H20" i="79"/>
  <c r="G20" i="79"/>
  <c r="F20" i="79"/>
  <c r="E20" i="79"/>
  <c r="D20" i="79"/>
  <c r="H20" i="78"/>
  <c r="G20" i="78"/>
  <c r="F20" i="78"/>
  <c r="E20" i="78"/>
  <c r="D20" i="78"/>
  <c r="H20" i="77"/>
  <c r="G20" i="77"/>
  <c r="F20" i="77"/>
  <c r="E20" i="77"/>
  <c r="D20" i="77"/>
  <c r="H20" i="76"/>
  <c r="G20" i="76"/>
  <c r="F20" i="76"/>
  <c r="E20" i="76"/>
  <c r="D20" i="76"/>
  <c r="H20" i="75"/>
  <c r="G20" i="75"/>
  <c r="F20" i="75"/>
  <c r="E20" i="75"/>
  <c r="D20" i="75"/>
  <c r="H20" i="74"/>
  <c r="G20" i="74"/>
  <c r="F20" i="74"/>
  <c r="E20" i="74"/>
  <c r="D20" i="74"/>
  <c r="H20" i="73"/>
  <c r="G20" i="73"/>
  <c r="F20" i="73"/>
  <c r="E20" i="73"/>
  <c r="D20" i="73"/>
  <c r="H20" i="72"/>
  <c r="G20" i="72"/>
  <c r="F20" i="72"/>
  <c r="E20" i="72"/>
  <c r="D20" i="72"/>
  <c r="C13" i="78"/>
  <c r="C10" i="127" l="1"/>
  <c r="C11" i="127"/>
  <c r="C12" i="127"/>
  <c r="C13" i="127"/>
  <c r="C14" i="127"/>
  <c r="C15" i="127"/>
  <c r="C16" i="127"/>
  <c r="C17" i="127"/>
  <c r="C18" i="127"/>
  <c r="C19" i="127"/>
  <c r="C20" i="127"/>
  <c r="C9" i="127"/>
  <c r="C8" i="127"/>
  <c r="C10" i="120"/>
  <c r="C11" i="120"/>
  <c r="C12" i="120"/>
  <c r="C13" i="120"/>
  <c r="C14" i="120"/>
  <c r="C15" i="120"/>
  <c r="C16" i="120"/>
  <c r="C17" i="120"/>
  <c r="C18" i="120"/>
  <c r="C19" i="120"/>
  <c r="C20" i="120"/>
  <c r="C9" i="120"/>
  <c r="C8" i="120"/>
  <c r="C10" i="117"/>
  <c r="C11" i="117"/>
  <c r="C12" i="117"/>
  <c r="C13" i="117"/>
  <c r="C14" i="117"/>
  <c r="C15" i="117"/>
  <c r="C16" i="117"/>
  <c r="C17" i="117"/>
  <c r="C18" i="117"/>
  <c r="C19" i="117"/>
  <c r="C20" i="117"/>
  <c r="C9" i="117"/>
  <c r="C8" i="117"/>
  <c r="K20" i="2"/>
  <c r="J20" i="2"/>
  <c r="H20" i="2"/>
  <c r="G20" i="2"/>
  <c r="I19" i="2"/>
  <c r="F19" i="2"/>
  <c r="E19" i="2"/>
  <c r="D19" i="2"/>
  <c r="C19" i="2" s="1"/>
  <c r="I18" i="2"/>
  <c r="F18" i="2"/>
  <c r="E18" i="2"/>
  <c r="D18" i="2"/>
  <c r="I17" i="2"/>
  <c r="F17" i="2"/>
  <c r="E17" i="2"/>
  <c r="D17" i="2"/>
  <c r="C17" i="2" s="1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C16" i="2" l="1"/>
  <c r="C12" i="2"/>
  <c r="C14" i="2"/>
  <c r="C18" i="2"/>
  <c r="F20" i="2"/>
  <c r="C15" i="2"/>
  <c r="I20" i="2"/>
  <c r="C13" i="2"/>
  <c r="D20" i="2"/>
  <c r="E20" i="2"/>
  <c r="C20" i="2" l="1"/>
  <c r="G21" i="146"/>
  <c r="F21" i="146"/>
  <c r="E21" i="146"/>
  <c r="D21" i="146"/>
  <c r="C20" i="146"/>
  <c r="C19" i="146"/>
  <c r="C18" i="146"/>
  <c r="C17" i="146"/>
  <c r="C16" i="146"/>
  <c r="C15" i="146"/>
  <c r="C14" i="146"/>
  <c r="C13" i="146"/>
  <c r="C12" i="146"/>
  <c r="C11" i="146"/>
  <c r="C10" i="146"/>
  <c r="C9" i="146"/>
  <c r="C8" i="146"/>
  <c r="G21" i="142"/>
  <c r="F21" i="142"/>
  <c r="E21" i="142"/>
  <c r="D21" i="142"/>
  <c r="C20" i="142"/>
  <c r="C19" i="142"/>
  <c r="C18" i="142"/>
  <c r="C17" i="142"/>
  <c r="C16" i="142"/>
  <c r="C15" i="142"/>
  <c r="C14" i="142"/>
  <c r="C13" i="142"/>
  <c r="C12" i="142"/>
  <c r="C11" i="142"/>
  <c r="C10" i="142"/>
  <c r="C9" i="142"/>
  <c r="C8" i="142"/>
  <c r="C21" i="142" l="1"/>
  <c r="C21" i="146"/>
  <c r="C10" i="139" l="1"/>
  <c r="C11" i="139"/>
  <c r="C12" i="139"/>
  <c r="C13" i="139"/>
  <c r="C14" i="139"/>
  <c r="C15" i="139"/>
  <c r="C16" i="139"/>
  <c r="C17" i="139"/>
  <c r="C18" i="139"/>
  <c r="C19" i="139"/>
  <c r="C20" i="139"/>
  <c r="C9" i="139"/>
  <c r="C8" i="139"/>
  <c r="D21" i="139"/>
  <c r="G21" i="139"/>
  <c r="F21" i="139"/>
  <c r="E21" i="139"/>
  <c r="C21" i="139" l="1"/>
  <c r="C10" i="136" l="1"/>
  <c r="C11" i="136"/>
  <c r="C12" i="136"/>
  <c r="C13" i="136"/>
  <c r="C14" i="136"/>
  <c r="C15" i="136"/>
  <c r="C16" i="136"/>
  <c r="C17" i="136"/>
  <c r="C18" i="136"/>
  <c r="C19" i="136"/>
  <c r="C20" i="136"/>
  <c r="C9" i="136"/>
  <c r="C8" i="136"/>
  <c r="C10" i="133"/>
  <c r="C11" i="133"/>
  <c r="C12" i="133"/>
  <c r="C13" i="133"/>
  <c r="C14" i="133"/>
  <c r="C15" i="133"/>
  <c r="C16" i="133"/>
  <c r="C17" i="133"/>
  <c r="C18" i="133"/>
  <c r="C19" i="133"/>
  <c r="C20" i="133"/>
  <c r="C9" i="133"/>
  <c r="C8" i="133"/>
  <c r="C10" i="130"/>
  <c r="C11" i="130"/>
  <c r="C12" i="130"/>
  <c r="C13" i="130"/>
  <c r="C14" i="130"/>
  <c r="C15" i="130"/>
  <c r="C16" i="130"/>
  <c r="C17" i="130"/>
  <c r="C18" i="130"/>
  <c r="C19" i="130"/>
  <c r="C20" i="130"/>
  <c r="C9" i="130"/>
  <c r="C8" i="130"/>
  <c r="C10" i="98" l="1"/>
  <c r="C11" i="98"/>
  <c r="C12" i="98"/>
  <c r="C13" i="98"/>
  <c r="C14" i="98"/>
  <c r="C15" i="98"/>
  <c r="C16" i="98"/>
  <c r="C17" i="98"/>
  <c r="C18" i="98"/>
  <c r="C19" i="98"/>
  <c r="C20" i="98"/>
  <c r="C9" i="98"/>
  <c r="C8" i="98"/>
  <c r="C10" i="97"/>
  <c r="C11" i="97"/>
  <c r="C12" i="97"/>
  <c r="C13" i="97"/>
  <c r="C14" i="97"/>
  <c r="C15" i="97"/>
  <c r="C16" i="97"/>
  <c r="C17" i="97"/>
  <c r="C18" i="97"/>
  <c r="C19" i="97"/>
  <c r="C20" i="97"/>
  <c r="C9" i="97"/>
  <c r="C8" i="97"/>
  <c r="C10" i="96"/>
  <c r="C11" i="96"/>
  <c r="C12" i="96"/>
  <c r="C13" i="96"/>
  <c r="C14" i="96"/>
  <c r="C15" i="96"/>
  <c r="C16" i="96"/>
  <c r="C17" i="96"/>
  <c r="C18" i="96"/>
  <c r="C19" i="96"/>
  <c r="C20" i="96"/>
  <c r="C9" i="96"/>
  <c r="C8" i="96"/>
  <c r="C10" i="95"/>
  <c r="C11" i="95"/>
  <c r="C12" i="95"/>
  <c r="C13" i="95"/>
  <c r="C14" i="95"/>
  <c r="C15" i="95"/>
  <c r="C16" i="95"/>
  <c r="C17" i="95"/>
  <c r="C18" i="95"/>
  <c r="C19" i="95"/>
  <c r="C20" i="95"/>
  <c r="C9" i="95"/>
  <c r="C8" i="95"/>
  <c r="C10" i="94"/>
  <c r="C11" i="94"/>
  <c r="C12" i="94"/>
  <c r="C13" i="94"/>
  <c r="C14" i="94"/>
  <c r="C15" i="94"/>
  <c r="C16" i="94"/>
  <c r="C17" i="94"/>
  <c r="C18" i="94"/>
  <c r="C19" i="94"/>
  <c r="C20" i="94"/>
  <c r="C9" i="94"/>
  <c r="C8" i="94"/>
  <c r="C10" i="93"/>
  <c r="C11" i="93"/>
  <c r="C12" i="93"/>
  <c r="C13" i="93"/>
  <c r="C14" i="93"/>
  <c r="C15" i="93"/>
  <c r="C16" i="93"/>
  <c r="C17" i="93"/>
  <c r="C18" i="93"/>
  <c r="C19" i="93"/>
  <c r="C20" i="93"/>
  <c r="C9" i="93"/>
  <c r="C8" i="93"/>
  <c r="C10" i="92"/>
  <c r="C11" i="92"/>
  <c r="C12" i="92"/>
  <c r="C13" i="92"/>
  <c r="C14" i="92"/>
  <c r="C15" i="92"/>
  <c r="C16" i="92"/>
  <c r="C17" i="92"/>
  <c r="C18" i="92"/>
  <c r="C19" i="92"/>
  <c r="C20" i="92"/>
  <c r="C9" i="92"/>
  <c r="C8" i="92"/>
  <c r="C10" i="91"/>
  <c r="C11" i="91"/>
  <c r="C12" i="91"/>
  <c r="C13" i="91"/>
  <c r="C14" i="91"/>
  <c r="C15" i="91"/>
  <c r="C16" i="91"/>
  <c r="C17" i="91"/>
  <c r="C18" i="91"/>
  <c r="C19" i="91"/>
  <c r="C20" i="91"/>
  <c r="C9" i="91"/>
  <c r="C8" i="91"/>
  <c r="C10" i="90"/>
  <c r="C11" i="90"/>
  <c r="C12" i="90"/>
  <c r="C13" i="90"/>
  <c r="C14" i="90"/>
  <c r="C15" i="90"/>
  <c r="C16" i="90"/>
  <c r="C17" i="90"/>
  <c r="C18" i="90"/>
  <c r="C19" i="90"/>
  <c r="C20" i="90"/>
  <c r="C9" i="90"/>
  <c r="C8" i="90"/>
  <c r="C10" i="71"/>
  <c r="C11" i="71"/>
  <c r="C12" i="71"/>
  <c r="C13" i="71"/>
  <c r="C14" i="71"/>
  <c r="C15" i="71"/>
  <c r="C16" i="71"/>
  <c r="C17" i="71"/>
  <c r="C18" i="71"/>
  <c r="C19" i="71"/>
  <c r="C9" i="71"/>
  <c r="C8" i="71"/>
  <c r="C11" i="70"/>
  <c r="C12" i="70"/>
  <c r="C13" i="70"/>
  <c r="C14" i="70"/>
  <c r="C15" i="70"/>
  <c r="C16" i="70"/>
  <c r="C17" i="70"/>
  <c r="C18" i="70"/>
  <c r="C19" i="70"/>
  <c r="C10" i="69"/>
  <c r="C11" i="69"/>
  <c r="C12" i="69"/>
  <c r="C13" i="69"/>
  <c r="C14" i="69"/>
  <c r="C15" i="69"/>
  <c r="C16" i="69"/>
  <c r="C17" i="69"/>
  <c r="C18" i="69"/>
  <c r="C19" i="69"/>
  <c r="C9" i="69"/>
  <c r="C8" i="69"/>
  <c r="C10" i="68"/>
  <c r="C11" i="68"/>
  <c r="C12" i="68"/>
  <c r="C13" i="68"/>
  <c r="C14" i="68"/>
  <c r="C15" i="68"/>
  <c r="C16" i="68"/>
  <c r="C17" i="68"/>
  <c r="C18" i="68"/>
  <c r="C19" i="68"/>
  <c r="C9" i="68"/>
  <c r="C8" i="68"/>
  <c r="C10" i="67"/>
  <c r="C11" i="67"/>
  <c r="C12" i="67"/>
  <c r="C13" i="67"/>
  <c r="C14" i="67"/>
  <c r="C15" i="67"/>
  <c r="C16" i="67"/>
  <c r="C17" i="67"/>
  <c r="C18" i="67"/>
  <c r="C19" i="67"/>
  <c r="C9" i="67"/>
  <c r="C8" i="67"/>
  <c r="C10" i="66"/>
  <c r="C11" i="66"/>
  <c r="C12" i="66"/>
  <c r="C13" i="66"/>
  <c r="C14" i="66"/>
  <c r="C15" i="66"/>
  <c r="C16" i="66"/>
  <c r="C17" i="66"/>
  <c r="C18" i="66"/>
  <c r="C19" i="66"/>
  <c r="C9" i="66"/>
  <c r="C8" i="66"/>
  <c r="C19" i="65"/>
  <c r="C18" i="65"/>
  <c r="C17" i="65"/>
  <c r="C16" i="65"/>
  <c r="C15" i="65"/>
  <c r="C14" i="65"/>
  <c r="C13" i="65"/>
  <c r="C12" i="65"/>
  <c r="C11" i="65"/>
  <c r="C10" i="65"/>
  <c r="C11" i="64"/>
  <c r="C13" i="64"/>
  <c r="C11" i="55"/>
  <c r="C13" i="55"/>
  <c r="C9" i="65"/>
  <c r="C8" i="65"/>
  <c r="C10" i="64"/>
  <c r="C12" i="64"/>
  <c r="C14" i="64"/>
  <c r="C15" i="64"/>
  <c r="C16" i="64"/>
  <c r="C17" i="64"/>
  <c r="C18" i="64"/>
  <c r="C19" i="64"/>
  <c r="C9" i="64"/>
  <c r="C8" i="64"/>
  <c r="C10" i="55"/>
  <c r="C12" i="55"/>
  <c r="C14" i="55"/>
  <c r="C15" i="55"/>
  <c r="C16" i="55"/>
  <c r="C17" i="55"/>
  <c r="C18" i="55"/>
  <c r="C19" i="55"/>
  <c r="C9" i="55"/>
  <c r="C8" i="55"/>
  <c r="C10" i="80" l="1"/>
  <c r="C11" i="80"/>
  <c r="C12" i="80"/>
  <c r="C13" i="80"/>
  <c r="C14" i="80"/>
  <c r="C15" i="80"/>
  <c r="C16" i="80"/>
  <c r="C17" i="80"/>
  <c r="C18" i="80"/>
  <c r="C19" i="80"/>
  <c r="C9" i="80"/>
  <c r="C8" i="80"/>
  <c r="C10" i="79"/>
  <c r="C11" i="79"/>
  <c r="C12" i="79"/>
  <c r="C13" i="79"/>
  <c r="C14" i="79"/>
  <c r="C15" i="79"/>
  <c r="C16" i="79"/>
  <c r="C17" i="79"/>
  <c r="C18" i="79"/>
  <c r="C19" i="79"/>
  <c r="C9" i="79"/>
  <c r="C8" i="79"/>
  <c r="C10" i="78"/>
  <c r="C11" i="78"/>
  <c r="C12" i="78"/>
  <c r="C14" i="78"/>
  <c r="C15" i="78"/>
  <c r="C16" i="78"/>
  <c r="C17" i="78"/>
  <c r="C18" i="78"/>
  <c r="C19" i="78"/>
  <c r="C9" i="78"/>
  <c r="C8" i="78"/>
  <c r="C10" i="77"/>
  <c r="C11" i="77"/>
  <c r="C12" i="77"/>
  <c r="C13" i="77"/>
  <c r="C14" i="77"/>
  <c r="C15" i="77"/>
  <c r="C16" i="77"/>
  <c r="C17" i="77"/>
  <c r="C18" i="77"/>
  <c r="C19" i="77"/>
  <c r="C9" i="77"/>
  <c r="C8" i="77"/>
  <c r="C10" i="76"/>
  <c r="C11" i="76"/>
  <c r="C12" i="76"/>
  <c r="C13" i="76"/>
  <c r="C14" i="76"/>
  <c r="C15" i="76"/>
  <c r="C16" i="76"/>
  <c r="C17" i="76"/>
  <c r="C18" i="76"/>
  <c r="C19" i="76"/>
  <c r="C9" i="76"/>
  <c r="C8" i="76"/>
  <c r="C10" i="75"/>
  <c r="C11" i="75"/>
  <c r="C12" i="75"/>
  <c r="C13" i="75"/>
  <c r="C14" i="75"/>
  <c r="C15" i="75"/>
  <c r="C16" i="75"/>
  <c r="C17" i="75"/>
  <c r="C18" i="75"/>
  <c r="C19" i="75"/>
  <c r="C9" i="75"/>
  <c r="C8" i="75"/>
  <c r="C10" i="74"/>
  <c r="C11" i="74"/>
  <c r="C12" i="74"/>
  <c r="C13" i="74"/>
  <c r="C14" i="74"/>
  <c r="C15" i="74"/>
  <c r="C16" i="74"/>
  <c r="C17" i="74"/>
  <c r="C18" i="74"/>
  <c r="C19" i="74"/>
  <c r="C9" i="74"/>
  <c r="C8" i="74"/>
  <c r="C10" i="73"/>
  <c r="C11" i="73"/>
  <c r="C12" i="73"/>
  <c r="C13" i="73"/>
  <c r="C14" i="73"/>
  <c r="C15" i="73"/>
  <c r="C16" i="73"/>
  <c r="C17" i="73"/>
  <c r="C18" i="73"/>
  <c r="C19" i="73"/>
  <c r="C9" i="73"/>
  <c r="C8" i="73"/>
  <c r="C10" i="72"/>
  <c r="C11" i="72"/>
  <c r="C12" i="72"/>
  <c r="C13" i="72"/>
  <c r="C14" i="72"/>
  <c r="C15" i="72"/>
  <c r="C16" i="72"/>
  <c r="C17" i="72"/>
  <c r="C18" i="72"/>
  <c r="C19" i="72"/>
  <c r="C9" i="72"/>
  <c r="C8" i="72"/>
  <c r="C20" i="78" l="1"/>
  <c r="C10" i="53"/>
  <c r="C11" i="53"/>
  <c r="C12" i="53"/>
  <c r="C13" i="53"/>
  <c r="C14" i="53"/>
  <c r="C15" i="53"/>
  <c r="C16" i="53"/>
  <c r="C17" i="53"/>
  <c r="C18" i="53"/>
  <c r="C19" i="53"/>
  <c r="C20" i="53"/>
  <c r="C9" i="53"/>
  <c r="C8" i="53"/>
  <c r="C10" i="52"/>
  <c r="C11" i="52"/>
  <c r="C12" i="52"/>
  <c r="C13" i="52"/>
  <c r="C14" i="52"/>
  <c r="C15" i="52"/>
  <c r="C16" i="52"/>
  <c r="C17" i="52"/>
  <c r="C18" i="52"/>
  <c r="C19" i="52"/>
  <c r="C20" i="52"/>
  <c r="C9" i="52"/>
  <c r="C8" i="52"/>
  <c r="C10" i="51"/>
  <c r="C11" i="51"/>
  <c r="C12" i="51"/>
  <c r="C13" i="51"/>
  <c r="C14" i="51"/>
  <c r="C15" i="51"/>
  <c r="C16" i="51"/>
  <c r="C17" i="51"/>
  <c r="C18" i="51"/>
  <c r="C19" i="51"/>
  <c r="C20" i="51"/>
  <c r="C9" i="51"/>
  <c r="C8" i="51"/>
  <c r="C10" i="49"/>
  <c r="C11" i="49"/>
  <c r="C12" i="49"/>
  <c r="C13" i="49"/>
  <c r="C14" i="49"/>
  <c r="C15" i="49"/>
  <c r="C16" i="49"/>
  <c r="C17" i="49"/>
  <c r="C18" i="49"/>
  <c r="C19" i="49"/>
  <c r="C20" i="49"/>
  <c r="C9" i="49"/>
  <c r="C8" i="49"/>
  <c r="C10" i="48"/>
  <c r="C11" i="48"/>
  <c r="C12" i="48"/>
  <c r="C13" i="48"/>
  <c r="C14" i="48"/>
  <c r="C15" i="48"/>
  <c r="C16" i="48"/>
  <c r="C17" i="48"/>
  <c r="C18" i="48"/>
  <c r="C19" i="48"/>
  <c r="C20" i="48"/>
  <c r="C9" i="48"/>
  <c r="C8" i="48"/>
  <c r="C10" i="47"/>
  <c r="C11" i="47"/>
  <c r="C12" i="47"/>
  <c r="C13" i="47"/>
  <c r="C14" i="47"/>
  <c r="C15" i="47"/>
  <c r="C16" i="47"/>
  <c r="C17" i="47"/>
  <c r="C18" i="47"/>
  <c r="C19" i="47"/>
  <c r="C20" i="47"/>
  <c r="C9" i="47"/>
  <c r="C8" i="47"/>
  <c r="C10" i="46"/>
  <c r="C11" i="46"/>
  <c r="C12" i="46"/>
  <c r="C13" i="46"/>
  <c r="C14" i="46"/>
  <c r="C15" i="46"/>
  <c r="C16" i="46"/>
  <c r="C17" i="46"/>
  <c r="C18" i="46"/>
  <c r="C19" i="46"/>
  <c r="C20" i="46"/>
  <c r="C9" i="46"/>
  <c r="C8" i="46"/>
  <c r="C10" i="45"/>
  <c r="C11" i="45"/>
  <c r="C12" i="45"/>
  <c r="C13" i="45"/>
  <c r="C14" i="45"/>
  <c r="C15" i="45"/>
  <c r="C16" i="45"/>
  <c r="C17" i="45"/>
  <c r="C18" i="45"/>
  <c r="C19" i="45"/>
  <c r="C20" i="45"/>
  <c r="C9" i="45"/>
  <c r="C8" i="45"/>
  <c r="C10" i="44"/>
  <c r="C11" i="44"/>
  <c r="C12" i="44"/>
  <c r="C13" i="44"/>
  <c r="C14" i="44"/>
  <c r="C15" i="44"/>
  <c r="C16" i="44"/>
  <c r="C17" i="44"/>
  <c r="C18" i="44"/>
  <c r="C19" i="44"/>
  <c r="C20" i="44"/>
  <c r="C9" i="44"/>
  <c r="C8" i="44"/>
  <c r="D10" i="1" l="1"/>
  <c r="D11" i="1"/>
  <c r="D12" i="1"/>
  <c r="D13" i="1"/>
  <c r="D14" i="1"/>
  <c r="D15" i="1"/>
  <c r="D16" i="1"/>
  <c r="D17" i="1"/>
  <c r="D18" i="1"/>
  <c r="D19" i="1"/>
  <c r="D20" i="1"/>
  <c r="D9" i="1"/>
  <c r="D8" i="1"/>
  <c r="E10" i="1"/>
  <c r="E11" i="1"/>
  <c r="E12" i="1"/>
  <c r="E13" i="1"/>
  <c r="E14" i="1"/>
  <c r="E15" i="1"/>
  <c r="E16" i="1"/>
  <c r="E17" i="1"/>
  <c r="E18" i="1"/>
  <c r="E19" i="1"/>
  <c r="E20" i="1"/>
  <c r="E9" i="1"/>
  <c r="E8" i="1"/>
  <c r="F10" i="1"/>
  <c r="F11" i="1"/>
  <c r="F12" i="1"/>
  <c r="F13" i="1"/>
  <c r="F14" i="1"/>
  <c r="F15" i="1"/>
  <c r="F16" i="1"/>
  <c r="F17" i="1"/>
  <c r="F18" i="1"/>
  <c r="F19" i="1"/>
  <c r="F20" i="1"/>
  <c r="F9" i="1"/>
  <c r="F8" i="1"/>
  <c r="I10" i="1"/>
  <c r="I11" i="1"/>
  <c r="I12" i="1"/>
  <c r="I13" i="1"/>
  <c r="I14" i="1"/>
  <c r="I15" i="1"/>
  <c r="I16" i="1"/>
  <c r="I17" i="1"/>
  <c r="I18" i="1"/>
  <c r="I19" i="1"/>
  <c r="I20" i="1"/>
  <c r="I9" i="1"/>
  <c r="I8" i="1"/>
  <c r="C15" i="1" l="1"/>
  <c r="C16" i="1"/>
  <c r="C11" i="1"/>
  <c r="C19" i="1"/>
  <c r="C17" i="1"/>
  <c r="C8" i="1"/>
  <c r="C14" i="1"/>
  <c r="C18" i="1"/>
  <c r="C10" i="1"/>
  <c r="C9" i="1"/>
  <c r="C13" i="1"/>
  <c r="C20" i="1"/>
  <c r="C12" i="1"/>
  <c r="G21" i="136" l="1"/>
  <c r="F21" i="136"/>
  <c r="E21" i="136"/>
  <c r="D21" i="136"/>
  <c r="C21" i="136"/>
  <c r="G21" i="133"/>
  <c r="F21" i="133"/>
  <c r="E21" i="133"/>
  <c r="D21" i="133"/>
  <c r="C21" i="133"/>
  <c r="G21" i="130"/>
  <c r="F21" i="130"/>
  <c r="E21" i="130"/>
  <c r="D21" i="130"/>
  <c r="C21" i="130"/>
  <c r="F21" i="127"/>
  <c r="E21" i="127"/>
  <c r="D21" i="127"/>
  <c r="C21" i="127"/>
  <c r="F21" i="120"/>
  <c r="E21" i="120"/>
  <c r="D21" i="120"/>
  <c r="C21" i="120"/>
  <c r="F21" i="117"/>
  <c r="E21" i="117"/>
  <c r="D21" i="117"/>
  <c r="C21" i="117"/>
  <c r="F21" i="48" l="1"/>
  <c r="C20" i="72" l="1"/>
  <c r="H21" i="98" l="1"/>
  <c r="H21" i="97"/>
  <c r="H21" i="96"/>
  <c r="H21" i="95"/>
  <c r="H21" i="94"/>
  <c r="H21" i="93"/>
  <c r="H21" i="92" l="1"/>
  <c r="H21" i="91"/>
  <c r="H21" i="90"/>
  <c r="H20" i="71"/>
  <c r="H20" i="70"/>
  <c r="H20" i="69"/>
  <c r="H20" i="68"/>
  <c r="H20" i="67"/>
  <c r="H20" i="66"/>
  <c r="H20" i="65"/>
  <c r="H20" i="64" l="1"/>
  <c r="H20" i="55" l="1"/>
  <c r="C9" i="3" l="1"/>
  <c r="C10" i="3"/>
  <c r="C11" i="3"/>
  <c r="C12" i="3"/>
  <c r="C13" i="3"/>
  <c r="C14" i="3"/>
  <c r="C15" i="3"/>
  <c r="C16" i="3"/>
  <c r="C17" i="3"/>
  <c r="C18" i="3"/>
  <c r="C19" i="3"/>
  <c r="C20" i="3"/>
  <c r="C8" i="3"/>
  <c r="E21" i="108" l="1"/>
  <c r="D21" i="108"/>
  <c r="C21" i="108"/>
  <c r="E21" i="107"/>
  <c r="D21" i="107"/>
  <c r="C21" i="107"/>
  <c r="E21" i="106"/>
  <c r="D21" i="106"/>
  <c r="C21" i="106"/>
  <c r="E21" i="105"/>
  <c r="D21" i="105"/>
  <c r="C21" i="105"/>
  <c r="E21" i="104"/>
  <c r="D21" i="104"/>
  <c r="C21" i="104"/>
  <c r="E21" i="103"/>
  <c r="D21" i="103"/>
  <c r="C21" i="103"/>
  <c r="E21" i="102"/>
  <c r="D21" i="102"/>
  <c r="C21" i="102"/>
  <c r="E21" i="101"/>
  <c r="D21" i="101"/>
  <c r="C21" i="101"/>
  <c r="E21" i="100"/>
  <c r="D21" i="100"/>
  <c r="C21" i="100"/>
  <c r="I21" i="98" l="1"/>
  <c r="G21" i="98"/>
  <c r="F21" i="98"/>
  <c r="E21" i="98"/>
  <c r="D21" i="98"/>
  <c r="I21" i="97"/>
  <c r="G21" i="97"/>
  <c r="F21" i="97"/>
  <c r="E21" i="97"/>
  <c r="D21" i="97"/>
  <c r="I21" i="96"/>
  <c r="G21" i="96"/>
  <c r="F21" i="96"/>
  <c r="E21" i="96"/>
  <c r="D21" i="96"/>
  <c r="I21" i="95"/>
  <c r="G21" i="95"/>
  <c r="F21" i="95"/>
  <c r="E21" i="95"/>
  <c r="D21" i="95"/>
  <c r="I21" i="94"/>
  <c r="G21" i="94"/>
  <c r="F21" i="94"/>
  <c r="E21" i="94"/>
  <c r="D21" i="94"/>
  <c r="I21" i="93"/>
  <c r="G21" i="93"/>
  <c r="F21" i="93"/>
  <c r="E21" i="93"/>
  <c r="D21" i="93"/>
  <c r="I21" i="92"/>
  <c r="G21" i="92"/>
  <c r="F21" i="92"/>
  <c r="E21" i="92"/>
  <c r="D21" i="92"/>
  <c r="I21" i="91"/>
  <c r="G21" i="91"/>
  <c r="F21" i="91"/>
  <c r="E21" i="91"/>
  <c r="D21" i="91"/>
  <c r="C21" i="91" s="1"/>
  <c r="I21" i="90"/>
  <c r="G21" i="90"/>
  <c r="F21" i="90"/>
  <c r="E21" i="90"/>
  <c r="D21" i="90"/>
  <c r="I20" i="71"/>
  <c r="G20" i="71"/>
  <c r="F20" i="71"/>
  <c r="E20" i="71"/>
  <c r="D20" i="71"/>
  <c r="I20" i="70"/>
  <c r="G20" i="70"/>
  <c r="F20" i="70"/>
  <c r="E20" i="70"/>
  <c r="D20" i="70"/>
  <c r="I20" i="69"/>
  <c r="G20" i="69"/>
  <c r="F20" i="69"/>
  <c r="E20" i="69"/>
  <c r="D20" i="69"/>
  <c r="I20" i="68"/>
  <c r="G20" i="68"/>
  <c r="F20" i="68"/>
  <c r="E20" i="68"/>
  <c r="D20" i="68"/>
  <c r="I20" i="67"/>
  <c r="G20" i="67"/>
  <c r="F20" i="67"/>
  <c r="E20" i="67"/>
  <c r="D20" i="67"/>
  <c r="G20" i="66"/>
  <c r="F20" i="66"/>
  <c r="E20" i="66"/>
  <c r="D20" i="66"/>
  <c r="I20" i="65"/>
  <c r="G20" i="65"/>
  <c r="F20" i="65"/>
  <c r="E20" i="65"/>
  <c r="D20" i="65"/>
  <c r="I20" i="64"/>
  <c r="G20" i="64"/>
  <c r="F20" i="64"/>
  <c r="E20" i="64"/>
  <c r="D20" i="64"/>
  <c r="I20" i="55"/>
  <c r="G20" i="55"/>
  <c r="F20" i="55"/>
  <c r="E20" i="55"/>
  <c r="D20" i="55"/>
  <c r="H21" i="53"/>
  <c r="G21" i="53"/>
  <c r="F21" i="53"/>
  <c r="E21" i="53"/>
  <c r="D21" i="53"/>
  <c r="H21" i="52"/>
  <c r="G21" i="52"/>
  <c r="F21" i="52"/>
  <c r="E21" i="52"/>
  <c r="D21" i="52"/>
  <c r="H21" i="51"/>
  <c r="G21" i="51"/>
  <c r="F21" i="51"/>
  <c r="E21" i="51"/>
  <c r="D21" i="51"/>
  <c r="H21" i="49"/>
  <c r="G21" i="49"/>
  <c r="F21" i="49"/>
  <c r="E21" i="49"/>
  <c r="D21" i="49"/>
  <c r="H21" i="48"/>
  <c r="G21" i="48"/>
  <c r="E21" i="48"/>
  <c r="D21" i="48"/>
  <c r="H21" i="47"/>
  <c r="G21" i="47"/>
  <c r="F21" i="47"/>
  <c r="E21" i="47"/>
  <c r="D21" i="47"/>
  <c r="H21" i="46"/>
  <c r="G21" i="46"/>
  <c r="F21" i="46"/>
  <c r="E21" i="46"/>
  <c r="D21" i="46"/>
  <c r="H21" i="45"/>
  <c r="G21" i="45"/>
  <c r="F21" i="45"/>
  <c r="E21" i="45"/>
  <c r="D21" i="45"/>
  <c r="C21" i="48" l="1"/>
  <c r="C21" i="98"/>
  <c r="C21" i="96"/>
  <c r="C21" i="92"/>
  <c r="C21" i="90"/>
  <c r="C20" i="65"/>
  <c r="C21" i="94"/>
  <c r="C20" i="66"/>
  <c r="C20" i="67"/>
  <c r="C20" i="70"/>
  <c r="C20" i="71"/>
  <c r="C21" i="93"/>
  <c r="C21" i="95"/>
  <c r="C20" i="64"/>
  <c r="C20" i="68"/>
  <c r="C20" i="69"/>
  <c r="C20" i="76"/>
  <c r="C21" i="97"/>
  <c r="C20" i="73"/>
  <c r="C20" i="79"/>
  <c r="C21" i="53"/>
  <c r="C21" i="52"/>
  <c r="C21" i="51"/>
  <c r="C21" i="49"/>
  <c r="C21" i="47"/>
  <c r="C21" i="46"/>
  <c r="C21" i="45"/>
  <c r="C20" i="77"/>
  <c r="C20" i="74"/>
  <c r="C20" i="75"/>
  <c r="C20" i="80"/>
  <c r="C20" i="55"/>
  <c r="H21" i="44"/>
  <c r="G21" i="44"/>
  <c r="E21" i="44"/>
  <c r="D21" i="44"/>
  <c r="C21" i="44" l="1"/>
  <c r="F21" i="44"/>
  <c r="O21" i="27" l="1"/>
  <c r="N21" i="27"/>
  <c r="M21" i="27"/>
  <c r="L21" i="27"/>
  <c r="K21" i="27"/>
  <c r="J21" i="27"/>
  <c r="I21" i="27"/>
  <c r="H21" i="27"/>
  <c r="G21" i="27"/>
  <c r="F21" i="27"/>
  <c r="E21" i="27"/>
  <c r="D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O21" i="26"/>
  <c r="N21" i="26"/>
  <c r="M21" i="26"/>
  <c r="L21" i="26"/>
  <c r="K21" i="26"/>
  <c r="J21" i="26"/>
  <c r="I21" i="26"/>
  <c r="H21" i="26"/>
  <c r="G21" i="26"/>
  <c r="F21" i="26"/>
  <c r="E21" i="26"/>
  <c r="D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O21" i="25"/>
  <c r="N21" i="25"/>
  <c r="M21" i="25"/>
  <c r="L21" i="25"/>
  <c r="K21" i="25"/>
  <c r="J21" i="25"/>
  <c r="I21" i="25"/>
  <c r="H21" i="25"/>
  <c r="G21" i="25"/>
  <c r="F21" i="25"/>
  <c r="E21" i="25"/>
  <c r="D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10" i="4"/>
  <c r="C11" i="4"/>
  <c r="C12" i="4"/>
  <c r="C13" i="4"/>
  <c r="C14" i="4"/>
  <c r="C15" i="4"/>
  <c r="C16" i="4"/>
  <c r="C17" i="4"/>
  <c r="C18" i="4"/>
  <c r="C19" i="4"/>
  <c r="C20" i="4"/>
  <c r="C10" i="5"/>
  <c r="C11" i="5"/>
  <c r="C12" i="5"/>
  <c r="C13" i="5"/>
  <c r="C14" i="5"/>
  <c r="C15" i="5"/>
  <c r="C16" i="5"/>
  <c r="C17" i="5"/>
  <c r="C18" i="5"/>
  <c r="C19" i="5"/>
  <c r="C20" i="5"/>
  <c r="C10" i="6"/>
  <c r="C11" i="6"/>
  <c r="C12" i="6"/>
  <c r="C13" i="6"/>
  <c r="C14" i="6"/>
  <c r="C15" i="6"/>
  <c r="C16" i="6"/>
  <c r="C17" i="6"/>
  <c r="C18" i="6"/>
  <c r="C19" i="6"/>
  <c r="C20" i="6"/>
  <c r="C10" i="23"/>
  <c r="C11" i="23"/>
  <c r="C12" i="23"/>
  <c r="C13" i="23"/>
  <c r="C14" i="23"/>
  <c r="C15" i="23"/>
  <c r="C16" i="23"/>
  <c r="C17" i="23"/>
  <c r="C18" i="23"/>
  <c r="C19" i="23"/>
  <c r="C20" i="23"/>
  <c r="C10" i="24"/>
  <c r="C11" i="24"/>
  <c r="C12" i="24"/>
  <c r="C13" i="24"/>
  <c r="C14" i="24"/>
  <c r="C15" i="24"/>
  <c r="C16" i="24"/>
  <c r="C17" i="24"/>
  <c r="C18" i="24"/>
  <c r="C19" i="24"/>
  <c r="C20" i="24"/>
  <c r="C9" i="4"/>
  <c r="C9" i="5"/>
  <c r="C9" i="6"/>
  <c r="C9" i="23"/>
  <c r="C9" i="24"/>
  <c r="C8" i="4"/>
  <c r="C8" i="6"/>
  <c r="C8" i="23"/>
  <c r="C8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O21" i="23"/>
  <c r="N21" i="23"/>
  <c r="M21" i="23"/>
  <c r="L21" i="23"/>
  <c r="K21" i="23"/>
  <c r="J21" i="23"/>
  <c r="I21" i="23"/>
  <c r="H21" i="23"/>
  <c r="G21" i="23"/>
  <c r="F21" i="23"/>
  <c r="E21" i="23"/>
  <c r="D21" i="23"/>
  <c r="O21" i="6"/>
  <c r="N21" i="6"/>
  <c r="M21" i="6"/>
  <c r="L21" i="6"/>
  <c r="K21" i="6"/>
  <c r="J21" i="6"/>
  <c r="I21" i="6"/>
  <c r="H21" i="6"/>
  <c r="G21" i="6"/>
  <c r="F21" i="6"/>
  <c r="E21" i="6"/>
  <c r="D21" i="6"/>
  <c r="N21" i="5"/>
  <c r="M21" i="5"/>
  <c r="L21" i="5"/>
  <c r="K21" i="5"/>
  <c r="J21" i="5"/>
  <c r="I21" i="5"/>
  <c r="H21" i="5"/>
  <c r="G21" i="5"/>
  <c r="F21" i="5"/>
  <c r="E21" i="5"/>
  <c r="D21" i="5"/>
  <c r="D21" i="3"/>
  <c r="E21" i="3"/>
  <c r="F21" i="3"/>
  <c r="O21" i="3"/>
  <c r="N21" i="3"/>
  <c r="L21" i="3"/>
  <c r="K21" i="3"/>
  <c r="M21" i="3"/>
  <c r="H21" i="3"/>
  <c r="K21" i="1"/>
  <c r="J21" i="1"/>
  <c r="H21" i="1"/>
  <c r="G21" i="1"/>
  <c r="C21" i="25" l="1"/>
  <c r="C21" i="23"/>
  <c r="C21" i="26"/>
  <c r="C21" i="27"/>
  <c r="C21" i="4"/>
  <c r="E21" i="1"/>
  <c r="C21" i="24"/>
  <c r="J21" i="3"/>
  <c r="G21" i="3"/>
  <c r="I21" i="3"/>
  <c r="D21" i="1"/>
  <c r="C21" i="3" l="1"/>
  <c r="F21" i="1"/>
  <c r="C21" i="1"/>
  <c r="O21" i="5"/>
  <c r="C8" i="5"/>
  <c r="C21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user\AppData\Local\Microsoft\Windows\INetCache\Content.Outlook\ZY53NARF\omrah Model (002).odc" keepAlive="1" name="192.168.0.231 omrah Model" type="5" refreshedVersion="6" background="1">
    <dbPr connection="Provider=MSOLAP.8;Integrated Security=SSPI;Persist Security Info=True;Initial Catalog=omrah;Data Source=192.168.0.231;MDX Compatibility=1;Safety Options=2;MDX Missing Member Mode=Error;Update Isolation Level=2" command="Model" commandType="1"/>
    <olapPr sendLocale="1" rowDrillCount="1000"/>
  </connection>
  <connection id="2" xr16:uid="{00000000-0015-0000-FFFF-FFFF01000000}" keepAlive="1" name="ThisWorkbookDataModel" description="نموذج البيانات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3!$Z$24:$AM$25" type="102" refreshedVersion="6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3Z24AM25"/>
        </x15:connection>
      </ext>
    </extLst>
  </connection>
</connections>
</file>

<file path=xl/sharedStrings.xml><?xml version="1.0" encoding="utf-8"?>
<sst xmlns="http://schemas.openxmlformats.org/spreadsheetml/2006/main" count="4012" uniqueCount="572">
  <si>
    <t>Administrative Area</t>
  </si>
  <si>
    <t>المنطقة الادارية</t>
  </si>
  <si>
    <t>جملة</t>
  </si>
  <si>
    <t>اناث</t>
  </si>
  <si>
    <t>ذكور</t>
  </si>
  <si>
    <t>الادارية</t>
  </si>
  <si>
    <t>AREA</t>
  </si>
  <si>
    <t>Total</t>
  </si>
  <si>
    <t>Females</t>
  </si>
  <si>
    <t>Males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</si>
  <si>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</si>
  <si>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</si>
  <si>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</si>
  <si>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</si>
  <si>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</si>
  <si>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</si>
  <si>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</si>
  <si>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</si>
  <si>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</si>
  <si>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</si>
  <si>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</si>
  <si>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</si>
  <si>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</si>
  <si>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</si>
  <si>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</si>
  <si>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</si>
  <si>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</si>
  <si>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</si>
  <si>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</si>
  <si>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</si>
  <si>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</si>
  <si>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</si>
  <si>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</si>
  <si>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</si>
  <si>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</si>
  <si>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الجمــــــــلة</t>
  </si>
  <si>
    <t>Age Groups</t>
  </si>
  <si>
    <t>فئــات العمـــر</t>
  </si>
  <si>
    <t>Administrative  Area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</si>
  <si>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</si>
  <si>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</si>
  <si>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</si>
  <si>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</si>
  <si>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</si>
  <si>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</si>
  <si>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</si>
  <si>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</si>
  <si>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</si>
  <si>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</si>
  <si>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</si>
  <si>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</si>
  <si>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</si>
  <si>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 xml:space="preserve">الأشهر           </t>
  </si>
  <si>
    <t>محرم</t>
  </si>
  <si>
    <t>صفر</t>
  </si>
  <si>
    <t>ربيع أول</t>
  </si>
  <si>
    <t>ربيع ثاني</t>
  </si>
  <si>
    <t>جمادى الأولى</t>
  </si>
  <si>
    <t>جمادى الثانية</t>
  </si>
  <si>
    <t>رجب</t>
  </si>
  <si>
    <t>شعبان</t>
  </si>
  <si>
    <t>رمضان</t>
  </si>
  <si>
    <t>شوال</t>
  </si>
  <si>
    <t>ذو القعدة</t>
  </si>
  <si>
    <t>ذو الحجة</t>
  </si>
  <si>
    <t>Moharram</t>
  </si>
  <si>
    <t>Safar</t>
  </si>
  <si>
    <t>Rabi ( I )</t>
  </si>
  <si>
    <t>Rabi ( II )</t>
  </si>
  <si>
    <t>Jumada ( I )</t>
  </si>
  <si>
    <t>Jumada ( II )</t>
  </si>
  <si>
    <t>Rajab</t>
  </si>
  <si>
    <t>Shaban</t>
  </si>
  <si>
    <t>Ramadan</t>
  </si>
  <si>
    <t>Shawwal</t>
  </si>
  <si>
    <t>Dhu al-hijjah</t>
  </si>
  <si>
    <t>Dhu al-qadah</t>
  </si>
  <si>
    <t xml:space="preserve">  جدول ( 3 )</t>
  </si>
  <si>
    <t>الجملة</t>
  </si>
  <si>
    <t xml:space="preserve">  جدول ( 5 )</t>
  </si>
  <si>
    <t xml:space="preserve">Table ( 5 )  </t>
  </si>
  <si>
    <t>المنطقة الشــرقيـــــة</t>
  </si>
  <si>
    <t xml:space="preserve">  جدول ( 7 )</t>
  </si>
  <si>
    <t xml:space="preserve">Table ( 7 )  </t>
  </si>
  <si>
    <t xml:space="preserve">  جدول ( 8 )</t>
  </si>
  <si>
    <t xml:space="preserve">Table ( 8 )  </t>
  </si>
  <si>
    <t xml:space="preserve">Table ( 9 )  </t>
  </si>
  <si>
    <t xml:space="preserve">Table ( 10 )  </t>
  </si>
  <si>
    <t xml:space="preserve">  جدول ( 10 )</t>
  </si>
  <si>
    <t xml:space="preserve">  جدول ( 11 )</t>
  </si>
  <si>
    <t xml:space="preserve">Table ( 11 )  </t>
  </si>
  <si>
    <t xml:space="preserve">  جدول ( 13 )</t>
  </si>
  <si>
    <t xml:space="preserve">  جدول ( 14 )</t>
  </si>
  <si>
    <t xml:space="preserve">Table ( 14 )  </t>
  </si>
  <si>
    <t xml:space="preserve">  جدول ( 15 )</t>
  </si>
  <si>
    <t xml:space="preserve">  جدول ( 16 )</t>
  </si>
  <si>
    <t xml:space="preserve">  جدول ( 16-1 )</t>
  </si>
  <si>
    <t xml:space="preserve">  جدول ( 16-2 )</t>
  </si>
  <si>
    <t xml:space="preserve">  جدول ( 17 )</t>
  </si>
  <si>
    <t xml:space="preserve">  جدول ( 17-1 )</t>
  </si>
  <si>
    <t xml:space="preserve">  جدول ( 17-2 )</t>
  </si>
  <si>
    <t xml:space="preserve">Table ( 17-2 )  </t>
  </si>
  <si>
    <t xml:space="preserve">  جدول ( 18 )</t>
  </si>
  <si>
    <t xml:space="preserve">Table ( 18-1 )  </t>
  </si>
  <si>
    <t>مرة واحدة</t>
  </si>
  <si>
    <t>مرتان</t>
  </si>
  <si>
    <t>ثلاث مرات</t>
  </si>
  <si>
    <t>أربع مرات</t>
  </si>
  <si>
    <t>يوم واحد</t>
  </si>
  <si>
    <t>يومان</t>
  </si>
  <si>
    <t>ثلاثة أيام</t>
  </si>
  <si>
    <t>أربعة أيام</t>
  </si>
  <si>
    <t>خمسة أيام فأكثر</t>
  </si>
  <si>
    <t>الشهر</t>
  </si>
  <si>
    <t>Mounth</t>
  </si>
  <si>
    <t>من 1 إلى 10 رمضان</t>
  </si>
  <si>
    <t>من 11 إلى 20 رمضان</t>
  </si>
  <si>
    <t>من 21 إلى 30 رمضان</t>
  </si>
  <si>
    <t xml:space="preserve">يوم واحد </t>
  </si>
  <si>
    <t xml:space="preserve">نفس اليوم </t>
  </si>
  <si>
    <t>نفس اليوم</t>
  </si>
  <si>
    <t xml:space="preserve">نقس اليوم </t>
  </si>
  <si>
    <t>month</t>
  </si>
  <si>
    <t>Once</t>
  </si>
  <si>
    <t>Twice</t>
  </si>
  <si>
    <t>three times</t>
  </si>
  <si>
    <t>four times</t>
  </si>
  <si>
    <t>same day</t>
  </si>
  <si>
    <t>one day</t>
  </si>
  <si>
    <t>Three days</t>
  </si>
  <si>
    <t>four days</t>
  </si>
  <si>
    <t>Five days and more</t>
  </si>
  <si>
    <t>From 1 to 10 Ramadan</t>
  </si>
  <si>
    <t>From 11 to 20Ramadan</t>
  </si>
  <si>
    <t>From 21 to 30 Ramadan</t>
  </si>
  <si>
    <t xml:space="preserve">طائرة </t>
  </si>
  <si>
    <t xml:space="preserve">حافلة </t>
  </si>
  <si>
    <t xml:space="preserve">مركبة خاصة </t>
  </si>
  <si>
    <t xml:space="preserve">أخرى </t>
  </si>
  <si>
    <t>Special vehicle</t>
  </si>
  <si>
    <t>bus</t>
  </si>
  <si>
    <t>Other</t>
  </si>
  <si>
    <t xml:space="preserve">ذاتي </t>
  </si>
  <si>
    <t xml:space="preserve">حكومي </t>
  </si>
  <si>
    <t>Self</t>
  </si>
  <si>
    <t>A charity</t>
  </si>
  <si>
    <t>governmental</t>
  </si>
  <si>
    <t>المصدر: مسح العمرة 2017 _ الهيئة العامة للإحصاء</t>
  </si>
  <si>
    <t xml:space="preserve">  Source: Umrah Survey 2017 _General Authority for Statistics </t>
  </si>
  <si>
    <t xml:space="preserve">  Source:Umrah Survey 2017 _General Authority for Statistics </t>
  </si>
  <si>
    <t xml:space="preserve">  Source:Umrah Survey 2017_General Authority for Statistics </t>
  </si>
  <si>
    <t>من 100 - 300</t>
  </si>
  <si>
    <t>من 301 - 600</t>
  </si>
  <si>
    <t>من 601 - 900</t>
  </si>
  <si>
    <t xml:space="preserve">من 900 فاكثر </t>
  </si>
  <si>
    <t xml:space="preserve">من 901فاكثر </t>
  </si>
  <si>
    <t>تكاليف الانفاق</t>
  </si>
  <si>
    <t xml:space="preserve">خمس مرات فاكثر </t>
  </si>
  <si>
    <t>From 100-300</t>
  </si>
  <si>
    <t>From 301-600</t>
  </si>
  <si>
    <t>From601-900</t>
  </si>
  <si>
    <t xml:space="preserve">  جدول ( 19 )</t>
  </si>
  <si>
    <t xml:space="preserve">Table ( 19-2 )  </t>
  </si>
  <si>
    <t xml:space="preserve">Table ( 20 )  </t>
  </si>
  <si>
    <t xml:space="preserve">Table ( 20-1 )  </t>
  </si>
  <si>
    <t xml:space="preserve">Table ( 20-2 )  </t>
  </si>
  <si>
    <t xml:space="preserve">Table ( 21 )  </t>
  </si>
  <si>
    <t>0 -9</t>
  </si>
  <si>
    <t>0 - 9</t>
  </si>
  <si>
    <t>10- 19</t>
  </si>
  <si>
    <t>20-29</t>
  </si>
  <si>
    <t xml:space="preserve">20- 29 </t>
  </si>
  <si>
    <t>30-39</t>
  </si>
  <si>
    <t xml:space="preserve">30- 39 </t>
  </si>
  <si>
    <t>40-49</t>
  </si>
  <si>
    <t xml:space="preserve">40- 49 </t>
  </si>
  <si>
    <t>50-59</t>
  </si>
  <si>
    <t>50- 59</t>
  </si>
  <si>
    <t>60-69</t>
  </si>
  <si>
    <t xml:space="preserve">60- 69 </t>
  </si>
  <si>
    <t>70فاكثر</t>
  </si>
  <si>
    <t xml:space="preserve">  جدول ( 6-2 )</t>
  </si>
  <si>
    <t xml:space="preserve">Table (6-2 )  </t>
  </si>
  <si>
    <t xml:space="preserve">  جدول ( 7-1 )</t>
  </si>
  <si>
    <t xml:space="preserve">  جدول ( 7-2 )</t>
  </si>
  <si>
    <t xml:space="preserve">  جدول ( 8-2 )</t>
  </si>
  <si>
    <t xml:space="preserve">  جدول ( 9-1 )</t>
  </si>
  <si>
    <t xml:space="preserve">  جدول ( 9-2 )</t>
  </si>
  <si>
    <t xml:space="preserve">Table ( 9-2 )  </t>
  </si>
  <si>
    <t xml:space="preserve">  جدول ( 10-1 )</t>
  </si>
  <si>
    <t xml:space="preserve">Table (10-1 )  </t>
  </si>
  <si>
    <t xml:space="preserve">  جدول ( 10-2 )</t>
  </si>
  <si>
    <t xml:space="preserve">Table ( 10-2 )  </t>
  </si>
  <si>
    <t xml:space="preserve">  جدول ( 12-2 )</t>
  </si>
  <si>
    <t xml:space="preserve">Table ( 12-2 )  </t>
  </si>
  <si>
    <t xml:space="preserve">  جدول ( 13-1 )</t>
  </si>
  <si>
    <t xml:space="preserve">Table ( 13-1 )  </t>
  </si>
  <si>
    <t xml:space="preserve">  جدول ( 13-2 )</t>
  </si>
  <si>
    <t xml:space="preserve">  جدول ( 14-1 )</t>
  </si>
  <si>
    <t xml:space="preserve">  جدول ( 14-2 )</t>
  </si>
  <si>
    <t xml:space="preserve">Table (15 )  </t>
  </si>
  <si>
    <t xml:space="preserve">  جدول ( 15-1 )</t>
  </si>
  <si>
    <t xml:space="preserve">  جدول ( 15-2 )</t>
  </si>
  <si>
    <t xml:space="preserve">Table (16-2 )  </t>
  </si>
  <si>
    <t xml:space="preserve">Table (17 )  </t>
  </si>
  <si>
    <t xml:space="preserve">Table (17-1 )  </t>
  </si>
  <si>
    <t xml:space="preserve">  جدول ( 20 )</t>
  </si>
  <si>
    <t xml:space="preserve">  جدول ( 20-1)</t>
  </si>
  <si>
    <t xml:space="preserve">  جدول ( 20-2)</t>
  </si>
  <si>
    <t xml:space="preserve">  جدول (24 )</t>
  </si>
  <si>
    <t xml:space="preserve">Table (24 )  </t>
  </si>
  <si>
    <t xml:space="preserve">  جدول (25 )</t>
  </si>
  <si>
    <t xml:space="preserve">  جدول (26 )</t>
  </si>
  <si>
    <t xml:space="preserve">  جدول (27 )</t>
  </si>
  <si>
    <t xml:space="preserve">  جدول ( 1 )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</si>
  <si>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</si>
  <si>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</si>
  <si>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</si>
  <si>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 xml:space="preserve">  جدول ( 2 )</t>
  </si>
  <si>
    <t xml:space="preserve">Table ( 3 )  </t>
  </si>
  <si>
    <t xml:space="preserve">Table ( 3-1 )  </t>
  </si>
  <si>
    <t xml:space="preserve">  جدول ( 3-1 )</t>
  </si>
  <si>
    <t xml:space="preserve">  جدول ( 3-2 )</t>
  </si>
  <si>
    <t xml:space="preserve">Table ( 6 )  </t>
  </si>
  <si>
    <t xml:space="preserve">  جدول ( 6 )</t>
  </si>
  <si>
    <t xml:space="preserve">Table ( 6-1 )  </t>
  </si>
  <si>
    <t xml:space="preserve">  جدول (6-1 )</t>
  </si>
  <si>
    <t xml:space="preserve">Table (7-1 )  </t>
  </si>
  <si>
    <t xml:space="preserve">Table ( 7-2 )  </t>
  </si>
  <si>
    <t xml:space="preserve">Table (8-1 )  </t>
  </si>
  <si>
    <t xml:space="preserve">  جدول ( 8-1 )</t>
  </si>
  <si>
    <t xml:space="preserve">Table ( 8-2 )  </t>
  </si>
  <si>
    <t>عدد مرات العمرة خلال عام 1438هـ</t>
  </si>
  <si>
    <t xml:space="preserve">  جدول ( 9 )</t>
  </si>
  <si>
    <t xml:space="preserve">Table ( 9-1 )  </t>
  </si>
  <si>
    <t xml:space="preserve">Table ( 12-1 )  </t>
  </si>
  <si>
    <t xml:space="preserve">Table (13 )  </t>
  </si>
  <si>
    <t xml:space="preserve">Table (13-2 )  </t>
  </si>
  <si>
    <t xml:space="preserve">Table (14-2 )  </t>
  </si>
  <si>
    <t xml:space="preserve">Table (14-1 )  </t>
  </si>
  <si>
    <t xml:space="preserve">Table ( 15-2 )  </t>
  </si>
  <si>
    <t xml:space="preserve">Table (15-1 )  </t>
  </si>
  <si>
    <t>two days</t>
  </si>
  <si>
    <t xml:space="preserve">Table (16 )  </t>
  </si>
  <si>
    <t xml:space="preserve">Table ( 16-1 )  </t>
  </si>
  <si>
    <t xml:space="preserve">Table ( 18 )  </t>
  </si>
  <si>
    <t xml:space="preserve">  جدول ( 18-1)</t>
  </si>
  <si>
    <t xml:space="preserve">  جدول ( 18-2)</t>
  </si>
  <si>
    <t xml:space="preserve">Table ( 18-2 )  </t>
  </si>
  <si>
    <t xml:space="preserve">Table ( 19 )  </t>
  </si>
  <si>
    <t xml:space="preserve">Table ( 19-1 )  </t>
  </si>
  <si>
    <t xml:space="preserve">  جدول ( 19-1)</t>
  </si>
  <si>
    <t xml:space="preserve">  جدول ( 19-2)</t>
  </si>
  <si>
    <t xml:space="preserve">  جدول ( 21)</t>
  </si>
  <si>
    <t>from 901 and more</t>
  </si>
  <si>
    <t xml:space="preserve">Table (21-1 )  </t>
  </si>
  <si>
    <t xml:space="preserve">  جدول ( 21-1 )</t>
  </si>
  <si>
    <t xml:space="preserve">Table (21-2 )  </t>
  </si>
  <si>
    <t xml:space="preserve">  جدول ( 21-2 )</t>
  </si>
  <si>
    <t xml:space="preserve">جمعيات خيرية </t>
  </si>
  <si>
    <t xml:space="preserve">Table (27 )  </t>
  </si>
  <si>
    <t xml:space="preserve">Table (22 )  </t>
  </si>
  <si>
    <t xml:space="preserve">  جدول (22 )</t>
  </si>
  <si>
    <t xml:space="preserve">Table ( 23 )  </t>
  </si>
  <si>
    <t xml:space="preserve">  جدول (23 )</t>
  </si>
  <si>
    <t xml:space="preserve">Table ( 25 )  </t>
  </si>
  <si>
    <t xml:space="preserve">Table (26 )  </t>
  </si>
  <si>
    <t xml:space="preserve">المصدر: وزارة الحج والعمرة  2017 </t>
  </si>
  <si>
    <t xml:space="preserve">  Source: Ministry of Hajj and Umrah 2017</t>
  </si>
  <si>
    <t xml:space="preserve">  جدول (1)</t>
  </si>
  <si>
    <t xml:space="preserve">Table (1 )  </t>
  </si>
  <si>
    <t xml:space="preserve">Table (1-1 )  </t>
  </si>
  <si>
    <t xml:space="preserve">  جدول ( 1-1 )</t>
  </si>
  <si>
    <t xml:space="preserve">Table (1-2 )  </t>
  </si>
  <si>
    <t xml:space="preserve">  جدول (1-2 )</t>
  </si>
  <si>
    <t>70+</t>
  </si>
  <si>
    <t xml:space="preserve">اقل من أسبوع  </t>
  </si>
  <si>
    <t>أسبوع واحد</t>
  </si>
  <si>
    <t>أسبوعين</t>
  </si>
  <si>
    <t>ثلاثة أسابيع</t>
  </si>
  <si>
    <t>أربعة أسابيع</t>
  </si>
  <si>
    <t>مدة الإقامة بالأيام خلال عام 1438هـ</t>
  </si>
  <si>
    <t xml:space="preserve">Table (2 )  </t>
  </si>
  <si>
    <t xml:space="preserve">Table (2-2 )  </t>
  </si>
  <si>
    <t xml:space="preserve">  جدول ( 2-2 )</t>
  </si>
  <si>
    <t>Entrance por</t>
  </si>
  <si>
    <t>منفذ الدخول</t>
  </si>
  <si>
    <t>King Abdulaziz International Airport</t>
  </si>
  <si>
    <t>مطار الملك عبد العزيز الدولي</t>
  </si>
  <si>
    <t>Prince Mohammed bin Abdulaziz Airport</t>
  </si>
  <si>
    <t>مطار الامير محمد بن عبدالعزيز</t>
  </si>
  <si>
    <t>Port Ammar case</t>
  </si>
  <si>
    <t>منفذ حالة عمار</t>
  </si>
  <si>
    <t>Port Batha</t>
  </si>
  <si>
    <t>منفذ البطحاء</t>
  </si>
  <si>
    <t>Outlet</t>
  </si>
  <si>
    <t>منفذ الرقعي</t>
  </si>
  <si>
    <t> Yanbu Airport</t>
  </si>
  <si>
    <t xml:space="preserve"> مطار ينبع</t>
  </si>
  <si>
    <t>Modern outlet</t>
  </si>
  <si>
    <t>منفذ الحديثة</t>
  </si>
  <si>
    <t>King Khaled International Airport</t>
  </si>
  <si>
    <t>مطار الملك خالد الدولي</t>
  </si>
  <si>
    <t>Salwa Outlet</t>
  </si>
  <si>
    <t>منفذ سلوى</t>
  </si>
  <si>
    <t>Jeddah Islamic Port</t>
  </si>
  <si>
    <t>ميناء جدة الاسلامي</t>
  </si>
  <si>
    <t>Yanbu Commercial Port</t>
  </si>
  <si>
    <t>ميناء ينبع التجاري</t>
  </si>
  <si>
    <t>king Fahd's bridge</t>
  </si>
  <si>
    <t>جسر الملك فهد</t>
  </si>
  <si>
    <t>King Fahd Airport</t>
  </si>
  <si>
    <t>مطار الملك فهد</t>
  </si>
  <si>
    <t>Taif Airport</t>
  </si>
  <si>
    <t>مطار الطائف</t>
  </si>
  <si>
    <t>Abha Airport</t>
  </si>
  <si>
    <t>مطار ابها</t>
  </si>
  <si>
    <t xml:space="preserve"> Number of Table</t>
  </si>
  <si>
    <t>Subject</t>
  </si>
  <si>
    <t>العــنــوان</t>
  </si>
  <si>
    <t>رقم الجدول</t>
  </si>
  <si>
    <t>3-1</t>
  </si>
  <si>
    <t>3-2</t>
  </si>
  <si>
    <t>4</t>
  </si>
  <si>
    <t>5</t>
  </si>
  <si>
    <t>6</t>
  </si>
  <si>
    <t>6-1</t>
  </si>
  <si>
    <t>6-2</t>
  </si>
  <si>
    <t>7</t>
  </si>
  <si>
    <t>7-1</t>
  </si>
  <si>
    <t>7-2</t>
  </si>
  <si>
    <t>8</t>
  </si>
  <si>
    <t>8-1</t>
  </si>
  <si>
    <t>8-2</t>
  </si>
  <si>
    <t>9</t>
  </si>
  <si>
    <t>9-1</t>
  </si>
  <si>
    <t>9-2</t>
  </si>
  <si>
    <t>10</t>
  </si>
  <si>
    <t>10-1</t>
  </si>
  <si>
    <t>10-2</t>
  </si>
  <si>
    <t>11</t>
  </si>
  <si>
    <t>11-1</t>
  </si>
  <si>
    <t>11-2</t>
  </si>
  <si>
    <t>12</t>
  </si>
  <si>
    <t>12-1</t>
  </si>
  <si>
    <t>12-2</t>
  </si>
  <si>
    <t>13</t>
  </si>
  <si>
    <t>13-1</t>
  </si>
  <si>
    <t>13-2</t>
  </si>
  <si>
    <t>14</t>
  </si>
  <si>
    <t>14-1</t>
  </si>
  <si>
    <t>14-2</t>
  </si>
  <si>
    <t>15</t>
  </si>
  <si>
    <t>15-1</t>
  </si>
  <si>
    <t>15-2</t>
  </si>
  <si>
    <t>16</t>
  </si>
  <si>
    <t>16-1</t>
  </si>
  <si>
    <t>16-2</t>
  </si>
  <si>
    <t>17</t>
  </si>
  <si>
    <t>17-1</t>
  </si>
  <si>
    <t>17-2</t>
  </si>
  <si>
    <t>18</t>
  </si>
  <si>
    <t>18-1</t>
  </si>
  <si>
    <t>18-2</t>
  </si>
  <si>
    <t>19</t>
  </si>
  <si>
    <t>19-1</t>
  </si>
  <si>
    <t>19-2</t>
  </si>
  <si>
    <t>20</t>
  </si>
  <si>
    <t>20-1</t>
  </si>
  <si>
    <t>20-2</t>
  </si>
  <si>
    <t>21</t>
  </si>
  <si>
    <t>21-1</t>
  </si>
  <si>
    <t>21-2</t>
  </si>
  <si>
    <t>22</t>
  </si>
  <si>
    <t>23</t>
  </si>
  <si>
    <t>24</t>
  </si>
  <si>
    <t>25</t>
  </si>
  <si>
    <t>26</t>
  </si>
  <si>
    <t>27</t>
  </si>
  <si>
    <t>1</t>
  </si>
  <si>
    <t>2</t>
  </si>
  <si>
    <t>3</t>
  </si>
  <si>
    <t>1-1</t>
  </si>
  <si>
    <t>1-2</t>
  </si>
  <si>
    <t>2-1</t>
  </si>
  <si>
    <t xml:space="preserve">Table (2-1 )  </t>
  </si>
  <si>
    <t xml:space="preserve">  جدول ( 2-1 )</t>
  </si>
  <si>
    <t>2-2</t>
  </si>
  <si>
    <t xml:space="preserve">   جداول المعتمرين من الخارج                                            Mu'tamirs from abroad</t>
  </si>
  <si>
    <t>مدة الإقامة خلال شهر رمضان</t>
  </si>
  <si>
    <t>الوسيلة المستخدمة  خلال عام 1438هـ</t>
  </si>
  <si>
    <t>تكاليف العمرة خلال عام 1438هـ</t>
  </si>
  <si>
    <t xml:space="preserve">Table ( 11-1 )  </t>
  </si>
  <si>
    <t xml:space="preserve">  جدول ( 11-1 )</t>
  </si>
  <si>
    <t xml:space="preserve">Table ( 11-2 )  </t>
  </si>
  <si>
    <t xml:space="preserve">  جدول ( 11-2 )</t>
  </si>
  <si>
    <t xml:space="preserve">Table ( 12 )  </t>
  </si>
  <si>
    <t xml:space="preserve">  جدول ( 12 )</t>
  </si>
  <si>
    <t xml:space="preserve">  جدول ( 12-1 )</t>
  </si>
  <si>
    <t>Month</t>
  </si>
  <si>
    <t>عدد مرات العمرة للمعتمرين ( من الداخل ) حسب المنطقة الإدارية</t>
  </si>
  <si>
    <t xml:space="preserve"> عدد مرات العمرة للمعتمرين ( من الداخل ) الذكور حسب المنطقة الإدارية</t>
  </si>
  <si>
    <t>عدد مرات العمرة للمعتمرات ( من الداخل ) الإناث حسب المنطقة الإدارية</t>
  </si>
  <si>
    <t xml:space="preserve"> عدد مرات العمرة للمعتمرين ( من الداخل ) السعوديين حسب المنطقة الإدارية</t>
  </si>
  <si>
    <t>Five times and more</t>
  </si>
  <si>
    <t>عدد مرات العمرة للمعتمرين ( من الداخل ) السعوديين الذكور حسب المنطقة الإدارية</t>
  </si>
  <si>
    <t xml:space="preserve"> عدد مرات العمرة للمعتمرات ( من الداخل ) السعوديات الإناث حسب المنطقة الإدارية</t>
  </si>
  <si>
    <t>عدد مرات العمرة للمعتمرين ( من الداخل ) الغير السعوديين  حسب المنطقة الإدارية</t>
  </si>
  <si>
    <t xml:space="preserve"> عدد مرات العمرة للمعتمرين ( من الداخل ) الغير السعوديين الذكور حسب المنطقة الإدارية</t>
  </si>
  <si>
    <t>عدد مرات العمرة للمعتمرات ( من الداخل ) الغير السعوديات الاناث حسب المنطقة الإدارية</t>
  </si>
  <si>
    <t>عدد مرات العمرة للمعتمرين ( من الداخل ) حسب الشهر</t>
  </si>
  <si>
    <t xml:space="preserve"> عدد مرات العمرة للمعتمرين ( من الداخل ) الذكور حسب الشهر</t>
  </si>
  <si>
    <t xml:space="preserve"> عدد مرات العمرة للمعتمرات ( من الداخل ) الإناث حسب الشهر</t>
  </si>
  <si>
    <t xml:space="preserve"> عدد مرات العمرة للمعتمرين ( من الداخل ) السعوديين حسب الشهر</t>
  </si>
  <si>
    <t>عدد مرات العمرة للمعتمرين ( من الداخل ) السعوديين الذكور حسب الشهر</t>
  </si>
  <si>
    <t xml:space="preserve"> عدد مرات العمرة للمعتمرات ( من الداخل ) السعوديات الإناث حسب الشهر</t>
  </si>
  <si>
    <t>عدد مرات العمرة للمعتمرين ( من الداخل ) الغير السعوديين حسب الشهر</t>
  </si>
  <si>
    <t>عدد مرات العمرة للمعتمرين ( من الداخل ) الغير السعوديين الذكور حسب الشهر</t>
  </si>
  <si>
    <t>عدد مرات العمرة للمعتمرات ( من الداخل ) الغير السعوديات الإناث حسب الشهر</t>
  </si>
  <si>
    <t>توزيع المعتمرين ( من الداخل ) حسب مدة الإقامة والشهر</t>
  </si>
  <si>
    <t>توزيع المعتمرين ( من الداخل ) الذكور حسب مدة الإقامة والشهر</t>
  </si>
  <si>
    <t>توزيع المعتمرين ( من الداخل ) الإناث حسب مدة الإقامة والشهر</t>
  </si>
  <si>
    <t>توزيع المعتمرين ( من الداخل ) السعوديين حسب مدة الإقامة والشهر</t>
  </si>
  <si>
    <t>توزيع المعتمرين ( من الداخل ) السعوديين الذكور حسب مدة الإقامة والشهر</t>
  </si>
  <si>
    <t>توزيع المعتمرين ( من الداخل ) السعوديين الإناث حسب مدة الإقامة والشهر</t>
  </si>
  <si>
    <t>توزيع المعتمرين ( من الداخل ) الغير سعوديين حسب مدة الإقامة والشهر</t>
  </si>
  <si>
    <t>توزيع المعتمرين ( من الداخل ) الغير سعوديين الذكور حسب مدة الإقامة والشهر</t>
  </si>
  <si>
    <t>توزيع المعتمرين ( من الداخل ) الغير سعوديين الإناث حسب مدة الإقامة والشهر</t>
  </si>
  <si>
    <t>مدة الإقامة للمعتمرين ( من الداخل ) خلال شهر رمضان  حسب المنطقة الإدارية</t>
  </si>
  <si>
    <t>مدة الإقامة للمعتمرين ( من الداخل ) الذكور خلال شهر رمضان  حسب المنطقة الإدارية</t>
  </si>
  <si>
    <t>مدة الإقامة للمعتمرين ( من الداخل ) الاناث خلال شهر رمضان حسب المنطقة الإدارية</t>
  </si>
  <si>
    <t>مدة الإقامة للمعتمرين ( من الداخل ) السعوديين خلال شهر رمضان  حسب المنطقة الإدارية</t>
  </si>
  <si>
    <t>مدة الإقامة للمعتمرين ( من الداخل ) السعوديين الذكور خلال شهر رمضان حسب المنطقة الإدارية</t>
  </si>
  <si>
    <t>مدة الإقامة للمعتمرات ( من الداخل ) السعوديات خلال شهر رمضان حسب المنطقة الإدارية</t>
  </si>
  <si>
    <t xml:space="preserve"> مدة الإقامة للمعتمرين ( من الداخل ) الغير سعوديين خلال شهر رمضان  حسب المنطقة الإدارية</t>
  </si>
  <si>
    <t xml:space="preserve"> مدة الإقامة للمعتمرين ( من الداخل ) الغير سعوديين الذكور خلال شهر رمضان حسب المنطقة الإدارية</t>
  </si>
  <si>
    <t xml:space="preserve"> مدة الإقامة للمعتمرات ( من الداخل ) الغير سعوديات خلال شهر رمضان حسب المنطقة الإدارية</t>
  </si>
  <si>
    <t>تقدير تكاليف الإنفاق اليومي للمعتمرين ( من الداخل )</t>
  </si>
  <si>
    <t>تقدير تكاليف الإنفاق اليومي للمعتمرين ( من الداخل ) السعوديين</t>
  </si>
  <si>
    <t>تقدير تكاليف الإنفاق اليومي للمعتمرين ( من الداخل ) الغير سعوديين</t>
  </si>
  <si>
    <t>وسيلة النقل المستخدمة لوصول المعتمرين ( من الداخل ) الى مكة المكرمة حسب المنطقة الإدارية</t>
  </si>
  <si>
    <t>وسيلة النقل المستخدمة لوصول المعتمرين ( من الداخل ) السعوديين الى مكة المكرمة حسب المنطقة الإدارية</t>
  </si>
  <si>
    <t>وسيلة النقل المستخدمة لوصول المعتمرين ( من الداخل ) الغير السعوديين الى مكة المكرمة حسب المنطقة الإدارية</t>
  </si>
  <si>
    <t>تحمل تكاليف العمرة للمعتمرين ( من الداخل )</t>
  </si>
  <si>
    <t xml:space="preserve">تحمل تكاليف العمرة للمعتمرين ( من الداخل ) السعوديين </t>
  </si>
  <si>
    <t xml:space="preserve">تحمل تكاليف العمرة للمعتمرين ( من الداخل ) الغير السعوديين </t>
  </si>
  <si>
    <t>airplane</t>
  </si>
  <si>
    <t>Mu'tamirs ( From inside ) Saudi females as Perform Umrah and month and administrative Area</t>
  </si>
  <si>
    <t>The number of times for Umrah Mu'tamirs ( From inside ) as its administrative Area</t>
  </si>
  <si>
    <t>The number of times for Umrah Mu'tamirs ( From inside ) males as its administrative Area</t>
  </si>
  <si>
    <t>The number of times for Umrah Mu'tamirs ( From inside ) females as its administrative Area</t>
  </si>
  <si>
    <t>The number of times for Umrah Mu'tamirs ( From inside ) Saudis as its administrative Area</t>
  </si>
  <si>
    <t>The number of times for Umrah Mu'tamirs ( From inside ) Saudis males as its administrative Area</t>
  </si>
  <si>
    <t>The number of times for Umrah Mu'tamirs ( From inside ) Saudis females as its administrative Area</t>
  </si>
  <si>
    <t>The number of times for Umrah Mu'tamirs ( From inside ) non-Saudis as its administrative Area</t>
  </si>
  <si>
    <t>The number of times for Umrah Mu'tamirs ( From inside ) non-Saudis males as its administrative Area</t>
  </si>
  <si>
    <t>The number of times for Umrah Mu'tamirs ( From inside ) non-Saudis female as its administrative Area</t>
  </si>
  <si>
    <t>The number of times for Umrah Mu'tamirs ( From inside ) by month</t>
  </si>
  <si>
    <t>The number of times for Umrah Mu'tamirs ( From inside ) males by month</t>
  </si>
  <si>
    <t>The number of times for Umrah Mu'tamirs ( From inside ) females by month</t>
  </si>
  <si>
    <t>The number of times for Umrah Mu'tamirs ( From inside ) Saudis  by month</t>
  </si>
  <si>
    <t>The number of times for Umrah Mu'tamirs ( From inside ) Saudis males by month</t>
  </si>
  <si>
    <t>The number of times for Umrah Mu'tamirs ( From inside ) Saudis females  by month</t>
  </si>
  <si>
    <t>The number of times for Umrah Mu'tamirs ( From inside ) non-Saudis by month</t>
  </si>
  <si>
    <t>The number of times for Umrah Mu'tamirs ( From inside ) non-Saudis males by month</t>
  </si>
  <si>
    <t>The number of times for Umrah Mu'tamirs ( From inside ) non-Saudis females by month</t>
  </si>
  <si>
    <t>Distribution of Mu'tamirs ( From inside ) according to length of stay and month</t>
  </si>
  <si>
    <t>Distribution of Mu'tamirs ( From inside ) males according to length of stay and month</t>
  </si>
  <si>
    <t>Distribution of Mu'tamirs ( From inside ) females according to length of stay and month</t>
  </si>
  <si>
    <t>Distribution of Mu'tamirs ( From inside ) saudis according to length of stay and month</t>
  </si>
  <si>
    <t>Distribution of Mu'tamirs ( From inside ) saudis males according to length of stay and month</t>
  </si>
  <si>
    <t>Distribution of Mu'tamirs ( From inside ) saudis females according to length of stay and month</t>
  </si>
  <si>
    <t>Distribution of Mu'tamirs ( From inside ) non-saudis according to length of stay and month</t>
  </si>
  <si>
    <t>Distribution of Mu'tamirs ( From inside ) non-saudis males according to length of stay and month</t>
  </si>
  <si>
    <t>Distribution of Mu'tamirs ( From inside ) non-saudis females according to length of stay and month</t>
  </si>
  <si>
    <t>Length of stay for Mu'tamirs ( From inside ) during the month of Ramadan by administrative Area</t>
  </si>
  <si>
    <t>Length of stay for Mu'tamirs ( From inside ) males during the month of Ramadan by administrative Area</t>
  </si>
  <si>
    <t>Length of stay for  Mu'tamirs ( From inside )  females during the month of Ramadan by administrative Area</t>
  </si>
  <si>
    <t>Length of stay for  Mu'tamirs ( From inside ) Saudis during the month of Ramadan by administrative Area</t>
  </si>
  <si>
    <t>Length of stay for  Mu'tamirs ( From inside ) Saudis males during the month of Ramadan by administrative Area</t>
  </si>
  <si>
    <t>Length of stay for  Mu'tamirs ( From inside ) Saudis  females during the month of Ramadan by administrative Area</t>
  </si>
  <si>
    <t>Length of stay for  Mu'tamirs ( From inside ) non-Saudis during the month of Ramadan by administrative Area</t>
  </si>
  <si>
    <t>Length of stay for  Mu'tamirs ( From inside ) non-Saudis males during the month of Ramadan  by administrative Area</t>
  </si>
  <si>
    <t>Length of stay for  Mu'tamirs ( From inside ) non- Saudis females during the month of Ramadan  by administrative Area</t>
  </si>
  <si>
    <t>Estimation of daily expenses for mu'tamirs ( From inside )</t>
  </si>
  <si>
    <t>Estimation of daily expenses for mu'tamirs ( From inside ) saudis</t>
  </si>
  <si>
    <t>Estimation of daily expenses for mu'tamirs ( From inside ) non-saudis</t>
  </si>
  <si>
    <t>Means of transport used for the arrival of Mu'tamirs ( From inside ) to Makkah Al-Mokarramah by administrative area</t>
  </si>
  <si>
    <t>Means of transport used for the arrival of Saudi Mu'tamirs ( From inside ) to Makkah Al-Mokarramah by administrative area</t>
  </si>
  <si>
    <t>Means of transport used for the arrival of Non-Saudi Mu'tamirs ( From inside ) to Makkah Al-Mokarramah by administrative area</t>
  </si>
  <si>
    <t>Carrying Umrah for Mu'tamirs ( From inside )</t>
  </si>
  <si>
    <t>Carrying Umrah for Saudi Mu'tamirs ( From inside )</t>
  </si>
  <si>
    <t>Carrying Umrah for Non-Saudi Mu'tamirs ( From inside )</t>
  </si>
  <si>
    <t xml:space="preserve">المعتمرون ( من الخارج ) حسب الشهر والفئات العمرية </t>
  </si>
  <si>
    <t xml:space="preserve">المعتمرون الذكور  ( من الخارج ) حسب الشهر والفئات العمرية </t>
  </si>
  <si>
    <t xml:space="preserve">المعتمرات الاناث ( من الخارج ) حسب الشهر والفئات العمرية </t>
  </si>
  <si>
    <t>مدة الإقامة للمعتمرين ( من الخارج ) الذكور حسب الشهر</t>
  </si>
  <si>
    <t>مدة الإقامة للمعتمرين ( من الخارج ) الاناث حسب الشهر</t>
  </si>
  <si>
    <t xml:space="preserve">المعتمرون ( من الخارج ) حسب منفذ الدخول </t>
  </si>
  <si>
    <t>one week</t>
  </si>
  <si>
    <t>two weeks</t>
  </si>
  <si>
    <t>Three weeks</t>
  </si>
  <si>
    <t>four weeks</t>
  </si>
  <si>
    <t>Mu'tamirs ( from abroad ) by month and age group</t>
  </si>
  <si>
    <t>Male Mu'tamirs ( from abroad ) by month and age group</t>
  </si>
  <si>
    <t>Female Mu'tamirs ( from abroad ) by month and age group</t>
  </si>
  <si>
    <t>Duration of stay for Mu'tamirs ( from abroad ) by month</t>
  </si>
  <si>
    <t>Duration of stay for male Mu'tamirs ( from abroad ) by month</t>
  </si>
  <si>
    <t>Duration of stay for female Mu'tamirs ( from abroad ) by month</t>
  </si>
  <si>
    <t>Mu'tamirs ( from abroad ) according to the port of entry</t>
  </si>
  <si>
    <t>less than week</t>
  </si>
  <si>
    <t>مدة الإقامة خلال عام 1438هـ</t>
  </si>
  <si>
    <t>مدة الإقامة للمعتمرين ( من الخارج ) حسب الشهر</t>
  </si>
  <si>
    <t xml:space="preserve">تقدير تكاليف الإنفاق اليومي للمعتمرين ( من الداخل ) السعوديين </t>
  </si>
  <si>
    <t>Mu'tamirs From inside                                           جداول المعتمرين من الداخل</t>
  </si>
  <si>
    <t>Length of stay for  Mu'tamirs ( From inside ) females during the month of Ramadan by administrative Area</t>
  </si>
  <si>
    <t>Length of stay for  Mu'tamirs Saudis ( From inside )  females during the month of Ramadan by administrative Area</t>
  </si>
  <si>
    <t xml:space="preserve">المعتمرون الذكور ( من الخارج ) حسب الشهر والفئات العمرية </t>
  </si>
  <si>
    <t>مدة الإقامة للمعتمرين ( من  الخارج ) الذكور حسب الشهر</t>
  </si>
  <si>
    <t>المعتمرون ( من الداخل ) حسب الشهر والمنطقة الإدارية</t>
  </si>
  <si>
    <t>المعتمرون ( من الداخل ) الذكور حسب الشهر والمنطقة الإدارية</t>
  </si>
  <si>
    <t>المعتمرات ( من الداخل ) الإناث حسب الشهر والمنطقة الإدارية</t>
  </si>
  <si>
    <t xml:space="preserve"> Mu'tamirs ( From inside ) according to month and administrative Area</t>
  </si>
  <si>
    <t xml:space="preserve"> Mu'tamirs ( From inside ) Males according to month and administrative Area</t>
  </si>
  <si>
    <t>Mu'tamirs ( From inside ) females according to month and administrative Area</t>
  </si>
  <si>
    <t>المعتمرون ( من الداخل ) السعوديون حسب الشهر والمنطقة الإدارية</t>
  </si>
  <si>
    <t>Saudi Mu'tamirs ( From inside ) according to month and administrative Area</t>
  </si>
  <si>
    <t>المعتمرون ( من الداخل ) السعوديون الذكور حسب الشهر والمنطقة الإدارية</t>
  </si>
  <si>
    <t xml:space="preserve"> Mu'tamirs ( From inside ) Saudi males according to month and administrative Area</t>
  </si>
  <si>
    <t>المعتمرات ( من الداخل ) السعوديات الإناث حسب الشهر والمنطقة الإدارية</t>
  </si>
  <si>
    <t>المعتمرون ( من الداخل ) غير السعوديين حسب الشهر والمنطقة الإدارية</t>
  </si>
  <si>
    <t xml:space="preserve"> Mu'tamirs ( From inside ) non-Saudis according to month and administrative Area</t>
  </si>
  <si>
    <t xml:space="preserve"> المعتمرون ( من الداخل ) غير السعوديين الذكور حسب الشهر والمنطقة الإدارية</t>
  </si>
  <si>
    <t xml:space="preserve"> Mu'tamirs ( From inside ) non-Saudi males according to month and administrative Area</t>
  </si>
  <si>
    <t>المعتمرات ( من الداخل ) غير السعوديات الإناث حسب الشهر والمنطقة الإدارية</t>
  </si>
  <si>
    <t xml:space="preserve"> Mu'tamirs ( From inside ) non-Saudi females according to month and administrative Area</t>
  </si>
  <si>
    <t>توزيع المعتمرين ( من الداخل ) حسب مدة الإقامة والمنطقة الإدارية</t>
  </si>
  <si>
    <t>Distribution of Mu'tamirs ( From inside ) according to the duration of residence and administrative region</t>
  </si>
  <si>
    <t xml:space="preserve">Table ( 1 )  </t>
  </si>
  <si>
    <t xml:space="preserve">Table ( 1-1 )  </t>
  </si>
  <si>
    <t xml:space="preserve">Table ( 1-2 )  </t>
  </si>
  <si>
    <t xml:space="preserve">  جدول ( 1-2 )</t>
  </si>
  <si>
    <t xml:space="preserve">  جدول ( 2)</t>
  </si>
  <si>
    <t xml:space="preserve">Table (3-2 )  </t>
  </si>
  <si>
    <t xml:space="preserve">Table (4)  </t>
  </si>
  <si>
    <t xml:space="preserve">  جدول ( 4 )</t>
  </si>
  <si>
    <t xml:space="preserve">المعتمرون ( من الداخل الذين أدوا العمرة واحده على الأقل )حسب المنطقة الإدارية والجنس والجنسية ( سعودي/غير سعودي) </t>
  </si>
  <si>
    <t xml:space="preserve">المعتمرون ( من الداخل الذين أدوا العمرة واحده على الأقل ) حسب الجنس وفئات العمر والجنسية ( سعودي/ غير سعودي) </t>
  </si>
  <si>
    <t>Mu'tamirs ( From inside Who performed Umrah at least one ) by sex, age groups and nationality (Saudi / non-Saudi)</t>
  </si>
  <si>
    <t>Mu'tamirs ( From inside Who performed Umrah at least one ) by administrative Area, gender, nationality (Saudi / non-Saudi)</t>
  </si>
  <si>
    <t xml:space="preserve">المعتمرون ( من الداخل الذين أدوا عمره واحده على الأقل ) حسب المنطقة الإدارية والجنس والجنسية ( سعودي/غير سعودي) </t>
  </si>
  <si>
    <t xml:space="preserve"> المعتمرون الأفراد ( من الداخل الذين أدوا عمره واحده على الأقل ) حسب الجنس وفئات العمر والجنسية ( سعودي/ غير سعودي) </t>
  </si>
  <si>
    <t>توزيع المعتمرين ( من الداخل ) الذكور حسب مدة الإقامة والمنطقة الإدارية</t>
  </si>
  <si>
    <t>توزيع المعتمرين ( من الداخل ) الإناث حسب مدة الإقامة والمنطقة الإدارية</t>
  </si>
  <si>
    <t>توزيع المعتمرين ( من الداخل ) السعوديين حسب مدة الإقامة والمنطقة الإدارية</t>
  </si>
  <si>
    <t>Distribution of Mu'tamirs ( From inside ) males according to the duration of residence and administrative region</t>
  </si>
  <si>
    <t>Distribution of Mu'tamirs ( From inside ) females according to the duration of residence and administrative region</t>
  </si>
  <si>
    <t>Distribution of Mu'tamirs ( From inside ) saudis according to the duration of residence and administrative region</t>
  </si>
  <si>
    <t>توزيع المعتمرين ( من الداخل ) السعوديين الذكور حسب مدة الإقامة والمنطقة الإدارية</t>
  </si>
  <si>
    <t>Distribution of Mu'tamirs ( From inside ) saudis males according to the duration of residence and administrative region</t>
  </si>
  <si>
    <t>توزيع المعتمرين ( من الداخل ) السعوديين الإناث حسب مدة الإقامة والمنطقة الإدارية</t>
  </si>
  <si>
    <t>Distribution of Mu'tamirs ( From inside ) saudis females according to the duration of residence and administrative region</t>
  </si>
  <si>
    <t>توزيع المعتمرين ( من الداخل ) الغير سعوديين حسب مدة الإقامة والمنطقة الإدارية</t>
  </si>
  <si>
    <t>Distribution of Mu'tamirs ( From inside ) non-saudis according to the duration of residence and administrative region</t>
  </si>
  <si>
    <t>توزيع المعتمرين ( من الداخل ) الغير سعوديين الذكور حسب مدة الإقامة والمنطقة الإدارية</t>
  </si>
  <si>
    <t>Distribution of Mu'tamirs ( From inside ) non-saudis males according to the duration of residence and administrative region</t>
  </si>
  <si>
    <t>توزيع المعتمرين ( من الداخل ) الغير سعوديين الإناث حسب مدة الإقامة والمنطقة الإدارية</t>
  </si>
  <si>
    <t>Distribution of Mu'tamirs ( From inside ) non-saudis females according to the duration of residence and administrative region</t>
  </si>
  <si>
    <t>Distribution of Mu'tamirs ( From inside ) males according to  the duration of residence and administrative region</t>
  </si>
  <si>
    <t>Distribution of Mu'tamirs ( From inside ) saudis males according to  the duration of residence and administrative region</t>
  </si>
  <si>
    <t xml:space="preserve"> المعتمرات ( من الداخل ) السعوديات الإناث حسب الشهر والمنطقة الإدارية</t>
  </si>
  <si>
    <t>Mu'tamirs ( From inside ) Saudi females according to month and administrative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</si>
</sst>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0.0"/>
  </numFmts>
  <fonts count="64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28"/>
      <color rgb="FFFF0000"/>
      <name val="Frutiger LT Arabic 55 Roman"/>
    </font>
    <font>
      <b/>
      <i/>
      <sz val="12"/>
      <color indexed="16"/>
      <name val="Arial"/>
      <family val="2"/>
    </font>
    <font>
      <b/>
      <sz val="14"/>
      <color theme="0"/>
      <name val="Sakkal Majalla"/>
    </font>
    <font>
      <b/>
      <sz val="16"/>
      <color theme="0"/>
      <name val="Sakkal Majalla"/>
    </font>
    <font>
      <sz val="16"/>
      <name val="Sakkal Majalla"/>
    </font>
    <font>
      <b/>
      <sz val="12"/>
      <name val="Sakkal Majalla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8"/>
      <color theme="0"/>
      <name val="Sakkal Majalla"/>
    </font>
    <font>
      <sz val="12"/>
      <name val="Arial"/>
      <family val="2"/>
    </font>
    <font>
      <sz val="16"/>
      <color theme="0"/>
      <name val="Sakkal Majalla"/>
    </font>
    <font>
      <b/>
      <i/>
      <sz val="18"/>
      <color indexed="16"/>
      <name val="Arial"/>
      <family val="2"/>
    </font>
    <font>
      <b/>
      <sz val="12"/>
      <color rgb="FFFF0000"/>
      <name val="Arial"/>
      <family val="2"/>
    </font>
    <font>
      <b/>
      <sz val="12"/>
      <name val="Frutiger LT Arabic 45 Light"/>
    </font>
    <font>
      <sz val="10"/>
      <name val="Frutiger LT Arabic 45 Light"/>
    </font>
    <font>
      <b/>
      <sz val="16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b/>
      <sz val="18"/>
      <name val="Frutiger LT Arabic 45 Light"/>
    </font>
    <font>
      <b/>
      <i/>
      <sz val="12"/>
      <color indexed="16"/>
      <name val="Frutiger LT Arabic 45 Light"/>
    </font>
    <font>
      <b/>
      <sz val="14"/>
      <color theme="0"/>
      <name val="Frutiger LT Arabic 45 Light"/>
    </font>
    <font>
      <b/>
      <sz val="12"/>
      <color indexed="9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sz val="14"/>
      <name val="Frutiger LT Arabic 45 Light"/>
    </font>
    <font>
      <b/>
      <sz val="18"/>
      <color theme="0"/>
      <name val="Frutiger LT Arabic 45 Light"/>
    </font>
    <font>
      <sz val="12"/>
      <name val="Frutiger LT Arabic 45 Light"/>
    </font>
    <font>
      <sz val="16"/>
      <color theme="0"/>
      <name val="Frutiger LT Arabic 45 Light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2"/>
      <name val="Frutiger LT Arabic 45 Light"/>
    </font>
    <font>
      <b/>
      <sz val="28"/>
      <name val="Arial"/>
      <family val="2"/>
    </font>
    <font>
      <b/>
      <sz val="36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11"/>
      <color theme="0"/>
      <name val="Arial"/>
      <family val="2"/>
      <scheme val="minor"/>
    </font>
    <font>
      <sz val="20"/>
      <color rgb="FF474D9B"/>
      <name val="Frutiger LT Arabic 45 Light"/>
    </font>
    <font>
      <sz val="20"/>
      <color rgb="FF474D9B"/>
      <name val="Frutiger LT Arabic 55 Roman"/>
    </font>
    <font>
      <b/>
      <sz val="12"/>
      <color theme="0"/>
      <name val="Frutiger LT Arabic 45 Light"/>
    </font>
    <font>
      <sz val="16"/>
      <color theme="1"/>
      <name val="Frutiger LT Arabic 45 Light"/>
    </font>
    <font>
      <b/>
      <sz val="16"/>
      <name val="Arial"/>
      <family val="2"/>
    </font>
    <font>
      <sz val="26"/>
      <name val="Arial"/>
      <family val="2"/>
    </font>
    <font>
      <b/>
      <sz val="14"/>
      <name val="Arial"/>
      <family val="2"/>
      <charset val="178"/>
    </font>
    <font>
      <b/>
      <sz val="24"/>
      <name val="Arial"/>
      <family val="2"/>
      <charset val="178"/>
    </font>
    <font>
      <b/>
      <sz val="24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E2EFF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17" fillId="0" borderId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" fillId="0" borderId="0"/>
    <xf numFmtId="0" fontId="7" fillId="0" borderId="0"/>
  </cellStyleXfs>
  <cellXfs count="239">
    <xf numFmtId="0" fontId="0" fillId="0" borderId="0" xfId="0"/>
    <xf numFmtId="0" fontId="8" fillId="2" borderId="0" xfId="0" applyFont="1" applyFill="1" applyAlignment="1">
      <alignment horizontal="center" vertical="center" shrinkToFit="1" readingOrder="2"/>
    </xf>
    <xf numFmtId="0" fontId="8" fillId="2" borderId="0" xfId="0" applyFont="1" applyFill="1" applyAlignment="1">
      <alignment horizontal="left" vertical="center" shrinkToFit="1" readingOrder="2"/>
    </xf>
    <xf numFmtId="0" fontId="10" fillId="2" borderId="0" xfId="0" applyFont="1" applyFill="1" applyAlignment="1">
      <alignment vertical="center" shrinkToFit="1" readingOrder="2"/>
    </xf>
    <xf numFmtId="0" fontId="8" fillId="3" borderId="0" xfId="0" applyFont="1" applyFill="1" applyAlignment="1">
      <alignment horizontal="center" vertical="center" readingOrder="2"/>
    </xf>
    <xf numFmtId="0" fontId="14" fillId="2" borderId="0" xfId="0" applyFont="1" applyFill="1" applyAlignment="1">
      <alignment horizontal="center" vertical="center" shrinkToFit="1" readingOrder="2"/>
    </xf>
    <xf numFmtId="0" fontId="15" fillId="2" borderId="0" xfId="0" applyFont="1" applyFill="1" applyAlignment="1">
      <alignment horizontal="center" vertical="center" shrinkToFit="1" readingOrder="2"/>
    </xf>
    <xf numFmtId="0" fontId="18" fillId="2" borderId="0" xfId="1" applyFont="1" applyFill="1" applyAlignment="1">
      <alignment horizontal="center" vertical="center" shrinkToFit="1" readingOrder="2"/>
    </xf>
    <xf numFmtId="0" fontId="0" fillId="2" borderId="0" xfId="0" applyFill="1" applyAlignment="1">
      <alignment horizontal="center" vertical="center" shrinkToFit="1" readingOrder="2"/>
    </xf>
    <xf numFmtId="0" fontId="15" fillId="2" borderId="0" xfId="0" applyFont="1" applyFill="1" applyBorder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vertical="center" shrinkToFit="1" readingOrder="2"/>
    </xf>
    <xf numFmtId="0" fontId="24" fillId="2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 shrinkToFit="1" readingOrder="2"/>
    </xf>
    <xf numFmtId="0" fontId="25" fillId="7" borderId="0" xfId="0" applyFont="1" applyFill="1" applyAlignment="1">
      <alignment horizontal="center" vertical="center" shrinkToFit="1" readingOrder="2"/>
    </xf>
    <xf numFmtId="0" fontId="8" fillId="2" borderId="0" xfId="0" applyFont="1" applyFill="1" applyBorder="1" applyAlignment="1">
      <alignment horizontal="center" vertical="center" shrinkToFit="1" readingOrder="2"/>
    </xf>
    <xf numFmtId="0" fontId="0" fillId="2" borderId="0" xfId="0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 readingOrder="1"/>
    </xf>
    <xf numFmtId="0" fontId="24" fillId="2" borderId="0" xfId="0" applyFont="1" applyFill="1" applyBorder="1" applyAlignment="1">
      <alignment vertical="center" shrinkToFit="1" readingOrder="2"/>
    </xf>
    <xf numFmtId="0" fontId="13" fillId="5" borderId="0" xfId="0" applyFont="1" applyFill="1" applyBorder="1" applyAlignment="1">
      <alignment horizontal="center" vertical="center" wrapText="1" shrinkToFit="1" readingOrder="2"/>
    </xf>
    <xf numFmtId="0" fontId="13" fillId="6" borderId="0" xfId="0" applyFont="1" applyFill="1" applyBorder="1" applyAlignment="1">
      <alignment horizontal="center" vertical="center" wrapText="1" shrinkToFit="1" readingOrder="2"/>
    </xf>
    <xf numFmtId="0" fontId="18" fillId="2" borderId="0" xfId="1" applyFont="1" applyFill="1" applyBorder="1" applyAlignment="1">
      <alignment horizontal="center" vertical="center" shrinkToFit="1" readingOrder="2"/>
    </xf>
    <xf numFmtId="0" fontId="26" fillId="2" borderId="0" xfId="0" applyFont="1" applyFill="1" applyAlignment="1">
      <alignment horizontal="center" vertical="center" shrinkToFit="1" readingOrder="2"/>
    </xf>
    <xf numFmtId="0" fontId="26" fillId="2" borderId="0" xfId="0" applyFont="1" applyFill="1" applyAlignment="1">
      <alignment horizontal="left" vertical="center" shrinkToFit="1" readingOrder="2"/>
    </xf>
    <xf numFmtId="0" fontId="26" fillId="3" borderId="0" xfId="0" applyFont="1" applyFill="1" applyAlignment="1">
      <alignment horizontal="center" vertical="center" readingOrder="2"/>
    </xf>
    <xf numFmtId="0" fontId="26" fillId="2" borderId="0" xfId="0" applyFont="1" applyFill="1" applyBorder="1" applyAlignment="1">
      <alignment horizontal="center" vertical="center" shrinkToFit="1" readingOrder="2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 shrinkToFit="1" readingOrder="2"/>
    </xf>
    <xf numFmtId="0" fontId="27" fillId="2" borderId="0" xfId="0" applyFont="1" applyFill="1" applyAlignment="1">
      <alignment vertical="center" shrinkToFit="1" readingOrder="2"/>
    </xf>
    <xf numFmtId="0" fontId="27" fillId="2" borderId="0" xfId="0" applyFont="1" applyFill="1" applyAlignment="1">
      <alignment vertical="center" readingOrder="2"/>
    </xf>
    <xf numFmtId="0" fontId="28" fillId="2" borderId="0" xfId="0" applyFont="1" applyFill="1" applyAlignment="1">
      <alignment horizontal="right" vertical="center" readingOrder="2"/>
    </xf>
    <xf numFmtId="0" fontId="27" fillId="2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 wrapText="1" readingOrder="1"/>
    </xf>
    <xf numFmtId="0" fontId="30" fillId="2" borderId="0" xfId="0" applyFont="1" applyFill="1" applyAlignment="1">
      <alignment vertical="center" shrinkToFit="1" readingOrder="2"/>
    </xf>
    <xf numFmtId="0" fontId="30" fillId="3" borderId="0" xfId="0" applyFont="1" applyFill="1" applyAlignment="1">
      <alignment vertical="center" readingOrder="2"/>
    </xf>
    <xf numFmtId="0" fontId="30" fillId="2" borderId="0" xfId="0" applyFont="1" applyFill="1" applyBorder="1" applyAlignment="1">
      <alignment vertical="center" shrinkToFit="1" readingOrder="2"/>
    </xf>
    <xf numFmtId="0" fontId="32" fillId="2" borderId="0" xfId="0" applyFont="1" applyFill="1" applyAlignment="1">
      <alignment vertical="center" shrinkToFit="1" readingOrder="2"/>
    </xf>
    <xf numFmtId="0" fontId="33" fillId="4" borderId="2" xfId="0" applyFont="1" applyFill="1" applyBorder="1" applyAlignment="1">
      <alignment horizontal="center" vertical="center" shrinkToFit="1" readingOrder="2"/>
    </xf>
    <xf numFmtId="0" fontId="36" fillId="5" borderId="2" xfId="0" applyFont="1" applyFill="1" applyBorder="1" applyAlignment="1">
      <alignment horizontal="center" vertical="center" wrapText="1" shrinkToFit="1" readingOrder="2"/>
    </xf>
    <xf numFmtId="0" fontId="36" fillId="5" borderId="2" xfId="0" applyFont="1" applyFill="1" applyBorder="1" applyAlignment="1">
      <alignment horizontal="center" vertical="center" wrapText="1" shrinkToFit="1" readingOrder="1"/>
    </xf>
    <xf numFmtId="0" fontId="36" fillId="6" borderId="2" xfId="0" applyFont="1" applyFill="1" applyBorder="1" applyAlignment="1">
      <alignment horizontal="center" vertical="center" wrapText="1" shrinkToFit="1" readingOrder="2"/>
    </xf>
    <xf numFmtId="0" fontId="36" fillId="6" borderId="2" xfId="0" applyFont="1" applyFill="1" applyBorder="1" applyAlignment="1">
      <alignment horizontal="center" vertical="center" wrapText="1" shrinkToFit="1" readingOrder="1"/>
    </xf>
    <xf numFmtId="0" fontId="37" fillId="3" borderId="0" xfId="0" applyFont="1" applyFill="1" applyAlignment="1">
      <alignment horizontal="center" vertical="center" readingOrder="2"/>
    </xf>
    <xf numFmtId="0" fontId="37" fillId="2" borderId="0" xfId="0" applyFont="1" applyFill="1" applyAlignment="1">
      <alignment horizontal="center" vertical="center" shrinkToFit="1" readingOrder="2"/>
    </xf>
    <xf numFmtId="0" fontId="35" fillId="4" borderId="2" xfId="0" applyFont="1" applyFill="1" applyBorder="1" applyAlignment="1" applyProtection="1">
      <alignment horizontal="center" vertical="center" shrinkToFit="1" readingOrder="2"/>
    </xf>
    <xf numFmtId="0" fontId="33" fillId="4" borderId="2" xfId="0" applyFont="1" applyFill="1" applyBorder="1" applyAlignment="1">
      <alignment horizontal="center" vertical="center" shrinkToFit="1" readingOrder="1"/>
    </xf>
    <xf numFmtId="0" fontId="35" fillId="4" borderId="2" xfId="0" applyFont="1" applyFill="1" applyBorder="1" applyAlignment="1">
      <alignment horizontal="center" vertical="center" shrinkToFit="1" readingOrder="2"/>
    </xf>
    <xf numFmtId="0" fontId="37" fillId="2" borderId="0" xfId="1" applyFont="1" applyFill="1" applyAlignment="1">
      <alignment horizontal="center" vertical="center" shrinkToFit="1" readingOrder="2"/>
    </xf>
    <xf numFmtId="0" fontId="37" fillId="2" borderId="0" xfId="1" applyFont="1" applyFill="1" applyAlignment="1">
      <alignment horizontal="center" vertical="center" shrinkToFit="1"/>
    </xf>
    <xf numFmtId="0" fontId="27" fillId="2" borderId="0" xfId="0" applyFont="1" applyFill="1" applyAlignment="1">
      <alignment horizontal="center" vertical="center" shrinkToFit="1" readingOrder="2"/>
    </xf>
    <xf numFmtId="0" fontId="28" fillId="2" borderId="0" xfId="0" applyFont="1" applyFill="1" applyAlignment="1">
      <alignment horizontal="left" vertical="center" shrinkToFit="1"/>
    </xf>
    <xf numFmtId="0" fontId="27" fillId="2" borderId="0" xfId="0" applyFont="1" applyFill="1" applyAlignment="1">
      <alignment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6" fillId="6" borderId="4" xfId="0" applyFont="1" applyFill="1" applyBorder="1" applyAlignment="1">
      <alignment horizontal="center" vertical="center" wrapText="1" shrinkToFit="1"/>
    </xf>
    <xf numFmtId="0" fontId="36" fillId="6" borderId="4" xfId="0" applyFont="1" applyFill="1" applyBorder="1" applyAlignment="1">
      <alignment horizontal="center" vertical="center" wrapText="1" shrinkToFit="1" readingOrder="1"/>
    </xf>
    <xf numFmtId="49" fontId="36" fillId="6" borderId="4" xfId="0" applyNumberFormat="1" applyFont="1" applyFill="1" applyBorder="1" applyAlignment="1">
      <alignment horizontal="center" vertical="center" wrapText="1" shrinkToFit="1" readingOrder="2"/>
    </xf>
    <xf numFmtId="17" fontId="36" fillId="5" borderId="4" xfId="0" applyNumberFormat="1" applyFont="1" applyFill="1" applyBorder="1" applyAlignment="1">
      <alignment horizontal="center" vertical="center" wrapText="1" shrinkToFit="1"/>
    </xf>
    <xf numFmtId="0" fontId="36" fillId="5" borderId="4" xfId="0" applyFont="1" applyFill="1" applyBorder="1" applyAlignment="1">
      <alignment horizontal="center" vertical="center" wrapText="1" shrinkToFit="1" readingOrder="1"/>
    </xf>
    <xf numFmtId="49" fontId="36" fillId="5" borderId="4" xfId="0" applyNumberFormat="1" applyFont="1" applyFill="1" applyBorder="1" applyAlignment="1">
      <alignment horizontal="center" vertical="center" wrapText="1" shrinkToFit="1" readingOrder="2"/>
    </xf>
    <xf numFmtId="0" fontId="36" fillId="5" borderId="4" xfId="0" applyFont="1" applyFill="1" applyBorder="1" applyAlignment="1">
      <alignment horizontal="center" vertical="center" wrapText="1" shrinkToFit="1"/>
    </xf>
    <xf numFmtId="0" fontId="33" fillId="4" borderId="2" xfId="0" applyFont="1" applyFill="1" applyBorder="1" applyAlignment="1" applyProtection="1">
      <alignment horizontal="center" vertical="center" shrinkToFit="1"/>
    </xf>
    <xf numFmtId="0" fontId="37" fillId="2" borderId="0" xfId="0" applyFont="1" applyFill="1" applyBorder="1" applyAlignment="1">
      <alignment horizontal="center" vertical="center" shrinkToFit="1" readingOrder="1"/>
    </xf>
    <xf numFmtId="0" fontId="38" fillId="2" borderId="0" xfId="0" applyFont="1" applyFill="1" applyBorder="1" applyAlignment="1">
      <alignment horizontal="center" vertical="center" shrinkToFit="1" readingOrder="1"/>
    </xf>
    <xf numFmtId="0" fontId="38" fillId="2" borderId="0" xfId="0" applyFont="1" applyFill="1" applyBorder="1" applyAlignment="1">
      <alignment horizontal="center" vertical="center" readingOrder="1"/>
    </xf>
    <xf numFmtId="0" fontId="37" fillId="2" borderId="0" xfId="0" applyFont="1" applyFill="1" applyBorder="1" applyAlignment="1">
      <alignment horizontal="center" vertical="center" shrinkToFit="1" readingOrder="2"/>
    </xf>
    <xf numFmtId="0" fontId="37" fillId="2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readingOrder="2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top"/>
    </xf>
    <xf numFmtId="0" fontId="26" fillId="3" borderId="0" xfId="0" applyFont="1" applyFill="1" applyAlignment="1">
      <alignment horizontal="center" vertical="top" readingOrder="2"/>
    </xf>
    <xf numFmtId="0" fontId="26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5" fillId="4" borderId="5" xfId="0" applyFont="1" applyFill="1" applyBorder="1" applyAlignment="1">
      <alignment horizontal="center" vertical="center" wrapText="1" shrinkToFit="1"/>
    </xf>
    <xf numFmtId="0" fontId="33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 shrinkToFit="1"/>
    </xf>
    <xf numFmtId="0" fontId="33" fillId="4" borderId="7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36" fillId="5" borderId="7" xfId="0" applyFont="1" applyFill="1" applyBorder="1" applyAlignment="1">
      <alignment horizontal="center" vertical="center" wrapText="1" shrinkToFit="1"/>
    </xf>
    <xf numFmtId="0" fontId="36" fillId="5" borderId="7" xfId="0" applyFont="1" applyFill="1" applyBorder="1" applyAlignment="1">
      <alignment horizontal="center" vertical="center" wrapText="1" shrinkToFit="1" readingOrder="1"/>
    </xf>
    <xf numFmtId="0" fontId="36" fillId="6" borderId="2" xfId="0" applyFont="1" applyFill="1" applyBorder="1" applyAlignment="1">
      <alignment horizontal="center" vertical="center" wrapText="1" shrinkToFit="1"/>
    </xf>
    <xf numFmtId="0" fontId="41" fillId="4" borderId="2" xfId="0" applyFont="1" applyFill="1" applyBorder="1" applyAlignment="1">
      <alignment horizontal="center" vertical="center" wrapText="1" shrinkToFit="1"/>
    </xf>
    <xf numFmtId="0" fontId="41" fillId="4" borderId="2" xfId="0" applyFont="1" applyFill="1" applyBorder="1" applyAlignment="1">
      <alignment horizontal="center" vertical="center" wrapText="1" shrinkToFit="1" readingOrder="1"/>
    </xf>
    <xf numFmtId="0" fontId="2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 wrapText="1" shrinkToFit="1"/>
    </xf>
    <xf numFmtId="0" fontId="11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 shrinkToFit="1" readingOrder="1"/>
    </xf>
    <xf numFmtId="0" fontId="10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 shrinkToFit="1"/>
    </xf>
    <xf numFmtId="0" fontId="13" fillId="6" borderId="0" xfId="0" applyFont="1" applyFill="1" applyBorder="1" applyAlignment="1">
      <alignment horizontal="center" vertical="center" wrapText="1" shrinkToFit="1"/>
    </xf>
    <xf numFmtId="0" fontId="36" fillId="5" borderId="2" xfId="0" applyFont="1" applyFill="1" applyBorder="1" applyAlignment="1">
      <alignment horizontal="center" vertical="center" wrapText="1" shrinkToFit="1"/>
    </xf>
    <xf numFmtId="0" fontId="35" fillId="4" borderId="2" xfId="0" applyFont="1" applyFill="1" applyBorder="1" applyAlignment="1" applyProtection="1">
      <alignment horizontal="center" vertical="center" shrinkToFit="1"/>
    </xf>
    <xf numFmtId="0" fontId="35" fillId="4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 readingOrder="2"/>
    </xf>
    <xf numFmtId="0" fontId="16" fillId="4" borderId="0" xfId="0" applyFont="1" applyFill="1" applyBorder="1" applyAlignment="1">
      <alignment horizontal="center" vertical="center" shrinkToFit="1" readingOrder="1"/>
    </xf>
    <xf numFmtId="0" fontId="33" fillId="4" borderId="2" xfId="0" applyFont="1" applyFill="1" applyBorder="1" applyAlignment="1">
      <alignment horizontal="center" vertical="center" shrinkToFit="1" readingOrder="2"/>
    </xf>
    <xf numFmtId="0" fontId="33" fillId="4" borderId="8" xfId="0" applyFont="1" applyFill="1" applyBorder="1" applyAlignment="1">
      <alignment horizontal="center" vertical="center" shrinkToFit="1" readingOrder="2"/>
    </xf>
    <xf numFmtId="0" fontId="42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shrinkToFit="1"/>
    </xf>
    <xf numFmtId="0" fontId="45" fillId="3" borderId="0" xfId="0" applyFont="1" applyFill="1" applyAlignment="1">
      <alignment horizontal="center" vertical="center" readingOrder="2"/>
    </xf>
    <xf numFmtId="0" fontId="44" fillId="2" borderId="0" xfId="0" applyFont="1" applyFill="1" applyAlignment="1">
      <alignment vertical="center" shrinkToFit="1"/>
    </xf>
    <xf numFmtId="0" fontId="45" fillId="2" borderId="0" xfId="0" applyFont="1" applyFill="1" applyAlignment="1">
      <alignment horizontal="center" vertical="center" shrinkToFit="1" readingOrder="2"/>
    </xf>
    <xf numFmtId="0" fontId="46" fillId="2" borderId="0" xfId="0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center" vertical="center" shrinkToFit="1" readingOrder="2"/>
    </xf>
    <xf numFmtId="0" fontId="48" fillId="2" borderId="0" xfId="0" applyFont="1" applyFill="1" applyAlignment="1">
      <alignment horizontal="center" vertical="center" shrinkToFit="1" readingOrder="2"/>
    </xf>
    <xf numFmtId="0" fontId="49" fillId="2" borderId="0" xfId="0" applyFont="1" applyFill="1" applyAlignment="1">
      <alignment horizontal="center" vertical="center" shrinkToFit="1" readingOrder="2"/>
    </xf>
    <xf numFmtId="0" fontId="50" fillId="2" borderId="0" xfId="0" applyFont="1" applyFill="1" applyAlignment="1">
      <alignment horizontal="center" vertical="center" shrinkToFit="1" readingOrder="2"/>
    </xf>
    <xf numFmtId="0" fontId="51" fillId="2" borderId="0" xfId="0" applyFont="1" applyFill="1" applyAlignment="1">
      <alignment horizontal="center" vertical="center" shrinkToFit="1" readingOrder="2"/>
    </xf>
    <xf numFmtId="0" fontId="33" fillId="4" borderId="2" xfId="0" applyFont="1" applyFill="1" applyBorder="1" applyAlignment="1">
      <alignment horizontal="center" vertical="center" shrinkToFit="1" readingOrder="2"/>
    </xf>
    <xf numFmtId="0" fontId="33" fillId="4" borderId="2" xfId="0" applyFont="1" applyFill="1" applyBorder="1" applyAlignment="1">
      <alignment horizontal="center" vertical="center" shrinkToFit="1"/>
    </xf>
    <xf numFmtId="0" fontId="52" fillId="0" borderId="0" xfId="13"/>
    <xf numFmtId="0" fontId="35" fillId="8" borderId="4" xfId="13" applyFont="1" applyFill="1" applyBorder="1" applyAlignment="1">
      <alignment horizontal="center" vertical="center" wrapText="1" shrinkToFit="1"/>
    </xf>
    <xf numFmtId="0" fontId="36" fillId="9" borderId="2" xfId="13" applyFont="1" applyFill="1" applyBorder="1" applyAlignment="1">
      <alignment horizontal="center" vertical="center" wrapText="1" shrinkToFit="1"/>
    </xf>
    <xf numFmtId="0" fontId="36" fillId="10" borderId="5" xfId="13" applyFont="1" applyFill="1" applyBorder="1" applyAlignment="1">
      <alignment horizontal="center" vertical="center" wrapText="1" shrinkToFit="1"/>
    </xf>
    <xf numFmtId="0" fontId="28" fillId="2" borderId="0" xfId="13" applyFont="1" applyFill="1" applyAlignment="1">
      <alignment horizontal="right" vertical="center" readingOrder="2"/>
    </xf>
    <xf numFmtId="0" fontId="53" fillId="2" borderId="0" xfId="13" applyFont="1" applyFill="1" applyAlignment="1">
      <alignment vertical="center"/>
    </xf>
    <xf numFmtId="0" fontId="53" fillId="2" borderId="0" xfId="13" applyFont="1" applyFill="1" applyAlignment="1">
      <alignment vertical="center" shrinkToFit="1"/>
    </xf>
    <xf numFmtId="0" fontId="28" fillId="2" borderId="0" xfId="13" applyFont="1" applyFill="1" applyAlignment="1">
      <alignment horizontal="left" vertical="center" shrinkToFit="1"/>
    </xf>
    <xf numFmtId="0" fontId="18" fillId="2" borderId="0" xfId="14" applyFont="1" applyFill="1" applyAlignment="1">
      <alignment horizontal="center" vertical="center" shrinkToFit="1" readingOrder="2"/>
    </xf>
    <xf numFmtId="0" fontId="8" fillId="3" borderId="0" xfId="13" applyFont="1" applyFill="1" applyAlignment="1">
      <alignment horizontal="center" vertical="center" readingOrder="2"/>
    </xf>
    <xf numFmtId="0" fontId="36" fillId="10" borderId="2" xfId="13" applyFont="1" applyFill="1" applyBorder="1" applyAlignment="1">
      <alignment horizontal="center" vertical="center" wrapText="1" shrinkToFit="1"/>
    </xf>
    <xf numFmtId="0" fontId="24" fillId="3" borderId="0" xfId="13" applyFont="1" applyFill="1" applyAlignment="1">
      <alignment vertical="center" readingOrder="2"/>
    </xf>
    <xf numFmtId="0" fontId="52" fillId="2" borderId="0" xfId="13" applyFill="1" applyAlignment="1">
      <alignment vertical="center"/>
    </xf>
    <xf numFmtId="0" fontId="27" fillId="2" borderId="0" xfId="13" applyFont="1" applyFill="1" applyAlignment="1">
      <alignment vertical="center"/>
    </xf>
    <xf numFmtId="0" fontId="54" fillId="0" borderId="0" xfId="13" applyFont="1"/>
    <xf numFmtId="0" fontId="33" fillId="3" borderId="3" xfId="0" applyFont="1" applyFill="1" applyBorder="1" applyAlignment="1">
      <alignment horizontal="center" vertical="center" shrinkToFit="1" readingOrder="2"/>
    </xf>
    <xf numFmtId="0" fontId="57" fillId="8" borderId="15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left" vertical="center" wrapText="1" shrinkToFit="1"/>
    </xf>
    <xf numFmtId="0" fontId="36" fillId="5" borderId="2" xfId="0" applyFont="1" applyFill="1" applyBorder="1" applyAlignment="1">
      <alignment horizontal="right" vertical="center" wrapText="1" shrinkToFit="1" readingOrder="2"/>
    </xf>
    <xf numFmtId="0" fontId="36" fillId="5" borderId="8" xfId="0" applyFont="1" applyFill="1" applyBorder="1" applyAlignment="1">
      <alignment horizontal="center" vertical="center" wrapText="1" shrinkToFit="1" readingOrder="2"/>
    </xf>
    <xf numFmtId="0" fontId="36" fillId="3" borderId="0" xfId="0" applyFont="1" applyFill="1" applyBorder="1" applyAlignment="1">
      <alignment horizontal="center" vertical="center" wrapText="1" shrinkToFit="1" readingOrder="2"/>
    </xf>
    <xf numFmtId="0" fontId="36" fillId="6" borderId="2" xfId="0" applyFont="1" applyFill="1" applyBorder="1" applyAlignment="1">
      <alignment horizontal="left" vertical="center" wrapText="1" shrinkToFit="1"/>
    </xf>
    <xf numFmtId="0" fontId="36" fillId="6" borderId="2" xfId="0" applyFont="1" applyFill="1" applyBorder="1" applyAlignment="1">
      <alignment horizontal="right" vertical="center" wrapText="1" shrinkToFit="1" readingOrder="2"/>
    </xf>
    <xf numFmtId="49" fontId="36" fillId="6" borderId="2" xfId="0" applyNumberFormat="1" applyFont="1" applyFill="1" applyBorder="1" applyAlignment="1">
      <alignment horizontal="center" vertical="center" wrapText="1" shrinkToFit="1"/>
    </xf>
    <xf numFmtId="49" fontId="36" fillId="6" borderId="8" xfId="0" applyNumberFormat="1" applyFont="1" applyFill="1" applyBorder="1" applyAlignment="1">
      <alignment horizontal="center" vertical="center" wrapText="1" shrinkToFit="1" readingOrder="2"/>
    </xf>
    <xf numFmtId="49" fontId="36" fillId="5" borderId="2" xfId="0" applyNumberFormat="1" applyFont="1" applyFill="1" applyBorder="1" applyAlignment="1">
      <alignment horizontal="center" vertical="center" wrapText="1" shrinkToFit="1"/>
    </xf>
    <xf numFmtId="49" fontId="36" fillId="5" borderId="8" xfId="0" applyNumberFormat="1" applyFont="1" applyFill="1" applyBorder="1" applyAlignment="1">
      <alignment horizontal="center" vertical="center" wrapText="1" shrinkToFit="1" readingOrder="2"/>
    </xf>
    <xf numFmtId="0" fontId="36" fillId="10" borderId="4" xfId="0" applyFont="1" applyFill="1" applyBorder="1" applyAlignment="1">
      <alignment horizontal="center" vertical="center" wrapText="1" shrinkToFit="1"/>
    </xf>
    <xf numFmtId="0" fontId="36" fillId="10" borderId="4" xfId="0" applyFont="1" applyFill="1" applyBorder="1" applyAlignment="1">
      <alignment horizontal="left" vertical="center" wrapText="1" shrinkToFit="1" readingOrder="1"/>
    </xf>
    <xf numFmtId="0" fontId="36" fillId="10" borderId="4" xfId="0" applyFont="1" applyFill="1" applyBorder="1" applyAlignment="1">
      <alignment horizontal="right" vertical="center" wrapText="1" shrinkToFit="1" readingOrder="2"/>
    </xf>
    <xf numFmtId="49" fontId="36" fillId="10" borderId="4" xfId="0" applyNumberFormat="1" applyFont="1" applyFill="1" applyBorder="1" applyAlignment="1">
      <alignment horizontal="center" vertical="center" wrapText="1" shrinkToFit="1" readingOrder="2"/>
    </xf>
    <xf numFmtId="49" fontId="36" fillId="9" borderId="4" xfId="0" applyNumberFormat="1" applyFont="1" applyFill="1" applyBorder="1" applyAlignment="1">
      <alignment horizontal="center" vertical="center" wrapText="1" shrinkToFit="1"/>
    </xf>
    <xf numFmtId="0" fontId="36" fillId="9" borderId="4" xfId="0" applyFont="1" applyFill="1" applyBorder="1" applyAlignment="1">
      <alignment horizontal="left" vertical="center" wrapText="1" shrinkToFit="1" readingOrder="1"/>
    </xf>
    <xf numFmtId="0" fontId="36" fillId="9" borderId="4" xfId="0" applyFont="1" applyFill="1" applyBorder="1" applyAlignment="1">
      <alignment horizontal="right" vertical="center" wrapText="1" shrinkToFit="1" readingOrder="2"/>
    </xf>
    <xf numFmtId="49" fontId="36" fillId="9" borderId="4" xfId="0" applyNumberFormat="1" applyFont="1" applyFill="1" applyBorder="1" applyAlignment="1">
      <alignment horizontal="center" vertical="center" wrapText="1" shrinkToFit="1" readingOrder="2"/>
    </xf>
    <xf numFmtId="49" fontId="36" fillId="10" borderId="4" xfId="0" applyNumberFormat="1" applyFont="1" applyFill="1" applyBorder="1" applyAlignment="1">
      <alignment horizontal="center" vertical="center" wrapText="1" shrinkToFit="1"/>
    </xf>
    <xf numFmtId="0" fontId="33" fillId="4" borderId="2" xfId="0" applyFont="1" applyFill="1" applyBorder="1" applyAlignment="1">
      <alignment horizontal="center" vertical="center" shrinkToFit="1" readingOrder="2"/>
    </xf>
    <xf numFmtId="0" fontId="58" fillId="6" borderId="2" xfId="0" applyFont="1" applyFill="1" applyBorder="1" applyAlignment="1">
      <alignment horizontal="center" vertical="center" wrapText="1" shrinkToFit="1" readingOrder="1"/>
    </xf>
    <xf numFmtId="2" fontId="43" fillId="2" borderId="0" xfId="0" applyNumberFormat="1" applyFont="1" applyFill="1" applyAlignment="1">
      <alignment vertical="center" shrinkToFit="1"/>
    </xf>
    <xf numFmtId="164" fontId="44" fillId="2" borderId="0" xfId="0" applyNumberFormat="1" applyFont="1" applyFill="1" applyAlignment="1">
      <alignment vertical="center" shrinkToFit="1"/>
    </xf>
    <xf numFmtId="0" fontId="59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164" fontId="47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64" fontId="46" fillId="2" borderId="0" xfId="0" applyNumberFormat="1" applyFont="1" applyFill="1" applyAlignment="1">
      <alignment vertical="center"/>
    </xf>
    <xf numFmtId="0" fontId="60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vertical="center"/>
    </xf>
    <xf numFmtId="164" fontId="51" fillId="2" borderId="0" xfId="0" applyNumberFormat="1" applyFont="1" applyFill="1" applyAlignment="1">
      <alignment horizontal="center" vertical="center" shrinkToFit="1" readingOrder="2"/>
    </xf>
    <xf numFmtId="164" fontId="47" fillId="2" borderId="0" xfId="0" applyNumberFormat="1" applyFont="1" applyFill="1" applyBorder="1" applyAlignment="1">
      <alignment horizontal="center" vertical="center" shrinkToFit="1" readingOrder="2"/>
    </xf>
    <xf numFmtId="164" fontId="48" fillId="2" borderId="0" xfId="0" applyNumberFormat="1" applyFont="1" applyFill="1" applyBorder="1" applyAlignment="1">
      <alignment horizontal="center" vertical="center" shrinkToFit="1" readingOrder="2"/>
    </xf>
    <xf numFmtId="0" fontId="47" fillId="2" borderId="0" xfId="0" applyFont="1" applyFill="1" applyBorder="1" applyAlignment="1">
      <alignment horizontal="center" vertical="center" shrinkToFit="1" readingOrder="2"/>
    </xf>
    <xf numFmtId="0" fontId="62" fillId="2" borderId="0" xfId="0" applyFont="1" applyFill="1" applyBorder="1" applyAlignment="1">
      <alignment horizontal="center" vertical="center" shrinkToFit="1" readingOrder="2"/>
    </xf>
    <xf numFmtId="0" fontId="63" fillId="2" borderId="0" xfId="1" applyFont="1" applyFill="1" applyAlignment="1">
      <alignment horizontal="center" vertical="center" shrinkToFit="1" readingOrder="2"/>
    </xf>
    <xf numFmtId="0" fontId="62" fillId="2" borderId="0" xfId="0" applyFont="1" applyFill="1" applyAlignment="1">
      <alignment horizontal="center" vertical="center" shrinkToFit="1" readingOrder="2"/>
    </xf>
    <xf numFmtId="0" fontId="61" fillId="2" borderId="0" xfId="0" applyFont="1" applyFill="1" applyAlignment="1">
      <alignment horizontal="center" vertical="center" wrapText="1" shrinkToFit="1" readingOrder="2"/>
    </xf>
    <xf numFmtId="164" fontId="8" fillId="2" borderId="0" xfId="0" applyNumberFormat="1" applyFont="1" applyFill="1" applyAlignment="1">
      <alignment vertical="center"/>
    </xf>
    <xf numFmtId="1" fontId="59" fillId="2" borderId="0" xfId="0" applyNumberFormat="1" applyFont="1" applyFill="1" applyAlignment="1">
      <alignment vertical="center"/>
    </xf>
    <xf numFmtId="49" fontId="36" fillId="6" borderId="8" xfId="0" applyNumberFormat="1" applyFont="1" applyFill="1" applyBorder="1" applyAlignment="1">
      <alignment horizontal="right" vertical="center" wrapText="1" shrinkToFit="1" readingOrder="2"/>
    </xf>
    <xf numFmtId="49" fontId="36" fillId="5" borderId="8" xfId="0" applyNumberFormat="1" applyFont="1" applyFill="1" applyBorder="1" applyAlignment="1">
      <alignment horizontal="right" vertical="center" wrapText="1" shrinkToFit="1" readingOrder="2"/>
    </xf>
    <xf numFmtId="164" fontId="8" fillId="2" borderId="0" xfId="0" applyNumberFormat="1" applyFont="1" applyFill="1" applyAlignment="1">
      <alignment horizontal="center" vertical="center" shrinkToFit="1" readingOrder="2"/>
    </xf>
    <xf numFmtId="49" fontId="55" fillId="0" borderId="0" xfId="0" applyNumberFormat="1" applyFont="1" applyFill="1" applyBorder="1" applyAlignment="1">
      <alignment horizontal="center" wrapText="1" readingOrder="1"/>
    </xf>
    <xf numFmtId="49" fontId="55" fillId="0" borderId="1" xfId="0" applyNumberFormat="1" applyFont="1" applyFill="1" applyBorder="1" applyAlignment="1">
      <alignment horizontal="center" wrapText="1" readingOrder="1"/>
    </xf>
    <xf numFmtId="49" fontId="56" fillId="0" borderId="0" xfId="0" applyNumberFormat="1" applyFont="1" applyFill="1" applyBorder="1" applyAlignment="1">
      <alignment horizontal="center" wrapText="1" readingOrder="2"/>
    </xf>
    <xf numFmtId="0" fontId="33" fillId="4" borderId="8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7" fillId="2" borderId="3" xfId="1" applyFont="1" applyFill="1" applyBorder="1" applyAlignment="1">
      <alignment vertical="center" shrinkToFit="1"/>
    </xf>
    <xf numFmtId="0" fontId="35" fillId="4" borderId="5" xfId="0" applyFont="1" applyFill="1" applyBorder="1" applyAlignment="1">
      <alignment horizontal="center" vertical="center" wrapText="1" shrinkToFit="1"/>
    </xf>
    <xf numFmtId="0" fontId="35" fillId="4" borderId="7" xfId="0" applyFont="1" applyFill="1" applyBorder="1" applyAlignment="1">
      <alignment horizontal="center" vertical="center" wrapText="1" shrinkToFit="1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top"/>
    </xf>
    <xf numFmtId="0" fontId="35" fillId="4" borderId="2" xfId="0" applyFont="1" applyFill="1" applyBorder="1" applyAlignment="1">
      <alignment horizontal="center" vertical="center" wrapText="1" shrinkToFit="1"/>
    </xf>
    <xf numFmtId="0" fontId="39" fillId="4" borderId="2" xfId="0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top" wrapText="1"/>
    </xf>
    <xf numFmtId="0" fontId="21" fillId="4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shrinkToFit="1" readingOrder="2"/>
    </xf>
    <xf numFmtId="0" fontId="28" fillId="2" borderId="1" xfId="0" applyFont="1" applyFill="1" applyBorder="1" applyAlignment="1">
      <alignment horizontal="center" vertical="top" shrinkToFit="1" readingOrder="1"/>
    </xf>
    <xf numFmtId="0" fontId="33" fillId="4" borderId="2" xfId="0" applyFont="1" applyFill="1" applyBorder="1" applyAlignment="1">
      <alignment horizontal="center" vertical="center" shrinkToFit="1" readingOrder="2"/>
    </xf>
    <xf numFmtId="0" fontId="35" fillId="4" borderId="2" xfId="0" applyFont="1" applyFill="1" applyBorder="1" applyAlignment="1">
      <alignment horizontal="center" vertical="center" shrinkToFit="1" readingOrder="2"/>
    </xf>
    <xf numFmtId="0" fontId="28" fillId="2" borderId="1" xfId="0" applyFont="1" applyFill="1" applyBorder="1" applyAlignment="1">
      <alignment horizontal="center" vertical="top"/>
    </xf>
    <xf numFmtId="0" fontId="31" fillId="3" borderId="0" xfId="0" applyFont="1" applyFill="1" applyAlignment="1">
      <alignment horizontal="center" vertical="center" readingOrder="2"/>
    </xf>
    <xf numFmtId="0" fontId="35" fillId="4" borderId="5" xfId="0" applyFont="1" applyFill="1" applyBorder="1" applyAlignment="1">
      <alignment horizontal="center" vertical="center" shrinkToFit="1"/>
    </xf>
    <xf numFmtId="0" fontId="35" fillId="4" borderId="4" xfId="0" applyFont="1" applyFill="1" applyBorder="1" applyAlignment="1">
      <alignment horizontal="center" vertical="center" shrinkToFit="1"/>
    </xf>
    <xf numFmtId="0" fontId="35" fillId="4" borderId="7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6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horizontal="center" vertical="center" shrinkToFit="1" readingOrder="2"/>
    </xf>
    <xf numFmtId="0" fontId="33" fillId="4" borderId="9" xfId="0" applyFont="1" applyFill="1" applyBorder="1" applyAlignment="1">
      <alignment horizontal="center" vertical="center" shrinkToFit="1" readingOrder="2"/>
    </xf>
    <xf numFmtId="0" fontId="33" fillId="4" borderId="6" xfId="0" applyFont="1" applyFill="1" applyBorder="1" applyAlignment="1">
      <alignment horizontal="center" vertical="center" shrinkToFit="1" readingOrder="2"/>
    </xf>
    <xf numFmtId="0" fontId="35" fillId="4" borderId="2" xfId="0" applyFont="1" applyFill="1" applyBorder="1" applyAlignment="1">
      <alignment horizontal="center" vertical="center" shrinkToFit="1"/>
    </xf>
    <xf numFmtId="0" fontId="33" fillId="4" borderId="5" xfId="0" applyFont="1" applyFill="1" applyBorder="1" applyAlignment="1">
      <alignment horizontal="center" vertical="center" shrinkToFit="1" readingOrder="2"/>
    </xf>
    <xf numFmtId="0" fontId="33" fillId="4" borderId="4" xfId="0" applyFont="1" applyFill="1" applyBorder="1" applyAlignment="1">
      <alignment horizontal="center" vertical="center" shrinkToFit="1" readingOrder="2"/>
    </xf>
    <xf numFmtId="0" fontId="33" fillId="4" borderId="7" xfId="0" applyFont="1" applyFill="1" applyBorder="1" applyAlignment="1">
      <alignment horizontal="center" vertical="center" shrinkToFit="1" readingOrder="2"/>
    </xf>
    <xf numFmtId="16" fontId="33" fillId="4" borderId="2" xfId="0" applyNumberFormat="1" applyFont="1" applyFill="1" applyBorder="1" applyAlignment="1">
      <alignment horizontal="center" vertical="center" shrinkToFit="1" readingOrder="2"/>
    </xf>
    <xf numFmtId="0" fontId="37" fillId="2" borderId="3" xfId="1" applyFont="1" applyFill="1" applyBorder="1" applyAlignment="1">
      <alignment vertical="center" shrinkToFit="1" readingOrder="2"/>
    </xf>
    <xf numFmtId="0" fontId="31" fillId="0" borderId="0" xfId="0" applyFont="1" applyFill="1" applyAlignment="1">
      <alignment horizontal="center" vertical="center" shrinkToFit="1" readingOrder="2"/>
    </xf>
    <xf numFmtId="0" fontId="37" fillId="2" borderId="3" xfId="14" applyFont="1" applyFill="1" applyBorder="1" applyAlignment="1">
      <alignment vertical="center" shrinkToFit="1"/>
    </xf>
    <xf numFmtId="0" fontId="37" fillId="2" borderId="3" xfId="14" applyFont="1" applyFill="1" applyBorder="1" applyAlignment="1">
      <alignment vertical="center" shrinkToFit="1" readingOrder="2"/>
    </xf>
    <xf numFmtId="0" fontId="31" fillId="2" borderId="0" xfId="13" applyFont="1" applyFill="1" applyAlignment="1">
      <alignment horizontal="center" vertical="center"/>
    </xf>
    <xf numFmtId="0" fontId="31" fillId="2" borderId="0" xfId="13" applyFont="1" applyFill="1" applyAlignment="1">
      <alignment horizontal="center" vertical="top"/>
    </xf>
    <xf numFmtId="0" fontId="35" fillId="8" borderId="5" xfId="13" applyFont="1" applyFill="1" applyBorder="1" applyAlignment="1">
      <alignment horizontal="center" vertical="center" wrapText="1"/>
    </xf>
    <xf numFmtId="0" fontId="35" fillId="8" borderId="4" xfId="13" applyFont="1" applyFill="1" applyBorder="1" applyAlignment="1">
      <alignment horizontal="center" vertical="center" wrapText="1"/>
    </xf>
    <xf numFmtId="0" fontId="35" fillId="8" borderId="7" xfId="13" applyFont="1" applyFill="1" applyBorder="1" applyAlignment="1">
      <alignment horizontal="center" vertical="center" wrapText="1"/>
    </xf>
    <xf numFmtId="0" fontId="35" fillId="8" borderId="8" xfId="13" applyFont="1" applyFill="1" applyBorder="1" applyAlignment="1">
      <alignment horizontal="center" vertical="center" wrapText="1"/>
    </xf>
    <xf numFmtId="0" fontId="35" fillId="8" borderId="9" xfId="13" applyFont="1" applyFill="1" applyBorder="1" applyAlignment="1">
      <alignment horizontal="center" vertical="center" wrapText="1"/>
    </xf>
    <xf numFmtId="0" fontId="35" fillId="8" borderId="6" xfId="13" applyFont="1" applyFill="1" applyBorder="1" applyAlignment="1">
      <alignment horizontal="center" vertical="center" wrapText="1"/>
    </xf>
    <xf numFmtId="0" fontId="31" fillId="2" borderId="0" xfId="13" applyFont="1" applyFill="1" applyAlignment="1">
      <alignment horizontal="center" vertical="center" shrinkToFit="1" readingOrder="2"/>
    </xf>
    <xf numFmtId="0" fontId="28" fillId="2" borderId="1" xfId="13" applyFont="1" applyFill="1" applyBorder="1" applyAlignment="1">
      <alignment horizontal="center" vertical="top" shrinkToFit="1" readingOrder="1"/>
    </xf>
    <xf numFmtId="0" fontId="35" fillId="8" borderId="12" xfId="13" applyFont="1" applyFill="1" applyBorder="1" applyAlignment="1">
      <alignment horizontal="center" vertical="center" wrapText="1"/>
    </xf>
    <xf numFmtId="0" fontId="35" fillId="8" borderId="11" xfId="13" applyFont="1" applyFill="1" applyBorder="1" applyAlignment="1">
      <alignment horizontal="center" vertical="center" wrapText="1"/>
    </xf>
    <xf numFmtId="0" fontId="35" fillId="8" borderId="10" xfId="13" applyFont="1" applyFill="1" applyBorder="1" applyAlignment="1">
      <alignment horizontal="center" vertical="center" wrapText="1"/>
    </xf>
    <xf numFmtId="0" fontId="35" fillId="8" borderId="8" xfId="13" applyFont="1" applyFill="1" applyBorder="1" applyAlignment="1">
      <alignment horizontal="center" vertical="center" wrapText="1" shrinkToFit="1"/>
    </xf>
    <xf numFmtId="0" fontId="35" fillId="8" borderId="9" xfId="13" applyFont="1" applyFill="1" applyBorder="1" applyAlignment="1">
      <alignment horizontal="center" vertical="center" wrapText="1" shrinkToFit="1"/>
    </xf>
    <xf numFmtId="0" fontId="35" fillId="8" borderId="6" xfId="13" applyFont="1" applyFill="1" applyBorder="1" applyAlignment="1">
      <alignment horizontal="center" vertical="center" wrapText="1" shrinkToFit="1"/>
    </xf>
    <xf numFmtId="0" fontId="28" fillId="2" borderId="0" xfId="13" applyFont="1" applyFill="1" applyBorder="1" applyAlignment="1">
      <alignment horizontal="center" vertical="top" shrinkToFit="1" readingOrder="1"/>
    </xf>
    <xf numFmtId="0" fontId="35" fillId="8" borderId="13" xfId="13" applyFont="1" applyFill="1" applyBorder="1" applyAlignment="1">
      <alignment horizontal="center" vertical="center" wrapText="1" shrinkToFit="1"/>
    </xf>
    <xf numFmtId="0" fontId="35" fillId="8" borderId="14" xfId="13" applyFont="1" applyFill="1" applyBorder="1" applyAlignment="1">
      <alignment horizontal="center" vertical="center" wrapText="1" shrinkToFit="1"/>
    </xf>
  </cellXfs>
  <cellStyles count="15">
    <cellStyle name="Comma 2" xfId="2" xr:uid="{00000000-0005-0000-0000-000000000000}"/>
    <cellStyle name="Hyperlink 2" xfId="3" xr:uid="{00000000-0005-0000-0000-000001000000}"/>
    <cellStyle name="Normal 2" xfId="1" xr:uid="{00000000-0005-0000-0000-000003000000}"/>
    <cellStyle name="Normal 2 2" xfId="4" xr:uid="{00000000-0005-0000-0000-000004000000}"/>
    <cellStyle name="Normal 2 3" xfId="14" xr:uid="{00000000-0005-0000-0000-000005000000}"/>
    <cellStyle name="Normal 3" xfId="5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Percent 2" xfId="6" xr:uid="{00000000-0005-0000-0000-00000B000000}"/>
    <cellStyle name="Percent 2 2" xfId="7" xr:uid="{00000000-0005-0000-0000-00000C000000}"/>
    <cellStyle name="عادي" xfId="0" builtinId="0"/>
    <cellStyle name="عادي 2" xfId="12" xr:uid="{00000000-0005-0000-0000-00000D000000}"/>
    <cellStyle name="عادي 3" xfId="13" xr:uid="{00000000-0005-0000-0000-00000E000000}"/>
  </cellStyles>
  <dxfs count="0"/>
  <tableStyles count="0" defaultTableStyle="TableStyleMedium2" defaultPivotStyle="PivotStyleLight16"/>
  <colors>
    <mruColors>
      <color rgb="FFBBBCDF"/>
      <color rgb="FF001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powerPivotData" Target="model/item.data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2891117</xdr:colOff>
      <xdr:row>0</xdr:row>
      <xdr:rowOff>179294</xdr:rowOff>
    </xdr:from>
    <xdr:to>
      <xdr:col>11</xdr:col>
      <xdr:colOff>441710</xdr:colOff>
      <xdr:row>1</xdr:row>
      <xdr:rowOff>537883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D0A31B-E151-484D-BEC7-66A420A61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4676" y="179294"/>
          <a:ext cx="2212240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2444563</xdr:colOff>
      <xdr:row>0</xdr:row>
      <xdr:rowOff>55469</xdr:rowOff>
    </xdr:from>
    <xdr:to>
      <xdr:col>5</xdr:col>
      <xdr:colOff>38100</xdr:colOff>
      <xdr:row>1</xdr:row>
      <xdr:rowOff>526677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6754253-DD4C-40AE-AF16-50F2B01A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916" y="55469"/>
          <a:ext cx="2217084" cy="908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68"/>
  <sheetViews>
    <sheetView showGridLines="0" view="pageBreakPreview" topLeftCell="A40" zoomScale="50" zoomScaleNormal="100" zoomScaleSheetLayoutView="50" workbookViewId="0">
      <selection activeCell="H45" sqref="H45"/>
    </sheetView>
  </sheetViews>
  <sheetFormatPr defaultRowHeight="12.75" x14ac:dyDescent="0.2"/>
  <cols>
    <col min="2" max="2" width="3.140625" customWidth="1"/>
    <col min="3" max="3" width="14.28515625" customWidth="1"/>
    <col min="4" max="4" width="80.140625" customWidth="1"/>
    <col min="5" max="5" width="69.5703125" customWidth="1"/>
    <col min="6" max="6" width="12.140625" customWidth="1"/>
    <col min="8" max="8" width="17.5703125" customWidth="1"/>
    <col min="9" max="9" width="66.42578125" customWidth="1"/>
    <col min="10" max="10" width="57.85546875" customWidth="1"/>
    <col min="11" max="11" width="12.140625" customWidth="1"/>
    <col min="19" max="19" width="84.5703125" customWidth="1"/>
  </cols>
  <sheetData>
    <row r="1" spans="3:11" ht="34.5" customHeight="1" x14ac:dyDescent="0.2">
      <c r="C1" s="180" t="s">
        <v>514</v>
      </c>
      <c r="D1" s="180"/>
      <c r="E1" s="180"/>
      <c r="F1" s="180"/>
      <c r="G1" s="180"/>
      <c r="H1" s="182" t="s">
        <v>388</v>
      </c>
      <c r="I1" s="182"/>
      <c r="J1" s="182"/>
      <c r="K1" s="182"/>
    </row>
    <row r="2" spans="3:11" ht="87" customHeight="1" x14ac:dyDescent="0.2">
      <c r="C2" s="181"/>
      <c r="D2" s="181"/>
      <c r="E2" s="181"/>
      <c r="F2" s="181"/>
      <c r="G2" s="181"/>
      <c r="H2" s="182"/>
      <c r="I2" s="182"/>
      <c r="J2" s="182"/>
      <c r="K2" s="182"/>
    </row>
    <row r="3" spans="3:11" ht="36.75" customHeight="1" x14ac:dyDescent="0.2">
      <c r="C3" s="102" t="s">
        <v>317</v>
      </c>
      <c r="D3" s="102" t="s">
        <v>318</v>
      </c>
      <c r="E3" s="102" t="s">
        <v>319</v>
      </c>
      <c r="F3" s="103" t="s">
        <v>320</v>
      </c>
      <c r="G3" s="134"/>
      <c r="H3" s="135" t="s">
        <v>317</v>
      </c>
      <c r="I3" s="135" t="s">
        <v>318</v>
      </c>
      <c r="J3" s="135" t="s">
        <v>319</v>
      </c>
      <c r="K3" s="135" t="s">
        <v>320</v>
      </c>
    </row>
    <row r="4" spans="3:11" ht="78" customHeight="1" x14ac:dyDescent="0.2">
      <c r="C4" s="97">
        <v>1</v>
      </c>
      <c r="D4" s="136" t="s">
        <v>522</v>
      </c>
      <c r="E4" s="137" t="s">
        <v>519</v>
      </c>
      <c r="F4" s="138">
        <v>1</v>
      </c>
      <c r="G4" s="139"/>
      <c r="H4" s="146">
        <v>1</v>
      </c>
      <c r="I4" s="147" t="s">
        <v>503</v>
      </c>
      <c r="J4" s="148" t="s">
        <v>493</v>
      </c>
      <c r="K4" s="149" t="s">
        <v>379</v>
      </c>
    </row>
    <row r="5" spans="3:11" ht="76.5" customHeight="1" x14ac:dyDescent="0.2">
      <c r="C5" s="142" t="s">
        <v>382</v>
      </c>
      <c r="D5" s="140" t="s">
        <v>523</v>
      </c>
      <c r="E5" s="141" t="s">
        <v>520</v>
      </c>
      <c r="F5" s="143" t="s">
        <v>382</v>
      </c>
      <c r="G5" s="139"/>
      <c r="H5" s="150" t="s">
        <v>382</v>
      </c>
      <c r="I5" s="151" t="s">
        <v>504</v>
      </c>
      <c r="J5" s="152" t="s">
        <v>517</v>
      </c>
      <c r="K5" s="153" t="s">
        <v>382</v>
      </c>
    </row>
    <row r="6" spans="3:11" ht="80.099999999999994" customHeight="1" x14ac:dyDescent="0.2">
      <c r="C6" s="144" t="s">
        <v>383</v>
      </c>
      <c r="D6" s="136" t="s">
        <v>524</v>
      </c>
      <c r="E6" s="137" t="s">
        <v>521</v>
      </c>
      <c r="F6" s="145" t="s">
        <v>383</v>
      </c>
      <c r="G6" s="139"/>
      <c r="H6" s="154" t="s">
        <v>383</v>
      </c>
      <c r="I6" s="147" t="s">
        <v>505</v>
      </c>
      <c r="J6" s="148" t="s">
        <v>495</v>
      </c>
      <c r="K6" s="149" t="s">
        <v>383</v>
      </c>
    </row>
    <row r="7" spans="3:11" ht="80.099999999999994" customHeight="1" x14ac:dyDescent="0.2">
      <c r="C7" s="142" t="s">
        <v>380</v>
      </c>
      <c r="D7" s="140" t="s">
        <v>526</v>
      </c>
      <c r="E7" s="141" t="s">
        <v>525</v>
      </c>
      <c r="F7" s="143" t="s">
        <v>380</v>
      </c>
      <c r="G7" s="139"/>
      <c r="H7" s="150" t="s">
        <v>380</v>
      </c>
      <c r="I7" s="151" t="s">
        <v>506</v>
      </c>
      <c r="J7" s="152" t="s">
        <v>512</v>
      </c>
      <c r="K7" s="153" t="s">
        <v>380</v>
      </c>
    </row>
    <row r="8" spans="3:11" ht="80.099999999999994" customHeight="1" x14ac:dyDescent="0.2">
      <c r="C8" s="144" t="s">
        <v>384</v>
      </c>
      <c r="D8" s="136" t="s">
        <v>528</v>
      </c>
      <c r="E8" s="137" t="s">
        <v>527</v>
      </c>
      <c r="F8" s="145" t="s">
        <v>384</v>
      </c>
      <c r="G8" s="139"/>
      <c r="H8" s="154" t="s">
        <v>384</v>
      </c>
      <c r="I8" s="147" t="s">
        <v>507</v>
      </c>
      <c r="J8" s="148" t="s">
        <v>518</v>
      </c>
      <c r="K8" s="149" t="s">
        <v>384</v>
      </c>
    </row>
    <row r="9" spans="3:11" ht="80.099999999999994" customHeight="1" x14ac:dyDescent="0.2">
      <c r="C9" s="142" t="s">
        <v>387</v>
      </c>
      <c r="D9" s="140" t="s">
        <v>447</v>
      </c>
      <c r="E9" s="141" t="s">
        <v>529</v>
      </c>
      <c r="F9" s="143" t="s">
        <v>387</v>
      </c>
      <c r="G9" s="139"/>
      <c r="H9" s="150" t="s">
        <v>387</v>
      </c>
      <c r="I9" s="151" t="s">
        <v>508</v>
      </c>
      <c r="J9" s="152" t="s">
        <v>497</v>
      </c>
      <c r="K9" s="153" t="s">
        <v>387</v>
      </c>
    </row>
    <row r="10" spans="3:11" ht="80.099999999999994" customHeight="1" x14ac:dyDescent="0.2">
      <c r="C10" s="144" t="s">
        <v>381</v>
      </c>
      <c r="D10" s="136" t="s">
        <v>531</v>
      </c>
      <c r="E10" s="137" t="s">
        <v>530</v>
      </c>
      <c r="F10" s="145" t="s">
        <v>381</v>
      </c>
      <c r="G10" s="139"/>
      <c r="H10" s="154" t="s">
        <v>381</v>
      </c>
      <c r="I10" s="147" t="s">
        <v>509</v>
      </c>
      <c r="J10" s="148" t="s">
        <v>498</v>
      </c>
      <c r="K10" s="149" t="s">
        <v>381</v>
      </c>
    </row>
    <row r="11" spans="3:11" ht="80.099999999999994" customHeight="1" x14ac:dyDescent="0.2">
      <c r="C11" s="142" t="s">
        <v>321</v>
      </c>
      <c r="D11" s="140" t="s">
        <v>533</v>
      </c>
      <c r="E11" s="141" t="s">
        <v>532</v>
      </c>
      <c r="F11" s="143" t="s">
        <v>321</v>
      </c>
      <c r="G11" s="139"/>
    </row>
    <row r="12" spans="3:11" ht="80.099999999999994" customHeight="1" x14ac:dyDescent="0.2">
      <c r="C12" s="144" t="s">
        <v>322</v>
      </c>
      <c r="D12" s="136" t="s">
        <v>535</v>
      </c>
      <c r="E12" s="137" t="s">
        <v>534</v>
      </c>
      <c r="F12" s="145" t="s">
        <v>322</v>
      </c>
      <c r="G12" s="139"/>
    </row>
    <row r="13" spans="3:11" ht="102" customHeight="1" x14ac:dyDescent="0.2">
      <c r="C13" s="142" t="s">
        <v>323</v>
      </c>
      <c r="D13" s="140" t="s">
        <v>549</v>
      </c>
      <c r="E13" s="177" t="s">
        <v>546</v>
      </c>
      <c r="F13" s="143" t="s">
        <v>323</v>
      </c>
      <c r="G13" s="139"/>
    </row>
    <row r="14" spans="3:11" ht="94.5" customHeight="1" x14ac:dyDescent="0.2">
      <c r="C14" s="144" t="s">
        <v>324</v>
      </c>
      <c r="D14" s="136" t="s">
        <v>548</v>
      </c>
      <c r="E14" s="178" t="s">
        <v>547</v>
      </c>
      <c r="F14" s="145" t="s">
        <v>324</v>
      </c>
      <c r="G14" s="139"/>
    </row>
    <row r="15" spans="3:11" ht="80.099999999999994" customHeight="1" x14ac:dyDescent="0.2">
      <c r="C15" s="142" t="s">
        <v>325</v>
      </c>
      <c r="D15" s="140" t="s">
        <v>448</v>
      </c>
      <c r="E15" s="141" t="s">
        <v>400</v>
      </c>
      <c r="F15" s="143" t="s">
        <v>325</v>
      </c>
      <c r="G15" s="139"/>
    </row>
    <row r="16" spans="3:11" ht="80.099999999999994" customHeight="1" x14ac:dyDescent="0.2">
      <c r="C16" s="144" t="s">
        <v>326</v>
      </c>
      <c r="D16" s="136" t="s">
        <v>449</v>
      </c>
      <c r="E16" s="137" t="s">
        <v>401</v>
      </c>
      <c r="F16" s="145" t="s">
        <v>326</v>
      </c>
      <c r="G16" s="139"/>
    </row>
    <row r="17" spans="3:7" ht="80.099999999999994" customHeight="1" x14ac:dyDescent="0.2">
      <c r="C17" s="142" t="s">
        <v>327</v>
      </c>
      <c r="D17" s="140" t="s">
        <v>450</v>
      </c>
      <c r="E17" s="141" t="s">
        <v>402</v>
      </c>
      <c r="F17" s="143" t="s">
        <v>327</v>
      </c>
      <c r="G17" s="139"/>
    </row>
    <row r="18" spans="3:7" ht="80.099999999999994" customHeight="1" x14ac:dyDescent="0.2">
      <c r="C18" s="144" t="s">
        <v>328</v>
      </c>
      <c r="D18" s="136" t="s">
        <v>451</v>
      </c>
      <c r="E18" s="137" t="s">
        <v>403</v>
      </c>
      <c r="F18" s="145" t="s">
        <v>328</v>
      </c>
      <c r="G18" s="139"/>
    </row>
    <row r="19" spans="3:7" ht="80.099999999999994" customHeight="1" x14ac:dyDescent="0.2">
      <c r="C19" s="142" t="s">
        <v>329</v>
      </c>
      <c r="D19" s="140" t="s">
        <v>452</v>
      </c>
      <c r="E19" s="141" t="s">
        <v>405</v>
      </c>
      <c r="F19" s="143" t="s">
        <v>329</v>
      </c>
      <c r="G19" s="139"/>
    </row>
    <row r="20" spans="3:7" ht="80.099999999999994" customHeight="1" x14ac:dyDescent="0.2">
      <c r="C20" s="144" t="s">
        <v>330</v>
      </c>
      <c r="D20" s="136" t="s">
        <v>453</v>
      </c>
      <c r="E20" s="137" t="s">
        <v>406</v>
      </c>
      <c r="F20" s="145" t="s">
        <v>330</v>
      </c>
      <c r="G20" s="139"/>
    </row>
    <row r="21" spans="3:7" ht="80.099999999999994" customHeight="1" x14ac:dyDescent="0.2">
      <c r="C21" s="142" t="s">
        <v>331</v>
      </c>
      <c r="D21" s="140" t="s">
        <v>454</v>
      </c>
      <c r="E21" s="141" t="s">
        <v>407</v>
      </c>
      <c r="F21" s="143" t="s">
        <v>331</v>
      </c>
      <c r="G21" s="139"/>
    </row>
    <row r="22" spans="3:7" ht="80.099999999999994" customHeight="1" x14ac:dyDescent="0.2">
      <c r="C22" s="144" t="s">
        <v>332</v>
      </c>
      <c r="D22" s="136" t="s">
        <v>455</v>
      </c>
      <c r="E22" s="137" t="s">
        <v>408</v>
      </c>
      <c r="F22" s="145" t="s">
        <v>332</v>
      </c>
      <c r="G22" s="139"/>
    </row>
    <row r="23" spans="3:7" ht="80.099999999999994" customHeight="1" x14ac:dyDescent="0.2">
      <c r="C23" s="142" t="s">
        <v>333</v>
      </c>
      <c r="D23" s="140" t="s">
        <v>456</v>
      </c>
      <c r="E23" s="141" t="s">
        <v>409</v>
      </c>
      <c r="F23" s="143" t="s">
        <v>333</v>
      </c>
      <c r="G23" s="139"/>
    </row>
    <row r="24" spans="3:7" ht="80.099999999999994" customHeight="1" x14ac:dyDescent="0.2">
      <c r="C24" s="144" t="s">
        <v>334</v>
      </c>
      <c r="D24" s="136" t="s">
        <v>457</v>
      </c>
      <c r="E24" s="137" t="s">
        <v>410</v>
      </c>
      <c r="F24" s="145" t="s">
        <v>334</v>
      </c>
      <c r="G24" s="139"/>
    </row>
    <row r="25" spans="3:7" ht="80.099999999999994" customHeight="1" x14ac:dyDescent="0.2">
      <c r="C25" s="142" t="s">
        <v>335</v>
      </c>
      <c r="D25" s="140" t="s">
        <v>458</v>
      </c>
      <c r="E25" s="141" t="s">
        <v>411</v>
      </c>
      <c r="F25" s="143" t="s">
        <v>335</v>
      </c>
      <c r="G25" s="139"/>
    </row>
    <row r="26" spans="3:7" ht="80.099999999999994" customHeight="1" x14ac:dyDescent="0.2">
      <c r="C26" s="144" t="s">
        <v>336</v>
      </c>
      <c r="D26" s="136" t="s">
        <v>459</v>
      </c>
      <c r="E26" s="137" t="s">
        <v>412</v>
      </c>
      <c r="F26" s="145" t="s">
        <v>336</v>
      </c>
      <c r="G26" s="139"/>
    </row>
    <row r="27" spans="3:7" ht="80.099999999999994" customHeight="1" x14ac:dyDescent="0.2">
      <c r="C27" s="142" t="s">
        <v>337</v>
      </c>
      <c r="D27" s="140" t="s">
        <v>460</v>
      </c>
      <c r="E27" s="141" t="s">
        <v>413</v>
      </c>
      <c r="F27" s="143" t="s">
        <v>337</v>
      </c>
      <c r="G27" s="139"/>
    </row>
    <row r="28" spans="3:7" ht="80.099999999999994" customHeight="1" x14ac:dyDescent="0.2">
      <c r="C28" s="144" t="s">
        <v>338</v>
      </c>
      <c r="D28" s="136" t="s">
        <v>461</v>
      </c>
      <c r="E28" s="137" t="s">
        <v>414</v>
      </c>
      <c r="F28" s="145" t="s">
        <v>338</v>
      </c>
    </row>
    <row r="29" spans="3:7" ht="80.099999999999994" customHeight="1" x14ac:dyDescent="0.2">
      <c r="C29" s="142" t="s">
        <v>339</v>
      </c>
      <c r="D29" s="140" t="s">
        <v>462</v>
      </c>
      <c r="E29" s="141" t="s">
        <v>415</v>
      </c>
      <c r="F29" s="143" t="s">
        <v>339</v>
      </c>
    </row>
    <row r="30" spans="3:7" ht="80.099999999999994" customHeight="1" x14ac:dyDescent="0.2">
      <c r="C30" s="144" t="s">
        <v>340</v>
      </c>
      <c r="D30" s="136" t="s">
        <v>463</v>
      </c>
      <c r="E30" s="137" t="s">
        <v>416</v>
      </c>
      <c r="F30" s="145" t="s">
        <v>340</v>
      </c>
    </row>
    <row r="31" spans="3:7" ht="80.099999999999994" customHeight="1" x14ac:dyDescent="0.2">
      <c r="C31" s="142" t="s">
        <v>341</v>
      </c>
      <c r="D31" s="140" t="s">
        <v>464</v>
      </c>
      <c r="E31" s="141" t="s">
        <v>417</v>
      </c>
      <c r="F31" s="143" t="s">
        <v>341</v>
      </c>
    </row>
    <row r="32" spans="3:7" ht="80.099999999999994" customHeight="1" x14ac:dyDescent="0.2">
      <c r="C32" s="144" t="s">
        <v>342</v>
      </c>
      <c r="D32" s="136" t="s">
        <v>465</v>
      </c>
      <c r="E32" s="137" t="s">
        <v>418</v>
      </c>
      <c r="F32" s="145" t="s">
        <v>342</v>
      </c>
    </row>
    <row r="33" spans="3:6" ht="80.099999999999994" customHeight="1" x14ac:dyDescent="0.2">
      <c r="C33" s="142" t="s">
        <v>343</v>
      </c>
      <c r="D33" s="140" t="s">
        <v>466</v>
      </c>
      <c r="E33" s="141" t="s">
        <v>419</v>
      </c>
      <c r="F33" s="143" t="s">
        <v>343</v>
      </c>
    </row>
    <row r="34" spans="3:6" ht="80.099999999999994" customHeight="1" x14ac:dyDescent="0.2">
      <c r="C34" s="144" t="s">
        <v>344</v>
      </c>
      <c r="D34" s="136" t="s">
        <v>467</v>
      </c>
      <c r="E34" s="137" t="s">
        <v>420</v>
      </c>
      <c r="F34" s="145" t="s">
        <v>344</v>
      </c>
    </row>
    <row r="35" spans="3:6" ht="80.099999999999994" customHeight="1" x14ac:dyDescent="0.2">
      <c r="C35" s="142" t="s">
        <v>345</v>
      </c>
      <c r="D35" s="140" t="s">
        <v>468</v>
      </c>
      <c r="E35" s="141" t="s">
        <v>421</v>
      </c>
      <c r="F35" s="143" t="s">
        <v>345</v>
      </c>
    </row>
    <row r="36" spans="3:6" ht="80.099999999999994" customHeight="1" x14ac:dyDescent="0.2">
      <c r="C36" s="144" t="s">
        <v>346</v>
      </c>
      <c r="D36" s="136" t="s">
        <v>469</v>
      </c>
      <c r="E36" s="137" t="s">
        <v>422</v>
      </c>
      <c r="F36" s="145" t="s">
        <v>346</v>
      </c>
    </row>
    <row r="37" spans="3:6" ht="80.099999999999994" customHeight="1" x14ac:dyDescent="0.2">
      <c r="C37" s="142" t="s">
        <v>347</v>
      </c>
      <c r="D37" s="140" t="s">
        <v>470</v>
      </c>
      <c r="E37" s="141" t="s">
        <v>423</v>
      </c>
      <c r="F37" s="143" t="s">
        <v>347</v>
      </c>
    </row>
    <row r="38" spans="3:6" ht="80.099999999999994" customHeight="1" x14ac:dyDescent="0.2">
      <c r="C38" s="144" t="s">
        <v>348</v>
      </c>
      <c r="D38" s="136" t="s">
        <v>471</v>
      </c>
      <c r="E38" s="137" t="s">
        <v>424</v>
      </c>
      <c r="F38" s="145" t="s">
        <v>348</v>
      </c>
    </row>
    <row r="39" spans="3:6" ht="80.099999999999994" customHeight="1" x14ac:dyDescent="0.2">
      <c r="C39" s="142" t="s">
        <v>349</v>
      </c>
      <c r="D39" s="140" t="s">
        <v>472</v>
      </c>
      <c r="E39" s="141" t="s">
        <v>425</v>
      </c>
      <c r="F39" s="143" t="s">
        <v>349</v>
      </c>
    </row>
    <row r="40" spans="3:6" ht="80.099999999999994" customHeight="1" x14ac:dyDescent="0.2">
      <c r="C40" s="144" t="s">
        <v>350</v>
      </c>
      <c r="D40" s="136" t="s">
        <v>473</v>
      </c>
      <c r="E40" s="137" t="s">
        <v>426</v>
      </c>
      <c r="F40" s="145" t="s">
        <v>350</v>
      </c>
    </row>
    <row r="41" spans="3:6" ht="80.099999999999994" customHeight="1" x14ac:dyDescent="0.2">
      <c r="C41" s="142" t="s">
        <v>351</v>
      </c>
      <c r="D41" s="140" t="s">
        <v>474</v>
      </c>
      <c r="E41" s="141" t="s">
        <v>427</v>
      </c>
      <c r="F41" s="143" t="s">
        <v>351</v>
      </c>
    </row>
    <row r="42" spans="3:6" ht="80.099999999999994" customHeight="1" x14ac:dyDescent="0.2">
      <c r="C42" s="144" t="s">
        <v>352</v>
      </c>
      <c r="D42" s="136" t="s">
        <v>537</v>
      </c>
      <c r="E42" s="137" t="s">
        <v>536</v>
      </c>
      <c r="F42" s="145" t="s">
        <v>352</v>
      </c>
    </row>
    <row r="43" spans="3:6" ht="80.099999999999994" customHeight="1" x14ac:dyDescent="0.2">
      <c r="C43" s="142" t="s">
        <v>353</v>
      </c>
      <c r="D43" s="140" t="s">
        <v>568</v>
      </c>
      <c r="E43" s="141" t="s">
        <v>552</v>
      </c>
      <c r="F43" s="143" t="s">
        <v>353</v>
      </c>
    </row>
    <row r="44" spans="3:6" ht="80.099999999999994" customHeight="1" x14ac:dyDescent="0.2">
      <c r="C44" s="144" t="s">
        <v>354</v>
      </c>
      <c r="D44" s="136" t="s">
        <v>556</v>
      </c>
      <c r="E44" s="137" t="s">
        <v>553</v>
      </c>
      <c r="F44" s="145" t="s">
        <v>354</v>
      </c>
    </row>
    <row r="45" spans="3:6" ht="80.099999999999994" customHeight="1" x14ac:dyDescent="0.2">
      <c r="C45" s="142" t="s">
        <v>355</v>
      </c>
      <c r="D45" s="140" t="s">
        <v>557</v>
      </c>
      <c r="E45" s="141" t="s">
        <v>554</v>
      </c>
      <c r="F45" s="143" t="s">
        <v>355</v>
      </c>
    </row>
    <row r="46" spans="3:6" ht="80.099999999999994" customHeight="1" x14ac:dyDescent="0.2">
      <c r="C46" s="144" t="s">
        <v>356</v>
      </c>
      <c r="D46" s="136" t="s">
        <v>569</v>
      </c>
      <c r="E46" s="137" t="s">
        <v>558</v>
      </c>
      <c r="F46" s="145" t="s">
        <v>356</v>
      </c>
    </row>
    <row r="47" spans="3:6" ht="80.099999999999994" customHeight="1" x14ac:dyDescent="0.2">
      <c r="C47" s="142" t="s">
        <v>357</v>
      </c>
      <c r="D47" s="140" t="s">
        <v>561</v>
      </c>
      <c r="E47" s="141" t="s">
        <v>560</v>
      </c>
      <c r="F47" s="143" t="s">
        <v>357</v>
      </c>
    </row>
    <row r="48" spans="3:6" ht="80.099999999999994" customHeight="1" x14ac:dyDescent="0.2">
      <c r="C48" s="144" t="s">
        <v>358</v>
      </c>
      <c r="D48" s="136" t="s">
        <v>563</v>
      </c>
      <c r="E48" s="137" t="s">
        <v>562</v>
      </c>
      <c r="F48" s="145" t="s">
        <v>358</v>
      </c>
    </row>
    <row r="49" spans="3:6" ht="80.099999999999994" customHeight="1" x14ac:dyDescent="0.2">
      <c r="C49" s="142" t="s">
        <v>359</v>
      </c>
      <c r="D49" s="140" t="s">
        <v>565</v>
      </c>
      <c r="E49" s="141" t="s">
        <v>564</v>
      </c>
      <c r="F49" s="143" t="s">
        <v>359</v>
      </c>
    </row>
    <row r="50" spans="3:6" ht="80.099999999999994" customHeight="1" x14ac:dyDescent="0.2">
      <c r="C50" s="144" t="s">
        <v>360</v>
      </c>
      <c r="D50" s="136" t="s">
        <v>567</v>
      </c>
      <c r="E50" s="137" t="s">
        <v>566</v>
      </c>
      <c r="F50" s="145" t="s">
        <v>360</v>
      </c>
    </row>
    <row r="51" spans="3:6" ht="80.099999999999994" customHeight="1" x14ac:dyDescent="0.2">
      <c r="C51" s="142" t="s">
        <v>361</v>
      </c>
      <c r="D51" s="140" t="s">
        <v>475</v>
      </c>
      <c r="E51" s="141" t="s">
        <v>428</v>
      </c>
      <c r="F51" s="143" t="s">
        <v>361</v>
      </c>
    </row>
    <row r="52" spans="3:6" ht="80.099999999999994" customHeight="1" x14ac:dyDescent="0.2">
      <c r="C52" s="144" t="s">
        <v>362</v>
      </c>
      <c r="D52" s="136" t="s">
        <v>476</v>
      </c>
      <c r="E52" s="137" t="s">
        <v>429</v>
      </c>
      <c r="F52" s="145" t="s">
        <v>362</v>
      </c>
    </row>
    <row r="53" spans="3:6" ht="80.099999999999994" customHeight="1" x14ac:dyDescent="0.2">
      <c r="C53" s="142" t="s">
        <v>363</v>
      </c>
      <c r="D53" s="140" t="s">
        <v>515</v>
      </c>
      <c r="E53" s="141" t="s">
        <v>430</v>
      </c>
      <c r="F53" s="143" t="s">
        <v>363</v>
      </c>
    </row>
    <row r="54" spans="3:6" ht="80.099999999999994" customHeight="1" x14ac:dyDescent="0.2">
      <c r="C54" s="144" t="s">
        <v>364</v>
      </c>
      <c r="D54" s="136" t="s">
        <v>478</v>
      </c>
      <c r="E54" s="137" t="s">
        <v>431</v>
      </c>
      <c r="F54" s="145" t="s">
        <v>364</v>
      </c>
    </row>
    <row r="55" spans="3:6" ht="80.099999999999994" customHeight="1" x14ac:dyDescent="0.2">
      <c r="C55" s="142" t="s">
        <v>365</v>
      </c>
      <c r="D55" s="140" t="s">
        <v>479</v>
      </c>
      <c r="E55" s="141" t="s">
        <v>432</v>
      </c>
      <c r="F55" s="143" t="s">
        <v>365</v>
      </c>
    </row>
    <row r="56" spans="3:6" ht="80.099999999999994" customHeight="1" x14ac:dyDescent="0.2">
      <c r="C56" s="144" t="s">
        <v>366</v>
      </c>
      <c r="D56" s="136" t="s">
        <v>516</v>
      </c>
      <c r="E56" s="137" t="s">
        <v>433</v>
      </c>
      <c r="F56" s="145" t="s">
        <v>366</v>
      </c>
    </row>
    <row r="57" spans="3:6" ht="80.099999999999994" customHeight="1" x14ac:dyDescent="0.2">
      <c r="C57" s="142" t="s">
        <v>367</v>
      </c>
      <c r="D57" s="140" t="s">
        <v>481</v>
      </c>
      <c r="E57" s="141" t="s">
        <v>434</v>
      </c>
      <c r="F57" s="143" t="s">
        <v>367</v>
      </c>
    </row>
    <row r="58" spans="3:6" ht="80.099999999999994" customHeight="1" x14ac:dyDescent="0.2">
      <c r="C58" s="144" t="s">
        <v>368</v>
      </c>
      <c r="D58" s="136" t="s">
        <v>482</v>
      </c>
      <c r="E58" s="137" t="s">
        <v>435</v>
      </c>
      <c r="F58" s="145" t="s">
        <v>368</v>
      </c>
    </row>
    <row r="59" spans="3:6" ht="80.099999999999994" customHeight="1" x14ac:dyDescent="0.2">
      <c r="C59" s="142" t="s">
        <v>369</v>
      </c>
      <c r="D59" s="140" t="s">
        <v>483</v>
      </c>
      <c r="E59" s="141" t="s">
        <v>436</v>
      </c>
      <c r="F59" s="143" t="s">
        <v>369</v>
      </c>
    </row>
    <row r="60" spans="3:6" ht="80.099999999999994" customHeight="1" x14ac:dyDescent="0.2">
      <c r="C60" s="144" t="s">
        <v>370</v>
      </c>
      <c r="D60" s="136" t="s">
        <v>484</v>
      </c>
      <c r="E60" s="137" t="s">
        <v>437</v>
      </c>
      <c r="F60" s="145" t="s">
        <v>370</v>
      </c>
    </row>
    <row r="61" spans="3:6" ht="80.099999999999994" customHeight="1" x14ac:dyDescent="0.2">
      <c r="C61" s="142" t="s">
        <v>371</v>
      </c>
      <c r="D61" s="140" t="s">
        <v>485</v>
      </c>
      <c r="E61" s="141" t="s">
        <v>513</v>
      </c>
      <c r="F61" s="143" t="s">
        <v>371</v>
      </c>
    </row>
    <row r="62" spans="3:6" ht="80.099999999999994" customHeight="1" x14ac:dyDescent="0.2">
      <c r="C62" s="144" t="s">
        <v>372</v>
      </c>
      <c r="D62" s="136" t="s">
        <v>486</v>
      </c>
      <c r="E62" s="137" t="s">
        <v>439</v>
      </c>
      <c r="F62" s="145" t="s">
        <v>372</v>
      </c>
    </row>
    <row r="63" spans="3:6" ht="80.099999999999994" customHeight="1" x14ac:dyDescent="0.2">
      <c r="C63" s="142" t="s">
        <v>373</v>
      </c>
      <c r="D63" s="140" t="s">
        <v>487</v>
      </c>
      <c r="E63" s="141" t="s">
        <v>440</v>
      </c>
      <c r="F63" s="143" t="s">
        <v>373</v>
      </c>
    </row>
    <row r="64" spans="3:6" ht="80.099999999999994" customHeight="1" x14ac:dyDescent="0.2">
      <c r="C64" s="144" t="s">
        <v>374</v>
      </c>
      <c r="D64" s="136" t="s">
        <v>488</v>
      </c>
      <c r="E64" s="137" t="s">
        <v>441</v>
      </c>
      <c r="F64" s="145" t="s">
        <v>374</v>
      </c>
    </row>
    <row r="65" spans="3:6" ht="80.099999999999994" customHeight="1" x14ac:dyDescent="0.2">
      <c r="C65" s="142" t="s">
        <v>375</v>
      </c>
      <c r="D65" s="140" t="s">
        <v>489</v>
      </c>
      <c r="E65" s="141" t="s">
        <v>442</v>
      </c>
      <c r="F65" s="143" t="s">
        <v>375</v>
      </c>
    </row>
    <row r="66" spans="3:6" ht="80.099999999999994" customHeight="1" x14ac:dyDescent="0.2">
      <c r="C66" s="144" t="s">
        <v>376</v>
      </c>
      <c r="D66" s="136" t="s">
        <v>490</v>
      </c>
      <c r="E66" s="137" t="s">
        <v>443</v>
      </c>
      <c r="F66" s="145" t="s">
        <v>376</v>
      </c>
    </row>
    <row r="67" spans="3:6" ht="80.099999999999994" customHeight="1" x14ac:dyDescent="0.2">
      <c r="C67" s="142" t="s">
        <v>377</v>
      </c>
      <c r="D67" s="140" t="s">
        <v>491</v>
      </c>
      <c r="E67" s="141" t="s">
        <v>444</v>
      </c>
      <c r="F67" s="143" t="s">
        <v>377</v>
      </c>
    </row>
    <row r="68" spans="3:6" ht="80.099999999999994" customHeight="1" x14ac:dyDescent="0.2">
      <c r="C68" s="144" t="s">
        <v>378</v>
      </c>
      <c r="D68" s="136" t="s">
        <v>492</v>
      </c>
      <c r="E68" s="137" t="s">
        <v>445</v>
      </c>
      <c r="F68" s="145" t="s">
        <v>378</v>
      </c>
    </row>
  </sheetData>
  <mergeCells count="2">
    <mergeCell ref="C1:G2"/>
    <mergeCell ref="H1:K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B3092"/>
  </sheetPr>
  <dimension ref="A1:AD26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40.8554687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18" width="11.140625" style="11" customWidth="1"/>
    <col min="19" max="19" width="23.140625" style="11" customWidth="1"/>
    <col min="20" max="20" width="20.85546875" style="11" customWidth="1"/>
    <col min="21" max="22" width="9.140625" style="11"/>
    <col min="23" max="23" width="19.28515625" style="11" customWidth="1"/>
    <col min="24" max="24" width="22.7109375" style="11" customWidth="1"/>
    <col min="25" max="25" width="21.140625" style="11" customWidth="1"/>
    <col min="26" max="26" width="10.85546875" style="11" bestFit="1" customWidth="1"/>
    <col min="27" max="16384" width="9.140625" style="11"/>
  </cols>
  <sheetData>
    <row r="1" spans="1:30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30" ht="38.25" customHeight="1" x14ac:dyDescent="0.2">
      <c r="A2" s="32"/>
      <c r="B2" s="56" t="s">
        <v>538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214</v>
      </c>
      <c r="Q2" s="38"/>
    </row>
    <row r="3" spans="1:30" s="18" customFormat="1" ht="38.25" customHeight="1" x14ac:dyDescent="0.2">
      <c r="A3" s="73"/>
      <c r="B3" s="189" t="s">
        <v>519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30" s="12" customFormat="1" ht="49.5" customHeight="1" x14ac:dyDescent="0.2">
      <c r="A4" s="74"/>
      <c r="B4" s="190" t="s">
        <v>522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30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30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30" s="14" customFormat="1" ht="67.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  <c r="V7" s="165"/>
      <c r="W7" s="174"/>
      <c r="X7" s="174"/>
      <c r="Y7" s="165"/>
      <c r="Z7" s="165"/>
      <c r="AA7" s="165"/>
      <c r="AB7" s="165"/>
      <c r="AC7" s="165"/>
      <c r="AD7" s="165"/>
    </row>
    <row r="8" spans="1:30" s="15" customFormat="1" ht="39" customHeight="1" x14ac:dyDescent="0.2">
      <c r="A8" s="82"/>
      <c r="B8" s="83" t="s">
        <v>10</v>
      </c>
      <c r="C8" s="84">
        <f>SUM(D8:O8)</f>
        <v>1934069</v>
      </c>
      <c r="D8" s="84">
        <v>46795</v>
      </c>
      <c r="E8" s="84">
        <v>119504</v>
      </c>
      <c r="F8" s="84">
        <v>255023</v>
      </c>
      <c r="G8" s="84">
        <v>786628</v>
      </c>
      <c r="H8" s="84">
        <v>157180</v>
      </c>
      <c r="I8" s="84">
        <v>101566</v>
      </c>
      <c r="J8" s="84">
        <v>80014</v>
      </c>
      <c r="K8" s="84">
        <v>64215</v>
      </c>
      <c r="L8" s="84">
        <v>54830</v>
      </c>
      <c r="M8" s="84">
        <v>69978</v>
      </c>
      <c r="N8" s="84">
        <v>90876</v>
      </c>
      <c r="O8" s="84">
        <v>107460</v>
      </c>
      <c r="P8" s="83" t="s">
        <v>40</v>
      </c>
      <c r="Q8" s="30"/>
      <c r="S8" s="159"/>
      <c r="T8" s="176"/>
      <c r="V8" s="166"/>
      <c r="Y8" s="174"/>
      <c r="Z8" s="166"/>
      <c r="AA8" s="166"/>
      <c r="AB8" s="166"/>
      <c r="AC8" s="166"/>
      <c r="AD8" s="166"/>
    </row>
    <row r="9" spans="1:30" s="15" customFormat="1" ht="39" customHeight="1" x14ac:dyDescent="0.2">
      <c r="A9" s="82"/>
      <c r="B9" s="85" t="s">
        <v>12</v>
      </c>
      <c r="C9" s="47">
        <f>SUM(D9:O9)</f>
        <v>6733837</v>
      </c>
      <c r="D9" s="47">
        <v>129754</v>
      </c>
      <c r="E9" s="47">
        <v>163362</v>
      </c>
      <c r="F9" s="47">
        <v>179283</v>
      </c>
      <c r="G9" s="47">
        <v>4176162</v>
      </c>
      <c r="H9" s="47">
        <v>319131</v>
      </c>
      <c r="I9" s="47">
        <v>389630</v>
      </c>
      <c r="J9" s="47">
        <v>195088</v>
      </c>
      <c r="K9" s="47">
        <v>188610</v>
      </c>
      <c r="L9" s="47">
        <v>202234</v>
      </c>
      <c r="M9" s="47">
        <v>230943</v>
      </c>
      <c r="N9" s="47">
        <v>239928</v>
      </c>
      <c r="O9" s="47">
        <v>319712</v>
      </c>
      <c r="P9" s="85" t="s">
        <v>41</v>
      </c>
      <c r="Q9" s="30"/>
      <c r="S9" s="159"/>
      <c r="T9" s="176"/>
      <c r="V9" s="166"/>
      <c r="Y9" s="174"/>
      <c r="Z9" s="166"/>
      <c r="AA9" s="166"/>
      <c r="AB9" s="166"/>
      <c r="AC9" s="166"/>
      <c r="AD9" s="166"/>
    </row>
    <row r="10" spans="1:30" s="15" customFormat="1" ht="39" customHeight="1" x14ac:dyDescent="0.2">
      <c r="A10" s="82"/>
      <c r="B10" s="83" t="s">
        <v>14</v>
      </c>
      <c r="C10" s="84">
        <f t="shared" ref="C10:C20" si="0">SUM(D10:O10)</f>
        <v>817793</v>
      </c>
      <c r="D10" s="84">
        <v>13048</v>
      </c>
      <c r="E10" s="84">
        <v>25673</v>
      </c>
      <c r="F10" s="84">
        <v>82632</v>
      </c>
      <c r="G10" s="84">
        <v>463468</v>
      </c>
      <c r="H10" s="84">
        <v>41432</v>
      </c>
      <c r="I10" s="84">
        <v>40728</v>
      </c>
      <c r="J10" s="84">
        <v>15709</v>
      </c>
      <c r="K10" s="84">
        <v>22462</v>
      </c>
      <c r="L10" s="84">
        <v>26122</v>
      </c>
      <c r="M10" s="84">
        <v>25765</v>
      </c>
      <c r="N10" s="84">
        <v>26369</v>
      </c>
      <c r="O10" s="84">
        <v>34385</v>
      </c>
      <c r="P10" s="83" t="s">
        <v>15</v>
      </c>
      <c r="Q10" s="30"/>
      <c r="S10" s="159"/>
      <c r="T10" s="176"/>
      <c r="V10" s="166"/>
      <c r="Y10" s="174"/>
      <c r="Z10" s="166"/>
      <c r="AA10" s="166"/>
      <c r="AB10" s="166"/>
      <c r="AC10" s="166"/>
      <c r="AD10" s="166"/>
    </row>
    <row r="11" spans="1:30" s="15" customFormat="1" ht="39" customHeight="1" x14ac:dyDescent="0.2">
      <c r="A11" s="82"/>
      <c r="B11" s="85" t="s">
        <v>16</v>
      </c>
      <c r="C11" s="47">
        <f t="shared" si="0"/>
        <v>401639</v>
      </c>
      <c r="D11" s="47">
        <v>8425</v>
      </c>
      <c r="E11" s="47">
        <v>41557</v>
      </c>
      <c r="F11" s="47">
        <v>69211</v>
      </c>
      <c r="G11" s="47">
        <v>129008</v>
      </c>
      <c r="H11" s="47">
        <v>29569</v>
      </c>
      <c r="I11" s="47">
        <v>27368</v>
      </c>
      <c r="J11" s="47">
        <v>18348</v>
      </c>
      <c r="K11" s="47">
        <v>14322</v>
      </c>
      <c r="L11" s="47">
        <v>25756</v>
      </c>
      <c r="M11" s="47">
        <v>12555</v>
      </c>
      <c r="N11" s="47">
        <v>15170</v>
      </c>
      <c r="O11" s="47">
        <v>10350</v>
      </c>
      <c r="P11" s="85" t="s">
        <v>42</v>
      </c>
      <c r="Q11" s="30"/>
      <c r="S11" s="159"/>
      <c r="T11" s="176"/>
      <c r="V11" s="166"/>
      <c r="Y11" s="174"/>
      <c r="Z11" s="166"/>
      <c r="AA11" s="166"/>
      <c r="AB11" s="166"/>
      <c r="AC11" s="166"/>
      <c r="AD11" s="166"/>
    </row>
    <row r="12" spans="1:30" s="15" customFormat="1" ht="39" customHeight="1" x14ac:dyDescent="0.2">
      <c r="A12" s="82"/>
      <c r="B12" s="83" t="s">
        <v>18</v>
      </c>
      <c r="C12" s="84">
        <f t="shared" si="0"/>
        <v>854795</v>
      </c>
      <c r="D12" s="84">
        <v>14466</v>
      </c>
      <c r="E12" s="84">
        <v>51630</v>
      </c>
      <c r="F12" s="84">
        <v>102351</v>
      </c>
      <c r="G12" s="84">
        <v>231316</v>
      </c>
      <c r="H12" s="84">
        <v>53046</v>
      </c>
      <c r="I12" s="84">
        <v>136846</v>
      </c>
      <c r="J12" s="84">
        <v>34644</v>
      </c>
      <c r="K12" s="84">
        <v>48301</v>
      </c>
      <c r="L12" s="84">
        <v>66917</v>
      </c>
      <c r="M12" s="84">
        <v>42948</v>
      </c>
      <c r="N12" s="84">
        <v>34196</v>
      </c>
      <c r="O12" s="84">
        <v>38134</v>
      </c>
      <c r="P12" s="83" t="s">
        <v>43</v>
      </c>
      <c r="Q12" s="30"/>
      <c r="S12" s="159"/>
      <c r="T12" s="176"/>
      <c r="V12" s="166"/>
      <c r="Y12" s="174"/>
      <c r="Z12" s="166"/>
      <c r="AA12" s="166"/>
      <c r="AB12" s="166"/>
      <c r="AC12" s="166"/>
      <c r="AD12" s="166"/>
    </row>
    <row r="13" spans="1:30" s="15" customFormat="1" ht="39" customHeight="1" x14ac:dyDescent="0.2">
      <c r="A13" s="82"/>
      <c r="B13" s="85" t="s">
        <v>19</v>
      </c>
      <c r="C13" s="47">
        <f t="shared" si="0"/>
        <v>811878</v>
      </c>
      <c r="D13" s="47">
        <v>7174</v>
      </c>
      <c r="E13" s="47">
        <v>23714</v>
      </c>
      <c r="F13" s="47">
        <v>77406</v>
      </c>
      <c r="G13" s="47">
        <v>468115</v>
      </c>
      <c r="H13" s="47">
        <v>43742</v>
      </c>
      <c r="I13" s="47">
        <v>58452</v>
      </c>
      <c r="J13" s="47">
        <v>14707</v>
      </c>
      <c r="K13" s="47">
        <v>22472</v>
      </c>
      <c r="L13" s="47">
        <v>29728</v>
      </c>
      <c r="M13" s="47">
        <v>19626</v>
      </c>
      <c r="N13" s="47">
        <v>24100</v>
      </c>
      <c r="O13" s="47">
        <v>22642</v>
      </c>
      <c r="P13" s="85" t="s">
        <v>44</v>
      </c>
      <c r="Q13" s="30"/>
      <c r="S13" s="159"/>
      <c r="T13" s="176"/>
      <c r="V13" s="166"/>
      <c r="Y13" s="174"/>
      <c r="Z13" s="166"/>
      <c r="AA13" s="166"/>
      <c r="AB13" s="166"/>
      <c r="AC13" s="166"/>
      <c r="AD13" s="166"/>
    </row>
    <row r="14" spans="1:30" s="15" customFormat="1" ht="39" customHeight="1" x14ac:dyDescent="0.2">
      <c r="A14" s="82"/>
      <c r="B14" s="83" t="s">
        <v>21</v>
      </c>
      <c r="C14" s="84">
        <f t="shared" si="0"/>
        <v>181969</v>
      </c>
      <c r="D14" s="84">
        <v>2242</v>
      </c>
      <c r="E14" s="84">
        <v>6250</v>
      </c>
      <c r="F14" s="84">
        <v>9281</v>
      </c>
      <c r="G14" s="84">
        <v>93654</v>
      </c>
      <c r="H14" s="84">
        <v>11382</v>
      </c>
      <c r="I14" s="84">
        <v>14045</v>
      </c>
      <c r="J14" s="84">
        <v>7005</v>
      </c>
      <c r="K14" s="84">
        <v>12158</v>
      </c>
      <c r="L14" s="84">
        <v>4465</v>
      </c>
      <c r="M14" s="84">
        <v>10035</v>
      </c>
      <c r="N14" s="84">
        <v>6691</v>
      </c>
      <c r="O14" s="84">
        <v>4761</v>
      </c>
      <c r="P14" s="83" t="s">
        <v>45</v>
      </c>
      <c r="Q14" s="30"/>
      <c r="S14" s="159"/>
      <c r="T14" s="176"/>
      <c r="V14" s="166"/>
      <c r="Y14" s="174"/>
      <c r="Z14" s="166"/>
      <c r="AA14" s="166"/>
      <c r="AB14" s="166"/>
      <c r="AC14" s="166"/>
      <c r="AD14" s="166"/>
    </row>
    <row r="15" spans="1:30" s="15" customFormat="1" ht="39" customHeight="1" x14ac:dyDescent="0.2">
      <c r="A15" s="82"/>
      <c r="B15" s="85" t="s">
        <v>23</v>
      </c>
      <c r="C15" s="47">
        <f t="shared" si="0"/>
        <v>132563</v>
      </c>
      <c r="D15" s="47">
        <v>1894</v>
      </c>
      <c r="E15" s="47">
        <v>10993</v>
      </c>
      <c r="F15" s="47">
        <v>14122</v>
      </c>
      <c r="G15" s="47">
        <v>47971</v>
      </c>
      <c r="H15" s="47">
        <v>8030</v>
      </c>
      <c r="I15" s="47">
        <v>7753</v>
      </c>
      <c r="J15" s="47">
        <v>9226</v>
      </c>
      <c r="K15" s="47">
        <v>6088</v>
      </c>
      <c r="L15" s="47">
        <v>5959</v>
      </c>
      <c r="M15" s="47">
        <v>6713</v>
      </c>
      <c r="N15" s="47">
        <v>10144</v>
      </c>
      <c r="O15" s="47">
        <v>3670</v>
      </c>
      <c r="P15" s="85" t="s">
        <v>46</v>
      </c>
      <c r="Q15" s="30"/>
      <c r="S15" s="159"/>
      <c r="T15" s="176"/>
      <c r="V15" s="166"/>
      <c r="Y15" s="174"/>
      <c r="Z15" s="166"/>
      <c r="AA15" s="166"/>
      <c r="AB15" s="166"/>
      <c r="AC15" s="166"/>
      <c r="AD15" s="166"/>
    </row>
    <row r="16" spans="1:30" s="15" customFormat="1" ht="39" customHeight="1" x14ac:dyDescent="0.2">
      <c r="A16" s="82"/>
      <c r="B16" s="83" t="s">
        <v>25</v>
      </c>
      <c r="C16" s="84">
        <f t="shared" si="0"/>
        <v>34230</v>
      </c>
      <c r="D16" s="84">
        <v>669</v>
      </c>
      <c r="E16" s="84">
        <v>2193</v>
      </c>
      <c r="F16" s="84">
        <v>3101</v>
      </c>
      <c r="G16" s="84">
        <v>17866</v>
      </c>
      <c r="H16" s="84">
        <v>3272</v>
      </c>
      <c r="I16" s="84">
        <v>2611</v>
      </c>
      <c r="J16" s="84">
        <v>761</v>
      </c>
      <c r="K16" s="84">
        <v>1571</v>
      </c>
      <c r="L16" s="84">
        <v>564</v>
      </c>
      <c r="M16" s="84">
        <v>380</v>
      </c>
      <c r="N16" s="84">
        <v>428</v>
      </c>
      <c r="O16" s="84">
        <v>814</v>
      </c>
      <c r="P16" s="83" t="s">
        <v>26</v>
      </c>
      <c r="Q16" s="30"/>
      <c r="S16" s="159"/>
      <c r="T16" s="176"/>
      <c r="Y16" s="174"/>
    </row>
    <row r="17" spans="1:25" s="15" customFormat="1" ht="39" customHeight="1" x14ac:dyDescent="0.2">
      <c r="A17" s="82"/>
      <c r="B17" s="85" t="s">
        <v>27</v>
      </c>
      <c r="C17" s="47">
        <f t="shared" si="0"/>
        <v>281702</v>
      </c>
      <c r="D17" s="47">
        <v>4055</v>
      </c>
      <c r="E17" s="47">
        <v>15846</v>
      </c>
      <c r="F17" s="47">
        <v>28446</v>
      </c>
      <c r="G17" s="47">
        <v>139917</v>
      </c>
      <c r="H17" s="47">
        <v>18449</v>
      </c>
      <c r="I17" s="47">
        <v>13560</v>
      </c>
      <c r="J17" s="47">
        <v>6939</v>
      </c>
      <c r="K17" s="47">
        <v>15997</v>
      </c>
      <c r="L17" s="47">
        <v>7088</v>
      </c>
      <c r="M17" s="47">
        <v>14174</v>
      </c>
      <c r="N17" s="47">
        <v>9921</v>
      </c>
      <c r="O17" s="47">
        <v>7310</v>
      </c>
      <c r="P17" s="85" t="s">
        <v>47</v>
      </c>
      <c r="Q17" s="30"/>
      <c r="S17" s="159"/>
      <c r="T17" s="176"/>
      <c r="Y17" s="174"/>
    </row>
    <row r="18" spans="1:25" s="15" customFormat="1" ht="39" customHeight="1" x14ac:dyDescent="0.2">
      <c r="A18" s="82"/>
      <c r="B18" s="83" t="s">
        <v>29</v>
      </c>
      <c r="C18" s="84">
        <f t="shared" si="0"/>
        <v>138108</v>
      </c>
      <c r="D18" s="84">
        <v>5410</v>
      </c>
      <c r="E18" s="84">
        <v>5525</v>
      </c>
      <c r="F18" s="84">
        <v>18626</v>
      </c>
      <c r="G18" s="84">
        <v>31186</v>
      </c>
      <c r="H18" s="84">
        <v>10928</v>
      </c>
      <c r="I18" s="84">
        <v>23415</v>
      </c>
      <c r="J18" s="84">
        <v>4148</v>
      </c>
      <c r="K18" s="84">
        <v>10261</v>
      </c>
      <c r="L18" s="84">
        <v>8590</v>
      </c>
      <c r="M18" s="84">
        <v>5042</v>
      </c>
      <c r="N18" s="84">
        <v>9345</v>
      </c>
      <c r="O18" s="84">
        <v>5632</v>
      </c>
      <c r="P18" s="83" t="s">
        <v>48</v>
      </c>
      <c r="Q18" s="30"/>
      <c r="S18" s="159"/>
      <c r="T18" s="176"/>
      <c r="Y18" s="174"/>
    </row>
    <row r="19" spans="1:25" s="15" customFormat="1" ht="39" customHeight="1" x14ac:dyDescent="0.2">
      <c r="A19" s="82"/>
      <c r="B19" s="85" t="s">
        <v>31</v>
      </c>
      <c r="C19" s="47">
        <f t="shared" si="0"/>
        <v>146824</v>
      </c>
      <c r="D19" s="47">
        <v>1776</v>
      </c>
      <c r="E19" s="47">
        <v>4456</v>
      </c>
      <c r="F19" s="47">
        <v>8578</v>
      </c>
      <c r="G19" s="47">
        <v>97460</v>
      </c>
      <c r="H19" s="47">
        <v>6178</v>
      </c>
      <c r="I19" s="47">
        <v>4548</v>
      </c>
      <c r="J19" s="47">
        <v>2978</v>
      </c>
      <c r="K19" s="47">
        <v>6636</v>
      </c>
      <c r="L19" s="47">
        <v>6350</v>
      </c>
      <c r="M19" s="47">
        <v>4404</v>
      </c>
      <c r="N19" s="47">
        <v>2342</v>
      </c>
      <c r="O19" s="47">
        <v>1118</v>
      </c>
      <c r="P19" s="85" t="s">
        <v>49</v>
      </c>
      <c r="Q19" s="30"/>
      <c r="S19" s="159"/>
      <c r="T19" s="176"/>
      <c r="Y19" s="174"/>
    </row>
    <row r="20" spans="1:25" s="15" customFormat="1" ht="39" customHeight="1" x14ac:dyDescent="0.2">
      <c r="A20" s="82"/>
      <c r="B20" s="83" t="s">
        <v>33</v>
      </c>
      <c r="C20" s="84">
        <f t="shared" si="0"/>
        <v>77825</v>
      </c>
      <c r="D20" s="84">
        <v>2537</v>
      </c>
      <c r="E20" s="84">
        <v>1710</v>
      </c>
      <c r="F20" s="84">
        <v>5412</v>
      </c>
      <c r="G20" s="84">
        <v>36732</v>
      </c>
      <c r="H20" s="84">
        <v>5101</v>
      </c>
      <c r="I20" s="84">
        <v>5892</v>
      </c>
      <c r="J20" s="84">
        <v>3128</v>
      </c>
      <c r="K20" s="84">
        <v>2752</v>
      </c>
      <c r="L20" s="84">
        <v>4501</v>
      </c>
      <c r="M20" s="84">
        <v>3648</v>
      </c>
      <c r="N20" s="84">
        <v>2897</v>
      </c>
      <c r="O20" s="84">
        <v>3515</v>
      </c>
      <c r="P20" s="83" t="s">
        <v>50</v>
      </c>
      <c r="Q20" s="48"/>
      <c r="S20" s="159"/>
      <c r="T20" s="176"/>
      <c r="Y20" s="174"/>
    </row>
    <row r="21" spans="1:25" s="15" customFormat="1" ht="39.950000000000003" customHeight="1" x14ac:dyDescent="0.2">
      <c r="A21" s="82"/>
      <c r="B21" s="86" t="s">
        <v>7</v>
      </c>
      <c r="C21" s="87">
        <f>SUM(D21:O21)</f>
        <v>12547232</v>
      </c>
      <c r="D21" s="87">
        <f t="shared" ref="D21:F21" si="1">SUM(D8:D20)</f>
        <v>238245</v>
      </c>
      <c r="E21" s="87">
        <f t="shared" si="1"/>
        <v>472413</v>
      </c>
      <c r="F21" s="87">
        <f t="shared" si="1"/>
        <v>853472</v>
      </c>
      <c r="G21" s="87">
        <f t="shared" ref="G21:N21" si="2">SUM(G8:G20)</f>
        <v>6719483</v>
      </c>
      <c r="H21" s="87">
        <f t="shared" si="2"/>
        <v>707440</v>
      </c>
      <c r="I21" s="87">
        <f t="shared" si="2"/>
        <v>826414</v>
      </c>
      <c r="J21" s="87">
        <f t="shared" si="2"/>
        <v>392695</v>
      </c>
      <c r="K21" s="87">
        <f t="shared" si="2"/>
        <v>415845</v>
      </c>
      <c r="L21" s="87">
        <f t="shared" si="2"/>
        <v>443104</v>
      </c>
      <c r="M21" s="87">
        <f t="shared" si="2"/>
        <v>446211</v>
      </c>
      <c r="N21" s="87">
        <f t="shared" si="2"/>
        <v>472407</v>
      </c>
      <c r="O21" s="87">
        <f>SUM(O8:O20)</f>
        <v>559503</v>
      </c>
      <c r="P21" s="86" t="s">
        <v>51</v>
      </c>
      <c r="Q21" s="30"/>
      <c r="W21" s="175"/>
      <c r="X21" s="175"/>
    </row>
    <row r="22" spans="1:25" s="7" customFormat="1" ht="30" customHeight="1" x14ac:dyDescent="0.2">
      <c r="A22" s="53"/>
      <c r="B22" s="186" t="s">
        <v>149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25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6" spans="1:25" ht="63.75" customHeight="1" x14ac:dyDescent="0.2">
      <c r="C26" s="109"/>
      <c r="D26" s="11"/>
      <c r="E26" s="11"/>
      <c r="F26" s="11"/>
      <c r="L26" s="104"/>
    </row>
  </sheetData>
  <mergeCells count="8">
    <mergeCell ref="D5:O5"/>
    <mergeCell ref="B22:E22"/>
    <mergeCell ref="N22:P22"/>
    <mergeCell ref="C5:C6"/>
    <mergeCell ref="B3:P3"/>
    <mergeCell ref="B4:P4"/>
    <mergeCell ref="B5:B7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B3092"/>
  </sheetPr>
  <dimension ref="A1:S29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41.7109375" style="10" customWidth="1"/>
    <col min="3" max="6" width="17.7109375" style="10" customWidth="1"/>
    <col min="7" max="15" width="17.7109375" style="11" customWidth="1"/>
    <col min="16" max="16" width="26.85546875" style="11" customWidth="1"/>
    <col min="17" max="17" width="9.140625" style="4"/>
    <col min="18" max="21" width="9.140625" style="11"/>
    <col min="22" max="22" width="13.85546875" style="11" customWidth="1"/>
    <col min="23" max="16384" width="9.140625" style="11"/>
  </cols>
  <sheetData>
    <row r="1" spans="1:19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19" ht="38.25" customHeight="1" x14ac:dyDescent="0.2">
      <c r="A2" s="32"/>
      <c r="B2" s="56" t="s">
        <v>539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272</v>
      </c>
      <c r="Q2" s="38"/>
    </row>
    <row r="3" spans="1:19" s="18" customFormat="1" ht="38.25" customHeight="1" x14ac:dyDescent="0.2">
      <c r="A3" s="73"/>
      <c r="B3" s="189" t="s">
        <v>520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19" s="12" customFormat="1" ht="38.25" customHeight="1" x14ac:dyDescent="0.2">
      <c r="A4" s="74"/>
      <c r="B4" s="190" t="s">
        <v>523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19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19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19" s="14" customFormat="1" ht="56.2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</row>
    <row r="8" spans="1:19" s="15" customFormat="1" ht="39" customHeight="1" x14ac:dyDescent="0.2">
      <c r="A8" s="82"/>
      <c r="B8" s="83" t="s">
        <v>10</v>
      </c>
      <c r="C8" s="84">
        <f>SUM(D8:O8)</f>
        <v>1242475</v>
      </c>
      <c r="D8" s="84">
        <v>34061</v>
      </c>
      <c r="E8" s="84">
        <v>67259</v>
      </c>
      <c r="F8" s="84">
        <v>148523</v>
      </c>
      <c r="G8" s="84">
        <v>519941</v>
      </c>
      <c r="H8" s="84">
        <v>105082</v>
      </c>
      <c r="I8" s="84">
        <v>72953</v>
      </c>
      <c r="J8" s="84">
        <v>48768</v>
      </c>
      <c r="K8" s="84">
        <v>39076</v>
      </c>
      <c r="L8" s="84">
        <v>35409</v>
      </c>
      <c r="M8" s="84">
        <v>48367</v>
      </c>
      <c r="N8" s="84">
        <v>55378</v>
      </c>
      <c r="O8" s="84">
        <v>67658</v>
      </c>
      <c r="P8" s="83" t="s">
        <v>40</v>
      </c>
      <c r="Q8" s="30"/>
    </row>
    <row r="9" spans="1:19" s="15" customFormat="1" ht="39" customHeight="1" x14ac:dyDescent="0.2">
      <c r="A9" s="82"/>
      <c r="B9" s="85" t="s">
        <v>12</v>
      </c>
      <c r="C9" s="47">
        <f>SUM(D9:O9)</f>
        <v>4328956</v>
      </c>
      <c r="D9" s="47">
        <v>85843</v>
      </c>
      <c r="E9" s="47">
        <v>108734</v>
      </c>
      <c r="F9" s="47">
        <v>124433</v>
      </c>
      <c r="G9" s="47">
        <v>2560697</v>
      </c>
      <c r="H9" s="47">
        <v>206540</v>
      </c>
      <c r="I9" s="47">
        <v>281938</v>
      </c>
      <c r="J9" s="47">
        <v>134884</v>
      </c>
      <c r="K9" s="47">
        <v>142840</v>
      </c>
      <c r="L9" s="47">
        <v>138775</v>
      </c>
      <c r="M9" s="47">
        <v>165573</v>
      </c>
      <c r="N9" s="47">
        <v>163661</v>
      </c>
      <c r="O9" s="47">
        <v>215038</v>
      </c>
      <c r="P9" s="85" t="s">
        <v>41</v>
      </c>
      <c r="Q9" s="30"/>
    </row>
    <row r="10" spans="1:19" s="15" customFormat="1" ht="39" customHeight="1" x14ac:dyDescent="0.2">
      <c r="A10" s="82"/>
      <c r="B10" s="83" t="s">
        <v>14</v>
      </c>
      <c r="C10" s="84">
        <f t="shared" ref="C10:C20" si="0">SUM(D10:O10)</f>
        <v>516806</v>
      </c>
      <c r="D10" s="84">
        <v>9450</v>
      </c>
      <c r="E10" s="84">
        <v>16524</v>
      </c>
      <c r="F10" s="84">
        <v>48225</v>
      </c>
      <c r="G10" s="84">
        <v>298074</v>
      </c>
      <c r="H10" s="84">
        <v>28384</v>
      </c>
      <c r="I10" s="84">
        <v>25760</v>
      </c>
      <c r="J10" s="84">
        <v>9691</v>
      </c>
      <c r="K10" s="84">
        <v>12457</v>
      </c>
      <c r="L10" s="84">
        <v>15466</v>
      </c>
      <c r="M10" s="84">
        <v>15106</v>
      </c>
      <c r="N10" s="84">
        <v>14805</v>
      </c>
      <c r="O10" s="84">
        <v>22864</v>
      </c>
      <c r="P10" s="83" t="s">
        <v>15</v>
      </c>
      <c r="Q10" s="30"/>
    </row>
    <row r="11" spans="1:19" s="15" customFormat="1" ht="39" customHeight="1" x14ac:dyDescent="0.2">
      <c r="A11" s="82"/>
      <c r="B11" s="85" t="s">
        <v>16</v>
      </c>
      <c r="C11" s="47">
        <f t="shared" si="0"/>
        <v>262034</v>
      </c>
      <c r="D11" s="47">
        <v>7110</v>
      </c>
      <c r="E11" s="47">
        <v>23407</v>
      </c>
      <c r="F11" s="47">
        <v>42644</v>
      </c>
      <c r="G11" s="47">
        <v>91633</v>
      </c>
      <c r="H11" s="47">
        <v>19988</v>
      </c>
      <c r="I11" s="47">
        <v>18789</v>
      </c>
      <c r="J11" s="47">
        <v>11713</v>
      </c>
      <c r="K11" s="47">
        <v>7867</v>
      </c>
      <c r="L11" s="47">
        <v>13391</v>
      </c>
      <c r="M11" s="47">
        <v>8490</v>
      </c>
      <c r="N11" s="47">
        <v>10455</v>
      </c>
      <c r="O11" s="47">
        <v>6547</v>
      </c>
      <c r="P11" s="85" t="s">
        <v>42</v>
      </c>
      <c r="Q11" s="30"/>
      <c r="S11" s="16"/>
    </row>
    <row r="12" spans="1:19" s="15" customFormat="1" ht="39" customHeight="1" x14ac:dyDescent="0.2">
      <c r="A12" s="82"/>
      <c r="B12" s="83" t="s">
        <v>18</v>
      </c>
      <c r="C12" s="84">
        <f t="shared" si="0"/>
        <v>591975</v>
      </c>
      <c r="D12" s="84">
        <v>8936</v>
      </c>
      <c r="E12" s="84">
        <v>33245</v>
      </c>
      <c r="F12" s="84">
        <v>73930</v>
      </c>
      <c r="G12" s="84">
        <v>168540</v>
      </c>
      <c r="H12" s="84">
        <v>39791</v>
      </c>
      <c r="I12" s="84">
        <v>88280</v>
      </c>
      <c r="J12" s="84">
        <v>24907</v>
      </c>
      <c r="K12" s="84">
        <v>34796</v>
      </c>
      <c r="L12" s="84">
        <v>42335</v>
      </c>
      <c r="M12" s="84">
        <v>28350</v>
      </c>
      <c r="N12" s="84">
        <v>22512</v>
      </c>
      <c r="O12" s="84">
        <v>26353</v>
      </c>
      <c r="P12" s="83" t="s">
        <v>43</v>
      </c>
      <c r="Q12" s="30"/>
    </row>
    <row r="13" spans="1:19" s="15" customFormat="1" ht="39" customHeight="1" x14ac:dyDescent="0.2">
      <c r="A13" s="82"/>
      <c r="B13" s="85" t="s">
        <v>19</v>
      </c>
      <c r="C13" s="47">
        <f t="shared" si="0"/>
        <v>490892</v>
      </c>
      <c r="D13" s="47">
        <v>5295</v>
      </c>
      <c r="E13" s="47">
        <v>12762</v>
      </c>
      <c r="F13" s="47">
        <v>42366</v>
      </c>
      <c r="G13" s="47">
        <v>284354</v>
      </c>
      <c r="H13" s="47">
        <v>27551</v>
      </c>
      <c r="I13" s="47">
        <v>36174</v>
      </c>
      <c r="J13" s="47">
        <v>9178</v>
      </c>
      <c r="K13" s="47">
        <v>14339</v>
      </c>
      <c r="L13" s="47">
        <v>15552</v>
      </c>
      <c r="M13" s="47">
        <v>14198</v>
      </c>
      <c r="N13" s="47">
        <v>14725</v>
      </c>
      <c r="O13" s="47">
        <v>14398</v>
      </c>
      <c r="P13" s="85" t="s">
        <v>44</v>
      </c>
      <c r="Q13" s="30"/>
    </row>
    <row r="14" spans="1:19" s="15" customFormat="1" ht="39" customHeight="1" x14ac:dyDescent="0.2">
      <c r="A14" s="82"/>
      <c r="B14" s="83" t="s">
        <v>21</v>
      </c>
      <c r="C14" s="84">
        <f t="shared" si="0"/>
        <v>122371</v>
      </c>
      <c r="D14" s="84">
        <v>1890</v>
      </c>
      <c r="E14" s="84">
        <v>4923</v>
      </c>
      <c r="F14" s="84">
        <v>6069</v>
      </c>
      <c r="G14" s="84">
        <v>59439</v>
      </c>
      <c r="H14" s="84">
        <v>7266</v>
      </c>
      <c r="I14" s="84">
        <v>10576</v>
      </c>
      <c r="J14" s="84">
        <v>5609</v>
      </c>
      <c r="K14" s="84">
        <v>8810</v>
      </c>
      <c r="L14" s="84">
        <v>3198</v>
      </c>
      <c r="M14" s="84">
        <v>6759</v>
      </c>
      <c r="N14" s="84">
        <v>4562</v>
      </c>
      <c r="O14" s="84">
        <v>3270</v>
      </c>
      <c r="P14" s="83" t="s">
        <v>45</v>
      </c>
      <c r="Q14" s="30"/>
    </row>
    <row r="15" spans="1:19" s="15" customFormat="1" ht="39" customHeight="1" x14ac:dyDescent="0.2">
      <c r="A15" s="82"/>
      <c r="B15" s="85" t="s">
        <v>23</v>
      </c>
      <c r="C15" s="47">
        <f t="shared" si="0"/>
        <v>89210</v>
      </c>
      <c r="D15" s="47">
        <v>1486</v>
      </c>
      <c r="E15" s="47">
        <v>6107</v>
      </c>
      <c r="F15" s="47">
        <v>10127</v>
      </c>
      <c r="G15" s="47">
        <v>31367</v>
      </c>
      <c r="H15" s="47">
        <v>6567</v>
      </c>
      <c r="I15" s="47">
        <v>5106</v>
      </c>
      <c r="J15" s="47">
        <v>6167</v>
      </c>
      <c r="K15" s="47">
        <v>4477</v>
      </c>
      <c r="L15" s="47">
        <v>3885</v>
      </c>
      <c r="M15" s="47">
        <v>5016</v>
      </c>
      <c r="N15" s="47">
        <v>6165</v>
      </c>
      <c r="O15" s="47">
        <v>2740</v>
      </c>
      <c r="P15" s="85" t="s">
        <v>46</v>
      </c>
      <c r="Q15" s="30"/>
    </row>
    <row r="16" spans="1:19" s="15" customFormat="1" ht="39" customHeight="1" x14ac:dyDescent="0.2">
      <c r="A16" s="82"/>
      <c r="B16" s="83" t="s">
        <v>25</v>
      </c>
      <c r="C16" s="84">
        <f t="shared" si="0"/>
        <v>23466</v>
      </c>
      <c r="D16" s="84">
        <v>531</v>
      </c>
      <c r="E16" s="84">
        <v>1123</v>
      </c>
      <c r="F16" s="84">
        <v>1959</v>
      </c>
      <c r="G16" s="84">
        <v>12978</v>
      </c>
      <c r="H16" s="84">
        <v>2002</v>
      </c>
      <c r="I16" s="84">
        <v>1794</v>
      </c>
      <c r="J16" s="84">
        <v>536</v>
      </c>
      <c r="K16" s="84">
        <v>1105</v>
      </c>
      <c r="L16" s="84">
        <v>361</v>
      </c>
      <c r="M16" s="84">
        <v>257</v>
      </c>
      <c r="N16" s="84">
        <v>336</v>
      </c>
      <c r="O16" s="84">
        <v>484</v>
      </c>
      <c r="P16" s="83" t="s">
        <v>26</v>
      </c>
      <c r="Q16" s="30"/>
    </row>
    <row r="17" spans="1:17" s="15" customFormat="1" ht="39" customHeight="1" x14ac:dyDescent="0.2">
      <c r="A17" s="82"/>
      <c r="B17" s="85" t="s">
        <v>27</v>
      </c>
      <c r="C17" s="47">
        <f t="shared" si="0"/>
        <v>176911</v>
      </c>
      <c r="D17" s="47">
        <v>2961</v>
      </c>
      <c r="E17" s="47">
        <v>8196</v>
      </c>
      <c r="F17" s="47">
        <v>16206</v>
      </c>
      <c r="G17" s="47">
        <v>89779</v>
      </c>
      <c r="H17" s="47">
        <v>12748</v>
      </c>
      <c r="I17" s="47">
        <v>9240</v>
      </c>
      <c r="J17" s="47">
        <v>4816</v>
      </c>
      <c r="K17" s="47">
        <v>9903</v>
      </c>
      <c r="L17" s="47">
        <v>3872</v>
      </c>
      <c r="M17" s="47">
        <v>9958</v>
      </c>
      <c r="N17" s="47">
        <v>5459</v>
      </c>
      <c r="O17" s="47">
        <v>3773</v>
      </c>
      <c r="P17" s="85" t="s">
        <v>47</v>
      </c>
      <c r="Q17" s="30"/>
    </row>
    <row r="18" spans="1:17" s="15" customFormat="1" ht="39" customHeight="1" x14ac:dyDescent="0.2">
      <c r="A18" s="82"/>
      <c r="B18" s="83" t="s">
        <v>29</v>
      </c>
      <c r="C18" s="84">
        <f t="shared" si="0"/>
        <v>81833</v>
      </c>
      <c r="D18" s="84">
        <v>3390</v>
      </c>
      <c r="E18" s="84">
        <v>4035</v>
      </c>
      <c r="F18" s="84">
        <v>10634</v>
      </c>
      <c r="G18" s="84">
        <v>18564</v>
      </c>
      <c r="H18" s="84">
        <v>6912</v>
      </c>
      <c r="I18" s="84">
        <v>13418</v>
      </c>
      <c r="J18" s="84">
        <v>2564</v>
      </c>
      <c r="K18" s="84">
        <v>6166</v>
      </c>
      <c r="L18" s="84">
        <v>5146</v>
      </c>
      <c r="M18" s="84">
        <v>3015</v>
      </c>
      <c r="N18" s="84">
        <v>5108</v>
      </c>
      <c r="O18" s="84">
        <v>2881</v>
      </c>
      <c r="P18" s="83" t="s">
        <v>48</v>
      </c>
      <c r="Q18" s="30"/>
    </row>
    <row r="19" spans="1:17" s="15" customFormat="1" ht="39" customHeight="1" x14ac:dyDescent="0.2">
      <c r="A19" s="82"/>
      <c r="B19" s="85" t="s">
        <v>31</v>
      </c>
      <c r="C19" s="47">
        <f t="shared" si="0"/>
        <v>90841</v>
      </c>
      <c r="D19" s="47">
        <v>1298</v>
      </c>
      <c r="E19" s="47">
        <v>2783</v>
      </c>
      <c r="F19" s="47">
        <v>5322</v>
      </c>
      <c r="G19" s="47">
        <v>58533</v>
      </c>
      <c r="H19" s="47">
        <v>4814</v>
      </c>
      <c r="I19" s="47">
        <v>2780</v>
      </c>
      <c r="J19" s="47">
        <v>2227</v>
      </c>
      <c r="K19" s="47">
        <v>4032</v>
      </c>
      <c r="L19" s="47">
        <v>4037</v>
      </c>
      <c r="M19" s="47">
        <v>2843</v>
      </c>
      <c r="N19" s="47">
        <v>1685</v>
      </c>
      <c r="O19" s="47">
        <v>487</v>
      </c>
      <c r="P19" s="85" t="s">
        <v>49</v>
      </c>
      <c r="Q19" s="30"/>
    </row>
    <row r="20" spans="1:17" s="15" customFormat="1" ht="39" customHeight="1" x14ac:dyDescent="0.2">
      <c r="A20" s="82"/>
      <c r="B20" s="83" t="s">
        <v>33</v>
      </c>
      <c r="C20" s="84">
        <f t="shared" si="0"/>
        <v>55560</v>
      </c>
      <c r="D20" s="84">
        <v>1900</v>
      </c>
      <c r="E20" s="84">
        <v>1305</v>
      </c>
      <c r="F20" s="84">
        <v>3712</v>
      </c>
      <c r="G20" s="84">
        <v>24232</v>
      </c>
      <c r="H20" s="84">
        <v>3875</v>
      </c>
      <c r="I20" s="84">
        <v>4883</v>
      </c>
      <c r="J20" s="84">
        <v>2391</v>
      </c>
      <c r="K20" s="84">
        <v>2255</v>
      </c>
      <c r="L20" s="84">
        <v>2674</v>
      </c>
      <c r="M20" s="84">
        <v>3425</v>
      </c>
      <c r="N20" s="84">
        <v>2418</v>
      </c>
      <c r="O20" s="84">
        <v>2490</v>
      </c>
      <c r="P20" s="83" t="s">
        <v>50</v>
      </c>
      <c r="Q20" s="48"/>
    </row>
    <row r="21" spans="1:17" s="15" customFormat="1" ht="39.950000000000003" customHeight="1" x14ac:dyDescent="0.2">
      <c r="A21" s="82"/>
      <c r="B21" s="86" t="s">
        <v>7</v>
      </c>
      <c r="C21" s="87">
        <f t="shared" ref="C21" si="1">SUM(C8:C20)</f>
        <v>8073330</v>
      </c>
      <c r="D21" s="87">
        <f t="shared" ref="D21:O21" si="2">SUM(D8:D20)</f>
        <v>164151</v>
      </c>
      <c r="E21" s="87">
        <f t="shared" si="2"/>
        <v>290403</v>
      </c>
      <c r="F21" s="87">
        <f t="shared" si="2"/>
        <v>534150</v>
      </c>
      <c r="G21" s="87">
        <f t="shared" si="2"/>
        <v>4218131</v>
      </c>
      <c r="H21" s="87">
        <f t="shared" si="2"/>
        <v>471520</v>
      </c>
      <c r="I21" s="87">
        <f t="shared" si="2"/>
        <v>571691</v>
      </c>
      <c r="J21" s="87">
        <f t="shared" si="2"/>
        <v>263451</v>
      </c>
      <c r="K21" s="87">
        <f t="shared" si="2"/>
        <v>288123</v>
      </c>
      <c r="L21" s="87">
        <f t="shared" si="2"/>
        <v>284101</v>
      </c>
      <c r="M21" s="87">
        <f t="shared" si="2"/>
        <v>311357</v>
      </c>
      <c r="N21" s="87">
        <f t="shared" si="2"/>
        <v>307269</v>
      </c>
      <c r="O21" s="87">
        <f t="shared" si="2"/>
        <v>368983</v>
      </c>
      <c r="P21" s="86" t="s">
        <v>51</v>
      </c>
      <c r="Q21" s="30"/>
    </row>
    <row r="22" spans="1:17" s="7" customFormat="1" ht="30" customHeight="1" x14ac:dyDescent="0.2">
      <c r="A22" s="53"/>
      <c r="B22" s="186" t="s">
        <v>149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17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9" spans="1:17" ht="44.25" customHeight="1" x14ac:dyDescent="0.2">
      <c r="I29" s="105"/>
      <c r="J29" s="105"/>
      <c r="L29" s="106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B3092"/>
  </sheetPr>
  <dimension ref="A1:AL26"/>
  <sheetViews>
    <sheetView view="pageBreakPreview" zoomScale="55" zoomScaleNormal="75" zoomScaleSheetLayoutView="55" zoomScalePageLayoutView="70" workbookViewId="0">
      <selection activeCell="E32" sqref="E32"/>
    </sheetView>
  </sheetViews>
  <sheetFormatPr defaultRowHeight="15.75" x14ac:dyDescent="0.2"/>
  <cols>
    <col min="1" max="1" width="9.140625" style="11"/>
    <col min="2" max="2" width="40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23" width="9.140625" style="11"/>
    <col min="24" max="24" width="10.85546875" style="11" bestFit="1" customWidth="1"/>
    <col min="25" max="30" width="9.140625" style="11"/>
    <col min="31" max="31" width="13.85546875" style="11" customWidth="1"/>
    <col min="32" max="32" width="17.7109375" style="11" customWidth="1"/>
    <col min="33" max="16384" width="9.140625" style="11"/>
  </cols>
  <sheetData>
    <row r="1" spans="1:38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38" ht="38.25" customHeight="1" x14ac:dyDescent="0.2">
      <c r="A2" s="32"/>
      <c r="B2" s="56" t="s">
        <v>540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541</v>
      </c>
      <c r="Q2" s="38"/>
    </row>
    <row r="3" spans="1:38" s="18" customFormat="1" ht="38.25" customHeight="1" x14ac:dyDescent="0.2">
      <c r="A3" s="73"/>
      <c r="B3" s="189" t="s">
        <v>521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38" s="12" customFormat="1" ht="39.75" customHeight="1" x14ac:dyDescent="0.2">
      <c r="A4" s="74"/>
      <c r="B4" s="190" t="s">
        <v>524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38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38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</row>
    <row r="7" spans="1:38" s="14" customFormat="1" ht="55.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</row>
    <row r="8" spans="1:38" s="15" customFormat="1" ht="39" customHeight="1" x14ac:dyDescent="0.2">
      <c r="A8" s="82"/>
      <c r="B8" s="83" t="s">
        <v>10</v>
      </c>
      <c r="C8" s="84">
        <f>SUM(D8:O8)</f>
        <v>691594</v>
      </c>
      <c r="D8" s="84">
        <v>12734</v>
      </c>
      <c r="E8" s="84">
        <v>52245</v>
      </c>
      <c r="F8" s="84">
        <v>106500</v>
      </c>
      <c r="G8" s="84">
        <v>266687</v>
      </c>
      <c r="H8" s="84">
        <v>52098</v>
      </c>
      <c r="I8" s="84">
        <v>28613</v>
      </c>
      <c r="J8" s="84">
        <v>31246</v>
      </c>
      <c r="K8" s="84">
        <v>25139</v>
      </c>
      <c r="L8" s="84">
        <v>19421</v>
      </c>
      <c r="M8" s="84">
        <v>21611</v>
      </c>
      <c r="N8" s="84">
        <v>35498</v>
      </c>
      <c r="O8" s="84">
        <v>39802</v>
      </c>
      <c r="P8" s="83" t="s">
        <v>40</v>
      </c>
      <c r="Q8" s="30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</row>
    <row r="9" spans="1:38" s="15" customFormat="1" ht="39" customHeight="1" x14ac:dyDescent="0.2">
      <c r="A9" s="82"/>
      <c r="B9" s="85" t="s">
        <v>12</v>
      </c>
      <c r="C9" s="47">
        <f>SUM(D9:O9)</f>
        <v>2404881</v>
      </c>
      <c r="D9" s="47">
        <v>43911</v>
      </c>
      <c r="E9" s="47">
        <v>54628</v>
      </c>
      <c r="F9" s="47">
        <v>54850</v>
      </c>
      <c r="G9" s="47">
        <v>1615465</v>
      </c>
      <c r="H9" s="47">
        <v>112591</v>
      </c>
      <c r="I9" s="47">
        <v>107692</v>
      </c>
      <c r="J9" s="47">
        <v>60204</v>
      </c>
      <c r="K9" s="47">
        <v>45770</v>
      </c>
      <c r="L9" s="47">
        <v>63459</v>
      </c>
      <c r="M9" s="47">
        <v>65370</v>
      </c>
      <c r="N9" s="47">
        <v>76267</v>
      </c>
      <c r="O9" s="47">
        <v>104674</v>
      </c>
      <c r="P9" s="85" t="s">
        <v>41</v>
      </c>
      <c r="Q9" s="30"/>
      <c r="T9" s="89"/>
      <c r="U9" s="90"/>
      <c r="V9" s="90"/>
      <c r="W9" s="90"/>
      <c r="X9" s="91"/>
      <c r="Y9" s="91"/>
      <c r="Z9" s="91"/>
      <c r="AA9" s="91"/>
      <c r="AB9" s="91"/>
      <c r="AC9" s="91"/>
      <c r="AD9" s="91"/>
      <c r="AE9" s="91"/>
      <c r="AF9" s="91"/>
      <c r="AG9" s="89"/>
      <c r="AH9" s="89"/>
      <c r="AI9" s="89"/>
      <c r="AJ9" s="89"/>
      <c r="AK9" s="89"/>
      <c r="AL9" s="89"/>
    </row>
    <row r="10" spans="1:38" s="15" customFormat="1" ht="39" customHeight="1" x14ac:dyDescent="0.2">
      <c r="A10" s="82"/>
      <c r="B10" s="83" t="s">
        <v>14</v>
      </c>
      <c r="C10" s="84">
        <f t="shared" ref="C10:C20" si="0">SUM(D10:O10)</f>
        <v>300987</v>
      </c>
      <c r="D10" s="84">
        <v>3598</v>
      </c>
      <c r="E10" s="84">
        <v>9149</v>
      </c>
      <c r="F10" s="84">
        <v>34407</v>
      </c>
      <c r="G10" s="84">
        <v>165394</v>
      </c>
      <c r="H10" s="84">
        <v>13048</v>
      </c>
      <c r="I10" s="84">
        <v>14968</v>
      </c>
      <c r="J10" s="84">
        <v>6018</v>
      </c>
      <c r="K10" s="84">
        <v>10005</v>
      </c>
      <c r="L10" s="84">
        <v>10656</v>
      </c>
      <c r="M10" s="84">
        <v>10659</v>
      </c>
      <c r="N10" s="84">
        <v>11564</v>
      </c>
      <c r="O10" s="84">
        <v>11521</v>
      </c>
      <c r="P10" s="83" t="s">
        <v>15</v>
      </c>
      <c r="Q10" s="30"/>
      <c r="T10" s="89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89"/>
      <c r="AH10" s="89"/>
      <c r="AI10" s="89"/>
      <c r="AJ10" s="89"/>
      <c r="AK10" s="89"/>
      <c r="AL10" s="89"/>
    </row>
    <row r="11" spans="1:38" s="15" customFormat="1" ht="39" customHeight="1" x14ac:dyDescent="0.2">
      <c r="A11" s="82"/>
      <c r="B11" s="85" t="s">
        <v>16</v>
      </c>
      <c r="C11" s="47">
        <f t="shared" si="0"/>
        <v>139605</v>
      </c>
      <c r="D11" s="47">
        <v>1315</v>
      </c>
      <c r="E11" s="47">
        <v>18150</v>
      </c>
      <c r="F11" s="47">
        <v>26567</v>
      </c>
      <c r="G11" s="47">
        <v>37375</v>
      </c>
      <c r="H11" s="47">
        <v>9581</v>
      </c>
      <c r="I11" s="47">
        <v>8579</v>
      </c>
      <c r="J11" s="47">
        <v>6635</v>
      </c>
      <c r="K11" s="47">
        <v>6455</v>
      </c>
      <c r="L11" s="47">
        <v>12365</v>
      </c>
      <c r="M11" s="47">
        <v>4065</v>
      </c>
      <c r="N11" s="47">
        <v>4715</v>
      </c>
      <c r="O11" s="47">
        <v>3803</v>
      </c>
      <c r="P11" s="85" t="s">
        <v>42</v>
      </c>
      <c r="Q11" s="30"/>
      <c r="S11" s="16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</row>
    <row r="12" spans="1:38" s="15" customFormat="1" ht="39" customHeight="1" x14ac:dyDescent="0.2">
      <c r="A12" s="82"/>
      <c r="B12" s="83" t="s">
        <v>18</v>
      </c>
      <c r="C12" s="84">
        <f t="shared" si="0"/>
        <v>262820</v>
      </c>
      <c r="D12" s="84">
        <v>5530</v>
      </c>
      <c r="E12" s="84">
        <v>18385</v>
      </c>
      <c r="F12" s="84">
        <v>28421</v>
      </c>
      <c r="G12" s="84">
        <v>62776</v>
      </c>
      <c r="H12" s="84">
        <v>13255</v>
      </c>
      <c r="I12" s="84">
        <v>48566</v>
      </c>
      <c r="J12" s="84">
        <v>9737</v>
      </c>
      <c r="K12" s="84">
        <v>13505</v>
      </c>
      <c r="L12" s="84">
        <v>24582</v>
      </c>
      <c r="M12" s="84">
        <v>14598</v>
      </c>
      <c r="N12" s="84">
        <v>11684</v>
      </c>
      <c r="O12" s="84">
        <v>11781</v>
      </c>
      <c r="P12" s="83" t="s">
        <v>43</v>
      </c>
      <c r="Q12" s="30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</row>
    <row r="13" spans="1:38" s="15" customFormat="1" ht="39" customHeight="1" x14ac:dyDescent="0.2">
      <c r="A13" s="82"/>
      <c r="B13" s="85" t="s">
        <v>19</v>
      </c>
      <c r="C13" s="47">
        <f t="shared" si="0"/>
        <v>320986</v>
      </c>
      <c r="D13" s="47">
        <v>1879</v>
      </c>
      <c r="E13" s="47">
        <v>10952</v>
      </c>
      <c r="F13" s="47">
        <v>35040</v>
      </c>
      <c r="G13" s="47">
        <v>183761</v>
      </c>
      <c r="H13" s="47">
        <v>16191</v>
      </c>
      <c r="I13" s="47">
        <v>22278</v>
      </c>
      <c r="J13" s="47">
        <v>5529</v>
      </c>
      <c r="K13" s="47">
        <v>8133</v>
      </c>
      <c r="L13" s="47">
        <v>14176</v>
      </c>
      <c r="M13" s="47">
        <v>5428</v>
      </c>
      <c r="N13" s="47">
        <v>9375</v>
      </c>
      <c r="O13" s="47">
        <v>8244</v>
      </c>
      <c r="P13" s="85" t="s">
        <v>44</v>
      </c>
      <c r="Q13" s="30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</row>
    <row r="14" spans="1:38" s="15" customFormat="1" ht="39" customHeight="1" x14ac:dyDescent="0.2">
      <c r="A14" s="82"/>
      <c r="B14" s="83" t="s">
        <v>21</v>
      </c>
      <c r="C14" s="84">
        <f t="shared" si="0"/>
        <v>59598</v>
      </c>
      <c r="D14" s="84">
        <v>352</v>
      </c>
      <c r="E14" s="84">
        <v>1327</v>
      </c>
      <c r="F14" s="84">
        <v>3212</v>
      </c>
      <c r="G14" s="84">
        <v>34215</v>
      </c>
      <c r="H14" s="84">
        <v>4116</v>
      </c>
      <c r="I14" s="84">
        <v>3469</v>
      </c>
      <c r="J14" s="84">
        <v>1396</v>
      </c>
      <c r="K14" s="84">
        <v>3348</v>
      </c>
      <c r="L14" s="84">
        <v>1267</v>
      </c>
      <c r="M14" s="84">
        <v>3276</v>
      </c>
      <c r="N14" s="84">
        <v>2129</v>
      </c>
      <c r="O14" s="84">
        <v>1491</v>
      </c>
      <c r="P14" s="83" t="s">
        <v>45</v>
      </c>
      <c r="Q14" s="30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</row>
    <row r="15" spans="1:38" s="15" customFormat="1" ht="39" customHeight="1" x14ac:dyDescent="0.2">
      <c r="A15" s="82"/>
      <c r="B15" s="85" t="s">
        <v>23</v>
      </c>
      <c r="C15" s="47">
        <f t="shared" si="0"/>
        <v>43353</v>
      </c>
      <c r="D15" s="47">
        <v>408</v>
      </c>
      <c r="E15" s="47">
        <v>4886</v>
      </c>
      <c r="F15" s="47">
        <v>3995</v>
      </c>
      <c r="G15" s="47">
        <v>16604</v>
      </c>
      <c r="H15" s="47">
        <v>1463</v>
      </c>
      <c r="I15" s="47">
        <v>2647</v>
      </c>
      <c r="J15" s="47">
        <v>3059</v>
      </c>
      <c r="K15" s="47">
        <v>1611</v>
      </c>
      <c r="L15" s="47">
        <v>2074</v>
      </c>
      <c r="M15" s="47">
        <v>1697</v>
      </c>
      <c r="N15" s="47">
        <v>3979</v>
      </c>
      <c r="O15" s="47">
        <v>930</v>
      </c>
      <c r="P15" s="85" t="s">
        <v>46</v>
      </c>
      <c r="Q15" s="30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</row>
    <row r="16" spans="1:38" s="15" customFormat="1" ht="39" customHeight="1" x14ac:dyDescent="0.2">
      <c r="A16" s="82"/>
      <c r="B16" s="83" t="s">
        <v>25</v>
      </c>
      <c r="C16" s="84">
        <f t="shared" si="0"/>
        <v>10764</v>
      </c>
      <c r="D16" s="84">
        <v>138</v>
      </c>
      <c r="E16" s="84">
        <v>1070</v>
      </c>
      <c r="F16" s="84">
        <v>1142</v>
      </c>
      <c r="G16" s="84">
        <v>4888</v>
      </c>
      <c r="H16" s="84">
        <v>1270</v>
      </c>
      <c r="I16" s="84">
        <v>817</v>
      </c>
      <c r="J16" s="84">
        <v>225</v>
      </c>
      <c r="K16" s="84">
        <v>466</v>
      </c>
      <c r="L16" s="84">
        <v>203</v>
      </c>
      <c r="M16" s="84">
        <v>123</v>
      </c>
      <c r="N16" s="84">
        <v>92</v>
      </c>
      <c r="O16" s="84">
        <v>330</v>
      </c>
      <c r="P16" s="83" t="s">
        <v>26</v>
      </c>
      <c r="Q16" s="30"/>
    </row>
    <row r="17" spans="1:17" s="15" customFormat="1" ht="39" customHeight="1" x14ac:dyDescent="0.2">
      <c r="A17" s="82"/>
      <c r="B17" s="85" t="s">
        <v>27</v>
      </c>
      <c r="C17" s="47">
        <f t="shared" si="0"/>
        <v>104791</v>
      </c>
      <c r="D17" s="47">
        <v>1094</v>
      </c>
      <c r="E17" s="47">
        <v>7650</v>
      </c>
      <c r="F17" s="47">
        <v>12240</v>
      </c>
      <c r="G17" s="47">
        <v>50138</v>
      </c>
      <c r="H17" s="47">
        <v>5701</v>
      </c>
      <c r="I17" s="47">
        <v>4320</v>
      </c>
      <c r="J17" s="47">
        <v>2123</v>
      </c>
      <c r="K17" s="47">
        <v>6094</v>
      </c>
      <c r="L17" s="47">
        <v>3216</v>
      </c>
      <c r="M17" s="47">
        <v>4216</v>
      </c>
      <c r="N17" s="47">
        <v>4462</v>
      </c>
      <c r="O17" s="47">
        <v>3537</v>
      </c>
      <c r="P17" s="85" t="s">
        <v>47</v>
      </c>
      <c r="Q17" s="30"/>
    </row>
    <row r="18" spans="1:17" s="15" customFormat="1" ht="39" customHeight="1" x14ac:dyDescent="0.2">
      <c r="A18" s="82"/>
      <c r="B18" s="83" t="s">
        <v>29</v>
      </c>
      <c r="C18" s="84">
        <f t="shared" si="0"/>
        <v>56275</v>
      </c>
      <c r="D18" s="84">
        <v>2020</v>
      </c>
      <c r="E18" s="84">
        <v>1490</v>
      </c>
      <c r="F18" s="84">
        <v>7992</v>
      </c>
      <c r="G18" s="84">
        <v>12622</v>
      </c>
      <c r="H18" s="84">
        <v>4016</v>
      </c>
      <c r="I18" s="84">
        <v>9997</v>
      </c>
      <c r="J18" s="84">
        <v>1584</v>
      </c>
      <c r="K18" s="84">
        <v>4095</v>
      </c>
      <c r="L18" s="84">
        <v>3444</v>
      </c>
      <c r="M18" s="84">
        <v>2027</v>
      </c>
      <c r="N18" s="84">
        <v>4237</v>
      </c>
      <c r="O18" s="84">
        <v>2751</v>
      </c>
      <c r="P18" s="83" t="s">
        <v>48</v>
      </c>
      <c r="Q18" s="30"/>
    </row>
    <row r="19" spans="1:17" s="15" customFormat="1" ht="39" customHeight="1" x14ac:dyDescent="0.2">
      <c r="A19" s="82"/>
      <c r="B19" s="85" t="s">
        <v>31</v>
      </c>
      <c r="C19" s="47">
        <f t="shared" si="0"/>
        <v>55983</v>
      </c>
      <c r="D19" s="47">
        <v>478</v>
      </c>
      <c r="E19" s="47">
        <v>1673</v>
      </c>
      <c r="F19" s="47">
        <v>3256</v>
      </c>
      <c r="G19" s="47">
        <v>38927</v>
      </c>
      <c r="H19" s="47">
        <v>1364</v>
      </c>
      <c r="I19" s="47">
        <v>1768</v>
      </c>
      <c r="J19" s="47">
        <v>751</v>
      </c>
      <c r="K19" s="47">
        <v>2604</v>
      </c>
      <c r="L19" s="47">
        <v>2313</v>
      </c>
      <c r="M19" s="47">
        <v>1561</v>
      </c>
      <c r="N19" s="47">
        <v>657</v>
      </c>
      <c r="O19" s="47">
        <v>631</v>
      </c>
      <c r="P19" s="85" t="s">
        <v>49</v>
      </c>
      <c r="Q19" s="30"/>
    </row>
    <row r="20" spans="1:17" s="15" customFormat="1" ht="39" customHeight="1" x14ac:dyDescent="0.2">
      <c r="A20" s="82"/>
      <c r="B20" s="83" t="s">
        <v>33</v>
      </c>
      <c r="C20" s="84">
        <f t="shared" si="0"/>
        <v>22265</v>
      </c>
      <c r="D20" s="84">
        <v>637</v>
      </c>
      <c r="E20" s="84">
        <v>405</v>
      </c>
      <c r="F20" s="84">
        <v>1700</v>
      </c>
      <c r="G20" s="84">
        <v>12500</v>
      </c>
      <c r="H20" s="84">
        <v>1226</v>
      </c>
      <c r="I20" s="84">
        <v>1009</v>
      </c>
      <c r="J20" s="84">
        <v>737</v>
      </c>
      <c r="K20" s="84">
        <v>497</v>
      </c>
      <c r="L20" s="84">
        <v>1827</v>
      </c>
      <c r="M20" s="84">
        <v>223</v>
      </c>
      <c r="N20" s="84">
        <v>479</v>
      </c>
      <c r="O20" s="84">
        <v>1025</v>
      </c>
      <c r="P20" s="83" t="s">
        <v>50</v>
      </c>
      <c r="Q20" s="48"/>
    </row>
    <row r="21" spans="1:17" s="15" customFormat="1" ht="39.950000000000003" customHeight="1" x14ac:dyDescent="0.2">
      <c r="A21" s="82"/>
      <c r="B21" s="86" t="s">
        <v>7</v>
      </c>
      <c r="C21" s="87">
        <f t="shared" ref="C21:N21" si="1">SUM(C8:C20)</f>
        <v>4473902</v>
      </c>
      <c r="D21" s="87">
        <f t="shared" si="1"/>
        <v>74094</v>
      </c>
      <c r="E21" s="87">
        <f t="shared" si="1"/>
        <v>182010</v>
      </c>
      <c r="F21" s="87">
        <f t="shared" si="1"/>
        <v>319322</v>
      </c>
      <c r="G21" s="87">
        <f t="shared" si="1"/>
        <v>2501352</v>
      </c>
      <c r="H21" s="87">
        <f t="shared" si="1"/>
        <v>235920</v>
      </c>
      <c r="I21" s="87">
        <f t="shared" si="1"/>
        <v>254723</v>
      </c>
      <c r="J21" s="87">
        <f t="shared" si="1"/>
        <v>129244</v>
      </c>
      <c r="K21" s="87">
        <f t="shared" si="1"/>
        <v>127722</v>
      </c>
      <c r="L21" s="87">
        <f t="shared" si="1"/>
        <v>159003</v>
      </c>
      <c r="M21" s="87">
        <f t="shared" si="1"/>
        <v>134854</v>
      </c>
      <c r="N21" s="87">
        <f t="shared" si="1"/>
        <v>165138</v>
      </c>
      <c r="O21" s="87">
        <f>SUM(O8:O20)</f>
        <v>190520</v>
      </c>
      <c r="P21" s="86" t="s">
        <v>51</v>
      </c>
      <c r="Q21" s="30"/>
    </row>
    <row r="22" spans="1:17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17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6" spans="1:17" ht="34.5" customHeight="1" x14ac:dyDescent="0.2">
      <c r="A26" s="105"/>
      <c r="B26" s="107"/>
      <c r="C26" s="107"/>
      <c r="D26" s="107"/>
      <c r="E26" s="107"/>
      <c r="F26" s="107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8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B3092"/>
  </sheetPr>
  <dimension ref="A1:AA27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40.14062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21" width="9.140625" style="11"/>
    <col min="22" max="22" width="17.7109375" style="11" customWidth="1"/>
    <col min="23" max="23" width="20.85546875" style="11" customWidth="1"/>
    <col min="24" max="24" width="22.7109375" style="11" customWidth="1"/>
    <col min="25" max="16384" width="9.140625" style="11"/>
  </cols>
  <sheetData>
    <row r="1" spans="1:27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27" ht="38.25" customHeight="1" x14ac:dyDescent="0.2">
      <c r="A2" s="32"/>
      <c r="B2" s="56" t="s">
        <v>282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542</v>
      </c>
      <c r="Q2" s="38"/>
    </row>
    <row r="3" spans="1:27" s="18" customFormat="1" ht="38.25" customHeight="1" x14ac:dyDescent="0.2">
      <c r="A3" s="73"/>
      <c r="B3" s="189" t="s">
        <v>525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27" s="12" customFormat="1" ht="35.25" customHeight="1" x14ac:dyDescent="0.2">
      <c r="A4" s="74"/>
      <c r="B4" s="194" t="s">
        <v>526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27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27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27" s="14" customFormat="1" ht="60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</row>
    <row r="8" spans="1:27" s="15" customFormat="1" ht="39" customHeight="1" x14ac:dyDescent="0.2">
      <c r="A8" s="82"/>
      <c r="B8" s="83" t="s">
        <v>10</v>
      </c>
      <c r="C8" s="84">
        <f>SUM(D8:O8)</f>
        <v>1016294</v>
      </c>
      <c r="D8" s="84">
        <v>20767</v>
      </c>
      <c r="E8" s="84">
        <v>74846</v>
      </c>
      <c r="F8" s="84">
        <v>157462</v>
      </c>
      <c r="G8" s="84">
        <v>406757</v>
      </c>
      <c r="H8" s="84">
        <v>79111</v>
      </c>
      <c r="I8" s="84">
        <v>40845</v>
      </c>
      <c r="J8" s="84">
        <v>31878</v>
      </c>
      <c r="K8" s="84">
        <v>24061</v>
      </c>
      <c r="L8" s="84">
        <v>28546</v>
      </c>
      <c r="M8" s="84">
        <v>31762</v>
      </c>
      <c r="N8" s="84">
        <v>58092</v>
      </c>
      <c r="O8" s="84">
        <v>62167</v>
      </c>
      <c r="P8" s="83" t="s">
        <v>40</v>
      </c>
      <c r="Q8" s="30"/>
    </row>
    <row r="9" spans="1:27" s="15" customFormat="1" ht="39" customHeight="1" x14ac:dyDescent="0.2">
      <c r="A9" s="82"/>
      <c r="B9" s="85" t="s">
        <v>12</v>
      </c>
      <c r="C9" s="47">
        <f>SUM(D9:O9)</f>
        <v>2560205</v>
      </c>
      <c r="D9" s="47">
        <v>28078</v>
      </c>
      <c r="E9" s="47">
        <v>50539</v>
      </c>
      <c r="F9" s="47">
        <v>59034</v>
      </c>
      <c r="G9" s="47">
        <v>1841513</v>
      </c>
      <c r="H9" s="47">
        <v>109709</v>
      </c>
      <c r="I9" s="47">
        <v>118212</v>
      </c>
      <c r="J9" s="47">
        <v>46342</v>
      </c>
      <c r="K9" s="47">
        <v>49799</v>
      </c>
      <c r="L9" s="47">
        <v>49183</v>
      </c>
      <c r="M9" s="47">
        <v>67943</v>
      </c>
      <c r="N9" s="47">
        <v>71700</v>
      </c>
      <c r="O9" s="47">
        <v>68153</v>
      </c>
      <c r="P9" s="85" t="s">
        <v>41</v>
      </c>
      <c r="Q9" s="30"/>
      <c r="U9" s="161"/>
      <c r="V9" s="161"/>
      <c r="W9" s="161"/>
      <c r="X9" s="161"/>
      <c r="Y9" s="161"/>
      <c r="Z9" s="161"/>
      <c r="AA9" s="161"/>
    </row>
    <row r="10" spans="1:27" s="15" customFormat="1" ht="39" customHeight="1" x14ac:dyDescent="0.2">
      <c r="A10" s="82"/>
      <c r="B10" s="83" t="s">
        <v>14</v>
      </c>
      <c r="C10" s="84">
        <f t="shared" ref="C10:C20" si="0">SUM(D10:O10)</f>
        <v>380582</v>
      </c>
      <c r="D10" s="84">
        <v>1781</v>
      </c>
      <c r="E10" s="84">
        <v>19829</v>
      </c>
      <c r="F10" s="84">
        <v>33199</v>
      </c>
      <c r="G10" s="84">
        <v>230855</v>
      </c>
      <c r="H10" s="84">
        <v>20514</v>
      </c>
      <c r="I10" s="84">
        <v>14934</v>
      </c>
      <c r="J10" s="84">
        <v>7715</v>
      </c>
      <c r="K10" s="84">
        <v>12578</v>
      </c>
      <c r="L10" s="84">
        <v>9023</v>
      </c>
      <c r="M10" s="84">
        <v>8221</v>
      </c>
      <c r="N10" s="84">
        <v>14839</v>
      </c>
      <c r="O10" s="84">
        <v>7094</v>
      </c>
      <c r="P10" s="83" t="s">
        <v>15</v>
      </c>
      <c r="Q10" s="30"/>
      <c r="U10" s="161"/>
      <c r="V10" s="162"/>
      <c r="W10" s="162"/>
      <c r="X10" s="162"/>
      <c r="Y10" s="161"/>
      <c r="Z10" s="161"/>
      <c r="AA10" s="161"/>
    </row>
    <row r="11" spans="1:27" s="15" customFormat="1" ht="39" customHeight="1" x14ac:dyDescent="0.2">
      <c r="A11" s="82"/>
      <c r="B11" s="85" t="s">
        <v>16</v>
      </c>
      <c r="C11" s="47">
        <f t="shared" si="0"/>
        <v>253954</v>
      </c>
      <c r="D11" s="47">
        <v>1540</v>
      </c>
      <c r="E11" s="47">
        <v>33098</v>
      </c>
      <c r="F11" s="47">
        <v>49336</v>
      </c>
      <c r="G11" s="47">
        <v>75531</v>
      </c>
      <c r="H11" s="47">
        <v>17035</v>
      </c>
      <c r="I11" s="47">
        <v>10697</v>
      </c>
      <c r="J11" s="47">
        <v>10520</v>
      </c>
      <c r="K11" s="47">
        <v>10058</v>
      </c>
      <c r="L11" s="47">
        <v>17495</v>
      </c>
      <c r="M11" s="47">
        <v>8767</v>
      </c>
      <c r="N11" s="47">
        <v>10887</v>
      </c>
      <c r="O11" s="47">
        <v>8990</v>
      </c>
      <c r="P11" s="85" t="s">
        <v>42</v>
      </c>
      <c r="Q11" s="30"/>
      <c r="S11" s="16"/>
      <c r="U11" s="161"/>
      <c r="V11" s="161"/>
      <c r="W11" s="161"/>
      <c r="X11" s="161"/>
      <c r="Y11" s="161"/>
      <c r="Z11" s="161"/>
      <c r="AA11" s="161"/>
    </row>
    <row r="12" spans="1:27" s="15" customFormat="1" ht="39" customHeight="1" x14ac:dyDescent="0.2">
      <c r="A12" s="82"/>
      <c r="B12" s="83" t="s">
        <v>18</v>
      </c>
      <c r="C12" s="84">
        <f t="shared" si="0"/>
        <v>445804</v>
      </c>
      <c r="D12" s="84">
        <v>8879</v>
      </c>
      <c r="E12" s="84">
        <v>31261</v>
      </c>
      <c r="F12" s="84">
        <v>51158</v>
      </c>
      <c r="G12" s="84">
        <v>91662</v>
      </c>
      <c r="H12" s="84">
        <v>21718</v>
      </c>
      <c r="I12" s="84">
        <v>100359</v>
      </c>
      <c r="J12" s="84">
        <v>10763</v>
      </c>
      <c r="K12" s="84">
        <v>22733</v>
      </c>
      <c r="L12" s="84">
        <v>44025</v>
      </c>
      <c r="M12" s="84">
        <v>23708</v>
      </c>
      <c r="N12" s="84">
        <v>21197</v>
      </c>
      <c r="O12" s="84">
        <v>18341</v>
      </c>
      <c r="P12" s="83" t="s">
        <v>43</v>
      </c>
      <c r="Q12" s="30"/>
      <c r="U12" s="161"/>
      <c r="V12" s="161"/>
      <c r="W12" s="161"/>
      <c r="X12" s="161"/>
      <c r="Y12" s="161"/>
      <c r="Z12" s="161"/>
      <c r="AA12" s="161"/>
    </row>
    <row r="13" spans="1:27" s="15" customFormat="1" ht="39" customHeight="1" x14ac:dyDescent="0.2">
      <c r="A13" s="82"/>
      <c r="B13" s="85" t="s">
        <v>19</v>
      </c>
      <c r="C13" s="47">
        <f t="shared" si="0"/>
        <v>605462</v>
      </c>
      <c r="D13" s="47">
        <v>6987</v>
      </c>
      <c r="E13" s="47">
        <v>18746</v>
      </c>
      <c r="F13" s="47">
        <v>63711</v>
      </c>
      <c r="G13" s="47">
        <v>357875</v>
      </c>
      <c r="H13" s="47">
        <v>30819</v>
      </c>
      <c r="I13" s="47">
        <v>42163</v>
      </c>
      <c r="J13" s="47">
        <v>9813</v>
      </c>
      <c r="K13" s="47">
        <v>13845</v>
      </c>
      <c r="L13" s="47">
        <v>23310</v>
      </c>
      <c r="M13" s="47">
        <v>7799</v>
      </c>
      <c r="N13" s="47">
        <v>19170</v>
      </c>
      <c r="O13" s="47">
        <v>11224</v>
      </c>
      <c r="P13" s="85" t="s">
        <v>44</v>
      </c>
      <c r="Q13" s="30"/>
      <c r="U13" s="161"/>
      <c r="V13" s="161"/>
      <c r="W13" s="161"/>
      <c r="X13" s="161"/>
      <c r="Y13" s="161"/>
      <c r="Z13" s="161"/>
      <c r="AA13" s="161"/>
    </row>
    <row r="14" spans="1:27" s="15" customFormat="1" ht="39" customHeight="1" x14ac:dyDescent="0.2">
      <c r="A14" s="82"/>
      <c r="B14" s="83" t="s">
        <v>21</v>
      </c>
      <c r="C14" s="84">
        <f t="shared" si="0"/>
        <v>93533</v>
      </c>
      <c r="D14" s="84">
        <v>1357</v>
      </c>
      <c r="E14" s="84">
        <v>2245</v>
      </c>
      <c r="F14" s="84">
        <v>4319</v>
      </c>
      <c r="G14" s="84">
        <v>63010</v>
      </c>
      <c r="H14" s="84">
        <v>3413</v>
      </c>
      <c r="I14" s="84">
        <v>4744</v>
      </c>
      <c r="J14" s="84">
        <v>2300</v>
      </c>
      <c r="K14" s="84">
        <v>3403</v>
      </c>
      <c r="L14" s="84">
        <v>1208</v>
      </c>
      <c r="M14" s="84">
        <v>3627</v>
      </c>
      <c r="N14" s="84">
        <v>2303</v>
      </c>
      <c r="O14" s="84">
        <v>1604</v>
      </c>
      <c r="P14" s="83" t="s">
        <v>45</v>
      </c>
      <c r="Q14" s="30"/>
      <c r="U14" s="161"/>
      <c r="V14" s="161"/>
      <c r="W14" s="161"/>
      <c r="X14" s="161"/>
      <c r="Y14" s="161"/>
      <c r="Z14" s="161"/>
      <c r="AA14" s="161"/>
    </row>
    <row r="15" spans="1:27" s="15" customFormat="1" ht="39" customHeight="1" x14ac:dyDescent="0.2">
      <c r="A15" s="82"/>
      <c r="B15" s="85" t="s">
        <v>23</v>
      </c>
      <c r="C15" s="47">
        <f t="shared" si="0"/>
        <v>70589</v>
      </c>
      <c r="D15" s="47">
        <v>591</v>
      </c>
      <c r="E15" s="47">
        <v>8113</v>
      </c>
      <c r="F15" s="47">
        <v>6311</v>
      </c>
      <c r="G15" s="47">
        <v>27827</v>
      </c>
      <c r="H15" s="47">
        <v>3847</v>
      </c>
      <c r="I15" s="47">
        <v>3484</v>
      </c>
      <c r="J15" s="47">
        <v>6445</v>
      </c>
      <c r="K15" s="47">
        <v>2385</v>
      </c>
      <c r="L15" s="47">
        <v>1951</v>
      </c>
      <c r="M15" s="47">
        <v>2386</v>
      </c>
      <c r="N15" s="47">
        <v>5317</v>
      </c>
      <c r="O15" s="47">
        <v>1932</v>
      </c>
      <c r="P15" s="85" t="s">
        <v>46</v>
      </c>
      <c r="Q15" s="30"/>
      <c r="U15" s="161"/>
      <c r="V15" s="161"/>
      <c r="W15" s="161"/>
      <c r="X15" s="161"/>
      <c r="Y15" s="161"/>
      <c r="Z15" s="161"/>
      <c r="AA15" s="161"/>
    </row>
    <row r="16" spans="1:27" s="15" customFormat="1" ht="39" customHeight="1" x14ac:dyDescent="0.2">
      <c r="A16" s="82"/>
      <c r="B16" s="83" t="s">
        <v>25</v>
      </c>
      <c r="C16" s="84">
        <f t="shared" si="0"/>
        <v>22780</v>
      </c>
      <c r="D16" s="84">
        <v>383</v>
      </c>
      <c r="E16" s="84">
        <v>2082</v>
      </c>
      <c r="F16" s="84">
        <v>2263</v>
      </c>
      <c r="G16" s="84">
        <v>11401</v>
      </c>
      <c r="H16" s="84">
        <v>2323</v>
      </c>
      <c r="I16" s="84">
        <v>1681</v>
      </c>
      <c r="J16" s="84">
        <v>696</v>
      </c>
      <c r="K16" s="84">
        <v>811</v>
      </c>
      <c r="L16" s="84">
        <v>349</v>
      </c>
      <c r="M16" s="84">
        <v>268</v>
      </c>
      <c r="N16" s="84">
        <v>270</v>
      </c>
      <c r="O16" s="84">
        <v>253</v>
      </c>
      <c r="P16" s="83" t="s">
        <v>26</v>
      </c>
      <c r="Q16" s="30"/>
      <c r="U16" s="161"/>
      <c r="V16" s="161"/>
      <c r="W16" s="161"/>
      <c r="X16" s="161"/>
      <c r="Y16" s="161"/>
      <c r="Z16" s="161"/>
      <c r="AA16" s="161"/>
    </row>
    <row r="17" spans="1:27" s="15" customFormat="1" ht="39" customHeight="1" x14ac:dyDescent="0.2">
      <c r="A17" s="82"/>
      <c r="B17" s="85" t="s">
        <v>27</v>
      </c>
      <c r="C17" s="47">
        <f t="shared" si="0"/>
        <v>202546</v>
      </c>
      <c r="D17" s="47">
        <v>1825</v>
      </c>
      <c r="E17" s="47">
        <v>13771</v>
      </c>
      <c r="F17" s="47">
        <v>25131</v>
      </c>
      <c r="G17" s="47">
        <v>101886</v>
      </c>
      <c r="H17" s="47">
        <v>9421</v>
      </c>
      <c r="I17" s="47">
        <v>9661</v>
      </c>
      <c r="J17" s="47">
        <v>3659</v>
      </c>
      <c r="K17" s="47">
        <v>13578</v>
      </c>
      <c r="L17" s="47">
        <v>6147</v>
      </c>
      <c r="M17" s="47">
        <v>6121</v>
      </c>
      <c r="N17" s="47">
        <v>7003</v>
      </c>
      <c r="O17" s="47">
        <v>4343</v>
      </c>
      <c r="P17" s="85" t="s">
        <v>47</v>
      </c>
      <c r="Q17" s="30"/>
      <c r="U17" s="161"/>
      <c r="V17" s="161"/>
      <c r="W17" s="161"/>
      <c r="X17" s="161"/>
      <c r="Y17" s="161"/>
      <c r="Z17" s="161"/>
      <c r="AA17" s="161"/>
    </row>
    <row r="18" spans="1:27" s="15" customFormat="1" ht="39" customHeight="1" x14ac:dyDescent="0.2">
      <c r="A18" s="82"/>
      <c r="B18" s="83" t="s">
        <v>29</v>
      </c>
      <c r="C18" s="84">
        <f t="shared" si="0"/>
        <v>98709</v>
      </c>
      <c r="D18" s="84">
        <v>1419</v>
      </c>
      <c r="E18" s="84">
        <v>4696</v>
      </c>
      <c r="F18" s="84">
        <v>13503</v>
      </c>
      <c r="G18" s="84">
        <v>19117</v>
      </c>
      <c r="H18" s="84">
        <v>6291</v>
      </c>
      <c r="I18" s="84">
        <v>20878</v>
      </c>
      <c r="J18" s="84">
        <v>3143</v>
      </c>
      <c r="K18" s="84">
        <v>7479</v>
      </c>
      <c r="L18" s="84">
        <v>4808</v>
      </c>
      <c r="M18" s="84">
        <v>4075</v>
      </c>
      <c r="N18" s="84">
        <v>8442</v>
      </c>
      <c r="O18" s="84">
        <v>4858</v>
      </c>
      <c r="P18" s="83" t="s">
        <v>48</v>
      </c>
      <c r="Q18" s="30"/>
    </row>
    <row r="19" spans="1:27" s="15" customFormat="1" ht="39" customHeight="1" x14ac:dyDescent="0.2">
      <c r="A19" s="82"/>
      <c r="B19" s="85" t="s">
        <v>31</v>
      </c>
      <c r="C19" s="47">
        <f t="shared" si="0"/>
        <v>97237</v>
      </c>
      <c r="D19" s="47">
        <v>1125</v>
      </c>
      <c r="E19" s="47">
        <v>2973</v>
      </c>
      <c r="F19" s="47">
        <v>5824</v>
      </c>
      <c r="G19" s="47">
        <v>66620</v>
      </c>
      <c r="H19" s="47">
        <v>2542</v>
      </c>
      <c r="I19" s="47">
        <v>2333</v>
      </c>
      <c r="J19" s="47">
        <v>2340</v>
      </c>
      <c r="K19" s="47">
        <v>4497</v>
      </c>
      <c r="L19" s="47">
        <v>3615</v>
      </c>
      <c r="M19" s="47">
        <v>2905</v>
      </c>
      <c r="N19" s="47">
        <v>1431</v>
      </c>
      <c r="O19" s="47">
        <v>1032</v>
      </c>
      <c r="P19" s="85" t="s">
        <v>49</v>
      </c>
      <c r="Q19" s="30"/>
    </row>
    <row r="20" spans="1:27" s="15" customFormat="1" ht="39" customHeight="1" x14ac:dyDescent="0.2">
      <c r="A20" s="82"/>
      <c r="B20" s="83" t="s">
        <v>33</v>
      </c>
      <c r="C20" s="84">
        <f t="shared" si="0"/>
        <v>40758</v>
      </c>
      <c r="D20" s="84">
        <v>1870</v>
      </c>
      <c r="E20" s="84">
        <v>969</v>
      </c>
      <c r="F20" s="84">
        <v>2962</v>
      </c>
      <c r="G20" s="84">
        <v>24020</v>
      </c>
      <c r="H20" s="84">
        <v>3020</v>
      </c>
      <c r="I20" s="84">
        <v>2157</v>
      </c>
      <c r="J20" s="84">
        <v>1084</v>
      </c>
      <c r="K20" s="84">
        <v>860</v>
      </c>
      <c r="L20" s="84">
        <v>1781</v>
      </c>
      <c r="M20" s="84">
        <v>770</v>
      </c>
      <c r="N20" s="84">
        <v>593</v>
      </c>
      <c r="O20" s="84">
        <v>672</v>
      </c>
      <c r="P20" s="83" t="s">
        <v>50</v>
      </c>
      <c r="Q20" s="48"/>
    </row>
    <row r="21" spans="1:27" s="15" customFormat="1" ht="39.950000000000003" customHeight="1" x14ac:dyDescent="0.2">
      <c r="A21" s="82"/>
      <c r="B21" s="86" t="s">
        <v>7</v>
      </c>
      <c r="C21" s="87">
        <f>SUM(C8:C20)</f>
        <v>5888453</v>
      </c>
      <c r="D21" s="87">
        <f t="shared" ref="D21:N21" si="1">SUM(D8:D20)</f>
        <v>76602</v>
      </c>
      <c r="E21" s="87">
        <f t="shared" si="1"/>
        <v>263168</v>
      </c>
      <c r="F21" s="87">
        <f t="shared" si="1"/>
        <v>474213</v>
      </c>
      <c r="G21" s="87">
        <f t="shared" si="1"/>
        <v>3318074</v>
      </c>
      <c r="H21" s="87">
        <f t="shared" si="1"/>
        <v>309763</v>
      </c>
      <c r="I21" s="87">
        <f t="shared" si="1"/>
        <v>372148</v>
      </c>
      <c r="J21" s="87">
        <f t="shared" si="1"/>
        <v>136698</v>
      </c>
      <c r="K21" s="87">
        <f t="shared" si="1"/>
        <v>166087</v>
      </c>
      <c r="L21" s="87">
        <f t="shared" si="1"/>
        <v>191441</v>
      </c>
      <c r="M21" s="87">
        <f t="shared" si="1"/>
        <v>168352</v>
      </c>
      <c r="N21" s="87">
        <f t="shared" si="1"/>
        <v>221244</v>
      </c>
      <c r="O21" s="87">
        <f>SUM(O8:O20)</f>
        <v>190663</v>
      </c>
      <c r="P21" s="86" t="s">
        <v>51</v>
      </c>
      <c r="Q21" s="30"/>
    </row>
    <row r="22" spans="1:27" s="7" customFormat="1" ht="30" customHeight="1" x14ac:dyDescent="0.2">
      <c r="A22" s="53"/>
      <c r="B22" s="186" t="s">
        <v>149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27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7" spans="1:27" ht="36" customHeight="1" x14ac:dyDescent="0.2">
      <c r="A27" s="105"/>
      <c r="B27" s="107"/>
      <c r="C27" s="157"/>
      <c r="D27" s="107"/>
      <c r="E27" s="107"/>
      <c r="F27" s="107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8"/>
      <c r="R27" s="105"/>
    </row>
  </sheetData>
  <mergeCells count="8">
    <mergeCell ref="B22:E22"/>
    <mergeCell ref="N22:P22"/>
    <mergeCell ref="C5:C6"/>
    <mergeCell ref="B3:P3"/>
    <mergeCell ref="B4:P4"/>
    <mergeCell ref="B5:B7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B3092"/>
  </sheetPr>
  <dimension ref="A1:AN28"/>
  <sheetViews>
    <sheetView view="pageBreakPreview" zoomScale="55" zoomScaleNormal="75" zoomScaleSheetLayoutView="55" zoomScalePageLayoutView="70" workbookViewId="0">
      <selection activeCell="B4" sqref="B4:P4"/>
    </sheetView>
  </sheetViews>
  <sheetFormatPr defaultRowHeight="15.75" x14ac:dyDescent="0.2"/>
  <cols>
    <col min="1" max="1" width="9.140625" style="11"/>
    <col min="2" max="2" width="39.8554687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31" width="9.140625" style="11"/>
    <col min="32" max="32" width="7.28515625" style="11" customWidth="1"/>
    <col min="33" max="35" width="9.140625" style="11" hidden="1" customWidth="1"/>
    <col min="36" max="36" width="22.140625" style="11" customWidth="1"/>
    <col min="37" max="16384" width="9.140625" style="11"/>
  </cols>
  <sheetData>
    <row r="1" spans="1:40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40" ht="38.25" customHeight="1" x14ac:dyDescent="0.2">
      <c r="A2" s="32"/>
      <c r="B2" s="56" t="s">
        <v>385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386</v>
      </c>
      <c r="Q2" s="38"/>
    </row>
    <row r="3" spans="1:40" s="18" customFormat="1" ht="38.25" customHeight="1" x14ac:dyDescent="0.2">
      <c r="A3" s="73"/>
      <c r="B3" s="189" t="s">
        <v>527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40" s="12" customFormat="1" ht="46.5" customHeight="1" x14ac:dyDescent="0.2">
      <c r="A4" s="74"/>
      <c r="B4" s="190" t="s">
        <v>528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</row>
    <row r="5" spans="1:40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</row>
    <row r="6" spans="1:40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</row>
    <row r="7" spans="1:40" s="14" customFormat="1" ht="56.2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s="15" customFormat="1" ht="39" customHeight="1" x14ac:dyDescent="0.2">
      <c r="A8" s="82"/>
      <c r="B8" s="83" t="s">
        <v>10</v>
      </c>
      <c r="C8" s="84">
        <f>SUM(D8:O8)</f>
        <v>568803</v>
      </c>
      <c r="D8" s="84">
        <v>12826</v>
      </c>
      <c r="E8" s="84">
        <v>38702</v>
      </c>
      <c r="F8" s="84">
        <v>80887</v>
      </c>
      <c r="G8" s="84">
        <v>242756</v>
      </c>
      <c r="H8" s="84">
        <v>41923</v>
      </c>
      <c r="I8" s="84">
        <v>26225</v>
      </c>
      <c r="J8" s="84">
        <v>14849</v>
      </c>
      <c r="K8" s="84">
        <v>12112</v>
      </c>
      <c r="L8" s="84">
        <v>16346</v>
      </c>
      <c r="M8" s="84">
        <v>16573</v>
      </c>
      <c r="N8" s="84">
        <v>31541</v>
      </c>
      <c r="O8" s="84">
        <v>34063</v>
      </c>
      <c r="P8" s="83" t="s">
        <v>40</v>
      </c>
      <c r="Q8" s="30"/>
      <c r="AD8" s="89"/>
      <c r="AE8" s="89"/>
      <c r="AF8" s="89"/>
      <c r="AG8" s="89"/>
      <c r="AH8" s="89"/>
      <c r="AI8" s="89"/>
      <c r="AJ8" s="89"/>
      <c r="AK8" s="195"/>
      <c r="AL8" s="89"/>
      <c r="AM8" s="89"/>
      <c r="AN8" s="89"/>
    </row>
    <row r="9" spans="1:40" s="15" customFormat="1" ht="39" customHeight="1" x14ac:dyDescent="0.2">
      <c r="A9" s="82"/>
      <c r="B9" s="85" t="s">
        <v>12</v>
      </c>
      <c r="C9" s="47">
        <f>SUM(D9:O9)</f>
        <v>1366576</v>
      </c>
      <c r="D9" s="47">
        <v>15108</v>
      </c>
      <c r="E9" s="47">
        <v>28399</v>
      </c>
      <c r="F9" s="47">
        <v>33132</v>
      </c>
      <c r="G9" s="47">
        <v>967835</v>
      </c>
      <c r="H9" s="47">
        <v>55396</v>
      </c>
      <c r="I9" s="47">
        <v>65327</v>
      </c>
      <c r="J9" s="47">
        <v>26530</v>
      </c>
      <c r="K9" s="47">
        <v>28212</v>
      </c>
      <c r="L9" s="47">
        <v>29098</v>
      </c>
      <c r="M9" s="47">
        <v>38535</v>
      </c>
      <c r="N9" s="47">
        <v>39906</v>
      </c>
      <c r="O9" s="47">
        <v>39098</v>
      </c>
      <c r="P9" s="85" t="s">
        <v>41</v>
      </c>
      <c r="Q9" s="30"/>
      <c r="AD9" s="89"/>
      <c r="AE9" s="89"/>
      <c r="AF9" s="89"/>
      <c r="AG9" s="89"/>
      <c r="AH9" s="89"/>
      <c r="AI9" s="89"/>
      <c r="AJ9" s="89"/>
      <c r="AK9" s="195"/>
      <c r="AL9" s="89"/>
      <c r="AM9" s="89"/>
      <c r="AN9" s="89"/>
    </row>
    <row r="10" spans="1:40" s="15" customFormat="1" ht="39" customHeight="1" x14ac:dyDescent="0.2">
      <c r="A10" s="82"/>
      <c r="B10" s="83" t="s">
        <v>14</v>
      </c>
      <c r="C10" s="84">
        <f t="shared" ref="C10:C20" si="0">SUM(D10:O10)</f>
        <v>202363</v>
      </c>
      <c r="D10" s="84">
        <v>1079</v>
      </c>
      <c r="E10" s="84">
        <v>10680</v>
      </c>
      <c r="F10" s="84">
        <v>16894</v>
      </c>
      <c r="G10" s="84">
        <v>125799</v>
      </c>
      <c r="H10" s="84">
        <v>11151</v>
      </c>
      <c r="I10" s="84">
        <v>8183</v>
      </c>
      <c r="J10" s="84">
        <v>3869</v>
      </c>
      <c r="K10" s="84">
        <v>5650</v>
      </c>
      <c r="L10" s="84">
        <v>4998</v>
      </c>
      <c r="M10" s="84">
        <v>3683</v>
      </c>
      <c r="N10" s="84">
        <v>6250</v>
      </c>
      <c r="O10" s="84">
        <v>4127</v>
      </c>
      <c r="P10" s="83" t="s">
        <v>15</v>
      </c>
      <c r="Q10" s="30"/>
      <c r="AD10" s="89"/>
      <c r="AE10" s="89"/>
      <c r="AF10" s="89"/>
      <c r="AG10" s="89"/>
      <c r="AH10" s="89"/>
      <c r="AI10" s="89"/>
      <c r="AJ10" s="89"/>
      <c r="AK10" s="195"/>
      <c r="AL10" s="89"/>
      <c r="AM10" s="89"/>
      <c r="AN10" s="89"/>
    </row>
    <row r="11" spans="1:40" s="15" customFormat="1" ht="39" customHeight="1" x14ac:dyDescent="0.2">
      <c r="A11" s="82"/>
      <c r="B11" s="85" t="s">
        <v>16</v>
      </c>
      <c r="C11" s="47">
        <f t="shared" si="0"/>
        <v>139227</v>
      </c>
      <c r="D11" s="47">
        <v>974</v>
      </c>
      <c r="E11" s="47">
        <v>17005</v>
      </c>
      <c r="F11" s="47">
        <v>24810</v>
      </c>
      <c r="G11" s="47">
        <v>46743</v>
      </c>
      <c r="H11" s="47">
        <v>9662</v>
      </c>
      <c r="I11" s="47">
        <v>4722</v>
      </c>
      <c r="J11" s="47">
        <v>5794</v>
      </c>
      <c r="K11" s="47">
        <v>4173</v>
      </c>
      <c r="L11" s="47">
        <v>7713</v>
      </c>
      <c r="M11" s="47">
        <v>4914</v>
      </c>
      <c r="N11" s="47">
        <v>7233</v>
      </c>
      <c r="O11" s="47">
        <v>5484</v>
      </c>
      <c r="P11" s="85" t="s">
        <v>42</v>
      </c>
      <c r="Q11" s="30"/>
      <c r="S11" s="16"/>
      <c r="AD11" s="89"/>
      <c r="AE11" s="89"/>
      <c r="AF11" s="89"/>
      <c r="AG11" s="89"/>
      <c r="AH11" s="89"/>
      <c r="AI11" s="89"/>
      <c r="AJ11" s="92"/>
      <c r="AK11" s="95"/>
      <c r="AL11" s="89"/>
      <c r="AM11" s="89"/>
      <c r="AN11" s="89"/>
    </row>
    <row r="12" spans="1:40" s="15" customFormat="1" ht="39" customHeight="1" x14ac:dyDescent="0.2">
      <c r="A12" s="82"/>
      <c r="B12" s="83" t="s">
        <v>18</v>
      </c>
      <c r="C12" s="84">
        <f t="shared" si="0"/>
        <v>264655</v>
      </c>
      <c r="D12" s="84">
        <v>4639</v>
      </c>
      <c r="E12" s="84">
        <v>17555</v>
      </c>
      <c r="F12" s="84">
        <v>30237</v>
      </c>
      <c r="G12" s="84">
        <v>58481</v>
      </c>
      <c r="H12" s="84">
        <v>13237</v>
      </c>
      <c r="I12" s="84">
        <v>58803</v>
      </c>
      <c r="J12" s="84">
        <v>7260</v>
      </c>
      <c r="K12" s="84">
        <v>12820</v>
      </c>
      <c r="L12" s="84">
        <v>26426</v>
      </c>
      <c r="M12" s="84">
        <v>13685</v>
      </c>
      <c r="N12" s="84">
        <v>11114</v>
      </c>
      <c r="O12" s="84">
        <v>10398</v>
      </c>
      <c r="P12" s="83" t="s">
        <v>43</v>
      </c>
      <c r="Q12" s="30"/>
      <c r="AD12" s="89"/>
      <c r="AE12" s="89"/>
      <c r="AF12" s="89"/>
      <c r="AG12" s="89"/>
      <c r="AH12" s="89"/>
      <c r="AI12" s="89"/>
      <c r="AJ12" s="92"/>
      <c r="AK12" s="96"/>
      <c r="AL12" s="89"/>
      <c r="AM12" s="89"/>
      <c r="AN12" s="89"/>
    </row>
    <row r="13" spans="1:40" s="15" customFormat="1" ht="39" customHeight="1" x14ac:dyDescent="0.2">
      <c r="A13" s="82"/>
      <c r="B13" s="85" t="s">
        <v>19</v>
      </c>
      <c r="C13" s="47">
        <f t="shared" si="0"/>
        <v>332123</v>
      </c>
      <c r="D13" s="47">
        <v>5108</v>
      </c>
      <c r="E13" s="47">
        <v>9458</v>
      </c>
      <c r="F13" s="47">
        <v>33052</v>
      </c>
      <c r="G13" s="47">
        <v>195770</v>
      </c>
      <c r="H13" s="47">
        <v>18072</v>
      </c>
      <c r="I13" s="47">
        <v>23653</v>
      </c>
      <c r="J13" s="47">
        <v>5795</v>
      </c>
      <c r="K13" s="47">
        <v>7919</v>
      </c>
      <c r="L13" s="47">
        <v>11322</v>
      </c>
      <c r="M13" s="47">
        <v>5156</v>
      </c>
      <c r="N13" s="47">
        <v>10831</v>
      </c>
      <c r="O13" s="47">
        <v>5987</v>
      </c>
      <c r="P13" s="85" t="s">
        <v>44</v>
      </c>
      <c r="Q13" s="30"/>
      <c r="AD13" s="89"/>
      <c r="AE13" s="89"/>
      <c r="AF13" s="89"/>
      <c r="AG13" s="89"/>
      <c r="AH13" s="89"/>
      <c r="AI13" s="89"/>
      <c r="AJ13" s="92"/>
      <c r="AK13" s="95"/>
      <c r="AL13" s="89"/>
      <c r="AM13" s="89"/>
      <c r="AN13" s="89"/>
    </row>
    <row r="14" spans="1:40" s="15" customFormat="1" ht="39" customHeight="1" x14ac:dyDescent="0.2">
      <c r="A14" s="82"/>
      <c r="B14" s="83" t="s">
        <v>21</v>
      </c>
      <c r="C14" s="84">
        <f t="shared" si="0"/>
        <v>53754</v>
      </c>
      <c r="D14" s="84">
        <v>1101</v>
      </c>
      <c r="E14" s="84">
        <v>1323</v>
      </c>
      <c r="F14" s="84">
        <v>2151</v>
      </c>
      <c r="G14" s="84">
        <v>35901</v>
      </c>
      <c r="H14" s="84">
        <v>1745</v>
      </c>
      <c r="I14" s="84">
        <v>2976</v>
      </c>
      <c r="J14" s="84">
        <v>1627</v>
      </c>
      <c r="K14" s="84">
        <v>2279</v>
      </c>
      <c r="L14" s="84">
        <v>582</v>
      </c>
      <c r="M14" s="84">
        <v>1740</v>
      </c>
      <c r="N14" s="84">
        <v>1532</v>
      </c>
      <c r="O14" s="84">
        <v>797</v>
      </c>
      <c r="P14" s="83" t="s">
        <v>45</v>
      </c>
      <c r="Q14" s="30"/>
      <c r="AD14" s="89"/>
      <c r="AE14" s="89"/>
      <c r="AF14" s="89"/>
      <c r="AG14" s="89"/>
      <c r="AH14" s="89"/>
      <c r="AI14" s="89"/>
      <c r="AJ14" s="92"/>
      <c r="AK14" s="96"/>
      <c r="AL14" s="89"/>
      <c r="AM14" s="89"/>
      <c r="AN14" s="89"/>
    </row>
    <row r="15" spans="1:40" s="15" customFormat="1" ht="39" customHeight="1" x14ac:dyDescent="0.2">
      <c r="A15" s="82"/>
      <c r="B15" s="85" t="s">
        <v>23</v>
      </c>
      <c r="C15" s="47">
        <f t="shared" si="0"/>
        <v>37808</v>
      </c>
      <c r="D15" s="47">
        <v>183</v>
      </c>
      <c r="E15" s="47">
        <v>3691</v>
      </c>
      <c r="F15" s="47">
        <v>3185</v>
      </c>
      <c r="G15" s="47">
        <v>15797</v>
      </c>
      <c r="H15" s="47">
        <v>2384</v>
      </c>
      <c r="I15" s="47">
        <v>1644</v>
      </c>
      <c r="J15" s="47">
        <v>3707</v>
      </c>
      <c r="K15" s="47">
        <v>1509</v>
      </c>
      <c r="L15" s="47">
        <v>728</v>
      </c>
      <c r="M15" s="47">
        <v>1214</v>
      </c>
      <c r="N15" s="47">
        <v>2764</v>
      </c>
      <c r="O15" s="47">
        <v>1002</v>
      </c>
      <c r="P15" s="85" t="s">
        <v>46</v>
      </c>
      <c r="Q15" s="30"/>
      <c r="AD15" s="89"/>
      <c r="AE15" s="89"/>
      <c r="AF15" s="89"/>
      <c r="AG15" s="89"/>
      <c r="AH15" s="89"/>
      <c r="AI15" s="89"/>
      <c r="AJ15" s="92"/>
      <c r="AK15" s="95"/>
      <c r="AL15" s="89"/>
      <c r="AM15" s="89"/>
      <c r="AN15" s="89"/>
    </row>
    <row r="16" spans="1:40" s="15" customFormat="1" ht="39" customHeight="1" x14ac:dyDescent="0.2">
      <c r="A16" s="82"/>
      <c r="B16" s="83" t="s">
        <v>25</v>
      </c>
      <c r="C16" s="84">
        <f t="shared" si="0"/>
        <v>13364</v>
      </c>
      <c r="D16" s="84">
        <v>275</v>
      </c>
      <c r="E16" s="84">
        <v>1073</v>
      </c>
      <c r="F16" s="84">
        <v>1121</v>
      </c>
      <c r="G16" s="84">
        <v>7022</v>
      </c>
      <c r="H16" s="84">
        <v>1274</v>
      </c>
      <c r="I16" s="84">
        <v>951</v>
      </c>
      <c r="J16" s="84">
        <v>471</v>
      </c>
      <c r="K16" s="84">
        <v>471</v>
      </c>
      <c r="L16" s="84">
        <v>204</v>
      </c>
      <c r="M16" s="84">
        <v>194</v>
      </c>
      <c r="N16" s="84">
        <v>178</v>
      </c>
      <c r="O16" s="84">
        <v>130</v>
      </c>
      <c r="P16" s="83" t="s">
        <v>26</v>
      </c>
      <c r="Q16" s="30"/>
      <c r="AD16" s="89"/>
      <c r="AE16" s="89"/>
      <c r="AF16" s="89"/>
      <c r="AG16" s="89"/>
      <c r="AH16" s="89"/>
      <c r="AI16" s="89"/>
      <c r="AJ16" s="92"/>
      <c r="AK16" s="96"/>
      <c r="AL16" s="89"/>
      <c r="AM16" s="89"/>
      <c r="AN16" s="89"/>
    </row>
    <row r="17" spans="1:40" s="15" customFormat="1" ht="39" customHeight="1" x14ac:dyDescent="0.2">
      <c r="A17" s="82"/>
      <c r="B17" s="85" t="s">
        <v>27</v>
      </c>
      <c r="C17" s="47">
        <f t="shared" si="0"/>
        <v>116486</v>
      </c>
      <c r="D17" s="47">
        <v>1309</v>
      </c>
      <c r="E17" s="47">
        <v>7054</v>
      </c>
      <c r="F17" s="47">
        <v>13459</v>
      </c>
      <c r="G17" s="47">
        <v>60500</v>
      </c>
      <c r="H17" s="47">
        <v>5924</v>
      </c>
      <c r="I17" s="47">
        <v>5998</v>
      </c>
      <c r="J17" s="47">
        <v>2229</v>
      </c>
      <c r="K17" s="47">
        <v>7644</v>
      </c>
      <c r="L17" s="47">
        <v>3123</v>
      </c>
      <c r="M17" s="47">
        <v>3588</v>
      </c>
      <c r="N17" s="47">
        <v>3422</v>
      </c>
      <c r="O17" s="47">
        <v>2236</v>
      </c>
      <c r="P17" s="85" t="s">
        <v>47</v>
      </c>
      <c r="Q17" s="30"/>
      <c r="AD17" s="89"/>
      <c r="AE17" s="89"/>
      <c r="AF17" s="89"/>
      <c r="AG17" s="89"/>
      <c r="AH17" s="89"/>
      <c r="AI17" s="89"/>
      <c r="AJ17" s="92"/>
      <c r="AK17" s="95"/>
      <c r="AL17" s="89"/>
      <c r="AM17" s="89"/>
      <c r="AN17" s="89"/>
    </row>
    <row r="18" spans="1:40" s="15" customFormat="1" ht="39" customHeight="1" x14ac:dyDescent="0.2">
      <c r="A18" s="82"/>
      <c r="B18" s="83" t="s">
        <v>29</v>
      </c>
      <c r="C18" s="84">
        <f t="shared" si="0"/>
        <v>54503</v>
      </c>
      <c r="D18" s="84">
        <v>1128</v>
      </c>
      <c r="E18" s="84">
        <v>3206</v>
      </c>
      <c r="F18" s="84">
        <v>7351</v>
      </c>
      <c r="G18" s="84">
        <v>10133</v>
      </c>
      <c r="H18" s="84">
        <v>3782</v>
      </c>
      <c r="I18" s="84">
        <v>11179</v>
      </c>
      <c r="J18" s="84">
        <v>1719</v>
      </c>
      <c r="K18" s="84">
        <v>4289</v>
      </c>
      <c r="L18" s="84">
        <v>2680</v>
      </c>
      <c r="M18" s="84">
        <v>2334</v>
      </c>
      <c r="N18" s="84">
        <v>4334</v>
      </c>
      <c r="O18" s="84">
        <v>2368</v>
      </c>
      <c r="P18" s="83" t="s">
        <v>48</v>
      </c>
      <c r="Q18" s="30"/>
      <c r="AD18" s="89"/>
      <c r="AE18" s="89"/>
      <c r="AF18" s="89"/>
      <c r="AG18" s="89"/>
      <c r="AH18" s="89"/>
      <c r="AI18" s="89"/>
      <c r="AJ18" s="92"/>
      <c r="AK18" s="96"/>
      <c r="AL18" s="89"/>
      <c r="AM18" s="89"/>
      <c r="AN18" s="89"/>
    </row>
    <row r="19" spans="1:40" s="15" customFormat="1" ht="39" customHeight="1" x14ac:dyDescent="0.2">
      <c r="A19" s="82"/>
      <c r="B19" s="85" t="s">
        <v>31</v>
      </c>
      <c r="C19" s="47">
        <f t="shared" si="0"/>
        <v>50632</v>
      </c>
      <c r="D19" s="47">
        <v>647</v>
      </c>
      <c r="E19" s="47">
        <v>1405</v>
      </c>
      <c r="F19" s="47">
        <v>2731</v>
      </c>
      <c r="G19" s="47">
        <v>34608</v>
      </c>
      <c r="H19" s="47">
        <v>1372</v>
      </c>
      <c r="I19" s="47">
        <v>1051</v>
      </c>
      <c r="J19" s="47">
        <v>1663</v>
      </c>
      <c r="K19" s="47">
        <v>2414</v>
      </c>
      <c r="L19" s="47">
        <v>1805</v>
      </c>
      <c r="M19" s="47">
        <v>1573</v>
      </c>
      <c r="N19" s="47">
        <v>962</v>
      </c>
      <c r="O19" s="47">
        <v>401</v>
      </c>
      <c r="P19" s="85" t="s">
        <v>49</v>
      </c>
      <c r="Q19" s="30"/>
      <c r="AD19" s="89"/>
      <c r="AE19" s="89"/>
      <c r="AF19" s="89"/>
      <c r="AG19" s="89"/>
      <c r="AH19" s="89"/>
      <c r="AI19" s="89"/>
      <c r="AJ19" s="92"/>
      <c r="AK19" s="95"/>
      <c r="AL19" s="89"/>
      <c r="AM19" s="89"/>
      <c r="AN19" s="89"/>
    </row>
    <row r="20" spans="1:40" s="15" customFormat="1" ht="39" customHeight="1" x14ac:dyDescent="0.2">
      <c r="A20" s="82"/>
      <c r="B20" s="83" t="s">
        <v>33</v>
      </c>
      <c r="C20" s="84">
        <f t="shared" si="0"/>
        <v>23221</v>
      </c>
      <c r="D20" s="84">
        <v>1233</v>
      </c>
      <c r="E20" s="84">
        <v>564</v>
      </c>
      <c r="F20" s="84">
        <v>1637</v>
      </c>
      <c r="G20" s="84">
        <v>13440</v>
      </c>
      <c r="H20" s="84">
        <v>1794</v>
      </c>
      <c r="I20" s="84">
        <v>1148</v>
      </c>
      <c r="J20" s="84">
        <v>642</v>
      </c>
      <c r="K20" s="84">
        <v>598</v>
      </c>
      <c r="L20" s="84">
        <v>840</v>
      </c>
      <c r="M20" s="84">
        <v>770</v>
      </c>
      <c r="N20" s="84">
        <v>319</v>
      </c>
      <c r="O20" s="84">
        <v>236</v>
      </c>
      <c r="P20" s="83" t="s">
        <v>50</v>
      </c>
      <c r="Q20" s="48"/>
      <c r="AD20" s="89"/>
      <c r="AE20" s="89"/>
      <c r="AF20" s="89"/>
      <c r="AG20" s="89"/>
      <c r="AH20" s="89"/>
      <c r="AI20" s="89"/>
      <c r="AJ20" s="92"/>
      <c r="AK20" s="96"/>
      <c r="AL20" s="89"/>
      <c r="AM20" s="89"/>
      <c r="AN20" s="89"/>
    </row>
    <row r="21" spans="1:40" s="15" customFormat="1" ht="39.950000000000003" customHeight="1" x14ac:dyDescent="0.2">
      <c r="A21" s="82"/>
      <c r="B21" s="86" t="s">
        <v>7</v>
      </c>
      <c r="C21" s="87">
        <f t="shared" ref="C21:N21" si="1">SUM(C8:C20)</f>
        <v>3223515</v>
      </c>
      <c r="D21" s="87">
        <f t="shared" si="1"/>
        <v>45610</v>
      </c>
      <c r="E21" s="87">
        <f t="shared" si="1"/>
        <v>140115</v>
      </c>
      <c r="F21" s="87">
        <f t="shared" si="1"/>
        <v>250647</v>
      </c>
      <c r="G21" s="87">
        <f t="shared" si="1"/>
        <v>1814785</v>
      </c>
      <c r="H21" s="87">
        <f t="shared" si="1"/>
        <v>167716</v>
      </c>
      <c r="I21" s="87">
        <f t="shared" si="1"/>
        <v>211860</v>
      </c>
      <c r="J21" s="87">
        <f t="shared" si="1"/>
        <v>76155</v>
      </c>
      <c r="K21" s="87">
        <f t="shared" si="1"/>
        <v>90090</v>
      </c>
      <c r="L21" s="87">
        <f t="shared" si="1"/>
        <v>105865</v>
      </c>
      <c r="M21" s="87">
        <f t="shared" si="1"/>
        <v>93959</v>
      </c>
      <c r="N21" s="87">
        <f t="shared" si="1"/>
        <v>120386</v>
      </c>
      <c r="O21" s="87">
        <f>SUM(O8:O20)</f>
        <v>106327</v>
      </c>
      <c r="P21" s="86" t="s">
        <v>51</v>
      </c>
      <c r="Q21" s="30"/>
      <c r="AD21" s="89"/>
      <c r="AE21" s="89"/>
      <c r="AF21" s="89"/>
      <c r="AG21" s="89"/>
      <c r="AH21" s="89"/>
      <c r="AI21" s="89"/>
      <c r="AJ21" s="92"/>
      <c r="AK21" s="95"/>
      <c r="AL21" s="89"/>
      <c r="AM21" s="89"/>
      <c r="AN21" s="89"/>
    </row>
    <row r="22" spans="1:40" s="7" customFormat="1" ht="30" customHeight="1" x14ac:dyDescent="0.2">
      <c r="A22" s="53"/>
      <c r="B22" s="186" t="s">
        <v>149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  <c r="AD22" s="27"/>
      <c r="AE22" s="27"/>
      <c r="AF22" s="27"/>
      <c r="AG22" s="27"/>
      <c r="AH22" s="27"/>
      <c r="AI22" s="27"/>
      <c r="AJ22" s="92"/>
      <c r="AK22" s="96"/>
      <c r="AL22" s="27"/>
      <c r="AM22" s="27"/>
      <c r="AN22" s="27"/>
    </row>
    <row r="23" spans="1:40" ht="23.2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  <c r="AD23" s="22"/>
      <c r="AE23" s="22"/>
      <c r="AF23" s="22"/>
      <c r="AG23" s="22"/>
      <c r="AH23" s="22"/>
      <c r="AI23" s="22"/>
      <c r="AJ23" s="22"/>
      <c r="AK23" s="95"/>
      <c r="AL23" s="22"/>
      <c r="AM23" s="22"/>
      <c r="AN23" s="22"/>
    </row>
    <row r="24" spans="1:40" x14ac:dyDescent="0.2"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29.25" customHeight="1" x14ac:dyDescent="0.2">
      <c r="B25" s="109"/>
      <c r="C25" s="158">
        <f>C21/'2'!C21*100</f>
        <v>54.742985976112912</v>
      </c>
      <c r="D25" s="109"/>
      <c r="E25" s="109"/>
      <c r="F25" s="109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x14ac:dyDescent="0.2"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x14ac:dyDescent="0.2"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34.5" customHeight="1" x14ac:dyDescent="0.2">
      <c r="A28" s="105"/>
      <c r="B28" s="107"/>
      <c r="C28" s="107"/>
      <c r="D28" s="107"/>
      <c r="E28" s="107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8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</sheetData>
  <mergeCells count="9">
    <mergeCell ref="AK8:AK10"/>
    <mergeCell ref="B22:E22"/>
    <mergeCell ref="N22:P22"/>
    <mergeCell ref="B3:P3"/>
    <mergeCell ref="B4:P4"/>
    <mergeCell ref="B5:B7"/>
    <mergeCell ref="C5:C6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B3092"/>
  </sheetPr>
  <dimension ref="A1:X27"/>
  <sheetViews>
    <sheetView view="pageBreakPreview" zoomScale="55" zoomScaleNormal="75" zoomScaleSheetLayoutView="55" zoomScalePageLayoutView="70" workbookViewId="0">
      <selection activeCell="W21" sqref="W21"/>
    </sheetView>
  </sheetViews>
  <sheetFormatPr defaultRowHeight="15.75" x14ac:dyDescent="0.2"/>
  <cols>
    <col min="1" max="1" width="9.140625" style="11"/>
    <col min="2" max="2" width="39.570312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21" width="9.140625" style="11"/>
    <col min="22" max="22" width="14.140625" style="11" customWidth="1"/>
    <col min="23" max="23" width="18.7109375" style="11" customWidth="1"/>
    <col min="24" max="24" width="22.140625" style="11" customWidth="1"/>
    <col min="25" max="16384" width="9.140625" style="11"/>
  </cols>
  <sheetData>
    <row r="1" spans="1:24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24" ht="38.25" customHeight="1" x14ac:dyDescent="0.2">
      <c r="A2" s="32"/>
      <c r="B2" s="56" t="s">
        <v>283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284</v>
      </c>
      <c r="Q2" s="38"/>
    </row>
    <row r="3" spans="1:24" s="18" customFormat="1" ht="38.25" customHeight="1" x14ac:dyDescent="0.2">
      <c r="A3" s="73"/>
      <c r="B3" s="189" t="s">
        <v>570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24" s="12" customFormat="1" ht="51.75" customHeight="1" x14ac:dyDescent="0.2">
      <c r="A4" s="74"/>
      <c r="B4" s="190" t="s">
        <v>571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24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24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24" s="14" customFormat="1" ht="57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  <c r="V7" s="174"/>
      <c r="W7" s="174"/>
    </row>
    <row r="8" spans="1:24" s="15" customFormat="1" ht="39" customHeight="1" x14ac:dyDescent="0.2">
      <c r="A8" s="82"/>
      <c r="B8" s="83" t="s">
        <v>10</v>
      </c>
      <c r="C8" s="84">
        <f>SUM(D8:O8)</f>
        <v>447491</v>
      </c>
      <c r="D8" s="84">
        <v>7941</v>
      </c>
      <c r="E8" s="84">
        <v>36144</v>
      </c>
      <c r="F8" s="84">
        <v>76575</v>
      </c>
      <c r="G8" s="84">
        <v>164001</v>
      </c>
      <c r="H8" s="84">
        <v>37188</v>
      </c>
      <c r="I8" s="84">
        <v>14620</v>
      </c>
      <c r="J8" s="84">
        <v>17029</v>
      </c>
      <c r="K8" s="84">
        <v>11949</v>
      </c>
      <c r="L8" s="84">
        <v>12200</v>
      </c>
      <c r="M8" s="84">
        <v>15189</v>
      </c>
      <c r="N8" s="84">
        <v>26551</v>
      </c>
      <c r="O8" s="84">
        <v>28104</v>
      </c>
      <c r="P8" s="83" t="s">
        <v>40</v>
      </c>
      <c r="Q8" s="30"/>
      <c r="X8" s="174"/>
    </row>
    <row r="9" spans="1:24" s="15" customFormat="1" ht="39" customHeight="1" x14ac:dyDescent="0.2">
      <c r="A9" s="82"/>
      <c r="B9" s="85" t="s">
        <v>12</v>
      </c>
      <c r="C9" s="47">
        <f>SUM(D9:O9)</f>
        <v>1193629</v>
      </c>
      <c r="D9" s="47">
        <v>12970</v>
      </c>
      <c r="E9" s="47">
        <v>22140</v>
      </c>
      <c r="F9" s="47">
        <v>25902</v>
      </c>
      <c r="G9" s="47">
        <v>873678</v>
      </c>
      <c r="H9" s="47">
        <v>54313</v>
      </c>
      <c r="I9" s="47">
        <v>52885</v>
      </c>
      <c r="J9" s="47">
        <v>19812</v>
      </c>
      <c r="K9" s="47">
        <v>21587</v>
      </c>
      <c r="L9" s="47">
        <v>20085</v>
      </c>
      <c r="M9" s="47">
        <v>29408</v>
      </c>
      <c r="N9" s="47">
        <v>31794</v>
      </c>
      <c r="O9" s="47">
        <v>29055</v>
      </c>
      <c r="P9" s="85" t="s">
        <v>41</v>
      </c>
      <c r="Q9" s="30"/>
      <c r="X9" s="174"/>
    </row>
    <row r="10" spans="1:24" s="15" customFormat="1" ht="39" customHeight="1" x14ac:dyDescent="0.2">
      <c r="A10" s="82"/>
      <c r="B10" s="83" t="s">
        <v>14</v>
      </c>
      <c r="C10" s="84">
        <f t="shared" ref="C10:C20" si="0">SUM(D10:O10)</f>
        <v>178219</v>
      </c>
      <c r="D10" s="84">
        <v>702</v>
      </c>
      <c r="E10" s="84">
        <v>9149</v>
      </c>
      <c r="F10" s="84">
        <v>16305</v>
      </c>
      <c r="G10" s="84">
        <v>105056</v>
      </c>
      <c r="H10" s="84">
        <v>9363</v>
      </c>
      <c r="I10" s="84">
        <v>6751</v>
      </c>
      <c r="J10" s="84">
        <v>3846</v>
      </c>
      <c r="K10" s="84">
        <v>6928</v>
      </c>
      <c r="L10" s="84">
        <v>4025</v>
      </c>
      <c r="M10" s="84">
        <v>4538</v>
      </c>
      <c r="N10" s="84">
        <v>8589</v>
      </c>
      <c r="O10" s="84">
        <v>2967</v>
      </c>
      <c r="P10" s="83" t="s">
        <v>15</v>
      </c>
      <c r="Q10" s="30"/>
      <c r="X10" s="174"/>
    </row>
    <row r="11" spans="1:24" s="15" customFormat="1" ht="39" customHeight="1" x14ac:dyDescent="0.2">
      <c r="A11" s="82"/>
      <c r="B11" s="85" t="s">
        <v>16</v>
      </c>
      <c r="C11" s="47">
        <f t="shared" si="0"/>
        <v>114727</v>
      </c>
      <c r="D11" s="47">
        <v>566</v>
      </c>
      <c r="E11" s="47">
        <v>16093</v>
      </c>
      <c r="F11" s="47">
        <v>24526</v>
      </c>
      <c r="G11" s="47">
        <v>28788</v>
      </c>
      <c r="H11" s="47">
        <v>7373</v>
      </c>
      <c r="I11" s="47">
        <v>5975</v>
      </c>
      <c r="J11" s="47">
        <v>4726</v>
      </c>
      <c r="K11" s="47">
        <v>5885</v>
      </c>
      <c r="L11" s="47">
        <v>9782</v>
      </c>
      <c r="M11" s="47">
        <v>3853</v>
      </c>
      <c r="N11" s="47">
        <v>3654</v>
      </c>
      <c r="O11" s="47">
        <v>3506</v>
      </c>
      <c r="P11" s="85" t="s">
        <v>42</v>
      </c>
      <c r="Q11" s="30"/>
      <c r="S11" s="16"/>
      <c r="X11" s="174"/>
    </row>
    <row r="12" spans="1:24" s="15" customFormat="1" ht="39" customHeight="1" x14ac:dyDescent="0.2">
      <c r="A12" s="82"/>
      <c r="B12" s="83" t="s">
        <v>18</v>
      </c>
      <c r="C12" s="84">
        <f t="shared" si="0"/>
        <v>181149</v>
      </c>
      <c r="D12" s="84">
        <v>4240</v>
      </c>
      <c r="E12" s="84">
        <v>13706</v>
      </c>
      <c r="F12" s="84">
        <v>20921</v>
      </c>
      <c r="G12" s="84">
        <v>33181</v>
      </c>
      <c r="H12" s="84">
        <v>8481</v>
      </c>
      <c r="I12" s="84">
        <v>41556</v>
      </c>
      <c r="J12" s="84">
        <v>3503</v>
      </c>
      <c r="K12" s="84">
        <v>9913</v>
      </c>
      <c r="L12" s="84">
        <v>17599</v>
      </c>
      <c r="M12" s="84">
        <v>10023</v>
      </c>
      <c r="N12" s="84">
        <v>10083</v>
      </c>
      <c r="O12" s="84">
        <v>7943</v>
      </c>
      <c r="P12" s="83" t="s">
        <v>43</v>
      </c>
      <c r="Q12" s="30"/>
      <c r="X12" s="174"/>
    </row>
    <row r="13" spans="1:24" s="15" customFormat="1" ht="39" customHeight="1" x14ac:dyDescent="0.2">
      <c r="A13" s="82"/>
      <c r="B13" s="85" t="s">
        <v>19</v>
      </c>
      <c r="C13" s="47">
        <f t="shared" si="0"/>
        <v>273339</v>
      </c>
      <c r="D13" s="47">
        <v>1879</v>
      </c>
      <c r="E13" s="47">
        <v>9288</v>
      </c>
      <c r="F13" s="47">
        <v>30659</v>
      </c>
      <c r="G13" s="47">
        <v>162105</v>
      </c>
      <c r="H13" s="47">
        <v>12747</v>
      </c>
      <c r="I13" s="47">
        <v>18510</v>
      </c>
      <c r="J13" s="47">
        <v>4018</v>
      </c>
      <c r="K13" s="47">
        <v>5926</v>
      </c>
      <c r="L13" s="47">
        <v>11988</v>
      </c>
      <c r="M13" s="47">
        <v>2643</v>
      </c>
      <c r="N13" s="47">
        <v>8339</v>
      </c>
      <c r="O13" s="47">
        <v>5237</v>
      </c>
      <c r="P13" s="85" t="s">
        <v>44</v>
      </c>
      <c r="Q13" s="30"/>
      <c r="X13" s="174"/>
    </row>
    <row r="14" spans="1:24" s="15" customFormat="1" ht="39" customHeight="1" x14ac:dyDescent="0.2">
      <c r="A14" s="82"/>
      <c r="B14" s="83" t="s">
        <v>21</v>
      </c>
      <c r="C14" s="84">
        <f t="shared" si="0"/>
        <v>39779</v>
      </c>
      <c r="D14" s="84">
        <v>256</v>
      </c>
      <c r="E14" s="84">
        <v>922</v>
      </c>
      <c r="F14" s="84">
        <v>2168</v>
      </c>
      <c r="G14" s="84">
        <v>27109</v>
      </c>
      <c r="H14" s="84">
        <v>1668</v>
      </c>
      <c r="I14" s="84">
        <v>1768</v>
      </c>
      <c r="J14" s="84">
        <v>673</v>
      </c>
      <c r="K14" s="84">
        <v>1124</v>
      </c>
      <c r="L14" s="84">
        <v>626</v>
      </c>
      <c r="M14" s="84">
        <v>1887</v>
      </c>
      <c r="N14" s="84">
        <v>771</v>
      </c>
      <c r="O14" s="84">
        <v>807</v>
      </c>
      <c r="P14" s="83" t="s">
        <v>45</v>
      </c>
      <c r="Q14" s="30"/>
      <c r="X14" s="174"/>
    </row>
    <row r="15" spans="1:24" s="15" customFormat="1" ht="39" customHeight="1" x14ac:dyDescent="0.2">
      <c r="A15" s="82"/>
      <c r="B15" s="85" t="s">
        <v>23</v>
      </c>
      <c r="C15" s="47">
        <f t="shared" si="0"/>
        <v>32781</v>
      </c>
      <c r="D15" s="47">
        <v>408</v>
      </c>
      <c r="E15" s="47">
        <v>4422</v>
      </c>
      <c r="F15" s="47">
        <v>3126</v>
      </c>
      <c r="G15" s="47">
        <v>12030</v>
      </c>
      <c r="H15" s="47">
        <v>1463</v>
      </c>
      <c r="I15" s="47">
        <v>1840</v>
      </c>
      <c r="J15" s="47">
        <v>2738</v>
      </c>
      <c r="K15" s="47">
        <v>876</v>
      </c>
      <c r="L15" s="47">
        <v>1223</v>
      </c>
      <c r="M15" s="47">
        <v>1172</v>
      </c>
      <c r="N15" s="47">
        <v>2553</v>
      </c>
      <c r="O15" s="47">
        <v>930</v>
      </c>
      <c r="P15" s="85" t="s">
        <v>46</v>
      </c>
      <c r="Q15" s="30"/>
      <c r="X15" s="174"/>
    </row>
    <row r="16" spans="1:24" s="15" customFormat="1" ht="39" customHeight="1" x14ac:dyDescent="0.2">
      <c r="A16" s="82"/>
      <c r="B16" s="83" t="s">
        <v>25</v>
      </c>
      <c r="C16" s="84">
        <f t="shared" si="0"/>
        <v>9416</v>
      </c>
      <c r="D16" s="84">
        <v>108</v>
      </c>
      <c r="E16" s="84">
        <v>1009</v>
      </c>
      <c r="F16" s="84">
        <v>1142</v>
      </c>
      <c r="G16" s="84">
        <v>4379</v>
      </c>
      <c r="H16" s="84">
        <v>1049</v>
      </c>
      <c r="I16" s="84">
        <v>730</v>
      </c>
      <c r="J16" s="84">
        <v>225</v>
      </c>
      <c r="K16" s="84">
        <v>340</v>
      </c>
      <c r="L16" s="84">
        <v>145</v>
      </c>
      <c r="M16" s="84">
        <v>74</v>
      </c>
      <c r="N16" s="84">
        <v>92</v>
      </c>
      <c r="O16" s="84">
        <v>123</v>
      </c>
      <c r="P16" s="83" t="s">
        <v>26</v>
      </c>
      <c r="Q16" s="30"/>
      <c r="X16" s="174"/>
    </row>
    <row r="17" spans="1:24" s="15" customFormat="1" ht="39" customHeight="1" x14ac:dyDescent="0.2">
      <c r="A17" s="82"/>
      <c r="B17" s="85" t="s">
        <v>27</v>
      </c>
      <c r="C17" s="47">
        <f t="shared" si="0"/>
        <v>86060</v>
      </c>
      <c r="D17" s="47">
        <v>516</v>
      </c>
      <c r="E17" s="47">
        <v>6717</v>
      </c>
      <c r="F17" s="47">
        <v>11672</v>
      </c>
      <c r="G17" s="47">
        <v>41386</v>
      </c>
      <c r="H17" s="47">
        <v>3497</v>
      </c>
      <c r="I17" s="47">
        <v>3663</v>
      </c>
      <c r="J17" s="47">
        <v>1430</v>
      </c>
      <c r="K17" s="47">
        <v>5934</v>
      </c>
      <c r="L17" s="47">
        <v>3024</v>
      </c>
      <c r="M17" s="47">
        <v>2533</v>
      </c>
      <c r="N17" s="47">
        <v>3581</v>
      </c>
      <c r="O17" s="47">
        <v>2107</v>
      </c>
      <c r="P17" s="85" t="s">
        <v>47</v>
      </c>
      <c r="Q17" s="30"/>
      <c r="X17" s="174"/>
    </row>
    <row r="18" spans="1:24" s="15" customFormat="1" ht="39" customHeight="1" x14ac:dyDescent="0.2">
      <c r="A18" s="82"/>
      <c r="B18" s="83" t="s">
        <v>29</v>
      </c>
      <c r="C18" s="84">
        <f t="shared" si="0"/>
        <v>44206</v>
      </c>
      <c r="D18" s="84">
        <v>291</v>
      </c>
      <c r="E18" s="84">
        <v>1490</v>
      </c>
      <c r="F18" s="84">
        <v>6152</v>
      </c>
      <c r="G18" s="84">
        <v>8984</v>
      </c>
      <c r="H18" s="84">
        <v>2509</v>
      </c>
      <c r="I18" s="84">
        <v>9699</v>
      </c>
      <c r="J18" s="84">
        <v>1424</v>
      </c>
      <c r="K18" s="84">
        <v>3190</v>
      </c>
      <c r="L18" s="84">
        <v>2128</v>
      </c>
      <c r="M18" s="84">
        <v>1741</v>
      </c>
      <c r="N18" s="84">
        <v>4108</v>
      </c>
      <c r="O18" s="84">
        <v>2490</v>
      </c>
      <c r="P18" s="83" t="s">
        <v>48</v>
      </c>
      <c r="Q18" s="30"/>
      <c r="X18" s="174"/>
    </row>
    <row r="19" spans="1:24" s="15" customFormat="1" ht="39" customHeight="1" x14ac:dyDescent="0.2">
      <c r="A19" s="82"/>
      <c r="B19" s="85" t="s">
        <v>31</v>
      </c>
      <c r="C19" s="47">
        <f t="shared" si="0"/>
        <v>46605</v>
      </c>
      <c r="D19" s="47">
        <v>478</v>
      </c>
      <c r="E19" s="47">
        <v>1568</v>
      </c>
      <c r="F19" s="47">
        <v>3093</v>
      </c>
      <c r="G19" s="47">
        <v>32012</v>
      </c>
      <c r="H19" s="47">
        <v>1170</v>
      </c>
      <c r="I19" s="47">
        <v>1282</v>
      </c>
      <c r="J19" s="47">
        <v>677</v>
      </c>
      <c r="K19" s="47">
        <v>2083</v>
      </c>
      <c r="L19" s="47">
        <v>1810</v>
      </c>
      <c r="M19" s="47">
        <v>1332</v>
      </c>
      <c r="N19" s="47">
        <v>469</v>
      </c>
      <c r="O19" s="47">
        <v>631</v>
      </c>
      <c r="P19" s="85" t="s">
        <v>49</v>
      </c>
      <c r="Q19" s="30"/>
      <c r="X19" s="174"/>
    </row>
    <row r="20" spans="1:24" s="15" customFormat="1" ht="39" customHeight="1" x14ac:dyDescent="0.2">
      <c r="A20" s="82"/>
      <c r="B20" s="83" t="s">
        <v>33</v>
      </c>
      <c r="C20" s="84">
        <f t="shared" si="0"/>
        <v>17537</v>
      </c>
      <c r="D20" s="84">
        <v>637</v>
      </c>
      <c r="E20" s="84">
        <v>405</v>
      </c>
      <c r="F20" s="84">
        <v>1325</v>
      </c>
      <c r="G20" s="84">
        <v>10580</v>
      </c>
      <c r="H20" s="84">
        <v>1226</v>
      </c>
      <c r="I20" s="84">
        <v>1009</v>
      </c>
      <c r="J20" s="84">
        <v>442</v>
      </c>
      <c r="K20" s="84">
        <v>262</v>
      </c>
      <c r="L20" s="84">
        <v>941</v>
      </c>
      <c r="M20" s="84">
        <v>0</v>
      </c>
      <c r="N20" s="84">
        <v>274</v>
      </c>
      <c r="O20" s="84">
        <v>436</v>
      </c>
      <c r="P20" s="83" t="s">
        <v>50</v>
      </c>
      <c r="Q20" s="48"/>
      <c r="X20" s="174"/>
    </row>
    <row r="21" spans="1:24" s="15" customFormat="1" ht="39.950000000000003" customHeight="1" x14ac:dyDescent="0.2">
      <c r="A21" s="82"/>
      <c r="B21" s="86" t="s">
        <v>7</v>
      </c>
      <c r="C21" s="87">
        <f t="shared" ref="C21:N21" si="1">SUM(C8:C20)</f>
        <v>2664938</v>
      </c>
      <c r="D21" s="87">
        <f t="shared" si="1"/>
        <v>30992</v>
      </c>
      <c r="E21" s="87">
        <f t="shared" si="1"/>
        <v>123053</v>
      </c>
      <c r="F21" s="87">
        <f t="shared" si="1"/>
        <v>223566</v>
      </c>
      <c r="G21" s="87">
        <f t="shared" si="1"/>
        <v>1503289</v>
      </c>
      <c r="H21" s="87">
        <f t="shared" si="1"/>
        <v>142047</v>
      </c>
      <c r="I21" s="87">
        <f t="shared" si="1"/>
        <v>160288</v>
      </c>
      <c r="J21" s="87">
        <f t="shared" si="1"/>
        <v>60543</v>
      </c>
      <c r="K21" s="87">
        <f t="shared" si="1"/>
        <v>75997</v>
      </c>
      <c r="L21" s="87">
        <f t="shared" si="1"/>
        <v>85576</v>
      </c>
      <c r="M21" s="87">
        <f t="shared" si="1"/>
        <v>74393</v>
      </c>
      <c r="N21" s="87">
        <f t="shared" si="1"/>
        <v>100858</v>
      </c>
      <c r="O21" s="87">
        <f>SUM(O8:O20)</f>
        <v>84336</v>
      </c>
      <c r="P21" s="86" t="s">
        <v>51</v>
      </c>
      <c r="Q21" s="30"/>
    </row>
    <row r="22" spans="1:24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24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7" spans="1:24" ht="36" customHeight="1" x14ac:dyDescent="0.2">
      <c r="A27" s="105"/>
      <c r="B27" s="107"/>
      <c r="C27" s="107"/>
      <c r="D27" s="107"/>
      <c r="E27" s="107"/>
      <c r="F27" s="107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B3092"/>
  </sheetPr>
  <dimension ref="A1:AB26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40.710937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21" width="9.140625" style="11"/>
    <col min="22" max="23" width="23.140625" style="11" customWidth="1"/>
    <col min="24" max="24" width="19.28515625" style="11" customWidth="1"/>
    <col min="25" max="16384" width="9.140625" style="11"/>
  </cols>
  <sheetData>
    <row r="1" spans="1:28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28" ht="38.25" customHeight="1" x14ac:dyDescent="0.2">
      <c r="A2" s="32"/>
      <c r="B2" s="56" t="s">
        <v>219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77</v>
      </c>
      <c r="Q2" s="38"/>
    </row>
    <row r="3" spans="1:28" s="18" customFormat="1" ht="38.25" customHeight="1" x14ac:dyDescent="0.2">
      <c r="A3" s="73"/>
      <c r="B3" s="189" t="s">
        <v>530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28" s="12" customFormat="1" ht="36.75" customHeight="1" x14ac:dyDescent="0.2">
      <c r="A4" s="74"/>
      <c r="B4" s="190" t="s">
        <v>531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28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28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28" s="14" customFormat="1" ht="57.7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  <c r="V7" s="163"/>
      <c r="W7" s="163"/>
      <c r="X7" s="163"/>
      <c r="Y7" s="163"/>
      <c r="Z7" s="163"/>
      <c r="AA7" s="163"/>
      <c r="AB7" s="163"/>
    </row>
    <row r="8" spans="1:28" s="15" customFormat="1" ht="39" customHeight="1" x14ac:dyDescent="0.2">
      <c r="A8" s="82"/>
      <c r="B8" s="83" t="s">
        <v>10</v>
      </c>
      <c r="C8" s="84">
        <f>SUM(D8:O8)</f>
        <v>917775</v>
      </c>
      <c r="D8" s="84">
        <v>26028</v>
      </c>
      <c r="E8" s="84">
        <v>44658</v>
      </c>
      <c r="F8" s="84">
        <v>97561</v>
      </c>
      <c r="G8" s="84">
        <v>379871</v>
      </c>
      <c r="H8" s="84">
        <v>78069</v>
      </c>
      <c r="I8" s="84">
        <v>60721</v>
      </c>
      <c r="J8" s="84">
        <v>48136</v>
      </c>
      <c r="K8" s="84">
        <v>40154</v>
      </c>
      <c r="L8" s="84">
        <v>26284</v>
      </c>
      <c r="M8" s="84">
        <v>38216</v>
      </c>
      <c r="N8" s="84">
        <v>32784</v>
      </c>
      <c r="O8" s="84">
        <v>45293</v>
      </c>
      <c r="P8" s="83" t="s">
        <v>40</v>
      </c>
      <c r="Q8" s="30"/>
      <c r="V8" s="164"/>
      <c r="W8" s="164"/>
      <c r="X8" s="164"/>
      <c r="Y8" s="160"/>
      <c r="Z8" s="160"/>
      <c r="AA8" s="160"/>
      <c r="AB8" s="160"/>
    </row>
    <row r="9" spans="1:28" s="15" customFormat="1" ht="39" customHeight="1" x14ac:dyDescent="0.2">
      <c r="A9" s="82"/>
      <c r="B9" s="85" t="s">
        <v>12</v>
      </c>
      <c r="C9" s="47">
        <f>SUM(D9:O9)</f>
        <v>4173632</v>
      </c>
      <c r="D9" s="47">
        <v>101676</v>
      </c>
      <c r="E9" s="47">
        <v>112823</v>
      </c>
      <c r="F9" s="47">
        <v>120249</v>
      </c>
      <c r="G9" s="47">
        <v>2334649</v>
      </c>
      <c r="H9" s="47">
        <v>209422</v>
      </c>
      <c r="I9" s="47">
        <v>271418</v>
      </c>
      <c r="J9" s="47">
        <v>148746</v>
      </c>
      <c r="K9" s="47">
        <v>138811</v>
      </c>
      <c r="L9" s="47">
        <v>153051</v>
      </c>
      <c r="M9" s="47">
        <v>163000</v>
      </c>
      <c r="N9" s="47">
        <v>168228</v>
      </c>
      <c r="O9" s="47">
        <v>251559</v>
      </c>
      <c r="P9" s="85" t="s">
        <v>41</v>
      </c>
      <c r="Q9" s="30"/>
      <c r="V9" s="160"/>
      <c r="W9" s="160"/>
      <c r="X9" s="160"/>
      <c r="Y9" s="160"/>
      <c r="Z9" s="160"/>
      <c r="AA9" s="160"/>
      <c r="AB9" s="160"/>
    </row>
    <row r="10" spans="1:28" s="15" customFormat="1" ht="39" customHeight="1" x14ac:dyDescent="0.2">
      <c r="A10" s="82"/>
      <c r="B10" s="83" t="s">
        <v>14</v>
      </c>
      <c r="C10" s="84">
        <f t="shared" ref="C10:C20" si="0">SUM(D10:O10)</f>
        <v>437211</v>
      </c>
      <c r="D10" s="84">
        <v>11267</v>
      </c>
      <c r="E10" s="84">
        <v>5844</v>
      </c>
      <c r="F10" s="84">
        <v>49433</v>
      </c>
      <c r="G10" s="84">
        <v>232613</v>
      </c>
      <c r="H10" s="84">
        <v>20918</v>
      </c>
      <c r="I10" s="84">
        <v>25794</v>
      </c>
      <c r="J10" s="84">
        <v>7994</v>
      </c>
      <c r="K10" s="84">
        <v>9884</v>
      </c>
      <c r="L10" s="84">
        <v>17099</v>
      </c>
      <c r="M10" s="84">
        <v>17544</v>
      </c>
      <c r="N10" s="84">
        <v>11530</v>
      </c>
      <c r="O10" s="84">
        <v>27291</v>
      </c>
      <c r="P10" s="83" t="s">
        <v>15</v>
      </c>
      <c r="Q10" s="30"/>
      <c r="V10" s="160"/>
      <c r="W10" s="160"/>
      <c r="X10" s="160"/>
      <c r="Y10" s="160"/>
      <c r="Z10" s="160"/>
      <c r="AA10" s="160"/>
      <c r="AB10" s="160"/>
    </row>
    <row r="11" spans="1:28" s="15" customFormat="1" ht="39" customHeight="1" x14ac:dyDescent="0.2">
      <c r="A11" s="82"/>
      <c r="B11" s="85" t="s">
        <v>16</v>
      </c>
      <c r="C11" s="47">
        <f t="shared" si="0"/>
        <v>147685</v>
      </c>
      <c r="D11" s="47">
        <v>6885</v>
      </c>
      <c r="E11" s="47">
        <v>8459</v>
      </c>
      <c r="F11" s="47">
        <v>19875</v>
      </c>
      <c r="G11" s="47">
        <v>53477</v>
      </c>
      <c r="H11" s="47">
        <v>12534</v>
      </c>
      <c r="I11" s="47">
        <v>16671</v>
      </c>
      <c r="J11" s="47">
        <v>7828</v>
      </c>
      <c r="K11" s="47">
        <v>4264</v>
      </c>
      <c r="L11" s="47">
        <v>8261</v>
      </c>
      <c r="M11" s="47">
        <v>3788</v>
      </c>
      <c r="N11" s="47">
        <v>4283</v>
      </c>
      <c r="O11" s="47">
        <v>1360</v>
      </c>
      <c r="P11" s="85" t="s">
        <v>42</v>
      </c>
      <c r="Q11" s="30"/>
      <c r="S11" s="16"/>
      <c r="V11" s="160"/>
      <c r="W11" s="160"/>
      <c r="X11" s="160"/>
      <c r="Y11" s="160"/>
      <c r="Z11" s="160"/>
      <c r="AA11" s="160"/>
      <c r="AB11" s="160"/>
    </row>
    <row r="12" spans="1:28" s="15" customFormat="1" ht="39" customHeight="1" x14ac:dyDescent="0.2">
      <c r="A12" s="82"/>
      <c r="B12" s="83" t="s">
        <v>18</v>
      </c>
      <c r="C12" s="84">
        <f t="shared" si="0"/>
        <v>408991</v>
      </c>
      <c r="D12" s="84">
        <v>5587</v>
      </c>
      <c r="E12" s="84">
        <v>20369</v>
      </c>
      <c r="F12" s="84">
        <v>51193</v>
      </c>
      <c r="G12" s="84">
        <v>139654</v>
      </c>
      <c r="H12" s="84">
        <v>31328</v>
      </c>
      <c r="I12" s="84">
        <v>36487</v>
      </c>
      <c r="J12" s="84">
        <v>23881</v>
      </c>
      <c r="K12" s="84">
        <v>25568</v>
      </c>
      <c r="L12" s="84">
        <v>22892</v>
      </c>
      <c r="M12" s="84">
        <v>19240</v>
      </c>
      <c r="N12" s="84">
        <v>12999</v>
      </c>
      <c r="O12" s="84">
        <v>19793</v>
      </c>
      <c r="P12" s="83" t="s">
        <v>43</v>
      </c>
      <c r="Q12" s="30"/>
      <c r="V12" s="160"/>
      <c r="W12" s="164"/>
      <c r="X12" s="160"/>
      <c r="Y12" s="160"/>
      <c r="Z12" s="160"/>
      <c r="AA12" s="160"/>
      <c r="AB12" s="160"/>
    </row>
    <row r="13" spans="1:28" s="15" customFormat="1" ht="39" customHeight="1" x14ac:dyDescent="0.2">
      <c r="A13" s="82"/>
      <c r="B13" s="85" t="s">
        <v>19</v>
      </c>
      <c r="C13" s="47">
        <f t="shared" si="0"/>
        <v>206416</v>
      </c>
      <c r="D13" s="47">
        <v>187</v>
      </c>
      <c r="E13" s="47">
        <v>4968</v>
      </c>
      <c r="F13" s="47">
        <v>13695</v>
      </c>
      <c r="G13" s="47">
        <v>110240</v>
      </c>
      <c r="H13" s="47">
        <v>12923</v>
      </c>
      <c r="I13" s="47">
        <v>16289</v>
      </c>
      <c r="J13" s="47">
        <v>4894</v>
      </c>
      <c r="K13" s="47">
        <v>8627</v>
      </c>
      <c r="L13" s="47">
        <v>6418</v>
      </c>
      <c r="M13" s="47">
        <v>11827</v>
      </c>
      <c r="N13" s="47">
        <v>4930</v>
      </c>
      <c r="O13" s="47">
        <v>11418</v>
      </c>
      <c r="P13" s="85" t="s">
        <v>44</v>
      </c>
      <c r="Q13" s="30"/>
      <c r="V13" s="160"/>
      <c r="W13" s="164"/>
      <c r="X13" s="160"/>
      <c r="Y13" s="160"/>
      <c r="Z13" s="160"/>
      <c r="AA13" s="160"/>
      <c r="AB13" s="160"/>
    </row>
    <row r="14" spans="1:28" s="15" customFormat="1" ht="39" customHeight="1" x14ac:dyDescent="0.2">
      <c r="A14" s="82"/>
      <c r="B14" s="83" t="s">
        <v>21</v>
      </c>
      <c r="C14" s="84">
        <f t="shared" si="0"/>
        <v>88436</v>
      </c>
      <c r="D14" s="84">
        <v>885</v>
      </c>
      <c r="E14" s="84">
        <v>4005</v>
      </c>
      <c r="F14" s="84">
        <v>4962</v>
      </c>
      <c r="G14" s="84">
        <v>30644</v>
      </c>
      <c r="H14" s="84">
        <v>7969</v>
      </c>
      <c r="I14" s="84">
        <v>9301</v>
      </c>
      <c r="J14" s="84">
        <v>4705</v>
      </c>
      <c r="K14" s="84">
        <v>8755</v>
      </c>
      <c r="L14" s="84">
        <v>3257</v>
      </c>
      <c r="M14" s="84">
        <v>6408</v>
      </c>
      <c r="N14" s="84">
        <v>4388</v>
      </c>
      <c r="O14" s="84">
        <v>3157</v>
      </c>
      <c r="P14" s="83" t="s">
        <v>45</v>
      </c>
      <c r="Q14" s="30"/>
      <c r="V14" s="160"/>
      <c r="W14" s="160"/>
      <c r="X14" s="160"/>
      <c r="Y14" s="160"/>
      <c r="Z14" s="160"/>
      <c r="AA14" s="160"/>
      <c r="AB14" s="160"/>
    </row>
    <row r="15" spans="1:28" s="15" customFormat="1" ht="39" customHeight="1" x14ac:dyDescent="0.2">
      <c r="A15" s="82"/>
      <c r="B15" s="85" t="s">
        <v>23</v>
      </c>
      <c r="C15" s="47">
        <f t="shared" si="0"/>
        <v>61974</v>
      </c>
      <c r="D15" s="47">
        <v>1303</v>
      </c>
      <c r="E15" s="47">
        <v>2880</v>
      </c>
      <c r="F15" s="47">
        <v>7811</v>
      </c>
      <c r="G15" s="47">
        <v>20144</v>
      </c>
      <c r="H15" s="47">
        <v>4183</v>
      </c>
      <c r="I15" s="47">
        <v>4269</v>
      </c>
      <c r="J15" s="47">
        <v>2781</v>
      </c>
      <c r="K15" s="47">
        <v>3703</v>
      </c>
      <c r="L15" s="47">
        <v>4008</v>
      </c>
      <c r="M15" s="47">
        <v>4327</v>
      </c>
      <c r="N15" s="47">
        <v>4827</v>
      </c>
      <c r="O15" s="47">
        <v>1738</v>
      </c>
      <c r="P15" s="85" t="s">
        <v>46</v>
      </c>
      <c r="Q15" s="30"/>
    </row>
    <row r="16" spans="1:28" s="15" customFormat="1" ht="39" customHeight="1" x14ac:dyDescent="0.2">
      <c r="A16" s="82"/>
      <c r="B16" s="83" t="s">
        <v>25</v>
      </c>
      <c r="C16" s="84">
        <f t="shared" si="0"/>
        <v>11450</v>
      </c>
      <c r="D16" s="84">
        <v>286</v>
      </c>
      <c r="E16" s="84">
        <v>111</v>
      </c>
      <c r="F16" s="84">
        <v>838</v>
      </c>
      <c r="G16" s="84">
        <v>6465</v>
      </c>
      <c r="H16" s="84">
        <v>949</v>
      </c>
      <c r="I16" s="84">
        <v>930</v>
      </c>
      <c r="J16" s="84">
        <v>65</v>
      </c>
      <c r="K16" s="84">
        <v>760</v>
      </c>
      <c r="L16" s="84">
        <v>215</v>
      </c>
      <c r="M16" s="84">
        <v>112</v>
      </c>
      <c r="N16" s="84">
        <v>158</v>
      </c>
      <c r="O16" s="84">
        <v>561</v>
      </c>
      <c r="P16" s="83" t="s">
        <v>26</v>
      </c>
      <c r="Q16" s="30"/>
    </row>
    <row r="17" spans="1:19" s="15" customFormat="1" ht="39" customHeight="1" x14ac:dyDescent="0.2">
      <c r="A17" s="82"/>
      <c r="B17" s="85" t="s">
        <v>27</v>
      </c>
      <c r="C17" s="47">
        <f t="shared" si="0"/>
        <v>79156</v>
      </c>
      <c r="D17" s="47">
        <v>2230</v>
      </c>
      <c r="E17" s="47">
        <v>2075</v>
      </c>
      <c r="F17" s="47">
        <v>3315</v>
      </c>
      <c r="G17" s="47">
        <v>38031</v>
      </c>
      <c r="H17" s="47">
        <v>9028</v>
      </c>
      <c r="I17" s="47">
        <v>3899</v>
      </c>
      <c r="J17" s="47">
        <v>3280</v>
      </c>
      <c r="K17" s="47">
        <v>2419</v>
      </c>
      <c r="L17" s="47">
        <v>941</v>
      </c>
      <c r="M17" s="47">
        <v>8053</v>
      </c>
      <c r="N17" s="47">
        <v>2918</v>
      </c>
      <c r="O17" s="47">
        <v>2967</v>
      </c>
      <c r="P17" s="85" t="s">
        <v>47</v>
      </c>
      <c r="Q17" s="30"/>
    </row>
    <row r="18" spans="1:19" s="15" customFormat="1" ht="39" customHeight="1" x14ac:dyDescent="0.2">
      <c r="A18" s="82"/>
      <c r="B18" s="83" t="s">
        <v>29</v>
      </c>
      <c r="C18" s="84">
        <f t="shared" si="0"/>
        <v>39399</v>
      </c>
      <c r="D18" s="84">
        <v>3991</v>
      </c>
      <c r="E18" s="84">
        <v>829</v>
      </c>
      <c r="F18" s="84">
        <v>5123</v>
      </c>
      <c r="G18" s="84">
        <v>12069</v>
      </c>
      <c r="H18" s="84">
        <v>4637</v>
      </c>
      <c r="I18" s="84">
        <v>2537</v>
      </c>
      <c r="J18" s="84">
        <v>1005</v>
      </c>
      <c r="K18" s="84">
        <v>2782</v>
      </c>
      <c r="L18" s="84">
        <v>3782</v>
      </c>
      <c r="M18" s="84">
        <v>967</v>
      </c>
      <c r="N18" s="84">
        <v>903</v>
      </c>
      <c r="O18" s="84">
        <v>774</v>
      </c>
      <c r="P18" s="83" t="s">
        <v>48</v>
      </c>
      <c r="Q18" s="30"/>
    </row>
    <row r="19" spans="1:19" s="15" customFormat="1" ht="39" customHeight="1" x14ac:dyDescent="0.2">
      <c r="A19" s="82"/>
      <c r="B19" s="85" t="s">
        <v>31</v>
      </c>
      <c r="C19" s="47">
        <f t="shared" si="0"/>
        <v>49587</v>
      </c>
      <c r="D19" s="47">
        <v>651</v>
      </c>
      <c r="E19" s="47">
        <v>1483</v>
      </c>
      <c r="F19" s="47">
        <v>2754</v>
      </c>
      <c r="G19" s="47">
        <v>30840</v>
      </c>
      <c r="H19" s="47">
        <v>3636</v>
      </c>
      <c r="I19" s="47">
        <v>2215</v>
      </c>
      <c r="J19" s="47">
        <v>638</v>
      </c>
      <c r="K19" s="47">
        <v>2139</v>
      </c>
      <c r="L19" s="47">
        <v>2735</v>
      </c>
      <c r="M19" s="47">
        <v>1499</v>
      </c>
      <c r="N19" s="47">
        <v>911</v>
      </c>
      <c r="O19" s="47">
        <v>86</v>
      </c>
      <c r="P19" s="85" t="s">
        <v>49</v>
      </c>
      <c r="Q19" s="30"/>
    </row>
    <row r="20" spans="1:19" s="15" customFormat="1" ht="39" customHeight="1" x14ac:dyDescent="0.2">
      <c r="A20" s="82"/>
      <c r="B20" s="83" t="s">
        <v>33</v>
      </c>
      <c r="C20" s="84">
        <f t="shared" si="0"/>
        <v>37067</v>
      </c>
      <c r="D20" s="84">
        <v>667</v>
      </c>
      <c r="E20" s="84">
        <v>741</v>
      </c>
      <c r="F20" s="84">
        <v>2450</v>
      </c>
      <c r="G20" s="84">
        <v>12712</v>
      </c>
      <c r="H20" s="84">
        <v>2081</v>
      </c>
      <c r="I20" s="84">
        <v>3735</v>
      </c>
      <c r="J20" s="84">
        <v>2044</v>
      </c>
      <c r="K20" s="84">
        <v>1892</v>
      </c>
      <c r="L20" s="84">
        <v>2720</v>
      </c>
      <c r="M20" s="84">
        <v>2878</v>
      </c>
      <c r="N20" s="84">
        <v>2304</v>
      </c>
      <c r="O20" s="84">
        <v>2843</v>
      </c>
      <c r="P20" s="83" t="s">
        <v>50</v>
      </c>
      <c r="Q20" s="48"/>
    </row>
    <row r="21" spans="1:19" s="15" customFormat="1" ht="39.950000000000003" customHeight="1" x14ac:dyDescent="0.2">
      <c r="A21" s="82"/>
      <c r="B21" s="86" t="s">
        <v>7</v>
      </c>
      <c r="C21" s="87">
        <f t="shared" ref="C21:N21" si="1">SUM(C8:C20)</f>
        <v>6658779</v>
      </c>
      <c r="D21" s="87">
        <f t="shared" si="1"/>
        <v>161643</v>
      </c>
      <c r="E21" s="87">
        <f t="shared" si="1"/>
        <v>209245</v>
      </c>
      <c r="F21" s="87">
        <f t="shared" si="1"/>
        <v>379259</v>
      </c>
      <c r="G21" s="87">
        <f t="shared" si="1"/>
        <v>3401409</v>
      </c>
      <c r="H21" s="87">
        <f t="shared" si="1"/>
        <v>397677</v>
      </c>
      <c r="I21" s="87">
        <f t="shared" si="1"/>
        <v>454266</v>
      </c>
      <c r="J21" s="87">
        <f t="shared" si="1"/>
        <v>255997</v>
      </c>
      <c r="K21" s="87">
        <f t="shared" si="1"/>
        <v>249758</v>
      </c>
      <c r="L21" s="87">
        <f t="shared" si="1"/>
        <v>251663</v>
      </c>
      <c r="M21" s="87">
        <f t="shared" si="1"/>
        <v>277859</v>
      </c>
      <c r="N21" s="87">
        <f t="shared" si="1"/>
        <v>251163</v>
      </c>
      <c r="O21" s="87">
        <f>SUM(O8:O20)</f>
        <v>368840</v>
      </c>
      <c r="P21" s="86" t="s">
        <v>51</v>
      </c>
      <c r="Q21" s="30"/>
    </row>
    <row r="22" spans="1:19" s="7" customFormat="1" ht="30" customHeight="1" x14ac:dyDescent="0.2">
      <c r="A22" s="53"/>
      <c r="B22" s="186" t="s">
        <v>149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19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6" spans="1:19" ht="60.75" customHeight="1" x14ac:dyDescent="0.2">
      <c r="A26" s="105"/>
      <c r="B26" s="107"/>
      <c r="C26" s="107"/>
      <c r="D26" s="107"/>
      <c r="E26" s="107"/>
      <c r="F26" s="107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8"/>
      <c r="R26" s="105"/>
      <c r="S26" s="10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B3092"/>
  </sheetPr>
  <dimension ref="A1:S26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39.2851562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16384" width="9.140625" style="11"/>
  </cols>
  <sheetData>
    <row r="1" spans="1:19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19" ht="38.25" customHeight="1" x14ac:dyDescent="0.2">
      <c r="A2" s="32"/>
      <c r="B2" s="56" t="s">
        <v>220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221</v>
      </c>
      <c r="Q2" s="38"/>
    </row>
    <row r="3" spans="1:19" s="18" customFormat="1" ht="38.25" customHeight="1" x14ac:dyDescent="0.2">
      <c r="A3" s="73"/>
      <c r="B3" s="189" t="s">
        <v>532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19" s="12" customFormat="1" ht="41.25" customHeight="1" x14ac:dyDescent="0.2">
      <c r="A4" s="74"/>
      <c r="B4" s="190" t="s">
        <v>533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19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19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19" s="14" customFormat="1" ht="56.25" customHeight="1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</row>
    <row r="8" spans="1:19" s="15" customFormat="1" ht="39" customHeight="1" x14ac:dyDescent="0.2">
      <c r="A8" s="82"/>
      <c r="B8" s="83" t="s">
        <v>10</v>
      </c>
      <c r="C8" s="84">
        <f>SUM(D8:O8)</f>
        <v>673672</v>
      </c>
      <c r="D8" s="84">
        <v>21235</v>
      </c>
      <c r="E8" s="84">
        <v>28557</v>
      </c>
      <c r="F8" s="84">
        <v>67636</v>
      </c>
      <c r="G8" s="84">
        <v>277185</v>
      </c>
      <c r="H8" s="84">
        <v>63159</v>
      </c>
      <c r="I8" s="84">
        <v>46728</v>
      </c>
      <c r="J8" s="84">
        <v>33919</v>
      </c>
      <c r="K8" s="84">
        <v>26964</v>
      </c>
      <c r="L8" s="84">
        <v>19063</v>
      </c>
      <c r="M8" s="84">
        <v>31794</v>
      </c>
      <c r="N8" s="84">
        <v>23837</v>
      </c>
      <c r="O8" s="84">
        <v>33595</v>
      </c>
      <c r="P8" s="83" t="s">
        <v>40</v>
      </c>
      <c r="Q8" s="30"/>
    </row>
    <row r="9" spans="1:19" s="15" customFormat="1" ht="39" customHeight="1" x14ac:dyDescent="0.2">
      <c r="A9" s="82"/>
      <c r="B9" s="85" t="s">
        <v>12</v>
      </c>
      <c r="C9" s="47">
        <f>SUM(D9:O9)</f>
        <v>2962380</v>
      </c>
      <c r="D9" s="47">
        <v>70735</v>
      </c>
      <c r="E9" s="47">
        <v>80335</v>
      </c>
      <c r="F9" s="47">
        <v>91301</v>
      </c>
      <c r="G9" s="47">
        <v>1592862</v>
      </c>
      <c r="H9" s="47">
        <v>151144</v>
      </c>
      <c r="I9" s="47">
        <v>216611</v>
      </c>
      <c r="J9" s="47">
        <v>108354</v>
      </c>
      <c r="K9" s="47">
        <v>114628</v>
      </c>
      <c r="L9" s="47">
        <v>109677</v>
      </c>
      <c r="M9" s="47">
        <v>127038</v>
      </c>
      <c r="N9" s="47">
        <v>123755</v>
      </c>
      <c r="O9" s="47">
        <v>175940</v>
      </c>
      <c r="P9" s="85" t="s">
        <v>41</v>
      </c>
      <c r="Q9" s="30"/>
    </row>
    <row r="10" spans="1:19" s="15" customFormat="1" ht="39" customHeight="1" x14ac:dyDescent="0.2">
      <c r="A10" s="82"/>
      <c r="B10" s="83" t="s">
        <v>14</v>
      </c>
      <c r="C10" s="84">
        <f t="shared" ref="C10:C20" si="0">SUM(D10:O10)</f>
        <v>314443</v>
      </c>
      <c r="D10" s="84">
        <v>8371</v>
      </c>
      <c r="E10" s="84">
        <v>5844</v>
      </c>
      <c r="F10" s="84">
        <v>31331</v>
      </c>
      <c r="G10" s="84">
        <v>172275</v>
      </c>
      <c r="H10" s="84">
        <v>17233</v>
      </c>
      <c r="I10" s="84">
        <v>17577</v>
      </c>
      <c r="J10" s="84">
        <v>5822</v>
      </c>
      <c r="K10" s="84">
        <v>6807</v>
      </c>
      <c r="L10" s="84">
        <v>10468</v>
      </c>
      <c r="M10" s="84">
        <v>11423</v>
      </c>
      <c r="N10" s="84">
        <v>8555</v>
      </c>
      <c r="O10" s="84">
        <v>18737</v>
      </c>
      <c r="P10" s="83" t="s">
        <v>15</v>
      </c>
      <c r="Q10" s="30"/>
    </row>
    <row r="11" spans="1:19" s="15" customFormat="1" ht="39" customHeight="1" x14ac:dyDescent="0.2">
      <c r="A11" s="82"/>
      <c r="B11" s="85" t="s">
        <v>16</v>
      </c>
      <c r="C11" s="47">
        <f t="shared" si="0"/>
        <v>122807</v>
      </c>
      <c r="D11" s="47">
        <v>6136</v>
      </c>
      <c r="E11" s="47">
        <v>6402</v>
      </c>
      <c r="F11" s="47">
        <v>17834</v>
      </c>
      <c r="G11" s="47">
        <v>44890</v>
      </c>
      <c r="H11" s="47">
        <v>10326</v>
      </c>
      <c r="I11" s="47">
        <v>14067</v>
      </c>
      <c r="J11" s="47">
        <v>5919</v>
      </c>
      <c r="K11" s="47">
        <v>3694</v>
      </c>
      <c r="L11" s="47">
        <v>5678</v>
      </c>
      <c r="M11" s="47">
        <v>3576</v>
      </c>
      <c r="N11" s="47">
        <v>3222</v>
      </c>
      <c r="O11" s="47">
        <v>1063</v>
      </c>
      <c r="P11" s="85" t="s">
        <v>42</v>
      </c>
      <c r="Q11" s="30"/>
      <c r="S11" s="16"/>
    </row>
    <row r="12" spans="1:19" s="15" customFormat="1" ht="39" customHeight="1" x14ac:dyDescent="0.2">
      <c r="A12" s="82"/>
      <c r="B12" s="83" t="s">
        <v>18</v>
      </c>
      <c r="C12" s="84">
        <f t="shared" si="0"/>
        <v>327320</v>
      </c>
      <c r="D12" s="84">
        <v>4297</v>
      </c>
      <c r="E12" s="84">
        <v>15690</v>
      </c>
      <c r="F12" s="84">
        <v>43693</v>
      </c>
      <c r="G12" s="84">
        <v>110059</v>
      </c>
      <c r="H12" s="84">
        <v>26554</v>
      </c>
      <c r="I12" s="84">
        <v>29477</v>
      </c>
      <c r="J12" s="84">
        <v>17647</v>
      </c>
      <c r="K12" s="84">
        <v>21976</v>
      </c>
      <c r="L12" s="84">
        <v>15909</v>
      </c>
      <c r="M12" s="84">
        <v>14665</v>
      </c>
      <c r="N12" s="84">
        <v>11398</v>
      </c>
      <c r="O12" s="84">
        <v>15955</v>
      </c>
      <c r="P12" s="83" t="s">
        <v>43</v>
      </c>
      <c r="Q12" s="30"/>
    </row>
    <row r="13" spans="1:19" s="15" customFormat="1" ht="39" customHeight="1" x14ac:dyDescent="0.2">
      <c r="A13" s="82"/>
      <c r="B13" s="85" t="s">
        <v>19</v>
      </c>
      <c r="C13" s="47">
        <f t="shared" si="0"/>
        <v>158769</v>
      </c>
      <c r="D13" s="47">
        <v>187</v>
      </c>
      <c r="E13" s="47">
        <v>3304</v>
      </c>
      <c r="F13" s="47">
        <v>9314</v>
      </c>
      <c r="G13" s="47">
        <v>88584</v>
      </c>
      <c r="H13" s="47">
        <v>9479</v>
      </c>
      <c r="I13" s="47">
        <v>12521</v>
      </c>
      <c r="J13" s="47">
        <v>3383</v>
      </c>
      <c r="K13" s="47">
        <v>6420</v>
      </c>
      <c r="L13" s="47">
        <v>4230</v>
      </c>
      <c r="M13" s="47">
        <v>9042</v>
      </c>
      <c r="N13" s="47">
        <v>3894</v>
      </c>
      <c r="O13" s="47">
        <v>8411</v>
      </c>
      <c r="P13" s="85" t="s">
        <v>44</v>
      </c>
      <c r="Q13" s="30"/>
    </row>
    <row r="14" spans="1:19" s="15" customFormat="1" ht="39" customHeight="1" x14ac:dyDescent="0.2">
      <c r="A14" s="82"/>
      <c r="B14" s="83" t="s">
        <v>21</v>
      </c>
      <c r="C14" s="84">
        <f t="shared" si="0"/>
        <v>68617</v>
      </c>
      <c r="D14" s="84">
        <v>789</v>
      </c>
      <c r="E14" s="84">
        <v>3600</v>
      </c>
      <c r="F14" s="84">
        <v>3918</v>
      </c>
      <c r="G14" s="84">
        <v>23538</v>
      </c>
      <c r="H14" s="84">
        <v>5521</v>
      </c>
      <c r="I14" s="84">
        <v>7600</v>
      </c>
      <c r="J14" s="84">
        <v>3982</v>
      </c>
      <c r="K14" s="84">
        <v>6531</v>
      </c>
      <c r="L14" s="84">
        <v>2616</v>
      </c>
      <c r="M14" s="84">
        <v>5019</v>
      </c>
      <c r="N14" s="84">
        <v>3030</v>
      </c>
      <c r="O14" s="84">
        <v>2473</v>
      </c>
      <c r="P14" s="83" t="s">
        <v>45</v>
      </c>
      <c r="Q14" s="30"/>
    </row>
    <row r="15" spans="1:19" s="15" customFormat="1" ht="39" customHeight="1" x14ac:dyDescent="0.2">
      <c r="A15" s="82"/>
      <c r="B15" s="85" t="s">
        <v>23</v>
      </c>
      <c r="C15" s="47">
        <f t="shared" si="0"/>
        <v>51402</v>
      </c>
      <c r="D15" s="47">
        <v>1303</v>
      </c>
      <c r="E15" s="47">
        <v>2416</v>
      </c>
      <c r="F15" s="47">
        <v>6942</v>
      </c>
      <c r="G15" s="47">
        <v>15570</v>
      </c>
      <c r="H15" s="47">
        <v>4183</v>
      </c>
      <c r="I15" s="47">
        <v>3462</v>
      </c>
      <c r="J15" s="47">
        <v>2460</v>
      </c>
      <c r="K15" s="47">
        <v>2968</v>
      </c>
      <c r="L15" s="47">
        <v>3157</v>
      </c>
      <c r="M15" s="47">
        <v>3802</v>
      </c>
      <c r="N15" s="47">
        <v>3401</v>
      </c>
      <c r="O15" s="47">
        <v>1738</v>
      </c>
      <c r="P15" s="85" t="s">
        <v>46</v>
      </c>
      <c r="Q15" s="30"/>
    </row>
    <row r="16" spans="1:19" s="15" customFormat="1" ht="39" customHeight="1" x14ac:dyDescent="0.2">
      <c r="A16" s="82"/>
      <c r="B16" s="83" t="s">
        <v>25</v>
      </c>
      <c r="C16" s="84">
        <f t="shared" si="0"/>
        <v>10102</v>
      </c>
      <c r="D16" s="84">
        <v>256</v>
      </c>
      <c r="E16" s="84">
        <v>50</v>
      </c>
      <c r="F16" s="84">
        <v>838</v>
      </c>
      <c r="G16" s="84">
        <v>5956</v>
      </c>
      <c r="H16" s="84">
        <v>728</v>
      </c>
      <c r="I16" s="84">
        <v>843</v>
      </c>
      <c r="J16" s="84">
        <v>65</v>
      </c>
      <c r="K16" s="84">
        <v>634</v>
      </c>
      <c r="L16" s="84">
        <v>157</v>
      </c>
      <c r="M16" s="84">
        <v>63</v>
      </c>
      <c r="N16" s="84">
        <v>158</v>
      </c>
      <c r="O16" s="84">
        <v>354</v>
      </c>
      <c r="P16" s="83" t="s">
        <v>26</v>
      </c>
      <c r="Q16" s="30"/>
    </row>
    <row r="17" spans="1:18" s="15" customFormat="1" ht="39" customHeight="1" x14ac:dyDescent="0.2">
      <c r="A17" s="82"/>
      <c r="B17" s="85" t="s">
        <v>27</v>
      </c>
      <c r="C17" s="47">
        <f t="shared" si="0"/>
        <v>60425</v>
      </c>
      <c r="D17" s="47">
        <v>1652</v>
      </c>
      <c r="E17" s="47">
        <v>1142</v>
      </c>
      <c r="F17" s="47">
        <v>2747</v>
      </c>
      <c r="G17" s="47">
        <v>29279</v>
      </c>
      <c r="H17" s="47">
        <v>6824</v>
      </c>
      <c r="I17" s="47">
        <v>3242</v>
      </c>
      <c r="J17" s="47">
        <v>2587</v>
      </c>
      <c r="K17" s="47">
        <v>2259</v>
      </c>
      <c r="L17" s="47">
        <v>749</v>
      </c>
      <c r="M17" s="47">
        <v>6370</v>
      </c>
      <c r="N17" s="47">
        <v>2037</v>
      </c>
      <c r="O17" s="47">
        <v>1537</v>
      </c>
      <c r="P17" s="85" t="s">
        <v>47</v>
      </c>
      <c r="Q17" s="30"/>
    </row>
    <row r="18" spans="1:18" s="15" customFormat="1" ht="39" customHeight="1" x14ac:dyDescent="0.2">
      <c r="A18" s="82"/>
      <c r="B18" s="83" t="s">
        <v>29</v>
      </c>
      <c r="C18" s="84">
        <f t="shared" si="0"/>
        <v>27330</v>
      </c>
      <c r="D18" s="84">
        <v>2262</v>
      </c>
      <c r="E18" s="84">
        <v>829</v>
      </c>
      <c r="F18" s="84">
        <v>3283</v>
      </c>
      <c r="G18" s="84">
        <v>8431</v>
      </c>
      <c r="H18" s="84">
        <v>3130</v>
      </c>
      <c r="I18" s="84">
        <v>2239</v>
      </c>
      <c r="J18" s="84">
        <v>845</v>
      </c>
      <c r="K18" s="84">
        <v>1877</v>
      </c>
      <c r="L18" s="84">
        <v>2466</v>
      </c>
      <c r="M18" s="84">
        <v>681</v>
      </c>
      <c r="N18" s="84">
        <v>774</v>
      </c>
      <c r="O18" s="84">
        <v>513</v>
      </c>
      <c r="P18" s="83" t="s">
        <v>48</v>
      </c>
      <c r="Q18" s="30"/>
    </row>
    <row r="19" spans="1:18" s="15" customFormat="1" ht="39" customHeight="1" x14ac:dyDescent="0.2">
      <c r="A19" s="82"/>
      <c r="B19" s="85" t="s">
        <v>31</v>
      </c>
      <c r="C19" s="47">
        <f t="shared" si="0"/>
        <v>40209</v>
      </c>
      <c r="D19" s="47">
        <v>651</v>
      </c>
      <c r="E19" s="47">
        <v>1378</v>
      </c>
      <c r="F19" s="47">
        <v>2591</v>
      </c>
      <c r="G19" s="47">
        <v>23925</v>
      </c>
      <c r="H19" s="47">
        <v>3442</v>
      </c>
      <c r="I19" s="47">
        <v>1729</v>
      </c>
      <c r="J19" s="47">
        <v>564</v>
      </c>
      <c r="K19" s="47">
        <v>1618</v>
      </c>
      <c r="L19" s="47">
        <v>2232</v>
      </c>
      <c r="M19" s="47">
        <v>1270</v>
      </c>
      <c r="N19" s="47">
        <v>723</v>
      </c>
      <c r="O19" s="47">
        <v>86</v>
      </c>
      <c r="P19" s="85" t="s">
        <v>49</v>
      </c>
      <c r="Q19" s="30"/>
    </row>
    <row r="20" spans="1:18" s="15" customFormat="1" ht="39" customHeight="1" x14ac:dyDescent="0.2">
      <c r="A20" s="82"/>
      <c r="B20" s="83" t="s">
        <v>33</v>
      </c>
      <c r="C20" s="84">
        <f t="shared" si="0"/>
        <v>32339</v>
      </c>
      <c r="D20" s="84">
        <v>667</v>
      </c>
      <c r="E20" s="84">
        <v>741</v>
      </c>
      <c r="F20" s="84">
        <v>2075</v>
      </c>
      <c r="G20" s="84">
        <v>10792</v>
      </c>
      <c r="H20" s="84">
        <v>2081</v>
      </c>
      <c r="I20" s="84">
        <v>3735</v>
      </c>
      <c r="J20" s="84">
        <v>1749</v>
      </c>
      <c r="K20" s="84">
        <v>1657</v>
      </c>
      <c r="L20" s="84">
        <v>1834</v>
      </c>
      <c r="M20" s="84">
        <v>2655</v>
      </c>
      <c r="N20" s="84">
        <v>2099</v>
      </c>
      <c r="O20" s="84">
        <v>2254</v>
      </c>
      <c r="P20" s="83" t="s">
        <v>50</v>
      </c>
      <c r="Q20" s="48"/>
    </row>
    <row r="21" spans="1:18" s="15" customFormat="1" ht="39.950000000000003" customHeight="1" x14ac:dyDescent="0.2">
      <c r="A21" s="82"/>
      <c r="B21" s="86" t="s">
        <v>7</v>
      </c>
      <c r="C21" s="87">
        <f t="shared" ref="C21:N21" si="1">SUM(C8:C20)</f>
        <v>4849815</v>
      </c>
      <c r="D21" s="87">
        <f t="shared" si="1"/>
        <v>118541</v>
      </c>
      <c r="E21" s="87">
        <f t="shared" si="1"/>
        <v>150288</v>
      </c>
      <c r="F21" s="87">
        <f t="shared" si="1"/>
        <v>283503</v>
      </c>
      <c r="G21" s="87">
        <f t="shared" si="1"/>
        <v>2403346</v>
      </c>
      <c r="H21" s="87">
        <f t="shared" si="1"/>
        <v>303804</v>
      </c>
      <c r="I21" s="87">
        <f t="shared" si="1"/>
        <v>359831</v>
      </c>
      <c r="J21" s="87">
        <f t="shared" si="1"/>
        <v>187296</v>
      </c>
      <c r="K21" s="87">
        <f t="shared" si="1"/>
        <v>198033</v>
      </c>
      <c r="L21" s="87">
        <f t="shared" si="1"/>
        <v>178236</v>
      </c>
      <c r="M21" s="87">
        <f t="shared" si="1"/>
        <v>217398</v>
      </c>
      <c r="N21" s="87">
        <f t="shared" si="1"/>
        <v>186883</v>
      </c>
      <c r="O21" s="87">
        <f>SUM(O8:O20)</f>
        <v>262656</v>
      </c>
      <c r="P21" s="86" t="s">
        <v>51</v>
      </c>
      <c r="Q21" s="30"/>
    </row>
    <row r="22" spans="1:18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18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6" spans="1:18" ht="70.5" customHeight="1" x14ac:dyDescent="0.2">
      <c r="A26" s="105"/>
      <c r="B26" s="107"/>
      <c r="C26" s="107"/>
      <c r="D26" s="107"/>
      <c r="E26" s="107"/>
      <c r="F26" s="107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8"/>
      <c r="R26" s="105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B3092"/>
  </sheetPr>
  <dimension ref="A1:S27"/>
  <sheetViews>
    <sheetView view="pageBreakPreview" zoomScale="55" zoomScaleNormal="75" zoomScaleSheetLayoutView="55" zoomScalePageLayoutView="70" workbookViewId="0">
      <selection activeCell="B2" sqref="B2:P22"/>
    </sheetView>
  </sheetViews>
  <sheetFormatPr defaultRowHeight="15.75" x14ac:dyDescent="0.2"/>
  <cols>
    <col min="1" max="1" width="9.140625" style="11"/>
    <col min="2" max="2" width="40.42578125" style="10" customWidth="1"/>
    <col min="3" max="3" width="17.7109375" style="10" customWidth="1"/>
    <col min="4" max="6" width="15.7109375" style="10" customWidth="1"/>
    <col min="7" max="15" width="15.7109375" style="11" customWidth="1"/>
    <col min="16" max="16" width="26.85546875" style="11" customWidth="1"/>
    <col min="17" max="17" width="9.140625" style="4"/>
    <col min="18" max="16384" width="9.140625" style="11"/>
  </cols>
  <sheetData>
    <row r="1" spans="1:19" ht="22.5" x14ac:dyDescent="0.2">
      <c r="A1" s="32"/>
      <c r="B1" s="57"/>
      <c r="C1" s="57"/>
      <c r="D1" s="57"/>
      <c r="E1" s="57"/>
      <c r="F1" s="57"/>
      <c r="G1" s="32"/>
      <c r="H1" s="32"/>
      <c r="I1" s="32"/>
      <c r="J1" s="32"/>
      <c r="K1" s="32"/>
      <c r="L1" s="32"/>
      <c r="M1" s="32"/>
      <c r="N1" s="32"/>
      <c r="O1" s="32"/>
      <c r="P1" s="32"/>
      <c r="Q1" s="72"/>
    </row>
    <row r="2" spans="1:19" ht="38.25" customHeight="1" x14ac:dyDescent="0.2">
      <c r="A2" s="32"/>
      <c r="B2" s="56" t="s">
        <v>543</v>
      </c>
      <c r="C2" s="56"/>
      <c r="D2" s="57"/>
      <c r="E2" s="57"/>
      <c r="F2" s="57"/>
      <c r="G2" s="32"/>
      <c r="H2" s="32"/>
      <c r="I2" s="32"/>
      <c r="J2" s="32"/>
      <c r="K2" s="32"/>
      <c r="L2" s="32"/>
      <c r="M2" s="32"/>
      <c r="N2" s="32"/>
      <c r="O2" s="32"/>
      <c r="P2" s="36" t="s">
        <v>222</v>
      </c>
      <c r="Q2" s="38"/>
    </row>
    <row r="3" spans="1:19" s="18" customFormat="1" ht="38.25" customHeight="1" x14ac:dyDescent="0.2">
      <c r="A3" s="73"/>
      <c r="B3" s="189" t="s">
        <v>534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40"/>
    </row>
    <row r="4" spans="1:19" s="12" customFormat="1" ht="46.5" customHeight="1" x14ac:dyDescent="0.2">
      <c r="A4" s="74"/>
      <c r="B4" s="190" t="s">
        <v>535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75"/>
    </row>
    <row r="5" spans="1:19" s="13" customFormat="1" ht="42.75" customHeight="1" x14ac:dyDescent="0.2">
      <c r="A5" s="76"/>
      <c r="B5" s="191" t="s">
        <v>38</v>
      </c>
      <c r="C5" s="187" t="s">
        <v>78</v>
      </c>
      <c r="D5" s="183" t="s">
        <v>52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  <c r="P5" s="192" t="s">
        <v>39</v>
      </c>
      <c r="Q5" s="30"/>
    </row>
    <row r="6" spans="1:19" s="14" customFormat="1" ht="24.75" customHeight="1" x14ac:dyDescent="0.2">
      <c r="A6" s="77"/>
      <c r="B6" s="191"/>
      <c r="C6" s="188"/>
      <c r="D6" s="78" t="s">
        <v>64</v>
      </c>
      <c r="E6" s="78" t="s">
        <v>63</v>
      </c>
      <c r="F6" s="78" t="s">
        <v>62</v>
      </c>
      <c r="G6" s="79" t="s">
        <v>61</v>
      </c>
      <c r="H6" s="79" t="s">
        <v>60</v>
      </c>
      <c r="I6" s="79" t="s">
        <v>59</v>
      </c>
      <c r="J6" s="79" t="s">
        <v>58</v>
      </c>
      <c r="K6" s="79" t="s">
        <v>57</v>
      </c>
      <c r="L6" s="79" t="s">
        <v>56</v>
      </c>
      <c r="M6" s="79" t="s">
        <v>55</v>
      </c>
      <c r="N6" s="79" t="s">
        <v>54</v>
      </c>
      <c r="O6" s="79" t="s">
        <v>53</v>
      </c>
      <c r="P6" s="193"/>
      <c r="Q6" s="30"/>
    </row>
    <row r="7" spans="1:19" s="14" customFormat="1" ht="60" x14ac:dyDescent="0.2">
      <c r="A7" s="77"/>
      <c r="B7" s="191"/>
      <c r="C7" s="80" t="s">
        <v>7</v>
      </c>
      <c r="D7" s="80" t="s">
        <v>75</v>
      </c>
      <c r="E7" s="80" t="s">
        <v>76</v>
      </c>
      <c r="F7" s="80" t="s">
        <v>74</v>
      </c>
      <c r="G7" s="81" t="s">
        <v>73</v>
      </c>
      <c r="H7" s="81" t="s">
        <v>72</v>
      </c>
      <c r="I7" s="81" t="s">
        <v>71</v>
      </c>
      <c r="J7" s="81" t="s">
        <v>70</v>
      </c>
      <c r="K7" s="81" t="s">
        <v>69</v>
      </c>
      <c r="L7" s="81" t="s">
        <v>68</v>
      </c>
      <c r="M7" s="81" t="s">
        <v>67</v>
      </c>
      <c r="N7" s="81" t="s">
        <v>66</v>
      </c>
      <c r="O7" s="81" t="s">
        <v>65</v>
      </c>
      <c r="P7" s="193"/>
      <c r="Q7" s="30"/>
    </row>
    <row r="8" spans="1:19" s="15" customFormat="1" ht="39" customHeight="1" x14ac:dyDescent="0.2">
      <c r="A8" s="82"/>
      <c r="B8" s="83" t="s">
        <v>10</v>
      </c>
      <c r="C8" s="84">
        <f>SUM(D8:O8)</f>
        <v>244103</v>
      </c>
      <c r="D8" s="84">
        <v>4793</v>
      </c>
      <c r="E8" s="84">
        <v>16101</v>
      </c>
      <c r="F8" s="84">
        <v>29925</v>
      </c>
      <c r="G8" s="84">
        <v>102686</v>
      </c>
      <c r="H8" s="84">
        <v>14910</v>
      </c>
      <c r="I8" s="84">
        <v>13993</v>
      </c>
      <c r="J8" s="84">
        <v>14217</v>
      </c>
      <c r="K8" s="84">
        <v>13190</v>
      </c>
      <c r="L8" s="84">
        <v>7221</v>
      </c>
      <c r="M8" s="84">
        <v>6422</v>
      </c>
      <c r="N8" s="84">
        <v>8947</v>
      </c>
      <c r="O8" s="84">
        <v>11698</v>
      </c>
      <c r="P8" s="83" t="s">
        <v>40</v>
      </c>
      <c r="Q8" s="30"/>
    </row>
    <row r="9" spans="1:19" s="15" customFormat="1" ht="39" customHeight="1" x14ac:dyDescent="0.2">
      <c r="A9" s="82"/>
      <c r="B9" s="85" t="s">
        <v>12</v>
      </c>
      <c r="C9" s="47">
        <f>SUM(D9:O9)</f>
        <v>1211252</v>
      </c>
      <c r="D9" s="47">
        <v>30941</v>
      </c>
      <c r="E9" s="47">
        <v>32488</v>
      </c>
      <c r="F9" s="47">
        <v>28948</v>
      </c>
      <c r="G9" s="47">
        <v>741787</v>
      </c>
      <c r="H9" s="47">
        <v>58278</v>
      </c>
      <c r="I9" s="47">
        <v>54807</v>
      </c>
      <c r="J9" s="47">
        <v>40392</v>
      </c>
      <c r="K9" s="47">
        <v>24183</v>
      </c>
      <c r="L9" s="47">
        <v>43374</v>
      </c>
      <c r="M9" s="47">
        <v>35962</v>
      </c>
      <c r="N9" s="47">
        <v>44473</v>
      </c>
      <c r="O9" s="47">
        <v>75619</v>
      </c>
      <c r="P9" s="85" t="s">
        <v>41</v>
      </c>
      <c r="Q9" s="30"/>
    </row>
    <row r="10" spans="1:19" s="15" customFormat="1" ht="39" customHeight="1" x14ac:dyDescent="0.2">
      <c r="A10" s="82"/>
      <c r="B10" s="83" t="s">
        <v>14</v>
      </c>
      <c r="C10" s="84">
        <f t="shared" ref="C10:C20" si="0">SUM(D10:O10)</f>
        <v>122768</v>
      </c>
      <c r="D10" s="84">
        <v>2896</v>
      </c>
      <c r="E10" s="84">
        <v>0</v>
      </c>
      <c r="F10" s="84">
        <v>18102</v>
      </c>
      <c r="G10" s="84">
        <v>60338</v>
      </c>
      <c r="H10" s="84">
        <v>3685</v>
      </c>
      <c r="I10" s="84">
        <v>8217</v>
      </c>
      <c r="J10" s="84">
        <v>2172</v>
      </c>
      <c r="K10" s="84">
        <v>3077</v>
      </c>
      <c r="L10" s="84">
        <v>6631</v>
      </c>
      <c r="M10" s="84">
        <v>6121</v>
      </c>
      <c r="N10" s="84">
        <v>2975</v>
      </c>
      <c r="O10" s="84">
        <v>8554</v>
      </c>
      <c r="P10" s="83" t="s">
        <v>15</v>
      </c>
      <c r="Q10" s="30"/>
    </row>
    <row r="11" spans="1:19" s="15" customFormat="1" ht="39" customHeight="1" x14ac:dyDescent="0.2">
      <c r="A11" s="82"/>
      <c r="B11" s="85" t="s">
        <v>16</v>
      </c>
      <c r="C11" s="47">
        <f t="shared" si="0"/>
        <v>24878</v>
      </c>
      <c r="D11" s="47">
        <v>749</v>
      </c>
      <c r="E11" s="47">
        <v>2057</v>
      </c>
      <c r="F11" s="47">
        <v>2041</v>
      </c>
      <c r="G11" s="47">
        <v>8587</v>
      </c>
      <c r="H11" s="47">
        <v>2208</v>
      </c>
      <c r="I11" s="47">
        <v>2604</v>
      </c>
      <c r="J11" s="47">
        <v>1909</v>
      </c>
      <c r="K11" s="47">
        <v>570</v>
      </c>
      <c r="L11" s="47">
        <v>2583</v>
      </c>
      <c r="M11" s="47">
        <v>212</v>
      </c>
      <c r="N11" s="47">
        <v>1061</v>
      </c>
      <c r="O11" s="47">
        <v>297</v>
      </c>
      <c r="P11" s="85" t="s">
        <v>42</v>
      </c>
      <c r="Q11" s="30"/>
      <c r="S11" s="16"/>
    </row>
    <row r="12" spans="1:19" s="15" customFormat="1" ht="39" customHeight="1" x14ac:dyDescent="0.2">
      <c r="A12" s="82"/>
      <c r="B12" s="83" t="s">
        <v>18</v>
      </c>
      <c r="C12" s="84">
        <f t="shared" si="0"/>
        <v>81671</v>
      </c>
      <c r="D12" s="84">
        <v>1290</v>
      </c>
      <c r="E12" s="84">
        <v>4679</v>
      </c>
      <c r="F12" s="84">
        <v>7500</v>
      </c>
      <c r="G12" s="84">
        <v>29595</v>
      </c>
      <c r="H12" s="84">
        <v>4774</v>
      </c>
      <c r="I12" s="84">
        <v>7010</v>
      </c>
      <c r="J12" s="84">
        <v>6234</v>
      </c>
      <c r="K12" s="84">
        <v>3592</v>
      </c>
      <c r="L12" s="84">
        <v>6983</v>
      </c>
      <c r="M12" s="84">
        <v>4575</v>
      </c>
      <c r="N12" s="84">
        <v>1601</v>
      </c>
      <c r="O12" s="84">
        <v>3838</v>
      </c>
      <c r="P12" s="83" t="s">
        <v>43</v>
      </c>
      <c r="Q12" s="30"/>
    </row>
    <row r="13" spans="1:19" s="15" customFormat="1" ht="39" customHeight="1" x14ac:dyDescent="0.2">
      <c r="A13" s="82"/>
      <c r="B13" s="85" t="s">
        <v>19</v>
      </c>
      <c r="C13" s="47">
        <f t="shared" si="0"/>
        <v>47647</v>
      </c>
      <c r="D13" s="47">
        <v>0</v>
      </c>
      <c r="E13" s="47">
        <v>1664</v>
      </c>
      <c r="F13" s="47">
        <v>4381</v>
      </c>
      <c r="G13" s="47">
        <v>21656</v>
      </c>
      <c r="H13" s="47">
        <v>3444</v>
      </c>
      <c r="I13" s="47">
        <v>3768</v>
      </c>
      <c r="J13" s="47">
        <v>1511</v>
      </c>
      <c r="K13" s="47">
        <v>2207</v>
      </c>
      <c r="L13" s="47">
        <v>2188</v>
      </c>
      <c r="M13" s="47">
        <v>2785</v>
      </c>
      <c r="N13" s="47">
        <v>1036</v>
      </c>
      <c r="O13" s="47">
        <v>3007</v>
      </c>
      <c r="P13" s="85" t="s">
        <v>44</v>
      </c>
      <c r="Q13" s="30"/>
    </row>
    <row r="14" spans="1:19" s="15" customFormat="1" ht="39" customHeight="1" x14ac:dyDescent="0.2">
      <c r="A14" s="82"/>
      <c r="B14" s="83" t="s">
        <v>21</v>
      </c>
      <c r="C14" s="84">
        <f t="shared" si="0"/>
        <v>19819</v>
      </c>
      <c r="D14" s="84">
        <v>96</v>
      </c>
      <c r="E14" s="84">
        <v>405</v>
      </c>
      <c r="F14" s="84">
        <v>1044</v>
      </c>
      <c r="G14" s="84">
        <v>7106</v>
      </c>
      <c r="H14" s="84">
        <v>2448</v>
      </c>
      <c r="I14" s="84">
        <v>1701</v>
      </c>
      <c r="J14" s="84">
        <v>723</v>
      </c>
      <c r="K14" s="84">
        <v>2224</v>
      </c>
      <c r="L14" s="84">
        <v>641</v>
      </c>
      <c r="M14" s="84">
        <v>1389</v>
      </c>
      <c r="N14" s="84">
        <v>1358</v>
      </c>
      <c r="O14" s="84">
        <v>684</v>
      </c>
      <c r="P14" s="83" t="s">
        <v>45</v>
      </c>
      <c r="Q14" s="30"/>
    </row>
    <row r="15" spans="1:19" s="15" customFormat="1" ht="39" customHeight="1" x14ac:dyDescent="0.2">
      <c r="A15" s="82"/>
      <c r="B15" s="85" t="s">
        <v>23</v>
      </c>
      <c r="C15" s="47">
        <f t="shared" si="0"/>
        <v>10572</v>
      </c>
      <c r="D15" s="47">
        <v>0</v>
      </c>
      <c r="E15" s="47">
        <v>464</v>
      </c>
      <c r="F15" s="47">
        <v>869</v>
      </c>
      <c r="G15" s="47">
        <v>4574</v>
      </c>
      <c r="H15" s="47">
        <v>0</v>
      </c>
      <c r="I15" s="47">
        <v>807</v>
      </c>
      <c r="J15" s="47">
        <v>321</v>
      </c>
      <c r="K15" s="47">
        <v>735</v>
      </c>
      <c r="L15" s="47">
        <v>851</v>
      </c>
      <c r="M15" s="47">
        <v>525</v>
      </c>
      <c r="N15" s="47">
        <v>1426</v>
      </c>
      <c r="O15" s="47">
        <v>0</v>
      </c>
      <c r="P15" s="85" t="s">
        <v>46</v>
      </c>
      <c r="Q15" s="30"/>
    </row>
    <row r="16" spans="1:19" s="15" customFormat="1" ht="39" customHeight="1" x14ac:dyDescent="0.2">
      <c r="A16" s="82"/>
      <c r="B16" s="83" t="s">
        <v>25</v>
      </c>
      <c r="C16" s="84">
        <f t="shared" si="0"/>
        <v>1348</v>
      </c>
      <c r="D16" s="84">
        <v>30</v>
      </c>
      <c r="E16" s="84">
        <v>61</v>
      </c>
      <c r="F16" s="84">
        <v>0</v>
      </c>
      <c r="G16" s="84">
        <v>509</v>
      </c>
      <c r="H16" s="84">
        <v>221</v>
      </c>
      <c r="I16" s="84">
        <v>87</v>
      </c>
      <c r="J16" s="84">
        <v>0</v>
      </c>
      <c r="K16" s="84">
        <v>126</v>
      </c>
      <c r="L16" s="84">
        <v>58</v>
      </c>
      <c r="M16" s="84">
        <v>49</v>
      </c>
      <c r="N16" s="84">
        <v>0</v>
      </c>
      <c r="O16" s="84">
        <v>207</v>
      </c>
      <c r="P16" s="83" t="s">
        <v>26</v>
      </c>
      <c r="Q16" s="30"/>
    </row>
    <row r="17" spans="1:17" s="15" customFormat="1" ht="39" customHeight="1" x14ac:dyDescent="0.2">
      <c r="A17" s="82"/>
      <c r="B17" s="85" t="s">
        <v>27</v>
      </c>
      <c r="C17" s="47">
        <f t="shared" si="0"/>
        <v>18731</v>
      </c>
      <c r="D17" s="47">
        <v>578</v>
      </c>
      <c r="E17" s="47">
        <v>933</v>
      </c>
      <c r="F17" s="47">
        <v>568</v>
      </c>
      <c r="G17" s="47">
        <v>8752</v>
      </c>
      <c r="H17" s="47">
        <v>2204</v>
      </c>
      <c r="I17" s="47">
        <v>657</v>
      </c>
      <c r="J17" s="47">
        <v>693</v>
      </c>
      <c r="K17" s="47">
        <v>160</v>
      </c>
      <c r="L17" s="47">
        <v>192</v>
      </c>
      <c r="M17" s="47">
        <v>1683</v>
      </c>
      <c r="N17" s="47">
        <v>881</v>
      </c>
      <c r="O17" s="47">
        <v>1430</v>
      </c>
      <c r="P17" s="85" t="s">
        <v>47</v>
      </c>
      <c r="Q17" s="30"/>
    </row>
    <row r="18" spans="1:17" s="15" customFormat="1" ht="39" customHeight="1" x14ac:dyDescent="0.2">
      <c r="A18" s="82"/>
      <c r="B18" s="83" t="s">
        <v>29</v>
      </c>
      <c r="C18" s="84">
        <f t="shared" si="0"/>
        <v>12069</v>
      </c>
      <c r="D18" s="84">
        <v>1729</v>
      </c>
      <c r="E18" s="84">
        <v>0</v>
      </c>
      <c r="F18" s="84">
        <v>1840</v>
      </c>
      <c r="G18" s="84">
        <v>3638</v>
      </c>
      <c r="H18" s="84">
        <v>1507</v>
      </c>
      <c r="I18" s="84">
        <v>298</v>
      </c>
      <c r="J18" s="84">
        <v>160</v>
      </c>
      <c r="K18" s="84">
        <v>905</v>
      </c>
      <c r="L18" s="84">
        <v>1316</v>
      </c>
      <c r="M18" s="84">
        <v>286</v>
      </c>
      <c r="N18" s="84">
        <v>129</v>
      </c>
      <c r="O18" s="84">
        <v>261</v>
      </c>
      <c r="P18" s="83" t="s">
        <v>48</v>
      </c>
      <c r="Q18" s="30"/>
    </row>
    <row r="19" spans="1:17" s="15" customFormat="1" ht="39" customHeight="1" x14ac:dyDescent="0.2">
      <c r="A19" s="82"/>
      <c r="B19" s="85" t="s">
        <v>31</v>
      </c>
      <c r="C19" s="47">
        <f t="shared" si="0"/>
        <v>9378</v>
      </c>
      <c r="D19" s="47">
        <v>0</v>
      </c>
      <c r="E19" s="47">
        <v>105</v>
      </c>
      <c r="F19" s="47">
        <v>163</v>
      </c>
      <c r="G19" s="47">
        <v>6915</v>
      </c>
      <c r="H19" s="47">
        <v>194</v>
      </c>
      <c r="I19" s="47">
        <v>486</v>
      </c>
      <c r="J19" s="47">
        <v>74</v>
      </c>
      <c r="K19" s="47">
        <v>521</v>
      </c>
      <c r="L19" s="47">
        <v>503</v>
      </c>
      <c r="M19" s="47">
        <v>229</v>
      </c>
      <c r="N19" s="47">
        <v>188</v>
      </c>
      <c r="O19" s="47">
        <v>0</v>
      </c>
      <c r="P19" s="85" t="s">
        <v>49</v>
      </c>
      <c r="Q19" s="30"/>
    </row>
    <row r="20" spans="1:17" s="15" customFormat="1" ht="39" customHeight="1" x14ac:dyDescent="0.2">
      <c r="A20" s="82"/>
      <c r="B20" s="83" t="s">
        <v>33</v>
      </c>
      <c r="C20" s="84">
        <f t="shared" si="0"/>
        <v>4728</v>
      </c>
      <c r="D20" s="84">
        <v>0</v>
      </c>
      <c r="E20" s="84">
        <v>0</v>
      </c>
      <c r="F20" s="84">
        <v>375</v>
      </c>
      <c r="G20" s="84">
        <v>1920</v>
      </c>
      <c r="H20" s="84">
        <v>0</v>
      </c>
      <c r="I20" s="84">
        <v>0</v>
      </c>
      <c r="J20" s="84">
        <v>295</v>
      </c>
      <c r="K20" s="84">
        <v>235</v>
      </c>
      <c r="L20" s="84">
        <v>886</v>
      </c>
      <c r="M20" s="84">
        <v>223</v>
      </c>
      <c r="N20" s="84">
        <v>205</v>
      </c>
      <c r="O20" s="84">
        <v>589</v>
      </c>
      <c r="P20" s="83" t="s">
        <v>50</v>
      </c>
      <c r="Q20" s="48"/>
    </row>
    <row r="21" spans="1:17" s="15" customFormat="1" ht="39.950000000000003" customHeight="1" x14ac:dyDescent="0.2">
      <c r="A21" s="82"/>
      <c r="B21" s="86" t="s">
        <v>7</v>
      </c>
      <c r="C21" s="87">
        <f t="shared" ref="C21:N21" si="1">SUM(C8:C20)</f>
        <v>1808964</v>
      </c>
      <c r="D21" s="87">
        <f t="shared" si="1"/>
        <v>43102</v>
      </c>
      <c r="E21" s="87">
        <f t="shared" si="1"/>
        <v>58957</v>
      </c>
      <c r="F21" s="87">
        <f t="shared" si="1"/>
        <v>95756</v>
      </c>
      <c r="G21" s="87">
        <f t="shared" si="1"/>
        <v>998063</v>
      </c>
      <c r="H21" s="87">
        <f t="shared" si="1"/>
        <v>93873</v>
      </c>
      <c r="I21" s="87">
        <f t="shared" si="1"/>
        <v>94435</v>
      </c>
      <c r="J21" s="87">
        <f t="shared" si="1"/>
        <v>68701</v>
      </c>
      <c r="K21" s="87">
        <f t="shared" si="1"/>
        <v>51725</v>
      </c>
      <c r="L21" s="87">
        <f t="shared" si="1"/>
        <v>73427</v>
      </c>
      <c r="M21" s="87">
        <f t="shared" si="1"/>
        <v>60461</v>
      </c>
      <c r="N21" s="87">
        <f t="shared" si="1"/>
        <v>64280</v>
      </c>
      <c r="O21" s="87">
        <f>SUM(O8:O20)</f>
        <v>106184</v>
      </c>
      <c r="P21" s="86" t="s">
        <v>51</v>
      </c>
      <c r="Q21" s="30"/>
    </row>
    <row r="22" spans="1:17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53"/>
      <c r="H22" s="53"/>
      <c r="I22" s="53"/>
      <c r="J22" s="53"/>
      <c r="K22" s="53"/>
      <c r="L22" s="53"/>
      <c r="M22" s="53"/>
      <c r="N22" s="186" t="s">
        <v>147</v>
      </c>
      <c r="O22" s="186"/>
      <c r="P22" s="186"/>
      <c r="Q22" s="53"/>
    </row>
    <row r="23" spans="1:17" ht="22.5" x14ac:dyDescent="0.2">
      <c r="A23" s="32"/>
      <c r="B23" s="57"/>
      <c r="C23" s="57"/>
      <c r="D23" s="57"/>
      <c r="E23" s="57"/>
      <c r="F23" s="5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0"/>
    </row>
    <row r="27" spans="1:17" s="105" customFormat="1" ht="34.5" customHeight="1" x14ac:dyDescent="0.2">
      <c r="B27" s="107"/>
      <c r="C27" s="107"/>
      <c r="D27" s="107"/>
      <c r="E27" s="107"/>
      <c r="F27" s="107"/>
      <c r="Q27" s="108"/>
    </row>
  </sheetData>
  <mergeCells count="8">
    <mergeCell ref="B22:E22"/>
    <mergeCell ref="N22:P22"/>
    <mergeCell ref="B3:P3"/>
    <mergeCell ref="B4:P4"/>
    <mergeCell ref="B5:B7"/>
    <mergeCell ref="C5:C6"/>
    <mergeCell ref="D5:O5"/>
    <mergeCell ref="P5:P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B3092"/>
  </sheetPr>
  <dimension ref="A1:AP30"/>
  <sheetViews>
    <sheetView view="pageBreakPreview" zoomScale="50" zoomScaleNormal="50" zoomScaleSheetLayoutView="50" zoomScalePageLayoutView="70" workbookViewId="0">
      <selection activeCell="B2" sqref="B2:L22"/>
    </sheetView>
  </sheetViews>
  <sheetFormatPr defaultRowHeight="15.75" x14ac:dyDescent="0.2"/>
  <cols>
    <col min="1" max="1" width="9.140625" style="1"/>
    <col min="2" max="2" width="41.5703125" style="1" customWidth="1"/>
    <col min="3" max="3" width="15.7109375" style="2" customWidth="1"/>
    <col min="4" max="11" width="15.7109375" style="1" customWidth="1"/>
    <col min="12" max="12" width="25.7109375" style="1" customWidth="1"/>
    <col min="13" max="13" width="9.140625" style="4"/>
    <col min="14" max="16384" width="9.140625" style="1"/>
  </cols>
  <sheetData>
    <row r="1" spans="1:42" ht="22.5" x14ac:dyDescent="0.2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30"/>
      <c r="N1" s="28"/>
      <c r="O1" s="31"/>
      <c r="P1" s="31"/>
      <c r="Q1" s="31"/>
      <c r="R1" s="31"/>
    </row>
    <row r="2" spans="1:42" s="11" customFormat="1" ht="16.5" customHeight="1" x14ac:dyDescent="0.2">
      <c r="A2" s="32"/>
      <c r="B2" s="33" t="s">
        <v>544</v>
      </c>
      <c r="C2" s="34"/>
      <c r="D2" s="34"/>
      <c r="E2" s="34"/>
      <c r="F2" s="35"/>
      <c r="G2" s="35"/>
      <c r="H2" s="35"/>
      <c r="I2" s="35"/>
      <c r="J2" s="35"/>
      <c r="K2" s="35"/>
      <c r="L2" s="36" t="s">
        <v>545</v>
      </c>
      <c r="M2" s="32"/>
      <c r="N2" s="32"/>
      <c r="O2" s="37"/>
      <c r="P2" s="38"/>
      <c r="Q2" s="37"/>
      <c r="R2" s="37"/>
    </row>
    <row r="3" spans="1:42" s="17" customFormat="1" ht="33" x14ac:dyDescent="0.2">
      <c r="A3" s="39"/>
      <c r="B3" s="196" t="s">
        <v>550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40"/>
      <c r="N3" s="39"/>
      <c r="O3" s="41"/>
      <c r="P3" s="41"/>
      <c r="Q3" s="41"/>
      <c r="R3" s="41"/>
    </row>
    <row r="4" spans="1:42" s="3" customFormat="1" ht="48" customHeight="1" x14ac:dyDescent="0.2">
      <c r="A4" s="42"/>
      <c r="B4" s="197" t="s">
        <v>549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30"/>
      <c r="N4" s="42"/>
      <c r="O4" s="42"/>
      <c r="P4" s="42"/>
      <c r="Q4" s="42"/>
      <c r="R4" s="42"/>
    </row>
    <row r="5" spans="1:42" ht="29.25" customHeight="1" x14ac:dyDescent="0.2">
      <c r="A5" s="28"/>
      <c r="B5" s="198" t="s">
        <v>0</v>
      </c>
      <c r="C5" s="198" t="s">
        <v>215</v>
      </c>
      <c r="D5" s="198"/>
      <c r="E5" s="198"/>
      <c r="F5" s="198" t="s">
        <v>216</v>
      </c>
      <c r="G5" s="198"/>
      <c r="H5" s="198"/>
      <c r="I5" s="198" t="s">
        <v>217</v>
      </c>
      <c r="J5" s="198"/>
      <c r="K5" s="198"/>
      <c r="L5" s="199" t="s">
        <v>1</v>
      </c>
      <c r="M5" s="30"/>
      <c r="N5" s="28"/>
      <c r="O5" s="28"/>
      <c r="P5" s="28"/>
      <c r="Q5" s="28"/>
      <c r="R5" s="28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25.5" customHeight="1" x14ac:dyDescent="0.2">
      <c r="A6" s="28"/>
      <c r="B6" s="198"/>
      <c r="C6" s="43" t="s">
        <v>2</v>
      </c>
      <c r="D6" s="43" t="s">
        <v>3</v>
      </c>
      <c r="E6" s="43" t="s">
        <v>4</v>
      </c>
      <c r="F6" s="43" t="s">
        <v>2</v>
      </c>
      <c r="G6" s="43" t="s">
        <v>3</v>
      </c>
      <c r="H6" s="43" t="s">
        <v>4</v>
      </c>
      <c r="I6" s="43" t="s">
        <v>2</v>
      </c>
      <c r="J6" s="43" t="s">
        <v>3</v>
      </c>
      <c r="K6" s="43" t="s">
        <v>4</v>
      </c>
      <c r="L6" s="199" t="s">
        <v>5</v>
      </c>
      <c r="M6" s="30"/>
      <c r="N6" s="28"/>
      <c r="O6" s="28"/>
      <c r="P6" s="28"/>
      <c r="Q6" s="28"/>
      <c r="R6" s="28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ht="25.5" customHeight="1" x14ac:dyDescent="0.2">
      <c r="A7" s="28"/>
      <c r="B7" s="198" t="s">
        <v>6</v>
      </c>
      <c r="C7" s="43" t="s">
        <v>7</v>
      </c>
      <c r="D7" s="43" t="s">
        <v>8</v>
      </c>
      <c r="E7" s="43" t="s">
        <v>9</v>
      </c>
      <c r="F7" s="43" t="s">
        <v>7</v>
      </c>
      <c r="G7" s="43" t="s">
        <v>8</v>
      </c>
      <c r="H7" s="43" t="s">
        <v>9</v>
      </c>
      <c r="I7" s="43" t="s">
        <v>7</v>
      </c>
      <c r="J7" s="43" t="s">
        <v>8</v>
      </c>
      <c r="K7" s="43" t="s">
        <v>9</v>
      </c>
      <c r="L7" s="199"/>
      <c r="M7" s="30"/>
      <c r="N7" s="28"/>
      <c r="O7" s="28"/>
      <c r="P7" s="28"/>
      <c r="Q7" s="28"/>
      <c r="R7" s="28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ht="39.950000000000003" customHeight="1" x14ac:dyDescent="0.2">
      <c r="A8" s="28"/>
      <c r="B8" s="44" t="s">
        <v>10</v>
      </c>
      <c r="C8" s="45">
        <f>E8+D8</f>
        <v>1845071</v>
      </c>
      <c r="D8" s="45">
        <f>J8+G8</f>
        <v>666041</v>
      </c>
      <c r="E8" s="45">
        <f>K8+H8</f>
        <v>1179030</v>
      </c>
      <c r="F8" s="45">
        <f>H8+G8</f>
        <v>872629</v>
      </c>
      <c r="G8" s="45">
        <v>232100</v>
      </c>
      <c r="H8" s="45">
        <v>640529</v>
      </c>
      <c r="I8" s="45">
        <f>K8+J8</f>
        <v>972442</v>
      </c>
      <c r="J8" s="45">
        <v>433941</v>
      </c>
      <c r="K8" s="45">
        <v>538501</v>
      </c>
      <c r="L8" s="44" t="s">
        <v>11</v>
      </c>
      <c r="M8" s="30"/>
      <c r="N8" s="28"/>
      <c r="O8" s="28"/>
      <c r="P8" s="28"/>
      <c r="Q8" s="28"/>
      <c r="R8" s="28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39.950000000000003" customHeight="1" x14ac:dyDescent="0.2">
      <c r="A9" s="28"/>
      <c r="B9" s="46" t="s">
        <v>12</v>
      </c>
      <c r="C9" s="47">
        <f>E9+D9</f>
        <v>5103007</v>
      </c>
      <c r="D9" s="47">
        <f>J9+G9</f>
        <v>2020904</v>
      </c>
      <c r="E9" s="47">
        <f>K9+H9</f>
        <v>3082103</v>
      </c>
      <c r="F9" s="47">
        <f>H9+G9</f>
        <v>2897607</v>
      </c>
      <c r="G9" s="47">
        <v>951294</v>
      </c>
      <c r="H9" s="47">
        <v>1946313</v>
      </c>
      <c r="I9" s="47">
        <f>K9+J9</f>
        <v>2205400</v>
      </c>
      <c r="J9" s="47">
        <v>1069610</v>
      </c>
      <c r="K9" s="47">
        <v>1135790</v>
      </c>
      <c r="L9" s="46" t="s">
        <v>13</v>
      </c>
      <c r="M9" s="30"/>
      <c r="N9" s="28"/>
      <c r="O9" s="28"/>
      <c r="P9" s="28"/>
      <c r="Q9" s="28"/>
      <c r="R9" s="28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5"/>
      <c r="AJ9" s="21"/>
      <c r="AK9" s="21"/>
      <c r="AL9" s="21"/>
      <c r="AM9" s="21"/>
      <c r="AN9" s="21"/>
      <c r="AO9" s="21"/>
      <c r="AP9" s="21"/>
    </row>
    <row r="10" spans="1:42" ht="39.950000000000003" customHeight="1" x14ac:dyDescent="0.2">
      <c r="A10" s="28"/>
      <c r="B10" s="44" t="s">
        <v>14</v>
      </c>
      <c r="C10" s="45">
        <f t="shared" ref="C10:C20" si="0">E10+D10</f>
        <v>735539</v>
      </c>
      <c r="D10" s="45">
        <f t="shared" ref="D10:D20" si="1">J10+G10</f>
        <v>276818</v>
      </c>
      <c r="E10" s="45">
        <f t="shared" ref="E10:E20" si="2">K10+H10</f>
        <v>458721</v>
      </c>
      <c r="F10" s="45">
        <f t="shared" ref="F10:F20" si="3">H10+G10</f>
        <v>376898</v>
      </c>
      <c r="G10" s="45">
        <v>107381</v>
      </c>
      <c r="H10" s="45">
        <v>269517</v>
      </c>
      <c r="I10" s="45">
        <f t="shared" ref="I10:I20" si="4">K10+J10</f>
        <v>358641</v>
      </c>
      <c r="J10" s="45">
        <v>169437</v>
      </c>
      <c r="K10" s="45">
        <v>189204</v>
      </c>
      <c r="L10" s="44" t="s">
        <v>15</v>
      </c>
      <c r="M10" s="30"/>
      <c r="N10" s="28"/>
      <c r="O10" s="28"/>
      <c r="P10" s="28"/>
      <c r="Q10" s="28"/>
      <c r="R10" s="28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6"/>
      <c r="AJ10" s="21"/>
      <c r="AK10" s="21"/>
      <c r="AL10" s="21"/>
      <c r="AM10" s="21"/>
      <c r="AN10" s="21"/>
      <c r="AO10" s="21"/>
      <c r="AP10" s="21"/>
    </row>
    <row r="11" spans="1:42" ht="39.950000000000003" customHeight="1" x14ac:dyDescent="0.2">
      <c r="A11" s="28"/>
      <c r="B11" s="46" t="s">
        <v>16</v>
      </c>
      <c r="C11" s="47">
        <f t="shared" si="0"/>
        <v>380888</v>
      </c>
      <c r="D11" s="47">
        <f t="shared" si="1"/>
        <v>133704</v>
      </c>
      <c r="E11" s="47">
        <f t="shared" si="2"/>
        <v>247184</v>
      </c>
      <c r="F11" s="47">
        <f t="shared" si="3"/>
        <v>138583</v>
      </c>
      <c r="G11" s="47">
        <v>21848</v>
      </c>
      <c r="H11" s="47">
        <v>116735</v>
      </c>
      <c r="I11" s="47">
        <f t="shared" si="4"/>
        <v>242305</v>
      </c>
      <c r="J11" s="47">
        <v>111856</v>
      </c>
      <c r="K11" s="47">
        <v>130449</v>
      </c>
      <c r="L11" s="46" t="s">
        <v>17</v>
      </c>
      <c r="M11" s="30"/>
      <c r="N11" s="28"/>
      <c r="O11" s="28"/>
      <c r="P11" s="28"/>
      <c r="Q11" s="28"/>
      <c r="R11" s="2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5"/>
      <c r="AJ11" s="21"/>
      <c r="AK11" s="21"/>
      <c r="AL11" s="21"/>
      <c r="AM11" s="21"/>
      <c r="AN11" s="21"/>
      <c r="AO11" s="21"/>
      <c r="AP11" s="21"/>
    </row>
    <row r="12" spans="1:42" ht="39.950000000000003" customHeight="1" x14ac:dyDescent="0.2">
      <c r="A12" s="28"/>
      <c r="B12" s="44" t="s">
        <v>18</v>
      </c>
      <c r="C12" s="45">
        <f t="shared" si="0"/>
        <v>816721</v>
      </c>
      <c r="D12" s="45">
        <f t="shared" si="1"/>
        <v>251150</v>
      </c>
      <c r="E12" s="45">
        <f t="shared" si="2"/>
        <v>565571</v>
      </c>
      <c r="F12" s="45">
        <f t="shared" si="3"/>
        <v>388547</v>
      </c>
      <c r="G12" s="45">
        <v>76862</v>
      </c>
      <c r="H12" s="45">
        <v>311685</v>
      </c>
      <c r="I12" s="45">
        <f t="shared" si="4"/>
        <v>428174</v>
      </c>
      <c r="J12" s="45">
        <v>174288</v>
      </c>
      <c r="K12" s="45">
        <v>253886</v>
      </c>
      <c r="L12" s="44" t="s">
        <v>81</v>
      </c>
      <c r="M12" s="30"/>
      <c r="N12" s="28"/>
      <c r="O12" s="28"/>
      <c r="P12" s="28"/>
      <c r="Q12" s="28"/>
      <c r="R12" s="28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6"/>
      <c r="AJ12" s="21"/>
      <c r="AK12" s="21"/>
      <c r="AL12" s="21"/>
      <c r="AM12" s="21"/>
      <c r="AN12" s="21"/>
      <c r="AO12" s="21"/>
      <c r="AP12" s="21"/>
    </row>
    <row r="13" spans="1:42" ht="39.950000000000003" customHeight="1" x14ac:dyDescent="0.2">
      <c r="A13" s="28"/>
      <c r="B13" s="46" t="s">
        <v>19</v>
      </c>
      <c r="C13" s="47">
        <f t="shared" si="0"/>
        <v>794682</v>
      </c>
      <c r="D13" s="47">
        <f t="shared" si="1"/>
        <v>317723</v>
      </c>
      <c r="E13" s="47">
        <f t="shared" si="2"/>
        <v>476959</v>
      </c>
      <c r="F13" s="47">
        <f t="shared" si="3"/>
        <v>193723</v>
      </c>
      <c r="G13" s="47">
        <v>44612</v>
      </c>
      <c r="H13" s="47">
        <v>149111</v>
      </c>
      <c r="I13" s="47">
        <f t="shared" si="4"/>
        <v>600959</v>
      </c>
      <c r="J13" s="47">
        <v>273111</v>
      </c>
      <c r="K13" s="47">
        <v>327848</v>
      </c>
      <c r="L13" s="46" t="s">
        <v>20</v>
      </c>
      <c r="M13" s="30"/>
      <c r="N13" s="28"/>
      <c r="O13" s="28"/>
      <c r="P13" s="28"/>
      <c r="Q13" s="28"/>
      <c r="R13" s="28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5"/>
      <c r="AJ13" s="21"/>
      <c r="AK13" s="21"/>
      <c r="AL13" s="21"/>
      <c r="AM13" s="21"/>
      <c r="AN13" s="21"/>
      <c r="AO13" s="21"/>
      <c r="AP13" s="21"/>
    </row>
    <row r="14" spans="1:42" ht="39.950000000000003" customHeight="1" x14ac:dyDescent="0.2">
      <c r="A14" s="28"/>
      <c r="B14" s="44" t="s">
        <v>21</v>
      </c>
      <c r="C14" s="45">
        <f t="shared" si="0"/>
        <v>161538</v>
      </c>
      <c r="D14" s="45">
        <f t="shared" si="1"/>
        <v>54758</v>
      </c>
      <c r="E14" s="45">
        <f t="shared" si="2"/>
        <v>106780</v>
      </c>
      <c r="F14" s="45">
        <f t="shared" si="3"/>
        <v>70616</v>
      </c>
      <c r="G14" s="45">
        <v>15710</v>
      </c>
      <c r="H14" s="45">
        <v>54906</v>
      </c>
      <c r="I14" s="45">
        <f t="shared" si="4"/>
        <v>90922</v>
      </c>
      <c r="J14" s="45">
        <v>39048</v>
      </c>
      <c r="K14" s="45">
        <v>51874</v>
      </c>
      <c r="L14" s="44" t="s">
        <v>22</v>
      </c>
      <c r="M14" s="30"/>
      <c r="N14" s="28"/>
      <c r="O14" s="28"/>
      <c r="P14" s="28"/>
      <c r="Q14" s="28"/>
      <c r="R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6"/>
      <c r="AJ14" s="21"/>
      <c r="AK14" s="21"/>
      <c r="AL14" s="21"/>
      <c r="AM14" s="21"/>
      <c r="AN14" s="21"/>
      <c r="AO14" s="21"/>
      <c r="AP14" s="21"/>
    </row>
    <row r="15" spans="1:42" ht="39.950000000000003" customHeight="1" x14ac:dyDescent="0.2">
      <c r="A15" s="28"/>
      <c r="B15" s="46" t="s">
        <v>23</v>
      </c>
      <c r="C15" s="47">
        <f t="shared" si="0"/>
        <v>124029</v>
      </c>
      <c r="D15" s="47">
        <f t="shared" si="1"/>
        <v>40365</v>
      </c>
      <c r="E15" s="47">
        <f t="shared" si="2"/>
        <v>83664</v>
      </c>
      <c r="F15" s="47">
        <f t="shared" si="3"/>
        <v>58518</v>
      </c>
      <c r="G15" s="47">
        <v>10572</v>
      </c>
      <c r="H15" s="47">
        <v>47946</v>
      </c>
      <c r="I15" s="47">
        <f t="shared" si="4"/>
        <v>65511</v>
      </c>
      <c r="J15" s="47">
        <v>29793</v>
      </c>
      <c r="K15" s="47">
        <v>35718</v>
      </c>
      <c r="L15" s="46" t="s">
        <v>24</v>
      </c>
      <c r="M15" s="30"/>
      <c r="N15" s="28"/>
      <c r="O15" s="28"/>
      <c r="P15" s="28"/>
      <c r="Q15" s="28"/>
      <c r="R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5"/>
      <c r="AJ15" s="21"/>
      <c r="AK15" s="21"/>
      <c r="AL15" s="21"/>
      <c r="AM15" s="21"/>
      <c r="AN15" s="21"/>
      <c r="AO15" s="21"/>
      <c r="AP15" s="21"/>
    </row>
    <row r="16" spans="1:42" ht="39.950000000000003" customHeight="1" x14ac:dyDescent="0.2">
      <c r="A16" s="28"/>
      <c r="B16" s="44" t="s">
        <v>25</v>
      </c>
      <c r="C16" s="45">
        <f t="shared" si="0"/>
        <v>33725</v>
      </c>
      <c r="D16" s="45">
        <f t="shared" si="1"/>
        <v>10764</v>
      </c>
      <c r="E16" s="45">
        <f t="shared" si="2"/>
        <v>22961</v>
      </c>
      <c r="F16" s="45">
        <f t="shared" si="3"/>
        <v>11205</v>
      </c>
      <c r="G16" s="45">
        <v>1348</v>
      </c>
      <c r="H16" s="45">
        <v>9857</v>
      </c>
      <c r="I16" s="45">
        <f t="shared" si="4"/>
        <v>22520</v>
      </c>
      <c r="J16" s="45">
        <v>9416</v>
      </c>
      <c r="K16" s="45">
        <v>13104</v>
      </c>
      <c r="L16" s="44" t="s">
        <v>26</v>
      </c>
      <c r="M16" s="30"/>
      <c r="N16" s="28"/>
      <c r="O16" s="28"/>
      <c r="P16" s="28"/>
      <c r="Q16" s="28"/>
      <c r="R16" s="28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6"/>
      <c r="AJ16" s="21"/>
      <c r="AK16" s="21"/>
      <c r="AL16" s="21"/>
      <c r="AM16" s="21"/>
      <c r="AN16" s="21"/>
      <c r="AO16" s="21"/>
      <c r="AP16" s="21"/>
    </row>
    <row r="17" spans="1:42" ht="39.950000000000003" customHeight="1" x14ac:dyDescent="0.2">
      <c r="A17" s="28"/>
      <c r="B17" s="46" t="s">
        <v>27</v>
      </c>
      <c r="C17" s="47">
        <f t="shared" si="0"/>
        <v>272411</v>
      </c>
      <c r="D17" s="47">
        <f t="shared" si="1"/>
        <v>104096</v>
      </c>
      <c r="E17" s="47">
        <f t="shared" si="2"/>
        <v>168315</v>
      </c>
      <c r="F17" s="47">
        <f t="shared" si="3"/>
        <v>73920</v>
      </c>
      <c r="G17" s="47">
        <v>18539</v>
      </c>
      <c r="H17" s="47">
        <v>55381</v>
      </c>
      <c r="I17" s="47">
        <f t="shared" si="4"/>
        <v>198491</v>
      </c>
      <c r="J17" s="47">
        <v>85557</v>
      </c>
      <c r="K17" s="47">
        <v>112934</v>
      </c>
      <c r="L17" s="46" t="s">
        <v>28</v>
      </c>
      <c r="M17" s="30"/>
      <c r="N17" s="28"/>
      <c r="O17" s="28"/>
      <c r="P17" s="28"/>
      <c r="Q17" s="28"/>
      <c r="R17" s="28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5"/>
      <c r="AJ17" s="21"/>
      <c r="AK17" s="21"/>
      <c r="AL17" s="21"/>
      <c r="AM17" s="21"/>
      <c r="AN17" s="21"/>
      <c r="AO17" s="21"/>
      <c r="AP17" s="21"/>
    </row>
    <row r="18" spans="1:42" ht="39.950000000000003" customHeight="1" x14ac:dyDescent="0.2">
      <c r="A18" s="28"/>
      <c r="B18" s="44" t="s">
        <v>29</v>
      </c>
      <c r="C18" s="45">
        <f t="shared" si="0"/>
        <v>127639</v>
      </c>
      <c r="D18" s="45">
        <f t="shared" si="1"/>
        <v>52209</v>
      </c>
      <c r="E18" s="45">
        <f t="shared" si="2"/>
        <v>75430</v>
      </c>
      <c r="F18" s="45">
        <f t="shared" si="3"/>
        <v>34200</v>
      </c>
      <c r="G18" s="45">
        <v>9975</v>
      </c>
      <c r="H18" s="45">
        <v>24225</v>
      </c>
      <c r="I18" s="45">
        <f t="shared" si="4"/>
        <v>93439</v>
      </c>
      <c r="J18" s="45">
        <v>42234</v>
      </c>
      <c r="K18" s="45">
        <v>51205</v>
      </c>
      <c r="L18" s="44" t="s">
        <v>30</v>
      </c>
      <c r="M18" s="30"/>
      <c r="N18" s="28"/>
      <c r="O18" s="28"/>
      <c r="P18" s="28"/>
      <c r="Q18" s="28"/>
      <c r="R18" s="28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6"/>
      <c r="AJ18" s="21"/>
      <c r="AK18" s="21"/>
      <c r="AL18" s="21"/>
      <c r="AM18" s="21"/>
      <c r="AN18" s="21"/>
      <c r="AO18" s="21"/>
      <c r="AP18" s="21"/>
    </row>
    <row r="19" spans="1:42" ht="39.950000000000003" customHeight="1" x14ac:dyDescent="0.2">
      <c r="A19" s="28"/>
      <c r="B19" s="46" t="s">
        <v>31</v>
      </c>
      <c r="C19" s="47">
        <f t="shared" si="0"/>
        <v>135348</v>
      </c>
      <c r="D19" s="47">
        <f t="shared" si="1"/>
        <v>52085</v>
      </c>
      <c r="E19" s="47">
        <f t="shared" si="2"/>
        <v>83263</v>
      </c>
      <c r="F19" s="47">
        <f t="shared" si="3"/>
        <v>44219</v>
      </c>
      <c r="G19" s="47">
        <v>8132</v>
      </c>
      <c r="H19" s="47">
        <v>36087</v>
      </c>
      <c r="I19" s="47">
        <f t="shared" si="4"/>
        <v>91129</v>
      </c>
      <c r="J19" s="47">
        <v>43953</v>
      </c>
      <c r="K19" s="47">
        <v>47176</v>
      </c>
      <c r="L19" s="46" t="s">
        <v>32</v>
      </c>
      <c r="M19" s="30"/>
      <c r="N19" s="28"/>
      <c r="O19" s="28"/>
      <c r="P19" s="28"/>
      <c r="Q19" s="28"/>
      <c r="R19" s="28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5"/>
      <c r="AJ19" s="21"/>
      <c r="AK19" s="21"/>
      <c r="AL19" s="21"/>
      <c r="AM19" s="21"/>
      <c r="AN19" s="21"/>
      <c r="AO19" s="21"/>
      <c r="AP19" s="21"/>
    </row>
    <row r="20" spans="1:42" ht="39.950000000000003" customHeight="1" x14ac:dyDescent="0.2">
      <c r="A20" s="28"/>
      <c r="B20" s="44" t="s">
        <v>33</v>
      </c>
      <c r="C20" s="45">
        <f t="shared" si="0"/>
        <v>74073</v>
      </c>
      <c r="D20" s="45">
        <f t="shared" si="1"/>
        <v>21942</v>
      </c>
      <c r="E20" s="45">
        <f t="shared" si="2"/>
        <v>52131</v>
      </c>
      <c r="F20" s="45">
        <f t="shared" si="3"/>
        <v>34440</v>
      </c>
      <c r="G20" s="45">
        <v>4629</v>
      </c>
      <c r="H20" s="45">
        <v>29811</v>
      </c>
      <c r="I20" s="45">
        <f t="shared" si="4"/>
        <v>39633</v>
      </c>
      <c r="J20" s="45">
        <v>17313</v>
      </c>
      <c r="K20" s="45">
        <v>22320</v>
      </c>
      <c r="L20" s="44" t="s">
        <v>34</v>
      </c>
      <c r="M20" s="48"/>
      <c r="N20" s="28"/>
      <c r="O20" s="28"/>
      <c r="P20" s="28"/>
      <c r="Q20" s="28"/>
      <c r="R20" s="28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6"/>
      <c r="AJ20" s="21"/>
      <c r="AK20" s="21"/>
      <c r="AL20" s="21"/>
      <c r="AM20" s="21"/>
      <c r="AN20" s="21"/>
      <c r="AO20" s="21"/>
      <c r="AP20" s="21"/>
    </row>
    <row r="21" spans="1:42" s="6" customFormat="1" ht="45" customHeight="1" x14ac:dyDescent="0.2">
      <c r="A21" s="49"/>
      <c r="B21" s="50" t="s">
        <v>7</v>
      </c>
      <c r="C21" s="51">
        <f t="shared" ref="C21:J21" si="5">SUM(C8:C20)</f>
        <v>10604671</v>
      </c>
      <c r="D21" s="51">
        <f t="shared" si="5"/>
        <v>4002559</v>
      </c>
      <c r="E21" s="51">
        <f t="shared" si="5"/>
        <v>6602112</v>
      </c>
      <c r="F21" s="51">
        <f t="shared" si="5"/>
        <v>5195105</v>
      </c>
      <c r="G21" s="51">
        <f t="shared" si="5"/>
        <v>1503002</v>
      </c>
      <c r="H21" s="51">
        <f>SUM(H8:H20)</f>
        <v>3692103</v>
      </c>
      <c r="I21" s="51">
        <f>SUM(I8:I20)</f>
        <v>5409566</v>
      </c>
      <c r="J21" s="51">
        <f t="shared" si="5"/>
        <v>2499557</v>
      </c>
      <c r="K21" s="51">
        <f>SUM(K8:K20)</f>
        <v>2910009</v>
      </c>
      <c r="L21" s="52" t="s">
        <v>35</v>
      </c>
      <c r="M21" s="30"/>
      <c r="N21" s="49"/>
      <c r="O21" s="49"/>
      <c r="P21" s="49"/>
      <c r="Q21" s="49"/>
      <c r="R21" s="4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5"/>
      <c r="AJ21" s="9"/>
      <c r="AK21" s="9"/>
      <c r="AL21" s="9"/>
      <c r="AM21" s="9"/>
      <c r="AN21" s="9"/>
      <c r="AO21" s="9"/>
      <c r="AP21" s="9"/>
    </row>
    <row r="22" spans="1:42" s="7" customFormat="1" ht="30" customHeight="1" x14ac:dyDescent="0.2">
      <c r="A22" s="53"/>
      <c r="B22" s="186" t="s">
        <v>148</v>
      </c>
      <c r="C22" s="186"/>
      <c r="D22" s="186"/>
      <c r="E22" s="54"/>
      <c r="F22" s="54"/>
      <c r="G22" s="54"/>
      <c r="H22" s="54"/>
      <c r="I22" s="54"/>
      <c r="J22" s="186" t="s">
        <v>147</v>
      </c>
      <c r="K22" s="186"/>
      <c r="L22" s="186"/>
      <c r="M22" s="30"/>
      <c r="N22" s="53"/>
      <c r="O22" s="53"/>
      <c r="P22" s="53"/>
      <c r="Q22" s="53"/>
      <c r="R22" s="53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ht="45" customHeight="1" x14ac:dyDescent="0.2">
      <c r="A23" s="28"/>
      <c r="B23" s="28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30"/>
      <c r="N23" s="28"/>
      <c r="O23" s="28"/>
      <c r="P23" s="28"/>
      <c r="Q23" s="28"/>
      <c r="R23" s="28"/>
      <c r="Y23" s="21"/>
      <c r="Z23" s="21"/>
      <c r="AA23" s="25"/>
      <c r="AB23" s="26"/>
      <c r="AC23" s="25"/>
      <c r="AD23" s="26"/>
      <c r="AE23" s="25"/>
      <c r="AF23" s="26"/>
      <c r="AG23" s="25"/>
      <c r="AH23" s="26"/>
      <c r="AI23" s="25"/>
      <c r="AJ23" s="26"/>
      <c r="AK23" s="25"/>
      <c r="AL23" s="26"/>
      <c r="AM23" s="25"/>
      <c r="AN23" s="21"/>
      <c r="AO23" s="21"/>
      <c r="AP23" s="21"/>
    </row>
    <row r="24" spans="1:42" ht="22.5" x14ac:dyDescent="0.2">
      <c r="A24" s="28"/>
      <c r="B24" s="28"/>
      <c r="C24" s="29"/>
      <c r="D24" s="28"/>
      <c r="E24" s="28"/>
      <c r="F24" s="28"/>
      <c r="G24" s="28"/>
      <c r="H24" s="28"/>
      <c r="I24" s="28"/>
      <c r="J24" s="55"/>
      <c r="K24" s="28"/>
      <c r="L24" s="28"/>
      <c r="M24" s="30"/>
      <c r="N24" s="28"/>
      <c r="O24" s="28"/>
      <c r="P24" s="28"/>
      <c r="Q24" s="28"/>
      <c r="R24" s="28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9"/>
      <c r="AN24" s="21"/>
      <c r="AO24" s="21"/>
      <c r="AP24" s="21"/>
    </row>
    <row r="25" spans="1:42" ht="22.5" x14ac:dyDescent="0.2">
      <c r="A25" s="28"/>
      <c r="B25" s="28"/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30"/>
      <c r="N25" s="28"/>
      <c r="O25" s="28"/>
      <c r="P25" s="28"/>
      <c r="Q25" s="28"/>
      <c r="R25" s="28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9"/>
      <c r="AN25" s="21"/>
      <c r="AO25" s="21"/>
      <c r="AP25" s="21"/>
    </row>
    <row r="26" spans="1:42" ht="70.5" customHeight="1" x14ac:dyDescent="0.2">
      <c r="A26" s="28"/>
      <c r="B26" s="28"/>
      <c r="C26" s="29"/>
      <c r="D26" s="28"/>
      <c r="E26" s="114"/>
      <c r="F26" s="28"/>
      <c r="G26" s="28"/>
      <c r="H26" s="28"/>
      <c r="I26" s="28"/>
      <c r="J26" s="28"/>
      <c r="K26" s="28"/>
      <c r="L26" s="28"/>
      <c r="M26" s="30"/>
      <c r="N26" s="28"/>
      <c r="O26" s="28"/>
      <c r="P26" s="28"/>
      <c r="Q26" s="28"/>
      <c r="R26" s="28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22.5" x14ac:dyDescent="0.2">
      <c r="A27" s="28"/>
      <c r="B27" s="28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30"/>
      <c r="N27" s="28"/>
      <c r="O27" s="28"/>
      <c r="P27" s="28"/>
      <c r="Q27" s="28"/>
      <c r="R27" s="28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ht="22.5" x14ac:dyDescent="0.2">
      <c r="A28" s="28"/>
      <c r="B28" s="28"/>
      <c r="C28" s="29"/>
      <c r="D28" s="28"/>
      <c r="E28" s="28"/>
      <c r="F28" s="28"/>
      <c r="G28" s="28"/>
      <c r="H28" s="28"/>
      <c r="I28" s="28"/>
      <c r="J28" s="28"/>
      <c r="K28" s="28"/>
      <c r="L28" s="28"/>
      <c r="M28" s="30"/>
      <c r="N28" s="28"/>
      <c r="O28" s="28"/>
      <c r="P28" s="28"/>
      <c r="Q28" s="28"/>
      <c r="R28" s="28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22.5" x14ac:dyDescent="0.2">
      <c r="A29" s="28"/>
      <c r="B29" s="28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30"/>
      <c r="N29" s="28"/>
      <c r="O29" s="28"/>
      <c r="P29" s="28"/>
      <c r="Q29" s="28"/>
      <c r="R29" s="28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ht="22.5" x14ac:dyDescent="0.2">
      <c r="A30" s="28"/>
      <c r="B30" s="28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30"/>
      <c r="N30" s="28"/>
      <c r="O30" s="28"/>
      <c r="P30" s="28"/>
      <c r="Q30" s="28"/>
      <c r="R30" s="28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</sheetData>
  <protectedRanges>
    <protectedRange sqref="I5:K5" name="نطاق1_2_1"/>
    <protectedRange sqref="L5:L21 AI9:AI21 AA23:AM23" name="نطاق1_1"/>
    <protectedRange sqref="C3:L4 B3:B21" name="نطاق1"/>
  </protectedRanges>
  <mergeCells count="9">
    <mergeCell ref="B22:D22"/>
    <mergeCell ref="J22:L22"/>
    <mergeCell ref="B3:L3"/>
    <mergeCell ref="B4:L4"/>
    <mergeCell ref="B5:B7"/>
    <mergeCell ref="C5:E5"/>
    <mergeCell ref="F5:H5"/>
    <mergeCell ref="I5:K5"/>
    <mergeCell ref="L5:L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B3092"/>
  </sheetPr>
  <dimension ref="A1:O30"/>
  <sheetViews>
    <sheetView view="pageBreakPreview" zoomScale="70" zoomScaleNormal="50" zoomScaleSheetLayoutView="70" zoomScalePageLayoutView="55" workbookViewId="0">
      <selection activeCell="B6" sqref="B6:L21"/>
    </sheetView>
  </sheetViews>
  <sheetFormatPr defaultRowHeight="15.75" x14ac:dyDescent="0.2"/>
  <cols>
    <col min="1" max="1" width="9.140625" style="1"/>
    <col min="2" max="2" width="28.7109375" style="1" customWidth="1"/>
    <col min="3" max="3" width="15.7109375" style="2" customWidth="1"/>
    <col min="4" max="11" width="15.7109375" style="1" customWidth="1"/>
    <col min="12" max="12" width="28.7109375" style="1" customWidth="1"/>
    <col min="13" max="13" width="9.140625" style="4"/>
    <col min="14" max="14" width="9.140625" style="1"/>
    <col min="15" max="15" width="23.42578125" style="1" customWidth="1"/>
    <col min="16" max="16" width="36.28515625" style="1" customWidth="1"/>
    <col min="17" max="19" width="9.140625" style="1"/>
    <col min="20" max="20" width="46.28515625" style="1" customWidth="1"/>
    <col min="21" max="16384" width="9.140625" style="1"/>
  </cols>
  <sheetData>
    <row r="1" spans="1:15" ht="22.5" x14ac:dyDescent="0.2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30"/>
      <c r="N1" s="28"/>
      <c r="O1" s="28"/>
    </row>
    <row r="2" spans="1:15" ht="18.75" customHeight="1" x14ac:dyDescent="0.2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30"/>
      <c r="N2" s="28"/>
      <c r="O2" s="28"/>
    </row>
    <row r="3" spans="1:15" ht="30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0"/>
      <c r="N3" s="28"/>
      <c r="O3" s="28"/>
    </row>
    <row r="4" spans="1:15" ht="22.5" x14ac:dyDescent="0.2">
      <c r="A4" s="28"/>
      <c r="B4" s="28"/>
      <c r="C4" s="29"/>
      <c r="D4" s="28"/>
      <c r="E4" s="28"/>
      <c r="F4" s="28"/>
      <c r="G4" s="28"/>
      <c r="H4" s="28"/>
      <c r="I4" s="28"/>
      <c r="J4" s="28"/>
      <c r="K4" s="28"/>
      <c r="L4" s="28"/>
      <c r="M4" s="30"/>
      <c r="N4" s="28"/>
      <c r="O4" s="28"/>
    </row>
    <row r="5" spans="1:15" ht="22.5" x14ac:dyDescent="0.2">
      <c r="A5" s="28"/>
      <c r="B5" s="28"/>
      <c r="C5" s="29"/>
      <c r="D5" s="28"/>
      <c r="E5" s="28"/>
      <c r="F5" s="28"/>
      <c r="G5" s="28"/>
      <c r="H5" s="28"/>
      <c r="I5" s="28"/>
      <c r="J5" s="28"/>
      <c r="K5" s="28"/>
      <c r="L5" s="28"/>
      <c r="M5" s="30"/>
      <c r="N5" s="28"/>
      <c r="O5" s="28"/>
    </row>
    <row r="6" spans="1:15" ht="21.75" customHeight="1" x14ac:dyDescent="0.2">
      <c r="A6" s="28"/>
      <c r="B6" s="56" t="s">
        <v>80</v>
      </c>
      <c r="C6" s="57"/>
      <c r="D6" s="57"/>
      <c r="E6" s="57"/>
      <c r="F6" s="32"/>
      <c r="G6" s="32"/>
      <c r="H6" s="32"/>
      <c r="I6" s="32"/>
      <c r="J6" s="32"/>
      <c r="K6" s="32"/>
      <c r="L6" s="36" t="s">
        <v>79</v>
      </c>
      <c r="M6" s="32"/>
      <c r="N6" s="28"/>
      <c r="O6" s="28"/>
    </row>
    <row r="7" spans="1:15" ht="21.75" customHeight="1" x14ac:dyDescent="0.2">
      <c r="A7" s="28"/>
      <c r="B7" s="201" t="s">
        <v>551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40"/>
      <c r="N7" s="28"/>
      <c r="O7" s="28"/>
    </row>
    <row r="8" spans="1:15" ht="32.25" customHeight="1" x14ac:dyDescent="0.2">
      <c r="A8" s="28"/>
      <c r="B8" s="200" t="s">
        <v>548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30"/>
      <c r="N8" s="28"/>
      <c r="O8" s="28"/>
    </row>
    <row r="9" spans="1:15" ht="18" customHeight="1" x14ac:dyDescent="0.2">
      <c r="A9" s="28"/>
      <c r="B9" s="202" t="s">
        <v>36</v>
      </c>
      <c r="C9" s="208" t="s">
        <v>215</v>
      </c>
      <c r="D9" s="209"/>
      <c r="E9" s="210"/>
      <c r="F9" s="208" t="s">
        <v>216</v>
      </c>
      <c r="G9" s="209"/>
      <c r="H9" s="210"/>
      <c r="I9" s="205" t="s">
        <v>217</v>
      </c>
      <c r="J9" s="206"/>
      <c r="K9" s="207"/>
      <c r="L9" s="202" t="s">
        <v>37</v>
      </c>
      <c r="M9" s="30"/>
      <c r="N9" s="28"/>
      <c r="O9" s="28"/>
    </row>
    <row r="10" spans="1:15" ht="18" customHeight="1" x14ac:dyDescent="0.2">
      <c r="A10" s="28"/>
      <c r="B10" s="203"/>
      <c r="C10" s="117" t="s">
        <v>2</v>
      </c>
      <c r="D10" s="117" t="s">
        <v>3</v>
      </c>
      <c r="E10" s="118" t="s">
        <v>4</v>
      </c>
      <c r="F10" s="117" t="s">
        <v>2</v>
      </c>
      <c r="G10" s="117" t="s">
        <v>3</v>
      </c>
      <c r="H10" s="117" t="s">
        <v>4</v>
      </c>
      <c r="I10" s="117" t="s">
        <v>2</v>
      </c>
      <c r="J10" s="117" t="s">
        <v>3</v>
      </c>
      <c r="K10" s="117" t="s">
        <v>4</v>
      </c>
      <c r="L10" s="203"/>
      <c r="M10" s="30"/>
      <c r="N10" s="28"/>
      <c r="O10" s="28"/>
    </row>
    <row r="11" spans="1:15" ht="21.75" customHeight="1" x14ac:dyDescent="0.2">
      <c r="A11" s="28"/>
      <c r="B11" s="204"/>
      <c r="C11" s="117" t="s">
        <v>7</v>
      </c>
      <c r="D11" s="117" t="s">
        <v>8</v>
      </c>
      <c r="E11" s="118" t="s">
        <v>9</v>
      </c>
      <c r="F11" s="117" t="s">
        <v>7</v>
      </c>
      <c r="G11" s="117" t="s">
        <v>8</v>
      </c>
      <c r="H11" s="118" t="s">
        <v>9</v>
      </c>
      <c r="I11" s="117" t="s">
        <v>7</v>
      </c>
      <c r="J11" s="117" t="s">
        <v>8</v>
      </c>
      <c r="K11" s="118" t="s">
        <v>9</v>
      </c>
      <c r="L11" s="204"/>
      <c r="M11" s="30"/>
      <c r="N11" s="28"/>
      <c r="O11" s="28"/>
    </row>
    <row r="12" spans="1:15" ht="27.75" x14ac:dyDescent="0.2">
      <c r="A12" s="28"/>
      <c r="B12" s="59" t="s">
        <v>167</v>
      </c>
      <c r="C12" s="60">
        <f>E12+D12</f>
        <v>1035868</v>
      </c>
      <c r="D12" s="60">
        <f>J12+G12</f>
        <v>513974</v>
      </c>
      <c r="E12" s="60">
        <f>K12+H12</f>
        <v>521894</v>
      </c>
      <c r="F12" s="60">
        <f>H12+G12</f>
        <v>416801</v>
      </c>
      <c r="G12" s="60">
        <v>203167</v>
      </c>
      <c r="H12" s="60">
        <v>213634</v>
      </c>
      <c r="I12" s="60">
        <f>K12+J12</f>
        <v>619067</v>
      </c>
      <c r="J12" s="60">
        <v>310807</v>
      </c>
      <c r="K12" s="60">
        <v>308260</v>
      </c>
      <c r="L12" s="61" t="s">
        <v>168</v>
      </c>
      <c r="M12" s="30"/>
      <c r="N12" s="28"/>
      <c r="O12" s="28"/>
    </row>
    <row r="13" spans="1:15" ht="27.75" x14ac:dyDescent="0.2">
      <c r="A13" s="28"/>
      <c r="B13" s="62" t="s">
        <v>169</v>
      </c>
      <c r="C13" s="63">
        <f t="shared" ref="C13:C19" si="0">E13+D13</f>
        <v>1177579</v>
      </c>
      <c r="D13" s="63">
        <f t="shared" ref="D13:E19" si="1">J13+G13</f>
        <v>565367</v>
      </c>
      <c r="E13" s="63">
        <f t="shared" si="1"/>
        <v>612212</v>
      </c>
      <c r="F13" s="63">
        <f t="shared" ref="F13:F19" si="2">H13+G13</f>
        <v>418675</v>
      </c>
      <c r="G13" s="63">
        <v>204442</v>
      </c>
      <c r="H13" s="63">
        <v>214233</v>
      </c>
      <c r="I13" s="63">
        <f t="shared" ref="I13:I19" si="3">K13+J13</f>
        <v>758904</v>
      </c>
      <c r="J13" s="63">
        <v>360925</v>
      </c>
      <c r="K13" s="63">
        <v>397979</v>
      </c>
      <c r="L13" s="64" t="s">
        <v>169</v>
      </c>
      <c r="M13" s="30"/>
      <c r="N13" s="28"/>
      <c r="O13" s="28"/>
    </row>
    <row r="14" spans="1:15" ht="27.75" x14ac:dyDescent="0.2">
      <c r="A14" s="28"/>
      <c r="B14" s="59" t="s">
        <v>170</v>
      </c>
      <c r="C14" s="60">
        <f t="shared" si="0"/>
        <v>1815806</v>
      </c>
      <c r="D14" s="60">
        <f t="shared" si="1"/>
        <v>774019</v>
      </c>
      <c r="E14" s="60">
        <f t="shared" si="1"/>
        <v>1041787</v>
      </c>
      <c r="F14" s="60">
        <f t="shared" si="2"/>
        <v>682695</v>
      </c>
      <c r="G14" s="60">
        <v>252241</v>
      </c>
      <c r="H14" s="60">
        <v>430454</v>
      </c>
      <c r="I14" s="60">
        <f t="shared" si="3"/>
        <v>1133111</v>
      </c>
      <c r="J14" s="60">
        <v>521778</v>
      </c>
      <c r="K14" s="60">
        <v>611333</v>
      </c>
      <c r="L14" s="61" t="s">
        <v>171</v>
      </c>
      <c r="M14" s="30"/>
      <c r="N14" s="28"/>
      <c r="O14" s="28"/>
    </row>
    <row r="15" spans="1:15" ht="27.75" x14ac:dyDescent="0.2">
      <c r="A15" s="28"/>
      <c r="B15" s="65" t="s">
        <v>172</v>
      </c>
      <c r="C15" s="63">
        <f t="shared" si="0"/>
        <v>2532359</v>
      </c>
      <c r="D15" s="63">
        <f t="shared" si="1"/>
        <v>871345</v>
      </c>
      <c r="E15" s="63">
        <f t="shared" si="1"/>
        <v>1661014</v>
      </c>
      <c r="F15" s="63">
        <f t="shared" si="2"/>
        <v>1449782</v>
      </c>
      <c r="G15" s="63">
        <v>393683</v>
      </c>
      <c r="H15" s="63">
        <v>1056099</v>
      </c>
      <c r="I15" s="63">
        <f t="shared" si="3"/>
        <v>1082577</v>
      </c>
      <c r="J15" s="63">
        <v>477662</v>
      </c>
      <c r="K15" s="63">
        <v>604915</v>
      </c>
      <c r="L15" s="64" t="s">
        <v>173</v>
      </c>
      <c r="M15" s="30"/>
      <c r="N15" s="28"/>
      <c r="O15" s="28"/>
    </row>
    <row r="16" spans="1:15" ht="27.75" x14ac:dyDescent="0.2">
      <c r="A16" s="28"/>
      <c r="B16" s="59" t="s">
        <v>174</v>
      </c>
      <c r="C16" s="60">
        <f t="shared" si="0"/>
        <v>2267284</v>
      </c>
      <c r="D16" s="60">
        <f t="shared" si="1"/>
        <v>719473</v>
      </c>
      <c r="E16" s="60">
        <f t="shared" si="1"/>
        <v>1547811</v>
      </c>
      <c r="F16" s="60">
        <f t="shared" si="2"/>
        <v>1391171</v>
      </c>
      <c r="G16" s="60">
        <v>319901</v>
      </c>
      <c r="H16" s="60">
        <v>1071270</v>
      </c>
      <c r="I16" s="60">
        <f t="shared" si="3"/>
        <v>876113</v>
      </c>
      <c r="J16" s="60">
        <v>399572</v>
      </c>
      <c r="K16" s="60">
        <v>476541</v>
      </c>
      <c r="L16" s="61" t="s">
        <v>175</v>
      </c>
      <c r="M16" s="30"/>
      <c r="N16" s="28"/>
      <c r="O16" s="28"/>
    </row>
    <row r="17" spans="1:15" ht="27.75" x14ac:dyDescent="0.2">
      <c r="A17" s="28"/>
      <c r="B17" s="65" t="s">
        <v>176</v>
      </c>
      <c r="C17" s="63">
        <f t="shared" si="0"/>
        <v>1154575</v>
      </c>
      <c r="D17" s="63">
        <f t="shared" si="1"/>
        <v>322554</v>
      </c>
      <c r="E17" s="63">
        <f t="shared" si="1"/>
        <v>832021</v>
      </c>
      <c r="F17" s="63">
        <f t="shared" si="2"/>
        <v>607024</v>
      </c>
      <c r="G17" s="63">
        <v>80159</v>
      </c>
      <c r="H17" s="63">
        <v>526865</v>
      </c>
      <c r="I17" s="63">
        <f t="shared" si="3"/>
        <v>547551</v>
      </c>
      <c r="J17" s="63">
        <v>242395</v>
      </c>
      <c r="K17" s="63">
        <v>305156</v>
      </c>
      <c r="L17" s="64" t="s">
        <v>177</v>
      </c>
      <c r="M17" s="30"/>
      <c r="N17" s="28"/>
      <c r="O17" s="28"/>
    </row>
    <row r="18" spans="1:15" ht="27.75" x14ac:dyDescent="0.2">
      <c r="A18" s="28"/>
      <c r="B18" s="59" t="s">
        <v>178</v>
      </c>
      <c r="C18" s="60">
        <f t="shared" si="0"/>
        <v>453354</v>
      </c>
      <c r="D18" s="60">
        <f t="shared" si="1"/>
        <v>160666</v>
      </c>
      <c r="E18" s="60">
        <f t="shared" si="1"/>
        <v>292688</v>
      </c>
      <c r="F18" s="60">
        <f t="shared" si="2"/>
        <v>184153</v>
      </c>
      <c r="G18" s="60">
        <v>35020</v>
      </c>
      <c r="H18" s="60">
        <v>149133</v>
      </c>
      <c r="I18" s="60">
        <f t="shared" si="3"/>
        <v>269201</v>
      </c>
      <c r="J18" s="60">
        <v>125646</v>
      </c>
      <c r="K18" s="60">
        <v>143555</v>
      </c>
      <c r="L18" s="61" t="s">
        <v>179</v>
      </c>
      <c r="M18" s="30"/>
      <c r="N18" s="28"/>
      <c r="O18" s="28"/>
    </row>
    <row r="19" spans="1:15" ht="27.75" x14ac:dyDescent="0.2">
      <c r="A19" s="28"/>
      <c r="B19" s="65">
        <v>70</v>
      </c>
      <c r="C19" s="63">
        <f t="shared" si="0"/>
        <v>167846</v>
      </c>
      <c r="D19" s="63">
        <f t="shared" si="1"/>
        <v>75161</v>
      </c>
      <c r="E19" s="63">
        <f t="shared" si="1"/>
        <v>92685</v>
      </c>
      <c r="F19" s="63">
        <f t="shared" si="2"/>
        <v>44804</v>
      </c>
      <c r="G19" s="63">
        <v>14389</v>
      </c>
      <c r="H19" s="63">
        <v>30415</v>
      </c>
      <c r="I19" s="63">
        <f t="shared" si="3"/>
        <v>123042</v>
      </c>
      <c r="J19" s="63">
        <v>60772</v>
      </c>
      <c r="K19" s="63">
        <v>62270</v>
      </c>
      <c r="L19" s="64" t="s">
        <v>180</v>
      </c>
      <c r="M19" s="48"/>
      <c r="N19" s="28"/>
      <c r="O19" s="28"/>
    </row>
    <row r="20" spans="1:15" ht="26.25" x14ac:dyDescent="0.2">
      <c r="A20" s="28"/>
      <c r="B20" s="66" t="s">
        <v>7</v>
      </c>
      <c r="C20" s="51">
        <f t="shared" ref="C20:K20" si="4">SUM(C12:C19)</f>
        <v>10604671</v>
      </c>
      <c r="D20" s="51">
        <f t="shared" si="4"/>
        <v>4002559</v>
      </c>
      <c r="E20" s="51">
        <f t="shared" si="4"/>
        <v>6602112</v>
      </c>
      <c r="F20" s="51">
        <f t="shared" si="4"/>
        <v>5195105</v>
      </c>
      <c r="G20" s="51">
        <f t="shared" si="4"/>
        <v>1503002</v>
      </c>
      <c r="H20" s="51">
        <f t="shared" si="4"/>
        <v>3692103</v>
      </c>
      <c r="I20" s="51">
        <f t="shared" si="4"/>
        <v>5409566</v>
      </c>
      <c r="J20" s="51">
        <f t="shared" si="4"/>
        <v>2499557</v>
      </c>
      <c r="K20" s="51">
        <f t="shared" si="4"/>
        <v>2910009</v>
      </c>
      <c r="L20" s="58" t="s">
        <v>35</v>
      </c>
      <c r="M20" s="30"/>
      <c r="N20" s="28"/>
      <c r="O20" s="28"/>
    </row>
    <row r="21" spans="1:15" ht="26.25" x14ac:dyDescent="0.2">
      <c r="A21" s="28"/>
      <c r="B21" s="186" t="s">
        <v>148</v>
      </c>
      <c r="C21" s="186"/>
      <c r="D21" s="186"/>
      <c r="E21" s="53"/>
      <c r="F21" s="53"/>
      <c r="G21" s="53"/>
      <c r="H21" s="53"/>
      <c r="I21" s="53"/>
      <c r="J21" s="186" t="s">
        <v>147</v>
      </c>
      <c r="K21" s="186"/>
      <c r="L21" s="186"/>
      <c r="M21" s="30"/>
      <c r="N21" s="28"/>
      <c r="O21" s="28"/>
    </row>
    <row r="22" spans="1:15" ht="22.5" x14ac:dyDescent="0.2">
      <c r="A22" s="28"/>
      <c r="B22" s="28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30"/>
      <c r="N22" s="28"/>
      <c r="O22" s="28"/>
    </row>
    <row r="23" spans="1:15" ht="26.25" x14ac:dyDescent="0.2">
      <c r="A23" s="28"/>
      <c r="B23" s="67"/>
      <c r="C23" s="68"/>
      <c r="D23" s="68"/>
      <c r="E23" s="67"/>
      <c r="F23" s="69"/>
      <c r="G23" s="69"/>
      <c r="H23" s="67"/>
      <c r="I23" s="69"/>
      <c r="J23" s="69"/>
      <c r="K23" s="70"/>
      <c r="L23" s="28"/>
      <c r="M23" s="30"/>
      <c r="N23" s="28"/>
      <c r="O23" s="28"/>
    </row>
    <row r="24" spans="1:15" ht="26.25" x14ac:dyDescent="0.2">
      <c r="A24" s="28"/>
      <c r="B24" s="67"/>
      <c r="C24" s="68"/>
      <c r="D24" s="68"/>
      <c r="E24" s="67"/>
      <c r="F24" s="69"/>
      <c r="G24" s="69"/>
      <c r="H24" s="67"/>
      <c r="I24" s="69"/>
      <c r="J24" s="69"/>
      <c r="K24" s="70"/>
      <c r="L24" s="28"/>
      <c r="M24" s="30"/>
      <c r="N24" s="28"/>
      <c r="O24" s="28"/>
    </row>
    <row r="25" spans="1:15" ht="26.25" x14ac:dyDescent="0.2">
      <c r="A25" s="28"/>
      <c r="B25" s="67"/>
      <c r="C25" s="68"/>
      <c r="D25" s="68"/>
      <c r="E25" s="67"/>
      <c r="F25" s="69"/>
      <c r="G25" s="69"/>
      <c r="H25" s="67"/>
      <c r="I25" s="69"/>
      <c r="J25" s="69"/>
      <c r="K25" s="70"/>
      <c r="L25" s="28"/>
      <c r="M25" s="30"/>
      <c r="N25" s="28"/>
      <c r="O25" s="28"/>
    </row>
    <row r="26" spans="1:15" ht="26.25" x14ac:dyDescent="0.2">
      <c r="A26" s="28"/>
      <c r="B26" s="67"/>
      <c r="C26" s="68"/>
      <c r="D26" s="68"/>
      <c r="E26" s="67"/>
      <c r="F26" s="69"/>
      <c r="G26" s="69"/>
      <c r="H26" s="67"/>
      <c r="I26" s="69"/>
      <c r="J26" s="69"/>
      <c r="K26" s="70"/>
      <c r="L26" s="28"/>
      <c r="M26" s="30"/>
      <c r="N26" s="28"/>
      <c r="O26" s="28"/>
    </row>
    <row r="27" spans="1:15" ht="26.25" x14ac:dyDescent="0.2">
      <c r="A27" s="28"/>
      <c r="B27" s="67"/>
      <c r="C27" s="68"/>
      <c r="D27" s="68"/>
      <c r="E27" s="67"/>
      <c r="F27" s="69"/>
      <c r="G27" s="69"/>
      <c r="H27" s="67"/>
      <c r="I27" s="69"/>
      <c r="J27" s="69"/>
      <c r="K27" s="70"/>
      <c r="L27" s="28"/>
      <c r="M27" s="30"/>
      <c r="N27" s="28"/>
      <c r="O27" s="28"/>
    </row>
    <row r="28" spans="1:15" ht="26.25" x14ac:dyDescent="0.2">
      <c r="A28" s="28"/>
      <c r="B28" s="67"/>
      <c r="C28" s="68"/>
      <c r="D28" s="68"/>
      <c r="E28" s="67"/>
      <c r="F28" s="69"/>
      <c r="G28" s="69"/>
      <c r="H28" s="67"/>
      <c r="I28" s="69"/>
      <c r="J28" s="69"/>
      <c r="K28" s="70"/>
      <c r="L28" s="28"/>
      <c r="M28" s="30"/>
      <c r="N28" s="28"/>
      <c r="O28" s="28"/>
    </row>
    <row r="29" spans="1:15" ht="26.25" x14ac:dyDescent="0.2">
      <c r="A29" s="28"/>
      <c r="B29" s="67"/>
      <c r="C29" s="67"/>
      <c r="D29" s="67"/>
      <c r="E29" s="67"/>
      <c r="F29" s="67"/>
      <c r="G29" s="67"/>
      <c r="H29" s="67"/>
      <c r="I29" s="67"/>
      <c r="J29" s="67"/>
      <c r="K29" s="71"/>
      <c r="L29" s="28"/>
      <c r="M29" s="30"/>
      <c r="N29" s="28"/>
      <c r="O29" s="28"/>
    </row>
    <row r="30" spans="1:15" ht="22.5" x14ac:dyDescent="0.2">
      <c r="A30" s="28"/>
      <c r="B30" s="28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30"/>
      <c r="N30" s="28"/>
      <c r="O30" s="28"/>
    </row>
  </sheetData>
  <protectedRanges>
    <protectedRange sqref="I9:K9" name="نطاق1_2_3"/>
    <protectedRange sqref="B9:B19" name="نطاق1_5_3"/>
    <protectedRange sqref="B20" name="نطاق1_1_2_3"/>
    <protectedRange sqref="L9:L20" name="نطاق1_6_3"/>
    <protectedRange sqref="B7:L8" name="نطاق1_7_3"/>
  </protectedRanges>
  <mergeCells count="9">
    <mergeCell ref="B21:D21"/>
    <mergeCell ref="J21:L21"/>
    <mergeCell ref="B8:L8"/>
    <mergeCell ref="B7:L7"/>
    <mergeCell ref="L9:L11"/>
    <mergeCell ref="I9:K9"/>
    <mergeCell ref="F9:H9"/>
    <mergeCell ref="C9:E9"/>
    <mergeCell ref="B9:B1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B3092"/>
  </sheetPr>
  <dimension ref="A1:N29"/>
  <sheetViews>
    <sheetView view="pageBreakPreview" zoomScale="55" zoomScaleNormal="50" zoomScaleSheetLayoutView="55" zoomScalePageLayoutView="70" workbookViewId="0">
      <selection activeCell="H33" sqref="H33"/>
    </sheetView>
  </sheetViews>
  <sheetFormatPr defaultRowHeight="15.75" x14ac:dyDescent="0.2"/>
  <cols>
    <col min="1" max="1" width="9.140625" style="1"/>
    <col min="2" max="2" width="39.140625" style="1" customWidth="1"/>
    <col min="3" max="8" width="20.42578125" style="1" customWidth="1"/>
    <col min="9" max="9" width="25.7109375" style="1" customWidth="1"/>
    <col min="10" max="10" width="9.140625" style="4"/>
    <col min="11" max="11" width="9.140625" style="1"/>
    <col min="12" max="12" width="25.5703125" style="1" customWidth="1"/>
    <col min="13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223</v>
      </c>
      <c r="C2" s="32"/>
      <c r="D2" s="32"/>
      <c r="E2" s="32"/>
      <c r="F2" s="32"/>
      <c r="G2" s="32"/>
      <c r="H2" s="32"/>
      <c r="I2" s="36" t="s">
        <v>224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400</v>
      </c>
      <c r="C3" s="196"/>
      <c r="D3" s="196"/>
      <c r="E3" s="196"/>
      <c r="F3" s="196"/>
      <c r="G3" s="196"/>
      <c r="H3" s="196"/>
      <c r="I3" s="196"/>
      <c r="J3" s="40"/>
    </row>
    <row r="4" spans="1:14" s="3" customFormat="1" ht="33" customHeight="1" x14ac:dyDescent="0.2">
      <c r="A4" s="42"/>
      <c r="B4" s="197" t="s">
        <v>448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10</v>
      </c>
      <c r="C8" s="45">
        <f>H8+G8+F8+E8+D8</f>
        <v>1934069</v>
      </c>
      <c r="D8" s="45">
        <v>8795</v>
      </c>
      <c r="E8" s="45">
        <v>8308</v>
      </c>
      <c r="F8" s="45">
        <v>28293</v>
      </c>
      <c r="G8" s="45">
        <v>113738</v>
      </c>
      <c r="H8" s="45">
        <v>1774935</v>
      </c>
      <c r="I8" s="97" t="s">
        <v>11</v>
      </c>
      <c r="J8" s="30"/>
      <c r="L8" s="167"/>
    </row>
    <row r="9" spans="1:14" ht="39.950000000000003" customHeight="1" x14ac:dyDescent="0.2">
      <c r="A9" s="28"/>
      <c r="B9" s="85" t="s">
        <v>12</v>
      </c>
      <c r="C9" s="47">
        <f>H9+G9+F9+E9+D9</f>
        <v>6733837</v>
      </c>
      <c r="D9" s="47">
        <v>306398</v>
      </c>
      <c r="E9" s="47">
        <v>272972</v>
      </c>
      <c r="F9" s="47">
        <v>614049</v>
      </c>
      <c r="G9" s="47">
        <v>1519712</v>
      </c>
      <c r="H9" s="47">
        <v>4020706</v>
      </c>
      <c r="I9" s="85" t="s">
        <v>13</v>
      </c>
      <c r="J9" s="30"/>
      <c r="L9" s="167"/>
    </row>
    <row r="10" spans="1:14" ht="39.950000000000003" customHeight="1" x14ac:dyDescent="0.2">
      <c r="A10" s="28"/>
      <c r="B10" s="97" t="s">
        <v>14</v>
      </c>
      <c r="C10" s="45">
        <f t="shared" ref="C10:C20" si="0">H10+G10+F10+E10+D10</f>
        <v>817793</v>
      </c>
      <c r="D10" s="45">
        <v>15984</v>
      </c>
      <c r="E10" s="45">
        <v>6448</v>
      </c>
      <c r="F10" s="45">
        <v>33402</v>
      </c>
      <c r="G10" s="45">
        <v>83376</v>
      </c>
      <c r="H10" s="45">
        <v>678583</v>
      </c>
      <c r="I10" s="97" t="s">
        <v>15</v>
      </c>
      <c r="J10" s="30"/>
      <c r="L10" s="167"/>
    </row>
    <row r="11" spans="1:14" ht="39.950000000000003" customHeight="1" x14ac:dyDescent="0.2">
      <c r="A11" s="28"/>
      <c r="B11" s="85" t="s">
        <v>16</v>
      </c>
      <c r="C11" s="47">
        <f t="shared" si="0"/>
        <v>401639</v>
      </c>
      <c r="D11" s="47">
        <v>0</v>
      </c>
      <c r="E11" s="47">
        <v>1252</v>
      </c>
      <c r="F11" s="47">
        <v>1530</v>
      </c>
      <c r="G11" s="47">
        <v>37584</v>
      </c>
      <c r="H11" s="47">
        <v>361273</v>
      </c>
      <c r="I11" s="85" t="s">
        <v>17</v>
      </c>
      <c r="J11" s="30"/>
      <c r="K11" s="5"/>
      <c r="L11" s="167"/>
    </row>
    <row r="12" spans="1:14" ht="39.950000000000003" customHeight="1" x14ac:dyDescent="0.2">
      <c r="A12" s="28"/>
      <c r="B12" s="97" t="s">
        <v>18</v>
      </c>
      <c r="C12" s="45">
        <f t="shared" si="0"/>
        <v>854795</v>
      </c>
      <c r="D12" s="45">
        <v>0</v>
      </c>
      <c r="E12" s="45">
        <v>8752</v>
      </c>
      <c r="F12" s="45">
        <v>11835</v>
      </c>
      <c r="G12" s="45">
        <v>47240</v>
      </c>
      <c r="H12" s="45">
        <v>786968</v>
      </c>
      <c r="I12" s="97" t="s">
        <v>81</v>
      </c>
      <c r="J12" s="30"/>
      <c r="L12" s="167"/>
    </row>
    <row r="13" spans="1:14" ht="39.950000000000003" customHeight="1" x14ac:dyDescent="0.2">
      <c r="A13" s="28"/>
      <c r="B13" s="85" t="s">
        <v>19</v>
      </c>
      <c r="C13" s="47">
        <f t="shared" si="0"/>
        <v>811878</v>
      </c>
      <c r="D13" s="47">
        <v>0</v>
      </c>
      <c r="E13" s="47">
        <v>2536</v>
      </c>
      <c r="F13" s="47">
        <v>1227</v>
      </c>
      <c r="G13" s="47">
        <v>28952</v>
      </c>
      <c r="H13" s="47">
        <v>779163</v>
      </c>
      <c r="I13" s="85" t="s">
        <v>20</v>
      </c>
      <c r="J13" s="30"/>
      <c r="L13" s="167"/>
    </row>
    <row r="14" spans="1:14" ht="39.950000000000003" customHeight="1" x14ac:dyDescent="0.2">
      <c r="A14" s="28"/>
      <c r="B14" s="97" t="s">
        <v>21</v>
      </c>
      <c r="C14" s="45">
        <f t="shared" si="0"/>
        <v>181969</v>
      </c>
      <c r="D14" s="45">
        <v>3539</v>
      </c>
      <c r="E14" s="45">
        <v>5704</v>
      </c>
      <c r="F14" s="45">
        <v>7194</v>
      </c>
      <c r="G14" s="45">
        <v>16682</v>
      </c>
      <c r="H14" s="45">
        <v>148850</v>
      </c>
      <c r="I14" s="97" t="s">
        <v>22</v>
      </c>
      <c r="J14" s="30"/>
      <c r="L14" s="167"/>
    </row>
    <row r="15" spans="1:14" ht="39.950000000000003" customHeight="1" x14ac:dyDescent="0.2">
      <c r="A15" s="28"/>
      <c r="B15" s="85" t="s">
        <v>23</v>
      </c>
      <c r="C15" s="47">
        <f t="shared" si="0"/>
        <v>132563</v>
      </c>
      <c r="D15" s="47">
        <v>3642</v>
      </c>
      <c r="E15" s="47">
        <v>992</v>
      </c>
      <c r="F15" s="47">
        <v>534</v>
      </c>
      <c r="G15" s="47">
        <v>8282</v>
      </c>
      <c r="H15" s="47">
        <v>119113</v>
      </c>
      <c r="I15" s="85" t="s">
        <v>24</v>
      </c>
      <c r="J15" s="30"/>
      <c r="L15" s="167"/>
    </row>
    <row r="16" spans="1:14" ht="39.950000000000003" customHeight="1" x14ac:dyDescent="0.2">
      <c r="A16" s="28"/>
      <c r="B16" s="97" t="s">
        <v>25</v>
      </c>
      <c r="C16" s="45">
        <f t="shared" si="0"/>
        <v>34230</v>
      </c>
      <c r="D16" s="45">
        <v>0</v>
      </c>
      <c r="E16" s="45">
        <v>0</v>
      </c>
      <c r="F16" s="45">
        <v>0</v>
      </c>
      <c r="G16" s="45">
        <v>1010</v>
      </c>
      <c r="H16" s="45">
        <v>33220</v>
      </c>
      <c r="I16" s="97" t="s">
        <v>26</v>
      </c>
      <c r="J16" s="30"/>
      <c r="L16" s="167"/>
    </row>
    <row r="17" spans="1:12" ht="39.950000000000003" customHeight="1" x14ac:dyDescent="0.2">
      <c r="A17" s="28"/>
      <c r="B17" s="85" t="s">
        <v>27</v>
      </c>
      <c r="C17" s="47">
        <f t="shared" si="0"/>
        <v>281702</v>
      </c>
      <c r="D17" s="47">
        <v>0</v>
      </c>
      <c r="E17" s="47">
        <v>0</v>
      </c>
      <c r="F17" s="47">
        <v>5232</v>
      </c>
      <c r="G17" s="47">
        <v>11606</v>
      </c>
      <c r="H17" s="47">
        <v>264864</v>
      </c>
      <c r="I17" s="85" t="s">
        <v>28</v>
      </c>
      <c r="J17" s="30"/>
      <c r="L17" s="167"/>
    </row>
    <row r="18" spans="1:12" ht="39.950000000000003" customHeight="1" x14ac:dyDescent="0.2">
      <c r="A18" s="28"/>
      <c r="B18" s="97" t="s">
        <v>29</v>
      </c>
      <c r="C18" s="45">
        <f t="shared" si="0"/>
        <v>138108</v>
      </c>
      <c r="D18" s="45">
        <v>0</v>
      </c>
      <c r="E18" s="45">
        <v>0</v>
      </c>
      <c r="F18" s="45">
        <v>8274</v>
      </c>
      <c r="G18" s="45">
        <v>9906</v>
      </c>
      <c r="H18" s="45">
        <v>119928</v>
      </c>
      <c r="I18" s="97" t="s">
        <v>30</v>
      </c>
      <c r="J18" s="30"/>
      <c r="L18" s="167"/>
    </row>
    <row r="19" spans="1:12" ht="39.950000000000003" customHeight="1" x14ac:dyDescent="0.2">
      <c r="A19" s="28"/>
      <c r="B19" s="85" t="s">
        <v>31</v>
      </c>
      <c r="C19" s="47">
        <f t="shared" si="0"/>
        <v>146824</v>
      </c>
      <c r="D19" s="47">
        <v>0</v>
      </c>
      <c r="E19" s="47">
        <v>236</v>
      </c>
      <c r="F19" s="47">
        <v>4758</v>
      </c>
      <c r="G19" s="47">
        <v>16254</v>
      </c>
      <c r="H19" s="47">
        <v>125576</v>
      </c>
      <c r="I19" s="85" t="s">
        <v>32</v>
      </c>
      <c r="J19" s="30"/>
      <c r="L19" s="167"/>
    </row>
    <row r="20" spans="1:12" ht="39.950000000000003" customHeight="1" x14ac:dyDescent="0.2">
      <c r="A20" s="28"/>
      <c r="B20" s="97" t="s">
        <v>33</v>
      </c>
      <c r="C20" s="45">
        <f t="shared" si="0"/>
        <v>77825</v>
      </c>
      <c r="D20" s="45">
        <v>0</v>
      </c>
      <c r="E20" s="45">
        <v>216</v>
      </c>
      <c r="F20" s="45">
        <v>2199</v>
      </c>
      <c r="G20" s="45">
        <v>4248</v>
      </c>
      <c r="H20" s="45">
        <v>71162</v>
      </c>
      <c r="I20" s="97" t="s">
        <v>34</v>
      </c>
      <c r="J20" s="48"/>
      <c r="L20" s="167"/>
    </row>
    <row r="21" spans="1:12" s="6" customFormat="1" ht="45" customHeight="1" x14ac:dyDescent="0.2">
      <c r="A21" s="49"/>
      <c r="B21" s="98" t="s">
        <v>7</v>
      </c>
      <c r="C21" s="51">
        <f>SUM(C8:C20)</f>
        <v>12547232</v>
      </c>
      <c r="D21" s="51">
        <f t="shared" ref="D21:G21" si="1">SUM(D8:D20)</f>
        <v>338358</v>
      </c>
      <c r="E21" s="51">
        <f>SUM(E8:E20)</f>
        <v>307416</v>
      </c>
      <c r="F21" s="51">
        <f t="shared" si="1"/>
        <v>718527</v>
      </c>
      <c r="G21" s="51">
        <f t="shared" si="1"/>
        <v>1898590</v>
      </c>
      <c r="H21" s="51">
        <f>SUM(H8:H20)</f>
        <v>9284341</v>
      </c>
      <c r="I21" s="99" t="s">
        <v>35</v>
      </c>
      <c r="J21" s="30"/>
      <c r="L21" s="167"/>
    </row>
    <row r="22" spans="1:12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2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2" x14ac:dyDescent="0.2">
      <c r="G24" s="8"/>
    </row>
    <row r="29" spans="1:12" ht="39" customHeight="1" x14ac:dyDescent="0.2">
      <c r="C29" s="111"/>
      <c r="F29" s="110"/>
    </row>
  </sheetData>
  <protectedRanges>
    <protectedRange sqref="I5:I21" name="نطاق1_1"/>
    <protectedRange sqref="B3:B21 C3:I4" name="نطاق1"/>
    <protectedRange sqref="F5:H5" name="نطاق1_2_1_1"/>
  </protectedRanges>
  <mergeCells count="7">
    <mergeCell ref="G22:I22"/>
    <mergeCell ref="C5:H5"/>
    <mergeCell ref="B3:I3"/>
    <mergeCell ref="B4:I4"/>
    <mergeCell ref="B5:B7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B3092"/>
  </sheetPr>
  <dimension ref="A1:X30"/>
  <sheetViews>
    <sheetView view="pageBreakPreview" zoomScale="55" zoomScaleNormal="50" zoomScaleSheetLayoutView="55" zoomScalePageLayoutView="70" workbookViewId="0">
      <selection activeCell="B2" sqref="B2:I22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9" width="9.140625" style="1"/>
    <col min="20" max="20" width="57.7109375" style="1" customWidth="1"/>
    <col min="21" max="16384" width="9.140625" style="1"/>
  </cols>
  <sheetData>
    <row r="1" spans="1:2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s="11" customFormat="1" ht="38.25" customHeight="1" x14ac:dyDescent="0.2">
      <c r="A2" s="32"/>
      <c r="B2" s="56" t="s">
        <v>225</v>
      </c>
      <c r="C2" s="32"/>
      <c r="D2" s="32"/>
      <c r="E2" s="32"/>
      <c r="F2" s="32"/>
      <c r="G2" s="32"/>
      <c r="H2" s="32"/>
      <c r="I2" s="36" t="s">
        <v>226</v>
      </c>
      <c r="J2" s="32"/>
      <c r="L2" s="22"/>
      <c r="M2" s="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s="17" customFormat="1" ht="38.25" customHeight="1" x14ac:dyDescent="0.2">
      <c r="A3" s="39"/>
      <c r="B3" s="196" t="s">
        <v>401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s="3" customFormat="1" ht="45" customHeight="1" x14ac:dyDescent="0.2">
      <c r="A4" s="42"/>
      <c r="B4" s="197" t="s">
        <v>449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39.950000000000003" customHeight="1" x14ac:dyDescent="0.2">
      <c r="A8" s="28"/>
      <c r="B8" s="97" t="s">
        <v>10</v>
      </c>
      <c r="C8" s="45">
        <f>H8+G8+F8+E8+D8</f>
        <v>1242475</v>
      </c>
      <c r="D8" s="45">
        <v>8795</v>
      </c>
      <c r="E8" s="45">
        <v>6896</v>
      </c>
      <c r="F8" s="45">
        <v>18414</v>
      </c>
      <c r="G8" s="45">
        <v>77922</v>
      </c>
      <c r="H8" s="45">
        <v>1130448</v>
      </c>
      <c r="I8" s="97" t="s">
        <v>11</v>
      </c>
      <c r="J8" s="3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39.950000000000003" customHeight="1" x14ac:dyDescent="0.2">
      <c r="A9" s="28"/>
      <c r="B9" s="85" t="s">
        <v>12</v>
      </c>
      <c r="C9" s="47">
        <f>H9+G9+F9+E9+D9</f>
        <v>4328956</v>
      </c>
      <c r="D9" s="47">
        <v>231106</v>
      </c>
      <c r="E9" s="47">
        <v>221852</v>
      </c>
      <c r="F9" s="47">
        <v>490101</v>
      </c>
      <c r="G9" s="47">
        <v>1118438</v>
      </c>
      <c r="H9" s="47">
        <v>2267459</v>
      </c>
      <c r="I9" s="85" t="s">
        <v>13</v>
      </c>
      <c r="J9" s="30"/>
      <c r="L9" s="21"/>
      <c r="M9" s="21"/>
      <c r="N9" s="21"/>
      <c r="O9" s="21"/>
      <c r="P9" s="21"/>
      <c r="Q9" s="21"/>
      <c r="R9" s="21"/>
      <c r="S9" s="21"/>
      <c r="T9" s="101"/>
      <c r="U9" s="21"/>
      <c r="V9" s="21"/>
      <c r="W9" s="21"/>
      <c r="X9" s="21"/>
    </row>
    <row r="10" spans="1:24" ht="39.950000000000003" customHeight="1" x14ac:dyDescent="0.2">
      <c r="A10" s="28"/>
      <c r="B10" s="97" t="s">
        <v>14</v>
      </c>
      <c r="C10" s="45">
        <f t="shared" ref="C10:C20" si="0">H10+G10+F10+E10+D10</f>
        <v>516806</v>
      </c>
      <c r="D10" s="45">
        <v>13189</v>
      </c>
      <c r="E10" s="45">
        <v>4900</v>
      </c>
      <c r="F10" s="45">
        <v>24879</v>
      </c>
      <c r="G10" s="45">
        <v>53196</v>
      </c>
      <c r="H10" s="45">
        <v>420642</v>
      </c>
      <c r="I10" s="97" t="s">
        <v>15</v>
      </c>
      <c r="J10" s="3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39.950000000000003" customHeight="1" x14ac:dyDescent="0.2">
      <c r="A11" s="28"/>
      <c r="B11" s="85" t="s">
        <v>16</v>
      </c>
      <c r="C11" s="47">
        <f t="shared" si="0"/>
        <v>262034</v>
      </c>
      <c r="D11" s="47">
        <v>0</v>
      </c>
      <c r="E11" s="47">
        <v>1252</v>
      </c>
      <c r="F11" s="47">
        <v>900</v>
      </c>
      <c r="G11" s="47">
        <v>26622</v>
      </c>
      <c r="H11" s="47">
        <v>233260</v>
      </c>
      <c r="I11" s="85" t="s">
        <v>17</v>
      </c>
      <c r="J11" s="30"/>
      <c r="K11" s="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39.950000000000003" customHeight="1" x14ac:dyDescent="0.2">
      <c r="A12" s="28"/>
      <c r="B12" s="97" t="s">
        <v>18</v>
      </c>
      <c r="C12" s="45">
        <f t="shared" si="0"/>
        <v>591975</v>
      </c>
      <c r="D12" s="45">
        <v>0</v>
      </c>
      <c r="E12" s="45">
        <v>7252</v>
      </c>
      <c r="F12" s="45">
        <v>5928</v>
      </c>
      <c r="G12" s="45">
        <v>34026</v>
      </c>
      <c r="H12" s="45">
        <v>544769</v>
      </c>
      <c r="I12" s="97" t="s">
        <v>81</v>
      </c>
      <c r="J12" s="3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39.950000000000003" customHeight="1" x14ac:dyDescent="0.2">
      <c r="A13" s="28"/>
      <c r="B13" s="85" t="s">
        <v>19</v>
      </c>
      <c r="C13" s="47">
        <f t="shared" si="0"/>
        <v>490892</v>
      </c>
      <c r="D13" s="47">
        <v>0</v>
      </c>
      <c r="E13" s="47">
        <v>1100</v>
      </c>
      <c r="F13" s="47">
        <v>1227</v>
      </c>
      <c r="G13" s="47">
        <v>24580</v>
      </c>
      <c r="H13" s="47">
        <v>463985</v>
      </c>
      <c r="I13" s="85" t="s">
        <v>20</v>
      </c>
      <c r="J13" s="3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39.950000000000003" customHeight="1" x14ac:dyDescent="0.2">
      <c r="A14" s="28"/>
      <c r="B14" s="97" t="s">
        <v>21</v>
      </c>
      <c r="C14" s="45">
        <f t="shared" si="0"/>
        <v>122371</v>
      </c>
      <c r="D14" s="45">
        <v>3539</v>
      </c>
      <c r="E14" s="45">
        <v>4460</v>
      </c>
      <c r="F14" s="45">
        <v>5427</v>
      </c>
      <c r="G14" s="45">
        <v>11224</v>
      </c>
      <c r="H14" s="45">
        <v>97721</v>
      </c>
      <c r="I14" s="97" t="s">
        <v>22</v>
      </c>
      <c r="J14" s="3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39.950000000000003" customHeight="1" x14ac:dyDescent="0.2">
      <c r="A15" s="28"/>
      <c r="B15" s="85" t="s">
        <v>23</v>
      </c>
      <c r="C15" s="47">
        <f t="shared" si="0"/>
        <v>89210</v>
      </c>
      <c r="D15" s="47">
        <v>1194</v>
      </c>
      <c r="E15" s="47">
        <v>992</v>
      </c>
      <c r="F15" s="47">
        <v>534</v>
      </c>
      <c r="G15" s="47">
        <v>6794</v>
      </c>
      <c r="H15" s="47">
        <v>79696</v>
      </c>
      <c r="I15" s="85" t="s">
        <v>24</v>
      </c>
      <c r="J15" s="3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39.950000000000003" customHeight="1" x14ac:dyDescent="0.2">
      <c r="A16" s="28"/>
      <c r="B16" s="97" t="s">
        <v>25</v>
      </c>
      <c r="C16" s="45">
        <f t="shared" si="0"/>
        <v>23466</v>
      </c>
      <c r="D16" s="45">
        <v>0</v>
      </c>
      <c r="E16" s="45">
        <v>0</v>
      </c>
      <c r="F16" s="45">
        <v>0</v>
      </c>
      <c r="G16" s="45">
        <v>1010</v>
      </c>
      <c r="H16" s="45">
        <v>22456</v>
      </c>
      <c r="I16" s="97" t="s">
        <v>26</v>
      </c>
      <c r="J16" s="3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39.950000000000003" customHeight="1" x14ac:dyDescent="0.2">
      <c r="A17" s="28"/>
      <c r="B17" s="85" t="s">
        <v>27</v>
      </c>
      <c r="C17" s="47">
        <f t="shared" si="0"/>
        <v>176911</v>
      </c>
      <c r="D17" s="47">
        <v>0</v>
      </c>
      <c r="E17" s="47">
        <v>0</v>
      </c>
      <c r="F17" s="47">
        <v>5232</v>
      </c>
      <c r="G17" s="47">
        <v>10216</v>
      </c>
      <c r="H17" s="47">
        <v>161463</v>
      </c>
      <c r="I17" s="85" t="s">
        <v>28</v>
      </c>
      <c r="J17" s="3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39.950000000000003" customHeight="1" x14ac:dyDescent="0.2">
      <c r="A18" s="28"/>
      <c r="B18" s="97" t="s">
        <v>29</v>
      </c>
      <c r="C18" s="45">
        <f t="shared" si="0"/>
        <v>81833</v>
      </c>
      <c r="D18" s="45">
        <v>0</v>
      </c>
      <c r="E18" s="45">
        <v>0</v>
      </c>
      <c r="F18" s="45">
        <v>5133</v>
      </c>
      <c r="G18" s="45">
        <v>5962</v>
      </c>
      <c r="H18" s="45">
        <v>70738</v>
      </c>
      <c r="I18" s="97" t="s">
        <v>30</v>
      </c>
      <c r="J18" s="3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39.950000000000003" customHeight="1" x14ac:dyDescent="0.2">
      <c r="A19" s="28"/>
      <c r="B19" s="85" t="s">
        <v>31</v>
      </c>
      <c r="C19" s="47">
        <f t="shared" si="0"/>
        <v>90841</v>
      </c>
      <c r="D19" s="47">
        <v>0</v>
      </c>
      <c r="E19" s="47">
        <v>236</v>
      </c>
      <c r="F19" s="47">
        <v>2973</v>
      </c>
      <c r="G19" s="47">
        <v>10838</v>
      </c>
      <c r="H19" s="47">
        <v>76794</v>
      </c>
      <c r="I19" s="85" t="s">
        <v>32</v>
      </c>
      <c r="J19" s="3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39.950000000000003" customHeight="1" x14ac:dyDescent="0.2">
      <c r="A20" s="28"/>
      <c r="B20" s="97" t="s">
        <v>33</v>
      </c>
      <c r="C20" s="45">
        <f t="shared" si="0"/>
        <v>55560</v>
      </c>
      <c r="D20" s="45">
        <v>0</v>
      </c>
      <c r="E20" s="45">
        <v>216</v>
      </c>
      <c r="F20" s="45">
        <v>2199</v>
      </c>
      <c r="G20" s="45">
        <v>3602</v>
      </c>
      <c r="H20" s="45">
        <v>49543</v>
      </c>
      <c r="I20" s="97" t="s">
        <v>34</v>
      </c>
      <c r="J20" s="48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s="6" customFormat="1" ht="45" customHeight="1" x14ac:dyDescent="0.2">
      <c r="A21" s="49"/>
      <c r="B21" s="98" t="s">
        <v>7</v>
      </c>
      <c r="C21" s="51">
        <f>SUM(C8:C20)</f>
        <v>8073330</v>
      </c>
      <c r="D21" s="51">
        <f t="shared" ref="D21:G21" si="1">SUM(D8:D20)</f>
        <v>257823</v>
      </c>
      <c r="E21" s="51">
        <f>SUM(E8:E20)</f>
        <v>249156</v>
      </c>
      <c r="F21" s="51">
        <f t="shared" si="1"/>
        <v>562947</v>
      </c>
      <c r="G21" s="51">
        <f t="shared" si="1"/>
        <v>1384430</v>
      </c>
      <c r="H21" s="51">
        <f>SUM(H8:H20)</f>
        <v>5618974</v>
      </c>
      <c r="I21" s="99" t="s">
        <v>35</v>
      </c>
      <c r="J21" s="3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x14ac:dyDescent="0.2">
      <c r="G24" s="8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x14ac:dyDescent="0.2"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44.25" customHeight="1" x14ac:dyDescent="0.2">
      <c r="F26" s="11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x14ac:dyDescent="0.2"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4" x14ac:dyDescent="0.2"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x14ac:dyDescent="0.2"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x14ac:dyDescent="0.2"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</sheetData>
  <protectedRanges>
    <protectedRange sqref="I5:I21" name="نطاق1_1"/>
    <protectedRange sqref="B3:B21 C3:I4" name="نطاق1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3B3092"/>
  </sheetPr>
  <dimension ref="A1:O27"/>
  <sheetViews>
    <sheetView view="pageBreakPreview" zoomScale="55" zoomScaleNormal="50" zoomScaleSheetLayoutView="55" zoomScalePageLayoutView="70" workbookViewId="0">
      <selection activeCell="B2" sqref="B2:I22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182</v>
      </c>
      <c r="C2" s="32"/>
      <c r="D2" s="32"/>
      <c r="E2" s="32"/>
      <c r="F2" s="32"/>
      <c r="G2" s="32"/>
      <c r="H2" s="32"/>
      <c r="I2" s="36" t="s">
        <v>181</v>
      </c>
      <c r="J2" s="32"/>
      <c r="L2" s="22"/>
      <c r="M2" s="23"/>
      <c r="N2" s="22"/>
      <c r="O2" s="22"/>
    </row>
    <row r="3" spans="1:15" s="17" customFormat="1" ht="38.25" customHeight="1" x14ac:dyDescent="0.2">
      <c r="A3" s="39"/>
      <c r="B3" s="196" t="s">
        <v>402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</row>
    <row r="4" spans="1:15" s="3" customFormat="1" ht="56.25" customHeight="1" x14ac:dyDescent="0.2">
      <c r="A4" s="42"/>
      <c r="B4" s="197" t="s">
        <v>450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  <c r="O4" s="100"/>
    </row>
    <row r="5" spans="1:15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</row>
    <row r="6" spans="1:15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5" ht="39.950000000000003" customHeight="1" x14ac:dyDescent="0.2">
      <c r="A8" s="28"/>
      <c r="B8" s="97" t="s">
        <v>10</v>
      </c>
      <c r="C8" s="45">
        <f>H8+G8+F8+E8+D8</f>
        <v>691594</v>
      </c>
      <c r="D8" s="45">
        <v>0</v>
      </c>
      <c r="E8" s="45">
        <v>1412</v>
      </c>
      <c r="F8" s="45">
        <v>9879</v>
      </c>
      <c r="G8" s="45">
        <v>35816</v>
      </c>
      <c r="H8" s="45">
        <v>644487</v>
      </c>
      <c r="I8" s="97" t="s">
        <v>11</v>
      </c>
      <c r="J8" s="30"/>
    </row>
    <row r="9" spans="1:15" ht="39.950000000000003" customHeight="1" x14ac:dyDescent="0.2">
      <c r="A9" s="28"/>
      <c r="B9" s="85" t="s">
        <v>12</v>
      </c>
      <c r="C9" s="47">
        <f>H9+G9+F9+E9+D9</f>
        <v>2404881</v>
      </c>
      <c r="D9" s="47">
        <v>75292</v>
      </c>
      <c r="E9" s="47">
        <v>51120</v>
      </c>
      <c r="F9" s="47">
        <v>123948</v>
      </c>
      <c r="G9" s="47">
        <v>401274</v>
      </c>
      <c r="H9" s="47">
        <v>1753247</v>
      </c>
      <c r="I9" s="85" t="s">
        <v>13</v>
      </c>
      <c r="J9" s="30"/>
    </row>
    <row r="10" spans="1:15" ht="39.950000000000003" customHeight="1" x14ac:dyDescent="0.2">
      <c r="A10" s="28"/>
      <c r="B10" s="97" t="s">
        <v>14</v>
      </c>
      <c r="C10" s="45">
        <f t="shared" ref="C10:C20" si="0">H10+G10+F10+E10+D10</f>
        <v>300987</v>
      </c>
      <c r="D10" s="45">
        <v>2795</v>
      </c>
      <c r="E10" s="45">
        <v>1548</v>
      </c>
      <c r="F10" s="45">
        <v>8523</v>
      </c>
      <c r="G10" s="45">
        <v>30180</v>
      </c>
      <c r="H10" s="45">
        <v>257941</v>
      </c>
      <c r="I10" s="97" t="s">
        <v>15</v>
      </c>
      <c r="J10" s="30"/>
    </row>
    <row r="11" spans="1:15" ht="39.950000000000003" customHeight="1" x14ac:dyDescent="0.2">
      <c r="A11" s="28"/>
      <c r="B11" s="85" t="s">
        <v>16</v>
      </c>
      <c r="C11" s="47">
        <f t="shared" si="0"/>
        <v>139605</v>
      </c>
      <c r="D11" s="47">
        <v>0</v>
      </c>
      <c r="E11" s="47">
        <v>0</v>
      </c>
      <c r="F11" s="47">
        <v>630</v>
      </c>
      <c r="G11" s="47">
        <v>10962</v>
      </c>
      <c r="H11" s="47">
        <v>128013</v>
      </c>
      <c r="I11" s="85" t="s">
        <v>17</v>
      </c>
      <c r="J11" s="30"/>
      <c r="K11" s="5"/>
    </row>
    <row r="12" spans="1:15" ht="39.950000000000003" customHeight="1" x14ac:dyDescent="0.2">
      <c r="A12" s="28"/>
      <c r="B12" s="97" t="s">
        <v>18</v>
      </c>
      <c r="C12" s="45">
        <f t="shared" si="0"/>
        <v>262820</v>
      </c>
      <c r="D12" s="45">
        <v>0</v>
      </c>
      <c r="E12" s="45">
        <v>1500</v>
      </c>
      <c r="F12" s="45">
        <v>5907</v>
      </c>
      <c r="G12" s="45">
        <v>13214</v>
      </c>
      <c r="H12" s="45">
        <v>242199</v>
      </c>
      <c r="I12" s="97" t="s">
        <v>81</v>
      </c>
      <c r="J12" s="30"/>
    </row>
    <row r="13" spans="1:15" ht="39.950000000000003" customHeight="1" x14ac:dyDescent="0.2">
      <c r="A13" s="28"/>
      <c r="B13" s="85" t="s">
        <v>19</v>
      </c>
      <c r="C13" s="47">
        <f t="shared" si="0"/>
        <v>320986</v>
      </c>
      <c r="D13" s="47">
        <v>0</v>
      </c>
      <c r="E13" s="47">
        <v>1436</v>
      </c>
      <c r="F13" s="47">
        <v>0</v>
      </c>
      <c r="G13" s="47">
        <v>4372</v>
      </c>
      <c r="H13" s="47">
        <v>315178</v>
      </c>
      <c r="I13" s="85" t="s">
        <v>20</v>
      </c>
      <c r="J13" s="30"/>
    </row>
    <row r="14" spans="1:15" ht="39.950000000000003" customHeight="1" x14ac:dyDescent="0.2">
      <c r="A14" s="28"/>
      <c r="B14" s="97" t="s">
        <v>21</v>
      </c>
      <c r="C14" s="45">
        <f t="shared" si="0"/>
        <v>59598</v>
      </c>
      <c r="D14" s="45">
        <v>0</v>
      </c>
      <c r="E14" s="45">
        <v>1244</v>
      </c>
      <c r="F14" s="45">
        <v>1767</v>
      </c>
      <c r="G14" s="45">
        <v>5458</v>
      </c>
      <c r="H14" s="45">
        <v>51129</v>
      </c>
      <c r="I14" s="97" t="s">
        <v>22</v>
      </c>
      <c r="J14" s="30"/>
    </row>
    <row r="15" spans="1:15" ht="39.950000000000003" customHeight="1" x14ac:dyDescent="0.2">
      <c r="A15" s="28"/>
      <c r="B15" s="85" t="s">
        <v>23</v>
      </c>
      <c r="C15" s="47">
        <f t="shared" si="0"/>
        <v>43353</v>
      </c>
      <c r="D15" s="47">
        <v>2448</v>
      </c>
      <c r="E15" s="47">
        <v>0</v>
      </c>
      <c r="F15" s="47">
        <v>0</v>
      </c>
      <c r="G15" s="47">
        <v>1488</v>
      </c>
      <c r="H15" s="47">
        <v>39417</v>
      </c>
      <c r="I15" s="85" t="s">
        <v>24</v>
      </c>
      <c r="J15" s="30"/>
    </row>
    <row r="16" spans="1:15" ht="39.950000000000003" customHeight="1" x14ac:dyDescent="0.2">
      <c r="A16" s="28"/>
      <c r="B16" s="97" t="s">
        <v>25</v>
      </c>
      <c r="C16" s="45">
        <f t="shared" si="0"/>
        <v>10764</v>
      </c>
      <c r="D16" s="45">
        <v>0</v>
      </c>
      <c r="E16" s="45">
        <v>0</v>
      </c>
      <c r="F16" s="45">
        <v>0</v>
      </c>
      <c r="G16" s="45">
        <v>0</v>
      </c>
      <c r="H16" s="45">
        <v>10764</v>
      </c>
      <c r="I16" s="97" t="s">
        <v>26</v>
      </c>
      <c r="J16" s="30"/>
    </row>
    <row r="17" spans="1:10" ht="39.950000000000003" customHeight="1" x14ac:dyDescent="0.2">
      <c r="A17" s="28"/>
      <c r="B17" s="85" t="s">
        <v>27</v>
      </c>
      <c r="C17" s="47">
        <f t="shared" si="0"/>
        <v>104791</v>
      </c>
      <c r="D17" s="47">
        <v>0</v>
      </c>
      <c r="E17" s="47">
        <v>0</v>
      </c>
      <c r="F17" s="47">
        <v>0</v>
      </c>
      <c r="G17" s="47">
        <v>1390</v>
      </c>
      <c r="H17" s="47">
        <v>103401</v>
      </c>
      <c r="I17" s="85" t="s">
        <v>28</v>
      </c>
      <c r="J17" s="30"/>
    </row>
    <row r="18" spans="1:10" ht="39.950000000000003" customHeight="1" x14ac:dyDescent="0.2">
      <c r="A18" s="28"/>
      <c r="B18" s="97" t="s">
        <v>29</v>
      </c>
      <c r="C18" s="45">
        <f t="shared" si="0"/>
        <v>56275</v>
      </c>
      <c r="D18" s="45">
        <v>0</v>
      </c>
      <c r="E18" s="45">
        <v>0</v>
      </c>
      <c r="F18" s="45">
        <v>3141</v>
      </c>
      <c r="G18" s="45">
        <v>3944</v>
      </c>
      <c r="H18" s="45">
        <v>49190</v>
      </c>
      <c r="I18" s="97" t="s">
        <v>30</v>
      </c>
      <c r="J18" s="30"/>
    </row>
    <row r="19" spans="1:10" ht="39.950000000000003" customHeight="1" x14ac:dyDescent="0.2">
      <c r="A19" s="28"/>
      <c r="B19" s="85" t="s">
        <v>31</v>
      </c>
      <c r="C19" s="47">
        <f t="shared" si="0"/>
        <v>55983</v>
      </c>
      <c r="D19" s="47">
        <v>0</v>
      </c>
      <c r="E19" s="47">
        <v>0</v>
      </c>
      <c r="F19" s="47">
        <v>1785</v>
      </c>
      <c r="G19" s="47">
        <v>5416</v>
      </c>
      <c r="H19" s="47">
        <v>48782</v>
      </c>
      <c r="I19" s="85" t="s">
        <v>32</v>
      </c>
      <c r="J19" s="30"/>
    </row>
    <row r="20" spans="1:10" ht="39.950000000000003" customHeight="1" x14ac:dyDescent="0.2">
      <c r="A20" s="28"/>
      <c r="B20" s="97" t="s">
        <v>33</v>
      </c>
      <c r="C20" s="45">
        <f t="shared" si="0"/>
        <v>22265</v>
      </c>
      <c r="D20" s="45">
        <v>0</v>
      </c>
      <c r="E20" s="45">
        <v>0</v>
      </c>
      <c r="F20" s="45">
        <v>0</v>
      </c>
      <c r="G20" s="45">
        <v>646</v>
      </c>
      <c r="H20" s="45">
        <v>21619</v>
      </c>
      <c r="I20" s="97" t="s">
        <v>34</v>
      </c>
      <c r="J20" s="48"/>
    </row>
    <row r="21" spans="1:10" s="6" customFormat="1" ht="45" customHeight="1" x14ac:dyDescent="0.2">
      <c r="A21" s="49"/>
      <c r="B21" s="98" t="s">
        <v>7</v>
      </c>
      <c r="C21" s="51">
        <f>SUM(C8:C20)</f>
        <v>4473902</v>
      </c>
      <c r="D21" s="51">
        <f t="shared" ref="D21:G21" si="1">SUM(D8:D20)</f>
        <v>80535</v>
      </c>
      <c r="E21" s="51">
        <f>SUM(E8:E20)</f>
        <v>58260</v>
      </c>
      <c r="F21" s="51">
        <f t="shared" si="1"/>
        <v>155580</v>
      </c>
      <c r="G21" s="51">
        <f t="shared" si="1"/>
        <v>514160</v>
      </c>
      <c r="H21" s="51">
        <f>SUM(H8:H20)</f>
        <v>3665367</v>
      </c>
      <c r="I21" s="99" t="s">
        <v>35</v>
      </c>
      <c r="J21" s="30"/>
    </row>
    <row r="22" spans="1:10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0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0" x14ac:dyDescent="0.2">
      <c r="G24" s="8"/>
    </row>
    <row r="27" spans="1:10" ht="52.5" customHeight="1" x14ac:dyDescent="0.2">
      <c r="G27" s="111"/>
    </row>
  </sheetData>
  <protectedRanges>
    <protectedRange sqref="I5:I21" name="نطاق1_1"/>
    <protectedRange sqref="B3:B21 C3:I4" name="نطاق1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B3092"/>
  </sheetPr>
  <dimension ref="A1:Q26"/>
  <sheetViews>
    <sheetView view="pageBreakPreview" zoomScale="55" zoomScaleNormal="50" zoomScaleSheetLayoutView="55" zoomScalePageLayoutView="70" workbookViewId="0">
      <selection activeCell="M25" sqref="M25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2" width="9.140625" style="1"/>
    <col min="13" max="13" width="59.28515625" style="1" customWidth="1"/>
    <col min="14" max="14" width="9.140625" style="1"/>
    <col min="15" max="15" width="37.42578125" style="1" customWidth="1"/>
    <col min="16" max="16384" width="9.140625" style="1"/>
  </cols>
  <sheetData>
    <row r="1" spans="1:17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</row>
    <row r="2" spans="1:17" s="11" customFormat="1" ht="38.25" customHeight="1" x14ac:dyDescent="0.2">
      <c r="A2" s="32"/>
      <c r="B2" s="56" t="s">
        <v>83</v>
      </c>
      <c r="C2" s="32"/>
      <c r="D2" s="32"/>
      <c r="E2" s="32"/>
      <c r="F2" s="32"/>
      <c r="G2" s="32"/>
      <c r="H2" s="32"/>
      <c r="I2" s="36" t="s">
        <v>82</v>
      </c>
      <c r="J2" s="32"/>
      <c r="L2" s="22"/>
      <c r="M2" s="23"/>
      <c r="N2" s="22"/>
      <c r="O2" s="22"/>
      <c r="P2" s="22"/>
      <c r="Q2" s="22"/>
    </row>
    <row r="3" spans="1:17" s="17" customFormat="1" ht="38.25" customHeight="1" x14ac:dyDescent="0.2">
      <c r="A3" s="39"/>
      <c r="B3" s="196" t="s">
        <v>403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  <c r="P3" s="24"/>
      <c r="Q3" s="24"/>
    </row>
    <row r="4" spans="1:17" s="3" customFormat="1" ht="39" customHeight="1" x14ac:dyDescent="0.2">
      <c r="A4" s="42"/>
      <c r="B4" s="197" t="s">
        <v>451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  <c r="O4" s="100"/>
      <c r="P4" s="100"/>
      <c r="Q4" s="100"/>
    </row>
    <row r="5" spans="1:17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  <c r="L5" s="21"/>
      <c r="M5" s="21"/>
      <c r="N5" s="21"/>
      <c r="O5" s="21"/>
      <c r="P5" s="21"/>
      <c r="Q5" s="21"/>
    </row>
    <row r="6" spans="1:17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L6" s="21"/>
      <c r="M6" s="21"/>
      <c r="N6" s="21"/>
      <c r="O6" s="21"/>
      <c r="P6" s="21"/>
      <c r="Q6" s="21"/>
    </row>
    <row r="7" spans="1:17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L7" s="21"/>
      <c r="M7" s="21"/>
      <c r="N7" s="21"/>
      <c r="O7" s="21"/>
      <c r="P7" s="21"/>
      <c r="Q7" s="21"/>
    </row>
    <row r="8" spans="1:17" ht="39.950000000000003" customHeight="1" x14ac:dyDescent="0.2">
      <c r="A8" s="28"/>
      <c r="B8" s="97" t="s">
        <v>10</v>
      </c>
      <c r="C8" s="45">
        <f>H8+G8+F8+E8+D8</f>
        <v>1016294</v>
      </c>
      <c r="D8" s="45">
        <v>2270</v>
      </c>
      <c r="E8" s="45">
        <v>4672</v>
      </c>
      <c r="F8" s="45">
        <v>10614</v>
      </c>
      <c r="G8" s="45">
        <v>62912</v>
      </c>
      <c r="H8" s="45">
        <v>935826</v>
      </c>
      <c r="I8" s="97" t="s">
        <v>11</v>
      </c>
      <c r="J8" s="30"/>
      <c r="L8" s="21"/>
      <c r="M8" s="169"/>
      <c r="N8" s="21"/>
      <c r="O8" s="21"/>
      <c r="P8" s="21"/>
      <c r="Q8" s="21"/>
    </row>
    <row r="9" spans="1:17" ht="39.950000000000003" customHeight="1" x14ac:dyDescent="0.2">
      <c r="A9" s="28"/>
      <c r="B9" s="85" t="s">
        <v>12</v>
      </c>
      <c r="C9" s="47">
        <f>H9+G9+F9+E9+D9</f>
        <v>2560205</v>
      </c>
      <c r="D9" s="47">
        <v>55294</v>
      </c>
      <c r="E9" s="47">
        <v>32756</v>
      </c>
      <c r="F9" s="47">
        <v>129096</v>
      </c>
      <c r="G9" s="47">
        <v>397546</v>
      </c>
      <c r="H9" s="47">
        <v>1945513</v>
      </c>
      <c r="I9" s="85" t="s">
        <v>13</v>
      </c>
      <c r="J9" s="30"/>
      <c r="L9" s="21"/>
      <c r="M9" s="168"/>
      <c r="N9" s="21"/>
      <c r="O9" s="171"/>
      <c r="P9" s="21"/>
      <c r="Q9" s="21"/>
    </row>
    <row r="10" spans="1:17" ht="39.950000000000003" customHeight="1" x14ac:dyDescent="0.2">
      <c r="A10" s="28"/>
      <c r="B10" s="97" t="s">
        <v>14</v>
      </c>
      <c r="C10" s="45">
        <f t="shared" ref="C10:C20" si="0">H10+G10+F10+E10+D10</f>
        <v>380582</v>
      </c>
      <c r="D10" s="45">
        <v>0</v>
      </c>
      <c r="E10" s="45">
        <v>2148</v>
      </c>
      <c r="F10" s="45">
        <v>9033</v>
      </c>
      <c r="G10" s="45">
        <v>28616</v>
      </c>
      <c r="H10" s="45">
        <v>340785</v>
      </c>
      <c r="I10" s="97" t="s">
        <v>15</v>
      </c>
      <c r="J10" s="30"/>
      <c r="L10" s="21"/>
      <c r="M10" s="168"/>
      <c r="N10" s="21"/>
      <c r="O10" s="171"/>
      <c r="P10" s="21"/>
      <c r="Q10" s="21"/>
    </row>
    <row r="11" spans="1:17" ht="39.950000000000003" customHeight="1" x14ac:dyDescent="0.2">
      <c r="A11" s="28"/>
      <c r="B11" s="85" t="s">
        <v>16</v>
      </c>
      <c r="C11" s="47">
        <f t="shared" si="0"/>
        <v>253954</v>
      </c>
      <c r="D11" s="47">
        <v>0</v>
      </c>
      <c r="E11" s="47">
        <v>1252</v>
      </c>
      <c r="F11" s="47">
        <v>1530</v>
      </c>
      <c r="G11" s="47">
        <v>19380</v>
      </c>
      <c r="H11" s="47">
        <v>231792</v>
      </c>
      <c r="I11" s="85" t="s">
        <v>17</v>
      </c>
      <c r="J11" s="30"/>
      <c r="K11" s="5"/>
      <c r="L11" s="21"/>
      <c r="M11" s="170"/>
      <c r="N11" s="21"/>
      <c r="O11" s="171"/>
      <c r="P11" s="21"/>
      <c r="Q11" s="21"/>
    </row>
    <row r="12" spans="1:17" ht="39.950000000000003" customHeight="1" x14ac:dyDescent="0.2">
      <c r="A12" s="28"/>
      <c r="B12" s="97" t="s">
        <v>18</v>
      </c>
      <c r="C12" s="45">
        <f t="shared" si="0"/>
        <v>445804</v>
      </c>
      <c r="D12" s="45">
        <v>0</v>
      </c>
      <c r="E12" s="45">
        <v>3576</v>
      </c>
      <c r="F12" s="45">
        <v>8688</v>
      </c>
      <c r="G12" s="45">
        <v>18312</v>
      </c>
      <c r="H12" s="45">
        <v>415228</v>
      </c>
      <c r="I12" s="97" t="s">
        <v>81</v>
      </c>
      <c r="J12" s="30"/>
      <c r="L12" s="21"/>
      <c r="M12" s="168"/>
      <c r="N12" s="21"/>
      <c r="O12" s="171"/>
      <c r="P12" s="21"/>
      <c r="Q12" s="21"/>
    </row>
    <row r="13" spans="1:17" ht="39.950000000000003" customHeight="1" x14ac:dyDescent="0.2">
      <c r="A13" s="28"/>
      <c r="B13" s="85" t="s">
        <v>19</v>
      </c>
      <c r="C13" s="47">
        <f t="shared" si="0"/>
        <v>605462</v>
      </c>
      <c r="D13" s="47">
        <v>0</v>
      </c>
      <c r="E13" s="47">
        <v>0</v>
      </c>
      <c r="F13" s="47">
        <v>0</v>
      </c>
      <c r="G13" s="47">
        <v>9006</v>
      </c>
      <c r="H13" s="47">
        <v>596456</v>
      </c>
      <c r="I13" s="85" t="s">
        <v>20</v>
      </c>
      <c r="J13" s="30"/>
      <c r="L13" s="21"/>
      <c r="M13" s="168"/>
      <c r="N13" s="21"/>
      <c r="O13" s="171"/>
      <c r="P13" s="21"/>
      <c r="Q13" s="21"/>
    </row>
    <row r="14" spans="1:17" ht="39.950000000000003" customHeight="1" x14ac:dyDescent="0.2">
      <c r="A14" s="28"/>
      <c r="B14" s="97" t="s">
        <v>21</v>
      </c>
      <c r="C14" s="45">
        <f t="shared" si="0"/>
        <v>93533</v>
      </c>
      <c r="D14" s="45">
        <v>732</v>
      </c>
      <c r="E14" s="45">
        <v>0</v>
      </c>
      <c r="F14" s="45">
        <v>726</v>
      </c>
      <c r="G14" s="45">
        <v>3034</v>
      </c>
      <c r="H14" s="45">
        <v>89041</v>
      </c>
      <c r="I14" s="97" t="s">
        <v>22</v>
      </c>
      <c r="J14" s="30"/>
      <c r="L14" s="21"/>
      <c r="M14" s="170"/>
      <c r="N14" s="21"/>
      <c r="O14" s="171"/>
      <c r="P14" s="21"/>
      <c r="Q14" s="21"/>
    </row>
    <row r="15" spans="1:17" ht="39.950000000000003" customHeight="1" x14ac:dyDescent="0.2">
      <c r="A15" s="28"/>
      <c r="B15" s="85" t="s">
        <v>23</v>
      </c>
      <c r="C15" s="47">
        <f t="shared" si="0"/>
        <v>70589</v>
      </c>
      <c r="D15" s="47">
        <v>3252</v>
      </c>
      <c r="E15" s="47">
        <v>0</v>
      </c>
      <c r="F15" s="156">
        <v>0</v>
      </c>
      <c r="G15" s="47">
        <v>4194</v>
      </c>
      <c r="H15" s="47">
        <v>63143</v>
      </c>
      <c r="I15" s="85" t="s">
        <v>24</v>
      </c>
      <c r="J15" s="30"/>
      <c r="L15" s="21"/>
      <c r="M15" s="170"/>
      <c r="N15" s="21"/>
      <c r="O15" s="171"/>
      <c r="P15" s="21"/>
      <c r="Q15" s="21"/>
    </row>
    <row r="16" spans="1:17" ht="39.950000000000003" customHeight="1" x14ac:dyDescent="0.2">
      <c r="A16" s="28"/>
      <c r="B16" s="97" t="s">
        <v>25</v>
      </c>
      <c r="C16" s="45">
        <f t="shared" si="0"/>
        <v>22780</v>
      </c>
      <c r="D16" s="45">
        <v>0</v>
      </c>
      <c r="E16" s="45">
        <v>0</v>
      </c>
      <c r="F16" s="45">
        <v>0</v>
      </c>
      <c r="G16" s="45">
        <v>520</v>
      </c>
      <c r="H16" s="45">
        <v>22260</v>
      </c>
      <c r="I16" s="97" t="s">
        <v>26</v>
      </c>
      <c r="J16" s="30"/>
      <c r="L16" s="21"/>
      <c r="M16" s="168"/>
      <c r="N16" s="21"/>
      <c r="O16" s="171"/>
      <c r="P16" s="21"/>
      <c r="Q16" s="21"/>
    </row>
    <row r="17" spans="1:17" ht="39.950000000000003" customHeight="1" x14ac:dyDescent="0.2">
      <c r="A17" s="28"/>
      <c r="B17" s="85" t="s">
        <v>27</v>
      </c>
      <c r="C17" s="47">
        <f t="shared" si="0"/>
        <v>202546</v>
      </c>
      <c r="D17" s="47">
        <v>0</v>
      </c>
      <c r="E17" s="47">
        <v>0</v>
      </c>
      <c r="F17" s="47">
        <v>1758</v>
      </c>
      <c r="G17" s="47">
        <v>5766</v>
      </c>
      <c r="H17" s="47">
        <v>195022</v>
      </c>
      <c r="I17" s="85" t="s">
        <v>28</v>
      </c>
      <c r="J17" s="30"/>
      <c r="L17" s="21"/>
      <c r="M17" s="170"/>
      <c r="N17" s="21"/>
      <c r="O17" s="171"/>
      <c r="P17" s="21"/>
      <c r="Q17" s="21"/>
    </row>
    <row r="18" spans="1:17" ht="39.950000000000003" customHeight="1" x14ac:dyDescent="0.2">
      <c r="A18" s="28"/>
      <c r="B18" s="97" t="s">
        <v>29</v>
      </c>
      <c r="C18" s="45">
        <f t="shared" si="0"/>
        <v>98709</v>
      </c>
      <c r="D18" s="45">
        <v>0</v>
      </c>
      <c r="E18" s="45">
        <v>0</v>
      </c>
      <c r="F18" s="45">
        <v>1128</v>
      </c>
      <c r="G18" s="45">
        <v>9036</v>
      </c>
      <c r="H18" s="45">
        <v>88545</v>
      </c>
      <c r="I18" s="97" t="s">
        <v>30</v>
      </c>
      <c r="J18" s="30"/>
      <c r="L18" s="21"/>
      <c r="M18" s="170"/>
      <c r="N18" s="21"/>
      <c r="O18" s="171"/>
      <c r="P18" s="21"/>
      <c r="Q18" s="21"/>
    </row>
    <row r="19" spans="1:17" ht="39.950000000000003" customHeight="1" x14ac:dyDescent="0.2">
      <c r="A19" s="28"/>
      <c r="B19" s="85" t="s">
        <v>31</v>
      </c>
      <c r="C19" s="47">
        <f t="shared" si="0"/>
        <v>97237</v>
      </c>
      <c r="D19" s="47">
        <v>0</v>
      </c>
      <c r="E19" s="47">
        <v>236</v>
      </c>
      <c r="F19" s="47">
        <v>2343</v>
      </c>
      <c r="G19" s="47">
        <v>8738</v>
      </c>
      <c r="H19" s="47">
        <v>85920</v>
      </c>
      <c r="I19" s="85" t="s">
        <v>32</v>
      </c>
      <c r="J19" s="30"/>
      <c r="L19" s="21"/>
      <c r="M19" s="170"/>
      <c r="N19" s="21"/>
      <c r="O19" s="171"/>
      <c r="P19" s="21"/>
      <c r="Q19" s="21"/>
    </row>
    <row r="20" spans="1:17" ht="39.950000000000003" customHeight="1" x14ac:dyDescent="0.2">
      <c r="A20" s="28"/>
      <c r="B20" s="97" t="s">
        <v>33</v>
      </c>
      <c r="C20" s="45">
        <f t="shared" si="0"/>
        <v>40758</v>
      </c>
      <c r="D20" s="45">
        <v>0</v>
      </c>
      <c r="E20" s="45">
        <v>0</v>
      </c>
      <c r="F20" s="45">
        <v>0</v>
      </c>
      <c r="G20" s="45">
        <v>2250</v>
      </c>
      <c r="H20" s="45">
        <v>38508</v>
      </c>
      <c r="I20" s="97" t="s">
        <v>34</v>
      </c>
      <c r="J20" s="48"/>
      <c r="L20" s="21"/>
      <c r="M20" s="170"/>
      <c r="N20" s="21"/>
      <c r="O20" s="171"/>
      <c r="P20" s="21"/>
      <c r="Q20" s="21"/>
    </row>
    <row r="21" spans="1:17" s="6" customFormat="1" ht="45" customHeight="1" x14ac:dyDescent="0.2">
      <c r="A21" s="49"/>
      <c r="B21" s="98" t="s">
        <v>7</v>
      </c>
      <c r="C21" s="51">
        <f>SUM(C8:C20)</f>
        <v>5888453</v>
      </c>
      <c r="D21" s="51">
        <f t="shared" ref="D21:G21" si="1">SUM(D8:D20)</f>
        <v>61548</v>
      </c>
      <c r="E21" s="51">
        <f>SUM(E8:E20)</f>
        <v>44640</v>
      </c>
      <c r="F21" s="51">
        <f t="shared" si="1"/>
        <v>164916</v>
      </c>
      <c r="G21" s="51">
        <f t="shared" si="1"/>
        <v>569310</v>
      </c>
      <c r="H21" s="51">
        <f>SUM(H8:H20)</f>
        <v>5048039</v>
      </c>
      <c r="I21" s="99" t="s">
        <v>35</v>
      </c>
      <c r="J21" s="30"/>
      <c r="L21" s="9"/>
      <c r="M21" s="170"/>
      <c r="N21" s="9"/>
      <c r="O21" s="171"/>
      <c r="P21" s="9"/>
      <c r="Q21" s="9"/>
    </row>
    <row r="22" spans="1:17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  <c r="O22" s="172"/>
    </row>
    <row r="23" spans="1:17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  <c r="O23" s="173"/>
    </row>
    <row r="24" spans="1:17" x14ac:dyDescent="0.2">
      <c r="G24" s="8"/>
    </row>
    <row r="26" spans="1:17" ht="57.75" customHeight="1" x14ac:dyDescent="0.2">
      <c r="C26" s="110"/>
      <c r="F26" s="110"/>
    </row>
  </sheetData>
  <protectedRanges>
    <protectedRange sqref="I5:I21" name="نطاق1_1"/>
    <protectedRange sqref="B3:B21 C3:I4" name="نطاق1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B3092"/>
  </sheetPr>
  <dimension ref="A1:O27"/>
  <sheetViews>
    <sheetView view="pageBreakPreview" zoomScale="55" zoomScaleNormal="50" zoomScaleSheetLayoutView="55" zoomScalePageLayoutView="70" workbookViewId="0">
      <selection activeCell="K29" sqref="K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1" width="9.140625" style="1"/>
    <col min="12" max="12" width="19.5703125" style="1" customWidth="1"/>
    <col min="13" max="24" width="9.140625" style="1"/>
    <col min="25" max="25" width="33.5703125" style="1" customWidth="1"/>
    <col min="26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227</v>
      </c>
      <c r="C2" s="32"/>
      <c r="D2" s="32"/>
      <c r="E2" s="32"/>
      <c r="F2" s="32"/>
      <c r="G2" s="32"/>
      <c r="H2" s="32"/>
      <c r="I2" s="36" t="s">
        <v>183</v>
      </c>
      <c r="J2" s="32"/>
      <c r="L2" s="22"/>
      <c r="M2" s="23"/>
      <c r="N2" s="22"/>
      <c r="O2" s="22"/>
    </row>
    <row r="3" spans="1:15" s="17" customFormat="1" ht="38.25" customHeight="1" x14ac:dyDescent="0.2">
      <c r="A3" s="39"/>
      <c r="B3" s="196" t="s">
        <v>405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</row>
    <row r="4" spans="1:15" s="3" customFormat="1" ht="46.5" customHeight="1" x14ac:dyDescent="0.2">
      <c r="A4" s="42"/>
      <c r="B4" s="197" t="s">
        <v>452</v>
      </c>
      <c r="C4" s="197"/>
      <c r="D4" s="197"/>
      <c r="E4" s="197"/>
      <c r="F4" s="197"/>
      <c r="G4" s="197"/>
      <c r="H4" s="197"/>
      <c r="I4" s="197"/>
      <c r="J4" s="30"/>
    </row>
    <row r="5" spans="1:15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</row>
    <row r="6" spans="1:15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5" ht="39.950000000000003" customHeight="1" x14ac:dyDescent="0.2">
      <c r="A8" s="28"/>
      <c r="B8" s="97" t="s">
        <v>10</v>
      </c>
      <c r="C8" s="45">
        <f>H8+G8+F8+E8+D8</f>
        <v>568803</v>
      </c>
      <c r="D8" s="45">
        <v>2270</v>
      </c>
      <c r="E8" s="45">
        <v>4672</v>
      </c>
      <c r="F8" s="45">
        <v>5199</v>
      </c>
      <c r="G8" s="45">
        <v>43032</v>
      </c>
      <c r="H8" s="45">
        <v>513630</v>
      </c>
      <c r="I8" s="97" t="s">
        <v>11</v>
      </c>
      <c r="J8" s="30"/>
    </row>
    <row r="9" spans="1:15" ht="39.950000000000003" customHeight="1" x14ac:dyDescent="0.2">
      <c r="A9" s="28"/>
      <c r="B9" s="85" t="s">
        <v>12</v>
      </c>
      <c r="C9" s="47">
        <f>H9+G9+F9+E9+D9</f>
        <v>1366576</v>
      </c>
      <c r="D9" s="47">
        <v>38508</v>
      </c>
      <c r="E9" s="47">
        <v>25188</v>
      </c>
      <c r="F9" s="47">
        <v>84567</v>
      </c>
      <c r="G9" s="47">
        <v>247410</v>
      </c>
      <c r="H9" s="47">
        <v>970903</v>
      </c>
      <c r="I9" s="85" t="s">
        <v>13</v>
      </c>
      <c r="J9" s="30"/>
    </row>
    <row r="10" spans="1:15" ht="39.950000000000003" customHeight="1" x14ac:dyDescent="0.2">
      <c r="A10" s="28"/>
      <c r="B10" s="97" t="s">
        <v>14</v>
      </c>
      <c r="C10" s="45">
        <f t="shared" ref="C10:C20" si="0">H10+G10+F10+E10+D10</f>
        <v>202363</v>
      </c>
      <c r="D10" s="45">
        <v>0</v>
      </c>
      <c r="E10" s="45">
        <v>2148</v>
      </c>
      <c r="F10" s="45">
        <v>6480</v>
      </c>
      <c r="G10" s="45">
        <v>14456</v>
      </c>
      <c r="H10" s="45">
        <v>179279</v>
      </c>
      <c r="I10" s="97" t="s">
        <v>15</v>
      </c>
      <c r="J10" s="30"/>
    </row>
    <row r="11" spans="1:15" ht="39.950000000000003" customHeight="1" x14ac:dyDescent="0.2">
      <c r="A11" s="28"/>
      <c r="B11" s="85" t="s">
        <v>16</v>
      </c>
      <c r="C11" s="47">
        <f t="shared" si="0"/>
        <v>139227</v>
      </c>
      <c r="D11" s="47">
        <v>0</v>
      </c>
      <c r="E11" s="47">
        <v>1252</v>
      </c>
      <c r="F11" s="47">
        <v>900</v>
      </c>
      <c r="G11" s="47">
        <v>14478</v>
      </c>
      <c r="H11" s="47">
        <v>122597</v>
      </c>
      <c r="I11" s="85" t="s">
        <v>17</v>
      </c>
      <c r="J11" s="30"/>
      <c r="K11" s="5"/>
    </row>
    <row r="12" spans="1:15" ht="39.950000000000003" customHeight="1" x14ac:dyDescent="0.2">
      <c r="A12" s="28"/>
      <c r="B12" s="97" t="s">
        <v>18</v>
      </c>
      <c r="C12" s="45">
        <f t="shared" si="0"/>
        <v>264655</v>
      </c>
      <c r="D12" s="45">
        <v>0</v>
      </c>
      <c r="E12" s="45">
        <v>2076</v>
      </c>
      <c r="F12" s="45">
        <v>4218</v>
      </c>
      <c r="G12" s="45">
        <v>12800</v>
      </c>
      <c r="H12" s="45">
        <v>245561</v>
      </c>
      <c r="I12" s="97" t="s">
        <v>81</v>
      </c>
      <c r="J12" s="30"/>
    </row>
    <row r="13" spans="1:15" ht="39.950000000000003" customHeight="1" x14ac:dyDescent="0.2">
      <c r="A13" s="28"/>
      <c r="B13" s="85" t="s">
        <v>19</v>
      </c>
      <c r="C13" s="47">
        <f t="shared" si="0"/>
        <v>332123</v>
      </c>
      <c r="D13" s="47">
        <v>0</v>
      </c>
      <c r="E13" s="47">
        <v>0</v>
      </c>
      <c r="F13" s="47">
        <v>0</v>
      </c>
      <c r="G13" s="47">
        <v>8550</v>
      </c>
      <c r="H13" s="47">
        <v>323573</v>
      </c>
      <c r="I13" s="85" t="s">
        <v>20</v>
      </c>
      <c r="J13" s="30"/>
    </row>
    <row r="14" spans="1:15" ht="39.950000000000003" customHeight="1" x14ac:dyDescent="0.2">
      <c r="A14" s="28"/>
      <c r="B14" s="97" t="s">
        <v>21</v>
      </c>
      <c r="C14" s="45">
        <f t="shared" si="0"/>
        <v>53754</v>
      </c>
      <c r="D14" s="45">
        <v>732</v>
      </c>
      <c r="E14" s="45">
        <v>0</v>
      </c>
      <c r="F14" s="45">
        <v>726</v>
      </c>
      <c r="G14" s="45">
        <v>1572</v>
      </c>
      <c r="H14" s="45">
        <v>50724</v>
      </c>
      <c r="I14" s="97" t="s">
        <v>22</v>
      </c>
      <c r="J14" s="30"/>
    </row>
    <row r="15" spans="1:15" ht="39.950000000000003" customHeight="1" x14ac:dyDescent="0.2">
      <c r="A15" s="28"/>
      <c r="B15" s="85" t="s">
        <v>23</v>
      </c>
      <c r="C15" s="47">
        <f t="shared" si="0"/>
        <v>37808</v>
      </c>
      <c r="D15" s="47">
        <v>804</v>
      </c>
      <c r="E15" s="47">
        <v>0</v>
      </c>
      <c r="F15" s="47">
        <v>0</v>
      </c>
      <c r="G15" s="47">
        <v>2706</v>
      </c>
      <c r="H15" s="47">
        <v>34298</v>
      </c>
      <c r="I15" s="85" t="s">
        <v>24</v>
      </c>
      <c r="J15" s="30"/>
    </row>
    <row r="16" spans="1:15" ht="39.950000000000003" customHeight="1" x14ac:dyDescent="0.2">
      <c r="A16" s="28"/>
      <c r="B16" s="97" t="s">
        <v>25</v>
      </c>
      <c r="C16" s="45">
        <f t="shared" si="0"/>
        <v>13364</v>
      </c>
      <c r="D16" s="45">
        <v>0</v>
      </c>
      <c r="E16" s="45">
        <v>0</v>
      </c>
      <c r="F16" s="45">
        <v>0</v>
      </c>
      <c r="G16" s="45">
        <v>520</v>
      </c>
      <c r="H16" s="45">
        <v>12844</v>
      </c>
      <c r="I16" s="97" t="s">
        <v>26</v>
      </c>
      <c r="J16" s="30"/>
    </row>
    <row r="17" spans="1:10" ht="39.950000000000003" customHeight="1" x14ac:dyDescent="0.2">
      <c r="A17" s="28"/>
      <c r="B17" s="85" t="s">
        <v>27</v>
      </c>
      <c r="C17" s="47">
        <f t="shared" si="0"/>
        <v>116486</v>
      </c>
      <c r="D17" s="47">
        <v>0</v>
      </c>
      <c r="E17" s="47">
        <v>0</v>
      </c>
      <c r="F17" s="47">
        <v>1758</v>
      </c>
      <c r="G17" s="47">
        <v>4760</v>
      </c>
      <c r="H17" s="47">
        <v>109968</v>
      </c>
      <c r="I17" s="85" t="s">
        <v>28</v>
      </c>
      <c r="J17" s="30"/>
    </row>
    <row r="18" spans="1:10" ht="39.950000000000003" customHeight="1" x14ac:dyDescent="0.2">
      <c r="A18" s="28"/>
      <c r="B18" s="97" t="s">
        <v>29</v>
      </c>
      <c r="C18" s="45">
        <f t="shared" si="0"/>
        <v>54503</v>
      </c>
      <c r="D18" s="45">
        <v>0</v>
      </c>
      <c r="E18" s="45">
        <v>0</v>
      </c>
      <c r="F18" s="45">
        <v>1128</v>
      </c>
      <c r="G18" s="45">
        <v>5092</v>
      </c>
      <c r="H18" s="45">
        <v>48283</v>
      </c>
      <c r="I18" s="97" t="s">
        <v>30</v>
      </c>
      <c r="J18" s="30"/>
    </row>
    <row r="19" spans="1:10" ht="39.950000000000003" customHeight="1" x14ac:dyDescent="0.2">
      <c r="A19" s="28"/>
      <c r="B19" s="85" t="s">
        <v>31</v>
      </c>
      <c r="C19" s="47">
        <f t="shared" si="0"/>
        <v>50632</v>
      </c>
      <c r="D19" s="47">
        <v>0</v>
      </c>
      <c r="E19" s="47">
        <v>236</v>
      </c>
      <c r="F19" s="47">
        <v>1002</v>
      </c>
      <c r="G19" s="47">
        <v>5222</v>
      </c>
      <c r="H19" s="47">
        <v>44172</v>
      </c>
      <c r="I19" s="85" t="s">
        <v>32</v>
      </c>
      <c r="J19" s="30"/>
    </row>
    <row r="20" spans="1:10" ht="39.950000000000003" customHeight="1" x14ac:dyDescent="0.2">
      <c r="A20" s="28"/>
      <c r="B20" s="97" t="s">
        <v>33</v>
      </c>
      <c r="C20" s="45">
        <f t="shared" si="0"/>
        <v>23221</v>
      </c>
      <c r="D20" s="45">
        <v>0</v>
      </c>
      <c r="E20" s="45">
        <v>0</v>
      </c>
      <c r="F20" s="45">
        <v>0</v>
      </c>
      <c r="G20" s="45">
        <v>1802</v>
      </c>
      <c r="H20" s="45">
        <v>21419</v>
      </c>
      <c r="I20" s="97" t="s">
        <v>34</v>
      </c>
      <c r="J20" s="48"/>
    </row>
    <row r="21" spans="1:10" s="6" customFormat="1" ht="45" customHeight="1" x14ac:dyDescent="0.2">
      <c r="A21" s="49"/>
      <c r="B21" s="98" t="s">
        <v>7</v>
      </c>
      <c r="C21" s="51">
        <f>SUM(D21:H21)</f>
        <v>3223515</v>
      </c>
      <c r="D21" s="51">
        <f t="shared" ref="D21:G21" si="1">SUM(D8:D20)</f>
        <v>42314</v>
      </c>
      <c r="E21" s="51">
        <f>SUM(E8:E20)</f>
        <v>35572</v>
      </c>
      <c r="F21" s="51">
        <f>SUM(F8:F20)</f>
        <v>105978</v>
      </c>
      <c r="G21" s="51">
        <f t="shared" si="1"/>
        <v>362400</v>
      </c>
      <c r="H21" s="51">
        <f>SUM(H8:H20)</f>
        <v>2677251</v>
      </c>
      <c r="I21" s="99" t="s">
        <v>35</v>
      </c>
      <c r="J21" s="30"/>
    </row>
    <row r="22" spans="1:10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0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0" x14ac:dyDescent="0.2">
      <c r="G24" s="8"/>
    </row>
    <row r="27" spans="1:10" ht="42" customHeight="1" x14ac:dyDescent="0.2">
      <c r="B27" s="110"/>
      <c r="F27" s="110"/>
    </row>
  </sheetData>
  <protectedRanges>
    <protectedRange sqref="I5:I21" name="نطاق1_1"/>
    <protectedRange sqref="B3:B21 C3:I4" name="نطاق1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B3092"/>
  </sheetPr>
  <dimension ref="A1:N28"/>
  <sheetViews>
    <sheetView view="pageBreakPreview" zoomScale="55" zoomScaleNormal="50" zoomScaleSheetLayoutView="55" zoomScalePageLayoutView="70" workbookViewId="0">
      <selection activeCell="B2" sqref="B2:I22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2" width="9.140625" style="1"/>
    <col min="13" max="13" width="23.7109375" style="1" customWidth="1"/>
    <col min="14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M1" s="21"/>
      <c r="N1" s="21"/>
    </row>
    <row r="2" spans="1:14" s="11" customFormat="1" ht="38.25" customHeight="1" x14ac:dyDescent="0.2">
      <c r="A2" s="32"/>
      <c r="B2" s="56" t="s">
        <v>228</v>
      </c>
      <c r="C2" s="32"/>
      <c r="D2" s="32"/>
      <c r="E2" s="32"/>
      <c r="F2" s="32"/>
      <c r="G2" s="32"/>
      <c r="H2" s="32"/>
      <c r="I2" s="36" t="s">
        <v>184</v>
      </c>
      <c r="J2" s="32"/>
      <c r="M2" s="23"/>
      <c r="N2" s="22"/>
    </row>
    <row r="3" spans="1:14" s="17" customFormat="1" ht="38.25" customHeight="1" x14ac:dyDescent="0.2">
      <c r="A3" s="39"/>
      <c r="B3" s="196" t="s">
        <v>406</v>
      </c>
      <c r="C3" s="196"/>
      <c r="D3" s="196"/>
      <c r="E3" s="196"/>
      <c r="F3" s="196"/>
      <c r="G3" s="196"/>
      <c r="H3" s="196"/>
      <c r="I3" s="196"/>
      <c r="J3" s="40"/>
      <c r="M3" s="24"/>
      <c r="N3" s="24"/>
    </row>
    <row r="4" spans="1:14" s="3" customFormat="1" ht="35.25" customHeight="1" x14ac:dyDescent="0.2">
      <c r="A4" s="42"/>
      <c r="B4" s="197" t="s">
        <v>453</v>
      </c>
      <c r="C4" s="197"/>
      <c r="D4" s="197"/>
      <c r="E4" s="197"/>
      <c r="F4" s="197"/>
      <c r="G4" s="197"/>
      <c r="H4" s="197"/>
      <c r="I4" s="197"/>
      <c r="J4" s="30"/>
      <c r="M4" s="100"/>
      <c r="N4" s="100"/>
    </row>
    <row r="5" spans="1:1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  <c r="M5" s="21"/>
      <c r="N5" s="21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M6" s="21"/>
      <c r="N6" s="21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M7" s="21"/>
      <c r="N7" s="21"/>
    </row>
    <row r="8" spans="1:14" ht="39.950000000000003" customHeight="1" x14ac:dyDescent="0.2">
      <c r="A8" s="28"/>
      <c r="B8" s="97" t="s">
        <v>10</v>
      </c>
      <c r="C8" s="45">
        <f>H8+G8+F8+E8+D8</f>
        <v>447491</v>
      </c>
      <c r="D8" s="45">
        <v>0</v>
      </c>
      <c r="E8" s="45">
        <v>0</v>
      </c>
      <c r="F8" s="45">
        <v>5415</v>
      </c>
      <c r="G8" s="45">
        <v>19880</v>
      </c>
      <c r="H8" s="45">
        <v>422196</v>
      </c>
      <c r="I8" s="97" t="s">
        <v>11</v>
      </c>
      <c r="J8" s="30"/>
      <c r="M8" s="21"/>
      <c r="N8" s="21"/>
    </row>
    <row r="9" spans="1:14" ht="39.950000000000003" customHeight="1" x14ac:dyDescent="0.2">
      <c r="A9" s="28"/>
      <c r="B9" s="85" t="s">
        <v>12</v>
      </c>
      <c r="C9" s="47">
        <f>H9+G9+F9+E9+D9</f>
        <v>1193629</v>
      </c>
      <c r="D9" s="47">
        <v>16786</v>
      </c>
      <c r="E9" s="47">
        <v>7568</v>
      </c>
      <c r="F9" s="47">
        <v>44529</v>
      </c>
      <c r="G9" s="47">
        <v>150136</v>
      </c>
      <c r="H9" s="47">
        <v>974610</v>
      </c>
      <c r="I9" s="85" t="s">
        <v>13</v>
      </c>
      <c r="J9" s="30"/>
      <c r="M9" s="21"/>
      <c r="N9" s="21"/>
    </row>
    <row r="10" spans="1:14" ht="39.950000000000003" customHeight="1" x14ac:dyDescent="0.2">
      <c r="A10" s="28"/>
      <c r="B10" s="97" t="s">
        <v>14</v>
      </c>
      <c r="C10" s="45">
        <f t="shared" ref="C10:C20" si="0">H10+G10+F10+E10+D10</f>
        <v>178219</v>
      </c>
      <c r="D10" s="45">
        <v>0</v>
      </c>
      <c r="E10" s="45">
        <v>0</v>
      </c>
      <c r="F10" s="45">
        <v>2553</v>
      </c>
      <c r="G10" s="45">
        <v>14160</v>
      </c>
      <c r="H10" s="45">
        <v>161506</v>
      </c>
      <c r="I10" s="97" t="s">
        <v>15</v>
      </c>
      <c r="J10" s="30"/>
      <c r="M10" s="21"/>
      <c r="N10" s="21"/>
    </row>
    <row r="11" spans="1:14" ht="39.950000000000003" customHeight="1" x14ac:dyDescent="0.2">
      <c r="A11" s="28"/>
      <c r="B11" s="85" t="s">
        <v>16</v>
      </c>
      <c r="C11" s="47">
        <f t="shared" si="0"/>
        <v>114727</v>
      </c>
      <c r="D11" s="47">
        <v>0</v>
      </c>
      <c r="E11" s="47">
        <v>0</v>
      </c>
      <c r="F11" s="47">
        <v>630</v>
      </c>
      <c r="G11" s="47">
        <v>4902</v>
      </c>
      <c r="H11" s="47">
        <v>109195</v>
      </c>
      <c r="I11" s="85" t="s">
        <v>17</v>
      </c>
      <c r="J11" s="30"/>
      <c r="K11" s="5"/>
      <c r="M11" s="21"/>
      <c r="N11" s="21"/>
    </row>
    <row r="12" spans="1:14" ht="39.950000000000003" customHeight="1" x14ac:dyDescent="0.2">
      <c r="A12" s="28"/>
      <c r="B12" s="97" t="s">
        <v>18</v>
      </c>
      <c r="C12" s="45">
        <f t="shared" si="0"/>
        <v>181149</v>
      </c>
      <c r="D12" s="45">
        <v>0</v>
      </c>
      <c r="E12" s="45">
        <v>1500</v>
      </c>
      <c r="F12" s="45">
        <v>4470</v>
      </c>
      <c r="G12" s="45">
        <v>5512</v>
      </c>
      <c r="H12" s="45">
        <v>169667</v>
      </c>
      <c r="I12" s="97" t="s">
        <v>81</v>
      </c>
      <c r="J12" s="30"/>
      <c r="M12" s="21"/>
      <c r="N12" s="21"/>
    </row>
    <row r="13" spans="1:14" ht="39.950000000000003" customHeight="1" x14ac:dyDescent="0.2">
      <c r="A13" s="28"/>
      <c r="B13" s="85" t="s">
        <v>19</v>
      </c>
      <c r="C13" s="47">
        <f t="shared" si="0"/>
        <v>273339</v>
      </c>
      <c r="D13" s="47">
        <v>0</v>
      </c>
      <c r="E13" s="47">
        <v>0</v>
      </c>
      <c r="F13" s="47">
        <v>0</v>
      </c>
      <c r="G13" s="47">
        <v>456</v>
      </c>
      <c r="H13" s="47">
        <v>272883</v>
      </c>
      <c r="I13" s="85" t="s">
        <v>20</v>
      </c>
      <c r="J13" s="30"/>
      <c r="M13" s="21"/>
      <c r="N13" s="21"/>
    </row>
    <row r="14" spans="1:14" ht="39.950000000000003" customHeight="1" x14ac:dyDescent="0.2">
      <c r="A14" s="28"/>
      <c r="B14" s="97" t="s">
        <v>21</v>
      </c>
      <c r="C14" s="45">
        <f t="shared" si="0"/>
        <v>39779</v>
      </c>
      <c r="D14" s="45">
        <v>0</v>
      </c>
      <c r="E14" s="45">
        <v>0</v>
      </c>
      <c r="F14" s="45">
        <v>0</v>
      </c>
      <c r="G14" s="45">
        <v>1462</v>
      </c>
      <c r="H14" s="45">
        <v>38317</v>
      </c>
      <c r="I14" s="97" t="s">
        <v>22</v>
      </c>
      <c r="J14" s="30"/>
      <c r="M14" s="21"/>
      <c r="N14" s="21"/>
    </row>
    <row r="15" spans="1:14" ht="39.950000000000003" customHeight="1" x14ac:dyDescent="0.2">
      <c r="A15" s="28"/>
      <c r="B15" s="85" t="s">
        <v>23</v>
      </c>
      <c r="C15" s="47">
        <f t="shared" si="0"/>
        <v>32781</v>
      </c>
      <c r="D15" s="47">
        <v>2448</v>
      </c>
      <c r="E15" s="47">
        <v>0</v>
      </c>
      <c r="F15" s="47">
        <v>0</v>
      </c>
      <c r="G15" s="47">
        <v>1488</v>
      </c>
      <c r="H15" s="47">
        <v>28845</v>
      </c>
      <c r="I15" s="85" t="s">
        <v>24</v>
      </c>
      <c r="J15" s="30"/>
      <c r="M15" s="21"/>
      <c r="N15" s="21"/>
    </row>
    <row r="16" spans="1:14" ht="39.950000000000003" customHeight="1" x14ac:dyDescent="0.2">
      <c r="A16" s="28"/>
      <c r="B16" s="97" t="s">
        <v>25</v>
      </c>
      <c r="C16" s="45">
        <f t="shared" si="0"/>
        <v>9416</v>
      </c>
      <c r="D16" s="45">
        <v>0</v>
      </c>
      <c r="E16" s="45">
        <v>0</v>
      </c>
      <c r="F16" s="45">
        <v>0</v>
      </c>
      <c r="G16" s="45">
        <v>0</v>
      </c>
      <c r="H16" s="45">
        <v>9416</v>
      </c>
      <c r="I16" s="97" t="s">
        <v>26</v>
      </c>
      <c r="J16" s="30"/>
      <c r="M16" s="21"/>
      <c r="N16" s="21"/>
    </row>
    <row r="17" spans="1:14" ht="39.950000000000003" customHeight="1" x14ac:dyDescent="0.2">
      <c r="A17" s="28"/>
      <c r="B17" s="85" t="s">
        <v>27</v>
      </c>
      <c r="C17" s="47">
        <f t="shared" si="0"/>
        <v>86060</v>
      </c>
      <c r="D17" s="47">
        <v>0</v>
      </c>
      <c r="E17" s="47">
        <v>0</v>
      </c>
      <c r="F17" s="47">
        <v>0</v>
      </c>
      <c r="G17" s="47">
        <v>1006</v>
      </c>
      <c r="H17" s="47">
        <v>85054</v>
      </c>
      <c r="I17" s="85" t="s">
        <v>28</v>
      </c>
      <c r="J17" s="30"/>
      <c r="M17" s="21"/>
      <c r="N17" s="21"/>
    </row>
    <row r="18" spans="1:14" ht="39.950000000000003" customHeight="1" x14ac:dyDescent="0.2">
      <c r="A18" s="28"/>
      <c r="B18" s="97" t="s">
        <v>29</v>
      </c>
      <c r="C18" s="45">
        <f t="shared" si="0"/>
        <v>44206</v>
      </c>
      <c r="D18" s="45">
        <v>0</v>
      </c>
      <c r="E18" s="45">
        <v>0</v>
      </c>
      <c r="F18" s="45">
        <v>0</v>
      </c>
      <c r="G18" s="45">
        <v>3944</v>
      </c>
      <c r="H18" s="45">
        <v>40262</v>
      </c>
      <c r="I18" s="97" t="s">
        <v>30</v>
      </c>
      <c r="J18" s="30"/>
      <c r="M18" s="21"/>
      <c r="N18" s="21"/>
    </row>
    <row r="19" spans="1:14" ht="39.950000000000003" customHeight="1" x14ac:dyDescent="0.2">
      <c r="A19" s="28"/>
      <c r="B19" s="85" t="s">
        <v>31</v>
      </c>
      <c r="C19" s="47">
        <f t="shared" si="0"/>
        <v>46605</v>
      </c>
      <c r="D19" s="47">
        <v>0</v>
      </c>
      <c r="E19" s="47">
        <v>0</v>
      </c>
      <c r="F19" s="47">
        <v>1341</v>
      </c>
      <c r="G19" s="47">
        <v>3516</v>
      </c>
      <c r="H19" s="47">
        <v>41748</v>
      </c>
      <c r="I19" s="85" t="s">
        <v>32</v>
      </c>
      <c r="J19" s="30"/>
      <c r="M19" s="21"/>
      <c r="N19" s="21"/>
    </row>
    <row r="20" spans="1:14" ht="39.950000000000003" customHeight="1" x14ac:dyDescent="0.2">
      <c r="A20" s="28"/>
      <c r="B20" s="97" t="s">
        <v>33</v>
      </c>
      <c r="C20" s="45">
        <f t="shared" si="0"/>
        <v>17537</v>
      </c>
      <c r="D20" s="45">
        <v>0</v>
      </c>
      <c r="E20" s="45">
        <v>0</v>
      </c>
      <c r="F20" s="45">
        <v>0</v>
      </c>
      <c r="G20" s="45">
        <v>448</v>
      </c>
      <c r="H20" s="45">
        <v>17089</v>
      </c>
      <c r="I20" s="97" t="s">
        <v>34</v>
      </c>
      <c r="J20" s="48"/>
      <c r="M20" s="21"/>
      <c r="N20" s="21"/>
    </row>
    <row r="21" spans="1:14" s="6" customFormat="1" ht="45" customHeight="1" x14ac:dyDescent="0.2">
      <c r="A21" s="49"/>
      <c r="B21" s="98" t="s">
        <v>7</v>
      </c>
      <c r="C21" s="51">
        <f>SUM(C8:C20)</f>
        <v>2664938</v>
      </c>
      <c r="D21" s="51">
        <f t="shared" ref="D21:G21" si="1">SUM(D8:D20)</f>
        <v>19234</v>
      </c>
      <c r="E21" s="51">
        <f>SUM(E8:E20)</f>
        <v>9068</v>
      </c>
      <c r="F21" s="51">
        <f t="shared" si="1"/>
        <v>58938</v>
      </c>
      <c r="G21" s="51">
        <f t="shared" si="1"/>
        <v>206910</v>
      </c>
      <c r="H21" s="51">
        <f>SUM(H8:H20)</f>
        <v>2370788</v>
      </c>
      <c r="I21" s="99" t="s">
        <v>35</v>
      </c>
      <c r="J21" s="30"/>
      <c r="M21" s="9"/>
      <c r="N21" s="9"/>
    </row>
    <row r="22" spans="1:14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  <c r="M22" s="27"/>
      <c r="N22" s="27"/>
    </row>
    <row r="23" spans="1:14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  <c r="M23" s="21"/>
      <c r="N23" s="21"/>
    </row>
    <row r="24" spans="1:14" x14ac:dyDescent="0.2">
      <c r="G24" s="8"/>
      <c r="M24" s="21"/>
      <c r="N24" s="21"/>
    </row>
    <row r="25" spans="1:14" x14ac:dyDescent="0.2">
      <c r="M25" s="21"/>
      <c r="N25" s="21"/>
    </row>
    <row r="26" spans="1:14" x14ac:dyDescent="0.2">
      <c r="M26" s="21"/>
      <c r="N26" s="21"/>
    </row>
    <row r="28" spans="1:14" ht="44.25" customHeight="1" x14ac:dyDescent="0.2">
      <c r="E28" s="111"/>
    </row>
  </sheetData>
  <protectedRanges>
    <protectedRange sqref="I5:I21" name="نطاق1_1"/>
    <protectedRange sqref="B3:B21 C3:I4" name="نطاق1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3B3092"/>
  </sheetPr>
  <dimension ref="A1:N28"/>
  <sheetViews>
    <sheetView view="pageBreakPreview" zoomScale="55" zoomScaleNormal="50" zoomScaleSheetLayoutView="55" zoomScalePageLayoutView="70" workbookViewId="0">
      <selection activeCell="N30" sqref="N30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M1" s="21"/>
      <c r="N1" s="21"/>
    </row>
    <row r="2" spans="1:14" s="11" customFormat="1" ht="38.25" customHeight="1" x14ac:dyDescent="0.2">
      <c r="A2" s="32"/>
      <c r="B2" s="56" t="s">
        <v>85</v>
      </c>
      <c r="C2" s="32"/>
      <c r="D2" s="32"/>
      <c r="E2" s="32"/>
      <c r="F2" s="32"/>
      <c r="G2" s="32"/>
      <c r="H2" s="32"/>
      <c r="I2" s="36" t="s">
        <v>84</v>
      </c>
      <c r="J2" s="32"/>
      <c r="M2" s="23"/>
      <c r="N2" s="22"/>
    </row>
    <row r="3" spans="1:14" s="17" customFormat="1" ht="38.25" customHeight="1" x14ac:dyDescent="0.2">
      <c r="A3" s="39"/>
      <c r="B3" s="196" t="s">
        <v>407</v>
      </c>
      <c r="C3" s="196"/>
      <c r="D3" s="196"/>
      <c r="E3" s="196"/>
      <c r="F3" s="196"/>
      <c r="G3" s="196"/>
      <c r="H3" s="196"/>
      <c r="I3" s="196"/>
      <c r="J3" s="40"/>
      <c r="M3" s="24"/>
      <c r="N3" s="24"/>
    </row>
    <row r="4" spans="1:14" s="3" customFormat="1" ht="35.25" customHeight="1" x14ac:dyDescent="0.2">
      <c r="A4" s="42"/>
      <c r="B4" s="197" t="s">
        <v>454</v>
      </c>
      <c r="C4" s="197"/>
      <c r="D4" s="197"/>
      <c r="E4" s="197"/>
      <c r="F4" s="197"/>
      <c r="G4" s="197"/>
      <c r="H4" s="197"/>
      <c r="I4" s="197"/>
      <c r="J4" s="30"/>
      <c r="M4" s="100"/>
      <c r="N4" s="100"/>
    </row>
    <row r="5" spans="1:1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  <c r="M5" s="21"/>
      <c r="N5" s="21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M6" s="21"/>
      <c r="N6" s="21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M7" s="21"/>
      <c r="N7" s="21"/>
    </row>
    <row r="8" spans="1:14" ht="39.950000000000003" customHeight="1" x14ac:dyDescent="0.2">
      <c r="A8" s="28"/>
      <c r="B8" s="97" t="s">
        <v>10</v>
      </c>
      <c r="C8" s="45">
        <f>H8+G8+F8+E8+D8</f>
        <v>917775</v>
      </c>
      <c r="D8" s="45">
        <v>6525</v>
      </c>
      <c r="E8" s="45">
        <v>3636</v>
      </c>
      <c r="F8" s="45">
        <v>17679</v>
      </c>
      <c r="G8" s="45">
        <v>50826</v>
      </c>
      <c r="H8" s="45">
        <v>839109</v>
      </c>
      <c r="I8" s="97" t="s">
        <v>11</v>
      </c>
      <c r="J8" s="30"/>
      <c r="M8" s="21"/>
      <c r="N8" s="21"/>
    </row>
    <row r="9" spans="1:14" ht="39.950000000000003" customHeight="1" x14ac:dyDescent="0.2">
      <c r="A9" s="28"/>
      <c r="B9" s="85" t="s">
        <v>12</v>
      </c>
      <c r="C9" s="47">
        <f>H9+G9+F9+E9+D9</f>
        <v>4173632</v>
      </c>
      <c r="D9" s="47">
        <v>251104</v>
      </c>
      <c r="E9" s="47">
        <v>240216</v>
      </c>
      <c r="F9" s="47">
        <v>484953</v>
      </c>
      <c r="G9" s="47">
        <v>1122166</v>
      </c>
      <c r="H9" s="47">
        <v>2075193</v>
      </c>
      <c r="I9" s="85" t="s">
        <v>13</v>
      </c>
      <c r="J9" s="30"/>
    </row>
    <row r="10" spans="1:14" ht="39.950000000000003" customHeight="1" x14ac:dyDescent="0.2">
      <c r="A10" s="28"/>
      <c r="B10" s="97" t="s">
        <v>14</v>
      </c>
      <c r="C10" s="45">
        <f t="shared" ref="C10:C20" si="0">H10+G10+F10+E10+D10</f>
        <v>437211</v>
      </c>
      <c r="D10" s="45">
        <v>15984</v>
      </c>
      <c r="E10" s="45">
        <v>4300</v>
      </c>
      <c r="F10" s="45">
        <v>24369</v>
      </c>
      <c r="G10" s="45">
        <v>54760</v>
      </c>
      <c r="H10" s="45">
        <v>337798</v>
      </c>
      <c r="I10" s="97" t="s">
        <v>15</v>
      </c>
      <c r="J10" s="30"/>
    </row>
    <row r="11" spans="1:14" ht="39.950000000000003" customHeight="1" x14ac:dyDescent="0.2">
      <c r="A11" s="28"/>
      <c r="B11" s="85" t="s">
        <v>16</v>
      </c>
      <c r="C11" s="47">
        <f t="shared" si="0"/>
        <v>147685</v>
      </c>
      <c r="D11" s="47">
        <v>0</v>
      </c>
      <c r="E11" s="47">
        <v>0</v>
      </c>
      <c r="F11" s="47">
        <v>0</v>
      </c>
      <c r="G11" s="47">
        <v>18204</v>
      </c>
      <c r="H11" s="47">
        <v>129481</v>
      </c>
      <c r="I11" s="85" t="s">
        <v>17</v>
      </c>
      <c r="J11" s="30"/>
      <c r="K11" s="5"/>
    </row>
    <row r="12" spans="1:14" ht="39.950000000000003" customHeight="1" x14ac:dyDescent="0.2">
      <c r="A12" s="28"/>
      <c r="B12" s="97" t="s">
        <v>18</v>
      </c>
      <c r="C12" s="45">
        <f t="shared" si="0"/>
        <v>408991</v>
      </c>
      <c r="D12" s="45">
        <v>0</v>
      </c>
      <c r="E12" s="45">
        <v>5176</v>
      </c>
      <c r="F12" s="45">
        <v>3147</v>
      </c>
      <c r="G12" s="45">
        <v>28928</v>
      </c>
      <c r="H12" s="45">
        <v>371740</v>
      </c>
      <c r="I12" s="97" t="s">
        <v>81</v>
      </c>
      <c r="J12" s="30"/>
    </row>
    <row r="13" spans="1:14" ht="39.950000000000003" customHeight="1" x14ac:dyDescent="0.2">
      <c r="A13" s="28"/>
      <c r="B13" s="85" t="s">
        <v>19</v>
      </c>
      <c r="C13" s="47">
        <f t="shared" si="0"/>
        <v>206416</v>
      </c>
      <c r="D13" s="47">
        <v>0</v>
      </c>
      <c r="E13" s="47">
        <v>2536</v>
      </c>
      <c r="F13" s="47">
        <v>1227</v>
      </c>
      <c r="G13" s="47">
        <v>19946</v>
      </c>
      <c r="H13" s="47">
        <v>182707</v>
      </c>
      <c r="I13" s="85" t="s">
        <v>20</v>
      </c>
      <c r="J13" s="30"/>
    </row>
    <row r="14" spans="1:14" ht="39.950000000000003" customHeight="1" x14ac:dyDescent="0.2">
      <c r="A14" s="28"/>
      <c r="B14" s="97" t="s">
        <v>21</v>
      </c>
      <c r="C14" s="45">
        <f t="shared" si="0"/>
        <v>88436</v>
      </c>
      <c r="D14" s="45">
        <v>2807</v>
      </c>
      <c r="E14" s="45">
        <v>5704</v>
      </c>
      <c r="F14" s="45">
        <v>6468</v>
      </c>
      <c r="G14" s="45">
        <v>13648</v>
      </c>
      <c r="H14" s="45">
        <v>59809</v>
      </c>
      <c r="I14" s="97" t="s">
        <v>22</v>
      </c>
      <c r="J14" s="30"/>
    </row>
    <row r="15" spans="1:14" ht="39.950000000000003" customHeight="1" x14ac:dyDescent="0.2">
      <c r="A15" s="28"/>
      <c r="B15" s="85" t="s">
        <v>23</v>
      </c>
      <c r="C15" s="47">
        <f t="shared" si="0"/>
        <v>61974</v>
      </c>
      <c r="D15" s="47">
        <v>390</v>
      </c>
      <c r="E15" s="47">
        <v>992</v>
      </c>
      <c r="F15" s="47">
        <v>534</v>
      </c>
      <c r="G15" s="47">
        <v>4088</v>
      </c>
      <c r="H15" s="47">
        <v>55970</v>
      </c>
      <c r="I15" s="85" t="s">
        <v>24</v>
      </c>
      <c r="J15" s="30"/>
    </row>
    <row r="16" spans="1:14" ht="39.950000000000003" customHeight="1" x14ac:dyDescent="0.2">
      <c r="A16" s="28"/>
      <c r="B16" s="97" t="s">
        <v>25</v>
      </c>
      <c r="C16" s="45">
        <f t="shared" si="0"/>
        <v>11450</v>
      </c>
      <c r="D16" s="45">
        <v>0</v>
      </c>
      <c r="E16" s="45">
        <v>0</v>
      </c>
      <c r="F16" s="45">
        <v>0</v>
      </c>
      <c r="G16" s="45">
        <v>490</v>
      </c>
      <c r="H16" s="45">
        <v>10960</v>
      </c>
      <c r="I16" s="97" t="s">
        <v>26</v>
      </c>
      <c r="J16" s="30"/>
    </row>
    <row r="17" spans="1:10" ht="39.950000000000003" customHeight="1" x14ac:dyDescent="0.2">
      <c r="A17" s="28"/>
      <c r="B17" s="85" t="s">
        <v>27</v>
      </c>
      <c r="C17" s="47">
        <f t="shared" si="0"/>
        <v>79156</v>
      </c>
      <c r="D17" s="47">
        <v>0</v>
      </c>
      <c r="E17" s="47">
        <v>0</v>
      </c>
      <c r="F17" s="47">
        <v>3474</v>
      </c>
      <c r="G17" s="47">
        <v>5840</v>
      </c>
      <c r="H17" s="47">
        <v>69842</v>
      </c>
      <c r="I17" s="85" t="s">
        <v>28</v>
      </c>
      <c r="J17" s="30"/>
    </row>
    <row r="18" spans="1:10" ht="39.950000000000003" customHeight="1" x14ac:dyDescent="0.2">
      <c r="A18" s="28"/>
      <c r="B18" s="97" t="s">
        <v>29</v>
      </c>
      <c r="C18" s="45">
        <f t="shared" si="0"/>
        <v>39399</v>
      </c>
      <c r="D18" s="45">
        <v>0</v>
      </c>
      <c r="E18" s="45">
        <v>0</v>
      </c>
      <c r="F18" s="45">
        <v>7146</v>
      </c>
      <c r="G18" s="45">
        <v>870</v>
      </c>
      <c r="H18" s="45">
        <v>31383</v>
      </c>
      <c r="I18" s="97" t="s">
        <v>30</v>
      </c>
      <c r="J18" s="30"/>
    </row>
    <row r="19" spans="1:10" ht="39.950000000000003" customHeight="1" x14ac:dyDescent="0.2">
      <c r="A19" s="28"/>
      <c r="B19" s="85" t="s">
        <v>31</v>
      </c>
      <c r="C19" s="47">
        <f t="shared" si="0"/>
        <v>49587</v>
      </c>
      <c r="D19" s="47">
        <v>0</v>
      </c>
      <c r="E19" s="47">
        <v>0</v>
      </c>
      <c r="F19" s="47">
        <v>2415</v>
      </c>
      <c r="G19" s="47">
        <v>7516</v>
      </c>
      <c r="H19" s="47">
        <v>39656</v>
      </c>
      <c r="I19" s="85" t="s">
        <v>32</v>
      </c>
      <c r="J19" s="30"/>
    </row>
    <row r="20" spans="1:10" ht="39.950000000000003" customHeight="1" x14ac:dyDescent="0.2">
      <c r="A20" s="28"/>
      <c r="B20" s="97" t="s">
        <v>33</v>
      </c>
      <c r="C20" s="45">
        <f t="shared" si="0"/>
        <v>37067</v>
      </c>
      <c r="D20" s="45">
        <v>0</v>
      </c>
      <c r="E20" s="45">
        <v>216</v>
      </c>
      <c r="F20" s="45">
        <v>2199</v>
      </c>
      <c r="G20" s="45">
        <v>1998</v>
      </c>
      <c r="H20" s="45">
        <v>32654</v>
      </c>
      <c r="I20" s="97" t="s">
        <v>34</v>
      </c>
      <c r="J20" s="48"/>
    </row>
    <row r="21" spans="1:10" s="6" customFormat="1" ht="45" customHeight="1" x14ac:dyDescent="0.2">
      <c r="A21" s="49"/>
      <c r="B21" s="98" t="s">
        <v>7</v>
      </c>
      <c r="C21" s="51">
        <f>SUM(C8:C20)</f>
        <v>6658779</v>
      </c>
      <c r="D21" s="51">
        <f t="shared" ref="D21:G21" si="1">SUM(D8:D20)</f>
        <v>276810</v>
      </c>
      <c r="E21" s="51">
        <f>SUM(E8:E20)</f>
        <v>262776</v>
      </c>
      <c r="F21" s="51">
        <f t="shared" si="1"/>
        <v>553611</v>
      </c>
      <c r="G21" s="51">
        <f t="shared" si="1"/>
        <v>1329280</v>
      </c>
      <c r="H21" s="51">
        <f>SUM(H8:H20)</f>
        <v>4236302</v>
      </c>
      <c r="I21" s="99" t="s">
        <v>35</v>
      </c>
      <c r="J21" s="30"/>
    </row>
    <row r="22" spans="1:10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0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0" x14ac:dyDescent="0.2">
      <c r="G24" s="8"/>
    </row>
    <row r="28" spans="1:10" ht="29.25" customHeight="1" x14ac:dyDescent="0.2">
      <c r="C28" s="111"/>
      <c r="G28" s="111"/>
    </row>
  </sheetData>
  <protectedRanges>
    <protectedRange sqref="I5:I21" name="نطاق1_1"/>
    <protectedRange sqref="B3:B21 C3:I4" name="نطاق1"/>
    <protectedRange sqref="F5:H5" name="نطاق1_2_1_2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B3092"/>
  </sheetPr>
  <dimension ref="A1:N26"/>
  <sheetViews>
    <sheetView view="pageBreakPreview" zoomScale="55" zoomScaleNormal="50" zoomScaleSheetLayoutView="55" zoomScalePageLayoutView="70" workbookViewId="0">
      <selection activeCell="B2" sqref="B2:I22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20" width="9.140625" style="1"/>
    <col min="21" max="21" width="29.85546875" style="1" customWidth="1"/>
    <col min="22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229</v>
      </c>
      <c r="C2" s="32"/>
      <c r="D2" s="32"/>
      <c r="E2" s="32"/>
      <c r="F2" s="32"/>
      <c r="G2" s="32"/>
      <c r="H2" s="32"/>
      <c r="I2" s="36" t="s">
        <v>230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408</v>
      </c>
      <c r="C3" s="196"/>
      <c r="D3" s="196"/>
      <c r="E3" s="196"/>
      <c r="F3" s="196"/>
      <c r="G3" s="196"/>
      <c r="H3" s="196"/>
      <c r="I3" s="196"/>
      <c r="J3" s="40"/>
    </row>
    <row r="4" spans="1:14" s="3" customFormat="1" ht="43.5" customHeight="1" x14ac:dyDescent="0.2">
      <c r="A4" s="42"/>
      <c r="B4" s="197" t="s">
        <v>455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10</v>
      </c>
      <c r="C8" s="45">
        <f>H8+G8+F8+E8+D8</f>
        <v>673672</v>
      </c>
      <c r="D8" s="45">
        <v>6525</v>
      </c>
      <c r="E8" s="45">
        <v>2224</v>
      </c>
      <c r="F8" s="45">
        <v>13215</v>
      </c>
      <c r="G8" s="45">
        <v>34890</v>
      </c>
      <c r="H8" s="45">
        <v>616818</v>
      </c>
      <c r="I8" s="97" t="s">
        <v>11</v>
      </c>
      <c r="J8" s="30"/>
    </row>
    <row r="9" spans="1:14" ht="39.950000000000003" customHeight="1" x14ac:dyDescent="0.2">
      <c r="A9" s="28"/>
      <c r="B9" s="85" t="s">
        <v>12</v>
      </c>
      <c r="C9" s="47">
        <f>H9+G9+F9+E9+D9</f>
        <v>2962380</v>
      </c>
      <c r="D9" s="47">
        <v>192598</v>
      </c>
      <c r="E9" s="47">
        <v>196664</v>
      </c>
      <c r="F9" s="47">
        <v>405534</v>
      </c>
      <c r="G9" s="47">
        <v>871028</v>
      </c>
      <c r="H9" s="47">
        <v>1296556</v>
      </c>
      <c r="I9" s="85" t="s">
        <v>13</v>
      </c>
      <c r="J9" s="30"/>
    </row>
    <row r="10" spans="1:14" ht="39.950000000000003" customHeight="1" x14ac:dyDescent="0.2">
      <c r="A10" s="28"/>
      <c r="B10" s="97" t="s">
        <v>14</v>
      </c>
      <c r="C10" s="45">
        <f t="shared" ref="C10:C20" si="0">H10+G10+F10+E10+D10</f>
        <v>314443</v>
      </c>
      <c r="D10" s="45">
        <v>13189</v>
      </c>
      <c r="E10" s="45">
        <v>2752</v>
      </c>
      <c r="F10" s="45">
        <v>18399</v>
      </c>
      <c r="G10" s="45">
        <v>38740</v>
      </c>
      <c r="H10" s="45">
        <v>241363</v>
      </c>
      <c r="I10" s="97" t="s">
        <v>15</v>
      </c>
      <c r="J10" s="30"/>
    </row>
    <row r="11" spans="1:14" ht="39.950000000000003" customHeight="1" x14ac:dyDescent="0.2">
      <c r="A11" s="28"/>
      <c r="B11" s="85" t="s">
        <v>16</v>
      </c>
      <c r="C11" s="47">
        <f t="shared" si="0"/>
        <v>122807</v>
      </c>
      <c r="D11" s="47">
        <v>0</v>
      </c>
      <c r="E11" s="47">
        <v>0</v>
      </c>
      <c r="F11" s="47">
        <v>0</v>
      </c>
      <c r="G11" s="47">
        <v>12144</v>
      </c>
      <c r="H11" s="47">
        <v>110663</v>
      </c>
      <c r="I11" s="85" t="s">
        <v>17</v>
      </c>
      <c r="J11" s="30"/>
      <c r="K11" s="5"/>
    </row>
    <row r="12" spans="1:14" ht="39.950000000000003" customHeight="1" x14ac:dyDescent="0.2">
      <c r="A12" s="28"/>
      <c r="B12" s="97" t="s">
        <v>18</v>
      </c>
      <c r="C12" s="45">
        <f t="shared" si="0"/>
        <v>327320</v>
      </c>
      <c r="D12" s="45">
        <v>0</v>
      </c>
      <c r="E12" s="45">
        <v>5176</v>
      </c>
      <c r="F12" s="45">
        <v>1710</v>
      </c>
      <c r="G12" s="45">
        <v>21226</v>
      </c>
      <c r="H12" s="45">
        <v>299208</v>
      </c>
      <c r="I12" s="97" t="s">
        <v>81</v>
      </c>
      <c r="J12" s="30"/>
    </row>
    <row r="13" spans="1:14" ht="39.950000000000003" customHeight="1" x14ac:dyDescent="0.2">
      <c r="A13" s="28"/>
      <c r="B13" s="85" t="s">
        <v>19</v>
      </c>
      <c r="C13" s="47">
        <f t="shared" si="0"/>
        <v>158769</v>
      </c>
      <c r="D13" s="47">
        <v>0</v>
      </c>
      <c r="E13" s="47">
        <v>1100</v>
      </c>
      <c r="F13" s="47">
        <v>1227</v>
      </c>
      <c r="G13" s="47">
        <v>16030</v>
      </c>
      <c r="H13" s="47">
        <v>140412</v>
      </c>
      <c r="I13" s="85" t="s">
        <v>20</v>
      </c>
      <c r="J13" s="30"/>
    </row>
    <row r="14" spans="1:14" ht="39.950000000000003" customHeight="1" x14ac:dyDescent="0.2">
      <c r="A14" s="28"/>
      <c r="B14" s="97" t="s">
        <v>21</v>
      </c>
      <c r="C14" s="45">
        <f t="shared" si="0"/>
        <v>68617</v>
      </c>
      <c r="D14" s="45">
        <v>2807</v>
      </c>
      <c r="E14" s="45">
        <v>4460</v>
      </c>
      <c r="F14" s="45">
        <v>4701</v>
      </c>
      <c r="G14" s="45">
        <v>9652</v>
      </c>
      <c r="H14" s="45">
        <v>46997</v>
      </c>
      <c r="I14" s="97" t="s">
        <v>22</v>
      </c>
      <c r="J14" s="30"/>
    </row>
    <row r="15" spans="1:14" ht="39.950000000000003" customHeight="1" x14ac:dyDescent="0.2">
      <c r="A15" s="28"/>
      <c r="B15" s="85" t="s">
        <v>23</v>
      </c>
      <c r="C15" s="47">
        <f t="shared" si="0"/>
        <v>51402</v>
      </c>
      <c r="D15" s="47">
        <v>390</v>
      </c>
      <c r="E15" s="47">
        <v>992</v>
      </c>
      <c r="F15" s="47">
        <v>534</v>
      </c>
      <c r="G15" s="47">
        <v>4088</v>
      </c>
      <c r="H15" s="47">
        <v>45398</v>
      </c>
      <c r="I15" s="85" t="s">
        <v>24</v>
      </c>
      <c r="J15" s="30"/>
    </row>
    <row r="16" spans="1:14" ht="39.950000000000003" customHeight="1" x14ac:dyDescent="0.2">
      <c r="A16" s="28"/>
      <c r="B16" s="97" t="s">
        <v>25</v>
      </c>
      <c r="C16" s="45">
        <f t="shared" si="0"/>
        <v>10102</v>
      </c>
      <c r="D16" s="45">
        <v>0</v>
      </c>
      <c r="E16" s="45">
        <v>0</v>
      </c>
      <c r="F16" s="45">
        <v>0</v>
      </c>
      <c r="G16" s="45">
        <v>490</v>
      </c>
      <c r="H16" s="45">
        <v>9612</v>
      </c>
      <c r="I16" s="97" t="s">
        <v>26</v>
      </c>
      <c r="J16" s="30"/>
    </row>
    <row r="17" spans="1:10" ht="39.950000000000003" customHeight="1" x14ac:dyDescent="0.2">
      <c r="A17" s="28"/>
      <c r="B17" s="85" t="s">
        <v>27</v>
      </c>
      <c r="C17" s="47">
        <f t="shared" si="0"/>
        <v>60425</v>
      </c>
      <c r="D17" s="47">
        <v>0</v>
      </c>
      <c r="E17" s="47">
        <v>0</v>
      </c>
      <c r="F17" s="47">
        <v>3474</v>
      </c>
      <c r="G17" s="47">
        <v>5456</v>
      </c>
      <c r="H17" s="47">
        <v>51495</v>
      </c>
      <c r="I17" s="85" t="s">
        <v>28</v>
      </c>
      <c r="J17" s="30"/>
    </row>
    <row r="18" spans="1:10" ht="39.950000000000003" customHeight="1" x14ac:dyDescent="0.2">
      <c r="A18" s="28"/>
      <c r="B18" s="97" t="s">
        <v>29</v>
      </c>
      <c r="C18" s="45">
        <f t="shared" si="0"/>
        <v>27330</v>
      </c>
      <c r="D18" s="45">
        <v>0</v>
      </c>
      <c r="E18" s="45">
        <v>0</v>
      </c>
      <c r="F18" s="45">
        <v>4005</v>
      </c>
      <c r="G18" s="45">
        <v>870</v>
      </c>
      <c r="H18" s="45">
        <v>22455</v>
      </c>
      <c r="I18" s="97" t="s">
        <v>30</v>
      </c>
      <c r="J18" s="30"/>
    </row>
    <row r="19" spans="1:10" ht="39.950000000000003" customHeight="1" x14ac:dyDescent="0.2">
      <c r="A19" s="28"/>
      <c r="B19" s="85" t="s">
        <v>31</v>
      </c>
      <c r="C19" s="47">
        <f t="shared" si="0"/>
        <v>40209</v>
      </c>
      <c r="D19" s="47">
        <v>0</v>
      </c>
      <c r="E19" s="47">
        <v>0</v>
      </c>
      <c r="F19" s="47">
        <v>1971</v>
      </c>
      <c r="G19" s="47">
        <v>5616</v>
      </c>
      <c r="H19" s="47">
        <v>32622</v>
      </c>
      <c r="I19" s="85" t="s">
        <v>32</v>
      </c>
      <c r="J19" s="30"/>
    </row>
    <row r="20" spans="1:10" ht="39.950000000000003" customHeight="1" x14ac:dyDescent="0.2">
      <c r="A20" s="28"/>
      <c r="B20" s="97" t="s">
        <v>33</v>
      </c>
      <c r="C20" s="45">
        <f t="shared" si="0"/>
        <v>32339</v>
      </c>
      <c r="D20" s="45">
        <v>0</v>
      </c>
      <c r="E20" s="45">
        <v>216</v>
      </c>
      <c r="F20" s="45">
        <v>2199</v>
      </c>
      <c r="G20" s="45">
        <v>1800</v>
      </c>
      <c r="H20" s="45">
        <v>28124</v>
      </c>
      <c r="I20" s="97" t="s">
        <v>34</v>
      </c>
      <c r="J20" s="48"/>
    </row>
    <row r="21" spans="1:10" s="6" customFormat="1" ht="45" customHeight="1" x14ac:dyDescent="0.2">
      <c r="A21" s="49"/>
      <c r="B21" s="98" t="s">
        <v>7</v>
      </c>
      <c r="C21" s="51">
        <f>SUM(C8:C20)</f>
        <v>4849815</v>
      </c>
      <c r="D21" s="51">
        <f t="shared" ref="D21:G21" si="1">SUM(D8:D20)</f>
        <v>215509</v>
      </c>
      <c r="E21" s="51">
        <f>SUM(E8:E20)</f>
        <v>213584</v>
      </c>
      <c r="F21" s="51">
        <f t="shared" si="1"/>
        <v>456969</v>
      </c>
      <c r="G21" s="51">
        <f t="shared" si="1"/>
        <v>1022030</v>
      </c>
      <c r="H21" s="51">
        <f>SUM(H8:H20)</f>
        <v>2941723</v>
      </c>
      <c r="I21" s="99" t="s">
        <v>35</v>
      </c>
      <c r="J21" s="30"/>
    </row>
    <row r="22" spans="1:10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0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0" x14ac:dyDescent="0.2">
      <c r="G24" s="8"/>
    </row>
    <row r="26" spans="1:10" ht="48.75" customHeight="1" x14ac:dyDescent="0.2"/>
  </sheetData>
  <protectedRanges>
    <protectedRange sqref="I5:I21" name="نطاق1_1"/>
    <protectedRange sqref="B3:B21 C3:I4" name="نطاق1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3B3092"/>
  </sheetPr>
  <dimension ref="A1:N26"/>
  <sheetViews>
    <sheetView view="pageBreakPreview" zoomScale="55" zoomScaleNormal="50" zoomScaleSheetLayoutView="55" zoomScalePageLayoutView="70" workbookViewId="0">
      <selection activeCell="B2" sqref="B2:I22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231</v>
      </c>
      <c r="C2" s="32"/>
      <c r="D2" s="32"/>
      <c r="E2" s="32"/>
      <c r="F2" s="32"/>
      <c r="G2" s="32"/>
      <c r="H2" s="32"/>
      <c r="I2" s="36" t="s">
        <v>185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409</v>
      </c>
      <c r="C3" s="196"/>
      <c r="D3" s="196"/>
      <c r="E3" s="196"/>
      <c r="F3" s="196"/>
      <c r="G3" s="196"/>
      <c r="H3" s="196"/>
      <c r="I3" s="196"/>
      <c r="J3" s="40"/>
    </row>
    <row r="4" spans="1:14" s="3" customFormat="1" ht="39.75" customHeight="1" x14ac:dyDescent="0.2">
      <c r="A4" s="42"/>
      <c r="B4" s="197" t="s">
        <v>456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0</v>
      </c>
      <c r="C5" s="208" t="s">
        <v>232</v>
      </c>
      <c r="D5" s="209"/>
      <c r="E5" s="209"/>
      <c r="F5" s="209"/>
      <c r="G5" s="209"/>
      <c r="H5" s="210"/>
      <c r="I5" s="211" t="s">
        <v>1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10</v>
      </c>
      <c r="C8" s="45">
        <f>H8+G8+F8+E8+D8</f>
        <v>244103</v>
      </c>
      <c r="D8" s="45">
        <v>0</v>
      </c>
      <c r="E8" s="45">
        <v>1412</v>
      </c>
      <c r="F8" s="45">
        <v>4464</v>
      </c>
      <c r="G8" s="45">
        <v>15936</v>
      </c>
      <c r="H8" s="45">
        <v>222291</v>
      </c>
      <c r="I8" s="97" t="s">
        <v>11</v>
      </c>
      <c r="J8" s="30"/>
    </row>
    <row r="9" spans="1:14" ht="39.950000000000003" customHeight="1" x14ac:dyDescent="0.2">
      <c r="A9" s="28"/>
      <c r="B9" s="85" t="s">
        <v>12</v>
      </c>
      <c r="C9" s="47">
        <f>H9+G9+F9+E9+D9</f>
        <v>1211252</v>
      </c>
      <c r="D9" s="47">
        <v>58506</v>
      </c>
      <c r="E9" s="47">
        <v>43552</v>
      </c>
      <c r="F9" s="47">
        <v>79419</v>
      </c>
      <c r="G9" s="47">
        <v>251138</v>
      </c>
      <c r="H9" s="47">
        <v>778637</v>
      </c>
      <c r="I9" s="85" t="s">
        <v>13</v>
      </c>
      <c r="J9" s="30"/>
    </row>
    <row r="10" spans="1:14" ht="39.950000000000003" customHeight="1" x14ac:dyDescent="0.2">
      <c r="A10" s="28"/>
      <c r="B10" s="97" t="s">
        <v>14</v>
      </c>
      <c r="C10" s="45">
        <f t="shared" ref="C10:C20" si="0">H10+G10+F10+E10+D10</f>
        <v>122768</v>
      </c>
      <c r="D10" s="45">
        <v>2795</v>
      </c>
      <c r="E10" s="45">
        <v>1548</v>
      </c>
      <c r="F10" s="45">
        <v>5970</v>
      </c>
      <c r="G10" s="45">
        <v>16020</v>
      </c>
      <c r="H10" s="45">
        <v>96435</v>
      </c>
      <c r="I10" s="97" t="s">
        <v>15</v>
      </c>
      <c r="J10" s="30"/>
    </row>
    <row r="11" spans="1:14" ht="39.950000000000003" customHeight="1" x14ac:dyDescent="0.2">
      <c r="A11" s="28"/>
      <c r="B11" s="85" t="s">
        <v>16</v>
      </c>
      <c r="C11" s="47">
        <f t="shared" si="0"/>
        <v>24878</v>
      </c>
      <c r="D11" s="47">
        <v>0</v>
      </c>
      <c r="E11" s="47">
        <v>0</v>
      </c>
      <c r="F11" s="47">
        <v>0</v>
      </c>
      <c r="G11" s="47">
        <v>6060</v>
      </c>
      <c r="H11" s="47">
        <v>18818</v>
      </c>
      <c r="I11" s="85" t="s">
        <v>17</v>
      </c>
      <c r="J11" s="30"/>
      <c r="K11" s="5"/>
    </row>
    <row r="12" spans="1:14" ht="39.950000000000003" customHeight="1" x14ac:dyDescent="0.2">
      <c r="A12" s="28"/>
      <c r="B12" s="97" t="s">
        <v>18</v>
      </c>
      <c r="C12" s="45">
        <f t="shared" si="0"/>
        <v>81671</v>
      </c>
      <c r="D12" s="45">
        <v>0</v>
      </c>
      <c r="E12" s="45">
        <v>0</v>
      </c>
      <c r="F12" s="45">
        <v>1437</v>
      </c>
      <c r="G12" s="45">
        <v>7702</v>
      </c>
      <c r="H12" s="45">
        <v>72532</v>
      </c>
      <c r="I12" s="97" t="s">
        <v>81</v>
      </c>
      <c r="J12" s="30"/>
    </row>
    <row r="13" spans="1:14" ht="39.950000000000003" customHeight="1" x14ac:dyDescent="0.2">
      <c r="A13" s="28"/>
      <c r="B13" s="85" t="s">
        <v>19</v>
      </c>
      <c r="C13" s="47">
        <f t="shared" si="0"/>
        <v>47647</v>
      </c>
      <c r="D13" s="47">
        <v>0</v>
      </c>
      <c r="E13" s="47">
        <v>1436</v>
      </c>
      <c r="F13" s="47">
        <v>0</v>
      </c>
      <c r="G13" s="47">
        <v>3916</v>
      </c>
      <c r="H13" s="47">
        <v>42295</v>
      </c>
      <c r="I13" s="85" t="s">
        <v>20</v>
      </c>
      <c r="J13" s="30"/>
    </row>
    <row r="14" spans="1:14" ht="39.950000000000003" customHeight="1" x14ac:dyDescent="0.2">
      <c r="A14" s="28"/>
      <c r="B14" s="97" t="s">
        <v>21</v>
      </c>
      <c r="C14" s="45">
        <f t="shared" si="0"/>
        <v>19819</v>
      </c>
      <c r="D14" s="45">
        <v>0</v>
      </c>
      <c r="E14" s="45">
        <v>1244</v>
      </c>
      <c r="F14" s="45">
        <v>1767</v>
      </c>
      <c r="G14" s="45">
        <v>3996</v>
      </c>
      <c r="H14" s="45">
        <v>12812</v>
      </c>
      <c r="I14" s="97" t="s">
        <v>22</v>
      </c>
      <c r="J14" s="30"/>
    </row>
    <row r="15" spans="1:14" ht="39.950000000000003" customHeight="1" x14ac:dyDescent="0.2">
      <c r="A15" s="28"/>
      <c r="B15" s="85" t="s">
        <v>23</v>
      </c>
      <c r="C15" s="47">
        <f t="shared" si="0"/>
        <v>10572</v>
      </c>
      <c r="D15" s="47">
        <v>0</v>
      </c>
      <c r="E15" s="47">
        <v>0</v>
      </c>
      <c r="F15" s="47">
        <v>0</v>
      </c>
      <c r="G15" s="47">
        <v>0</v>
      </c>
      <c r="H15" s="47">
        <v>10572</v>
      </c>
      <c r="I15" s="85" t="s">
        <v>24</v>
      </c>
      <c r="J15" s="30"/>
    </row>
    <row r="16" spans="1:14" ht="39.950000000000003" customHeight="1" x14ac:dyDescent="0.2">
      <c r="A16" s="28"/>
      <c r="B16" s="97" t="s">
        <v>25</v>
      </c>
      <c r="C16" s="45">
        <f t="shared" si="0"/>
        <v>1348</v>
      </c>
      <c r="D16" s="45">
        <v>0</v>
      </c>
      <c r="E16" s="45">
        <v>0</v>
      </c>
      <c r="F16" s="45">
        <v>0</v>
      </c>
      <c r="G16" s="45">
        <v>0</v>
      </c>
      <c r="H16" s="45">
        <v>1348</v>
      </c>
      <c r="I16" s="97" t="s">
        <v>26</v>
      </c>
      <c r="J16" s="30"/>
    </row>
    <row r="17" spans="1:10" ht="39.950000000000003" customHeight="1" x14ac:dyDescent="0.2">
      <c r="A17" s="28"/>
      <c r="B17" s="85" t="s">
        <v>27</v>
      </c>
      <c r="C17" s="47">
        <f t="shared" si="0"/>
        <v>18731</v>
      </c>
      <c r="D17" s="47">
        <v>0</v>
      </c>
      <c r="E17" s="47">
        <v>0</v>
      </c>
      <c r="F17" s="47">
        <v>0</v>
      </c>
      <c r="G17" s="47">
        <v>384</v>
      </c>
      <c r="H17" s="47">
        <v>18347</v>
      </c>
      <c r="I17" s="85" t="s">
        <v>28</v>
      </c>
      <c r="J17" s="30"/>
    </row>
    <row r="18" spans="1:10" ht="39.950000000000003" customHeight="1" x14ac:dyDescent="0.2">
      <c r="A18" s="28"/>
      <c r="B18" s="97" t="s">
        <v>29</v>
      </c>
      <c r="C18" s="45">
        <f t="shared" si="0"/>
        <v>12069</v>
      </c>
      <c r="D18" s="45">
        <v>0</v>
      </c>
      <c r="E18" s="45">
        <v>0</v>
      </c>
      <c r="F18" s="45">
        <v>3141</v>
      </c>
      <c r="G18" s="45">
        <v>0</v>
      </c>
      <c r="H18" s="45">
        <v>8928</v>
      </c>
      <c r="I18" s="97" t="s">
        <v>30</v>
      </c>
      <c r="J18" s="30"/>
    </row>
    <row r="19" spans="1:10" ht="39.950000000000003" customHeight="1" x14ac:dyDescent="0.2">
      <c r="A19" s="28"/>
      <c r="B19" s="85" t="s">
        <v>31</v>
      </c>
      <c r="C19" s="47">
        <f t="shared" si="0"/>
        <v>9378</v>
      </c>
      <c r="D19" s="47">
        <v>0</v>
      </c>
      <c r="E19" s="47">
        <v>0</v>
      </c>
      <c r="F19" s="47">
        <v>444</v>
      </c>
      <c r="G19" s="47">
        <v>1900</v>
      </c>
      <c r="H19" s="47">
        <v>7034</v>
      </c>
      <c r="I19" s="85" t="s">
        <v>32</v>
      </c>
      <c r="J19" s="30"/>
    </row>
    <row r="20" spans="1:10" ht="39.950000000000003" customHeight="1" x14ac:dyDescent="0.2">
      <c r="A20" s="28"/>
      <c r="B20" s="97" t="s">
        <v>33</v>
      </c>
      <c r="C20" s="45">
        <f t="shared" si="0"/>
        <v>4728</v>
      </c>
      <c r="D20" s="45">
        <v>0</v>
      </c>
      <c r="E20" s="45">
        <v>0</v>
      </c>
      <c r="F20" s="45">
        <v>0</v>
      </c>
      <c r="G20" s="45">
        <v>198</v>
      </c>
      <c r="H20" s="45">
        <v>4530</v>
      </c>
      <c r="I20" s="97" t="s">
        <v>34</v>
      </c>
      <c r="J20" s="48"/>
    </row>
    <row r="21" spans="1:10" s="6" customFormat="1" ht="45" customHeight="1" x14ac:dyDescent="0.2">
      <c r="A21" s="49"/>
      <c r="B21" s="98" t="s">
        <v>7</v>
      </c>
      <c r="C21" s="51">
        <f>SUM(C8:C20)</f>
        <v>1808964</v>
      </c>
      <c r="D21" s="51">
        <f t="shared" ref="D21:G21" si="1">SUM(D8:D20)</f>
        <v>61301</v>
      </c>
      <c r="E21" s="51">
        <f>SUM(E8:E20)</f>
        <v>49192</v>
      </c>
      <c r="F21" s="51">
        <f t="shared" si="1"/>
        <v>96642</v>
      </c>
      <c r="G21" s="51">
        <f t="shared" si="1"/>
        <v>307250</v>
      </c>
      <c r="H21" s="51">
        <f>SUM(H8:H20)</f>
        <v>1294579</v>
      </c>
      <c r="I21" s="99" t="s">
        <v>35</v>
      </c>
      <c r="J21" s="30"/>
    </row>
    <row r="22" spans="1:10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186" t="s">
        <v>147</v>
      </c>
      <c r="H22" s="186"/>
      <c r="I22" s="186"/>
      <c r="J22" s="30"/>
    </row>
    <row r="23" spans="1:10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30"/>
    </row>
    <row r="24" spans="1:10" x14ac:dyDescent="0.2">
      <c r="G24" s="8"/>
    </row>
    <row r="26" spans="1:10" ht="74.25" customHeight="1" x14ac:dyDescent="0.2"/>
  </sheetData>
  <protectedRanges>
    <protectedRange sqref="I5:I21" name="نطاق1_1"/>
    <protectedRange sqref="B3:B21 C3:I4" name="نطاق1"/>
    <protectedRange sqref="F5:H5" name="نطاق1_2_1_1"/>
  </protectedRanges>
  <mergeCells count="7">
    <mergeCell ref="G22:I22"/>
    <mergeCell ref="B3:I3"/>
    <mergeCell ref="B4:I4"/>
    <mergeCell ref="B5:B7"/>
    <mergeCell ref="C5:H5"/>
    <mergeCell ref="I5:I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K17" sqref="K17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1" width="25.7109375" style="1" customWidth="1"/>
    <col min="12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86</v>
      </c>
      <c r="C2" s="32"/>
      <c r="D2" s="32"/>
      <c r="E2" s="32"/>
      <c r="F2" s="32"/>
      <c r="G2" s="32"/>
      <c r="H2" s="32"/>
      <c r="I2" s="36" t="s">
        <v>233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410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42.75" customHeight="1" x14ac:dyDescent="0.2">
      <c r="A4" s="42"/>
      <c r="B4" s="197" t="s">
        <v>457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212" t="s">
        <v>399</v>
      </c>
      <c r="C5" s="208" t="s">
        <v>232</v>
      </c>
      <c r="D5" s="209"/>
      <c r="E5" s="209"/>
      <c r="F5" s="209"/>
      <c r="G5" s="209"/>
      <c r="H5" s="210"/>
      <c r="I5" s="202" t="s">
        <v>113</v>
      </c>
      <c r="J5" s="30"/>
    </row>
    <row r="6" spans="1:14" ht="25.5" customHeight="1" x14ac:dyDescent="0.2">
      <c r="A6" s="28"/>
      <c r="B6" s="213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03"/>
      <c r="J6" s="30"/>
    </row>
    <row r="7" spans="1:14" ht="25.5" customHeight="1" x14ac:dyDescent="0.2">
      <c r="A7" s="28"/>
      <c r="B7" s="214"/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04"/>
      <c r="J7" s="30"/>
    </row>
    <row r="8" spans="1:14" ht="39.950000000000003" customHeight="1" x14ac:dyDescent="0.2">
      <c r="A8" s="28"/>
      <c r="B8" s="97" t="s">
        <v>65</v>
      </c>
      <c r="C8" s="45">
        <f>SUM(D8:H8)</f>
        <v>559503</v>
      </c>
      <c r="D8" s="45">
        <v>32499</v>
      </c>
      <c r="E8" s="45">
        <v>36831</v>
      </c>
      <c r="F8" s="45">
        <v>65474</v>
      </c>
      <c r="G8" s="45">
        <v>126928</v>
      </c>
      <c r="H8" s="45">
        <v>297771</v>
      </c>
      <c r="I8" s="97" t="s">
        <v>53</v>
      </c>
      <c r="J8" s="30"/>
    </row>
    <row r="9" spans="1:14" ht="39.950000000000003" customHeight="1" x14ac:dyDescent="0.2">
      <c r="A9" s="28"/>
      <c r="B9" s="85" t="s">
        <v>66</v>
      </c>
      <c r="C9" s="47">
        <f>SUM(D9:H9)</f>
        <v>472407</v>
      </c>
      <c r="D9" s="47">
        <v>21355</v>
      </c>
      <c r="E9" s="47">
        <v>19340</v>
      </c>
      <c r="F9" s="47">
        <v>43265</v>
      </c>
      <c r="G9" s="47">
        <v>95285</v>
      </c>
      <c r="H9" s="47">
        <v>293162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446211</v>
      </c>
      <c r="D10" s="45">
        <v>27226</v>
      </c>
      <c r="E10" s="45">
        <v>29264</v>
      </c>
      <c r="F10" s="45">
        <v>42671</v>
      </c>
      <c r="G10" s="45">
        <v>100472</v>
      </c>
      <c r="H10" s="45">
        <v>246578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443104</v>
      </c>
      <c r="D11" s="47">
        <v>22628</v>
      </c>
      <c r="E11" s="47">
        <v>21249</v>
      </c>
      <c r="F11" s="47">
        <v>34442</v>
      </c>
      <c r="G11" s="47">
        <v>107866</v>
      </c>
      <c r="H11" s="47">
        <v>256919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415845</v>
      </c>
      <c r="D12" s="45">
        <v>14997</v>
      </c>
      <c r="E12" s="45">
        <v>14163</v>
      </c>
      <c r="F12" s="45">
        <v>47532</v>
      </c>
      <c r="G12" s="45">
        <v>100483</v>
      </c>
      <c r="H12" s="45">
        <v>238670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392695</v>
      </c>
      <c r="D13" s="47">
        <v>26700</v>
      </c>
      <c r="E13" s="47">
        <v>17182</v>
      </c>
      <c r="F13" s="47">
        <v>39808</v>
      </c>
      <c r="G13" s="47">
        <v>83267</v>
      </c>
      <c r="H13" s="47">
        <v>225738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826414</v>
      </c>
      <c r="D14" s="45">
        <v>33909</v>
      </c>
      <c r="E14" s="45">
        <v>31718</v>
      </c>
      <c r="F14" s="45">
        <v>71396</v>
      </c>
      <c r="G14" s="45">
        <v>156622</v>
      </c>
      <c r="H14" s="45">
        <v>532769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707440</v>
      </c>
      <c r="D15" s="47">
        <v>25212</v>
      </c>
      <c r="E15" s="47">
        <v>15527</v>
      </c>
      <c r="F15" s="47">
        <v>44327</v>
      </c>
      <c r="G15" s="47">
        <v>91566</v>
      </c>
      <c r="H15" s="47">
        <v>530808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6719483</v>
      </c>
      <c r="D16" s="45">
        <v>83546</v>
      </c>
      <c r="E16" s="45">
        <v>95109</v>
      </c>
      <c r="F16" s="45">
        <v>241649</v>
      </c>
      <c r="G16" s="45">
        <v>841081</v>
      </c>
      <c r="H16" s="45">
        <v>5458098</v>
      </c>
      <c r="I16" s="97" t="s">
        <v>61</v>
      </c>
      <c r="J16" s="30"/>
      <c r="K16" s="179"/>
    </row>
    <row r="17" spans="1:10" ht="39.950000000000003" customHeight="1" x14ac:dyDescent="0.2">
      <c r="A17" s="28"/>
      <c r="B17" s="85" t="s">
        <v>74</v>
      </c>
      <c r="C17" s="47">
        <f t="shared" si="0"/>
        <v>853472</v>
      </c>
      <c r="D17" s="47">
        <v>17080</v>
      </c>
      <c r="E17" s="47">
        <v>9510</v>
      </c>
      <c r="F17" s="47">
        <v>32767</v>
      </c>
      <c r="G17" s="47">
        <v>75920</v>
      </c>
      <c r="H17" s="47">
        <v>718195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472413</v>
      </c>
      <c r="D18" s="45">
        <v>19604</v>
      </c>
      <c r="E18" s="45">
        <v>9946</v>
      </c>
      <c r="F18" s="45">
        <v>35956</v>
      </c>
      <c r="G18" s="45">
        <v>63123</v>
      </c>
      <c r="H18" s="45">
        <v>343784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238245</v>
      </c>
      <c r="D19" s="47">
        <v>13602</v>
      </c>
      <c r="E19" s="47">
        <v>7577</v>
      </c>
      <c r="F19" s="47">
        <v>19240</v>
      </c>
      <c r="G19" s="47">
        <v>55977</v>
      </c>
      <c r="H19" s="47">
        <v>141849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12547232</v>
      </c>
      <c r="D20" s="51">
        <f>SUM(D8:D19)</f>
        <v>338358</v>
      </c>
      <c r="E20" s="51">
        <f>SUM(E8:E19)</f>
        <v>307416</v>
      </c>
      <c r="F20" s="51">
        <f>SUM(F8:F19)</f>
        <v>718527</v>
      </c>
      <c r="G20" s="51">
        <f>SUM(G8:G19)</f>
        <v>1898590</v>
      </c>
      <c r="H20" s="51">
        <f>SUM(H8:H19)</f>
        <v>9284341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5" spans="1:10" ht="57.75" customHeight="1" x14ac:dyDescent="0.2">
      <c r="G25" s="112"/>
    </row>
  </sheetData>
  <protectedRanges>
    <protectedRange sqref="I20" name="نطاق1_1"/>
    <protectedRange sqref="B20 B3:I4" name="نطاق1"/>
    <protectedRange sqref="I5:I19" name="نطاق1_1_2"/>
    <protectedRange sqref="B5:B19" name="نطاق1_2"/>
    <protectedRange sqref="F5:H5" name="نطاق1_2_1_1"/>
  </protectedRanges>
  <mergeCells count="7">
    <mergeCell ref="G21:I21"/>
    <mergeCell ref="B3:I3"/>
    <mergeCell ref="B4:I4"/>
    <mergeCell ref="C5:H5"/>
    <mergeCell ref="B21:E21"/>
    <mergeCell ref="I5:I7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234</v>
      </c>
      <c r="C2" s="32"/>
      <c r="D2" s="32"/>
      <c r="E2" s="32"/>
      <c r="F2" s="32"/>
      <c r="G2" s="32"/>
      <c r="H2" s="32"/>
      <c r="I2" s="36" t="s">
        <v>186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411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35.25" customHeight="1" x14ac:dyDescent="0.2">
      <c r="A4" s="42"/>
      <c r="B4" s="197" t="s">
        <v>458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215" t="s">
        <v>122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65</v>
      </c>
      <c r="C8" s="45">
        <f>SUM(D8:H8)</f>
        <v>368983</v>
      </c>
      <c r="D8" s="45">
        <v>25711</v>
      </c>
      <c r="E8" s="45">
        <v>27681</v>
      </c>
      <c r="F8" s="45">
        <v>50358</v>
      </c>
      <c r="G8" s="45">
        <v>85586</v>
      </c>
      <c r="H8" s="45">
        <v>179647</v>
      </c>
      <c r="I8" s="97" t="s">
        <v>53</v>
      </c>
      <c r="J8" s="30"/>
    </row>
    <row r="9" spans="1:14" ht="39.950000000000003" customHeight="1" x14ac:dyDescent="0.2">
      <c r="A9" s="28"/>
      <c r="B9" s="85" t="s">
        <v>66</v>
      </c>
      <c r="C9" s="47">
        <f>SUM(D9:H9)</f>
        <v>307269</v>
      </c>
      <c r="D9" s="47">
        <v>15382</v>
      </c>
      <c r="E9" s="47">
        <v>15554</v>
      </c>
      <c r="F9" s="47">
        <v>32018</v>
      </c>
      <c r="G9" s="47">
        <v>66594</v>
      </c>
      <c r="H9" s="47">
        <v>177721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311357</v>
      </c>
      <c r="D10" s="45">
        <v>21466</v>
      </c>
      <c r="E10" s="45">
        <v>22410</v>
      </c>
      <c r="F10" s="45">
        <v>33887</v>
      </c>
      <c r="G10" s="45">
        <v>74635</v>
      </c>
      <c r="H10" s="45">
        <v>158959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284101</v>
      </c>
      <c r="D11" s="47">
        <v>17516</v>
      </c>
      <c r="E11" s="47">
        <v>18289</v>
      </c>
      <c r="F11" s="47">
        <v>25130</v>
      </c>
      <c r="G11" s="47">
        <v>70373</v>
      </c>
      <c r="H11" s="47">
        <v>152793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288123</v>
      </c>
      <c r="D12" s="45">
        <v>12274</v>
      </c>
      <c r="E12" s="45">
        <v>13213</v>
      </c>
      <c r="F12" s="45">
        <v>37825</v>
      </c>
      <c r="G12" s="45">
        <v>74605</v>
      </c>
      <c r="H12" s="45">
        <v>150206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263451</v>
      </c>
      <c r="D13" s="47">
        <v>19279</v>
      </c>
      <c r="E13" s="47">
        <v>12636</v>
      </c>
      <c r="F13" s="47">
        <v>30982</v>
      </c>
      <c r="G13" s="47">
        <v>63461</v>
      </c>
      <c r="H13" s="47">
        <v>137093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571691</v>
      </c>
      <c r="D14" s="45">
        <v>25860</v>
      </c>
      <c r="E14" s="45">
        <v>26032</v>
      </c>
      <c r="F14" s="45">
        <v>58363</v>
      </c>
      <c r="G14" s="45">
        <v>116929</v>
      </c>
      <c r="H14" s="45">
        <v>344507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471520</v>
      </c>
      <c r="D15" s="47">
        <v>16838</v>
      </c>
      <c r="E15" s="47">
        <v>12778</v>
      </c>
      <c r="F15" s="47">
        <v>34855</v>
      </c>
      <c r="G15" s="47">
        <v>70747</v>
      </c>
      <c r="H15" s="47">
        <v>336302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4218131</v>
      </c>
      <c r="D16" s="45">
        <v>64895</v>
      </c>
      <c r="E16" s="45">
        <v>76328</v>
      </c>
      <c r="F16" s="45">
        <v>192402</v>
      </c>
      <c r="G16" s="45">
        <v>621776</v>
      </c>
      <c r="H16" s="45">
        <v>3262730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534150</v>
      </c>
      <c r="D17" s="47">
        <v>12995</v>
      </c>
      <c r="E17" s="47">
        <v>9043</v>
      </c>
      <c r="F17" s="47">
        <v>28565</v>
      </c>
      <c r="G17" s="47">
        <v>55286</v>
      </c>
      <c r="H17" s="47">
        <v>428261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290403</v>
      </c>
      <c r="D18" s="45">
        <v>14475</v>
      </c>
      <c r="E18" s="45">
        <v>8747</v>
      </c>
      <c r="F18" s="45">
        <v>25468</v>
      </c>
      <c r="G18" s="45">
        <v>47312</v>
      </c>
      <c r="H18" s="45">
        <v>194401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164151</v>
      </c>
      <c r="D19" s="47">
        <v>11132</v>
      </c>
      <c r="E19" s="47">
        <v>6445</v>
      </c>
      <c r="F19" s="47">
        <v>13094</v>
      </c>
      <c r="G19" s="47">
        <v>37126</v>
      </c>
      <c r="H19" s="47">
        <v>96354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>SUM(D20:H20)</f>
        <v>8073330</v>
      </c>
      <c r="D20" s="51">
        <f>SUM(D8:D19)</f>
        <v>257823</v>
      </c>
      <c r="E20" s="51">
        <f>SUM(E8:E19)</f>
        <v>249156</v>
      </c>
      <c r="F20" s="51">
        <f>SUM(F8:F19)</f>
        <v>562947</v>
      </c>
      <c r="G20" s="51">
        <f>SUM(G8:G19)</f>
        <v>1384430</v>
      </c>
      <c r="H20" s="51">
        <f>SUM(H8:H19)</f>
        <v>5618974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ht="22.5" x14ac:dyDescent="0.2">
      <c r="A23" s="28"/>
      <c r="B23" s="28"/>
      <c r="C23" s="28"/>
      <c r="D23" s="28"/>
      <c r="E23" s="28"/>
      <c r="F23" s="28"/>
      <c r="G23" s="55"/>
      <c r="H23" s="28"/>
      <c r="I23" s="28"/>
      <c r="J23" s="30"/>
    </row>
    <row r="25" spans="1:10" ht="63.75" customHeight="1" x14ac:dyDescent="0.2">
      <c r="D25" s="111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188</v>
      </c>
      <c r="C2" s="32"/>
      <c r="D2" s="32"/>
      <c r="E2" s="32"/>
      <c r="F2" s="32"/>
      <c r="G2" s="32"/>
      <c r="H2" s="32"/>
      <c r="I2" s="36" t="s">
        <v>187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412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42.75" customHeight="1" x14ac:dyDescent="0.2">
      <c r="A4" s="42"/>
      <c r="B4" s="197" t="s">
        <v>459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65</v>
      </c>
      <c r="C8" s="45">
        <f>SUM(D8:H8)</f>
        <v>190520</v>
      </c>
      <c r="D8" s="45">
        <v>6788</v>
      </c>
      <c r="E8" s="45">
        <v>9150</v>
      </c>
      <c r="F8" s="45">
        <v>15116</v>
      </c>
      <c r="G8" s="45">
        <v>41342</v>
      </c>
      <c r="H8" s="45">
        <v>118124</v>
      </c>
      <c r="I8" s="97" t="s">
        <v>53</v>
      </c>
      <c r="J8" s="30"/>
    </row>
    <row r="9" spans="1:14" ht="39.950000000000003" customHeight="1" x14ac:dyDescent="0.2">
      <c r="A9" s="28"/>
      <c r="B9" s="85" t="s">
        <v>66</v>
      </c>
      <c r="C9" s="47">
        <f>SUM(D9:H9)</f>
        <v>165138</v>
      </c>
      <c r="D9" s="47">
        <v>5973</v>
      </c>
      <c r="E9" s="47">
        <v>3786</v>
      </c>
      <c r="F9" s="47">
        <v>11247</v>
      </c>
      <c r="G9" s="47">
        <v>28691</v>
      </c>
      <c r="H9" s="47">
        <v>115441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134854</v>
      </c>
      <c r="D10" s="45">
        <v>5760</v>
      </c>
      <c r="E10" s="45">
        <v>6854</v>
      </c>
      <c r="F10" s="45">
        <v>8784</v>
      </c>
      <c r="G10" s="45">
        <v>25837</v>
      </c>
      <c r="H10" s="45">
        <v>87619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159003</v>
      </c>
      <c r="D11" s="47">
        <v>5112</v>
      </c>
      <c r="E11" s="47">
        <v>2960</v>
      </c>
      <c r="F11" s="47">
        <v>9312</v>
      </c>
      <c r="G11" s="47">
        <v>37493</v>
      </c>
      <c r="H11" s="47">
        <v>104126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127722</v>
      </c>
      <c r="D12" s="45">
        <v>2723</v>
      </c>
      <c r="E12" s="45">
        <v>950</v>
      </c>
      <c r="F12" s="45">
        <v>9707</v>
      </c>
      <c r="G12" s="45">
        <v>25878</v>
      </c>
      <c r="H12" s="45">
        <v>88464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129244</v>
      </c>
      <c r="D13" s="47">
        <v>7421</v>
      </c>
      <c r="E13" s="47">
        <v>4546</v>
      </c>
      <c r="F13" s="47">
        <v>8826</v>
      </c>
      <c r="G13" s="47">
        <v>19806</v>
      </c>
      <c r="H13" s="47">
        <v>88645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254723</v>
      </c>
      <c r="D14" s="45">
        <v>8049</v>
      </c>
      <c r="E14" s="45">
        <v>5686</v>
      </c>
      <c r="F14" s="45">
        <v>13033</v>
      </c>
      <c r="G14" s="45">
        <v>39693</v>
      </c>
      <c r="H14" s="45">
        <v>188262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235920</v>
      </c>
      <c r="D15" s="47">
        <v>8374</v>
      </c>
      <c r="E15" s="47">
        <v>2749</v>
      </c>
      <c r="F15" s="47">
        <v>9472</v>
      </c>
      <c r="G15" s="47">
        <v>20819</v>
      </c>
      <c r="H15" s="47">
        <v>194506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2501352</v>
      </c>
      <c r="D16" s="45">
        <v>18651</v>
      </c>
      <c r="E16" s="45">
        <v>18781</v>
      </c>
      <c r="F16" s="45">
        <v>49247</v>
      </c>
      <c r="G16" s="45">
        <v>219305</v>
      </c>
      <c r="H16" s="45">
        <v>2195368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319322</v>
      </c>
      <c r="D17" s="47">
        <v>4085</v>
      </c>
      <c r="E17" s="47">
        <v>467</v>
      </c>
      <c r="F17" s="47">
        <v>4202</v>
      </c>
      <c r="G17" s="47">
        <v>20634</v>
      </c>
      <c r="H17" s="47">
        <v>289934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182010</v>
      </c>
      <c r="D18" s="45">
        <v>5129</v>
      </c>
      <c r="E18" s="45">
        <v>1199</v>
      </c>
      <c r="F18" s="45">
        <v>10488</v>
      </c>
      <c r="G18" s="45">
        <v>15811</v>
      </c>
      <c r="H18" s="45">
        <v>149383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74094</v>
      </c>
      <c r="D19" s="47">
        <v>2470</v>
      </c>
      <c r="E19" s="47">
        <v>1132</v>
      </c>
      <c r="F19" s="47">
        <v>6146</v>
      </c>
      <c r="G19" s="47">
        <v>18851</v>
      </c>
      <c r="H19" s="47">
        <v>45495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4473902</v>
      </c>
      <c r="D20" s="51">
        <f>SUM(D8:D19)</f>
        <v>80535</v>
      </c>
      <c r="E20" s="51">
        <f>SUM(E8:E19)</f>
        <v>58260</v>
      </c>
      <c r="F20" s="51">
        <f>SUM(F8:F19)</f>
        <v>155580</v>
      </c>
      <c r="G20" s="51">
        <f>SUM(G8:G19)</f>
        <v>514160</v>
      </c>
      <c r="H20" s="51">
        <f>SUM(H8:H19)</f>
        <v>3665367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5" spans="1:10" ht="55.5" customHeight="1" x14ac:dyDescent="0.2"/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3B3092"/>
  </sheetPr>
  <dimension ref="A1:O27"/>
  <sheetViews>
    <sheetView view="pageBreakPreview" zoomScale="55" zoomScaleNormal="50" zoomScaleSheetLayoutView="55" zoomScalePageLayoutView="70" workbookViewId="0">
      <selection activeCell="C19" sqref="C1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87</v>
      </c>
      <c r="C2" s="32"/>
      <c r="D2" s="32"/>
      <c r="E2" s="32"/>
      <c r="F2" s="32"/>
      <c r="G2" s="32"/>
      <c r="H2" s="32"/>
      <c r="I2" s="36" t="s">
        <v>88</v>
      </c>
      <c r="J2" s="32"/>
      <c r="L2" s="22"/>
      <c r="M2" s="23"/>
      <c r="N2" s="22"/>
      <c r="O2" s="22"/>
    </row>
    <row r="3" spans="1:15" s="17" customFormat="1" ht="36.75" customHeight="1" x14ac:dyDescent="0.2">
      <c r="A3" s="39"/>
      <c r="B3" s="196" t="s">
        <v>413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</row>
    <row r="4" spans="1:15" s="3" customFormat="1" ht="33" customHeight="1" x14ac:dyDescent="0.2">
      <c r="A4" s="42"/>
      <c r="B4" s="197" t="s">
        <v>460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  <c r="O4" s="100"/>
    </row>
    <row r="5" spans="1:15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</row>
    <row r="6" spans="1:15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5" ht="39.950000000000003" customHeight="1" x14ac:dyDescent="0.2">
      <c r="A8" s="28"/>
      <c r="B8" s="97" t="s">
        <v>65</v>
      </c>
      <c r="C8" s="45">
        <f>SUM(D8:H8)</f>
        <v>190663</v>
      </c>
      <c r="D8" s="45">
        <v>6083</v>
      </c>
      <c r="E8" s="45">
        <v>3110</v>
      </c>
      <c r="F8" s="45">
        <v>9699</v>
      </c>
      <c r="G8" s="45">
        <v>30322</v>
      </c>
      <c r="H8" s="45">
        <v>141449</v>
      </c>
      <c r="I8" s="97" t="s">
        <v>53</v>
      </c>
      <c r="J8" s="30"/>
    </row>
    <row r="9" spans="1:15" ht="39.950000000000003" customHeight="1" x14ac:dyDescent="0.2">
      <c r="A9" s="28"/>
      <c r="B9" s="85" t="s">
        <v>66</v>
      </c>
      <c r="C9" s="47">
        <f>SUM(D9:H9)</f>
        <v>221244</v>
      </c>
      <c r="D9" s="47">
        <v>2677</v>
      </c>
      <c r="E9" s="47">
        <v>3024</v>
      </c>
      <c r="F9" s="47">
        <v>10863</v>
      </c>
      <c r="G9" s="47">
        <v>33395</v>
      </c>
      <c r="H9" s="47">
        <v>171285</v>
      </c>
      <c r="I9" s="85" t="s">
        <v>54</v>
      </c>
      <c r="J9" s="30"/>
    </row>
    <row r="10" spans="1:15" ht="39.950000000000003" customHeight="1" x14ac:dyDescent="0.2">
      <c r="A10" s="28"/>
      <c r="B10" s="97" t="s">
        <v>67</v>
      </c>
      <c r="C10" s="45">
        <f t="shared" ref="C10:C19" si="0">SUM(D10:H10)</f>
        <v>168352</v>
      </c>
      <c r="D10" s="45">
        <v>6053</v>
      </c>
      <c r="E10" s="45">
        <v>4834</v>
      </c>
      <c r="F10" s="45">
        <v>13002</v>
      </c>
      <c r="G10" s="45">
        <v>31263</v>
      </c>
      <c r="H10" s="45">
        <v>113200</v>
      </c>
      <c r="I10" s="97" t="s">
        <v>55</v>
      </c>
      <c r="J10" s="30"/>
    </row>
    <row r="11" spans="1:15" ht="39.950000000000003" customHeight="1" x14ac:dyDescent="0.2">
      <c r="A11" s="28"/>
      <c r="B11" s="85" t="s">
        <v>68</v>
      </c>
      <c r="C11" s="47">
        <f t="shared" si="0"/>
        <v>191441</v>
      </c>
      <c r="D11" s="47">
        <v>2916</v>
      </c>
      <c r="E11" s="47">
        <v>1940</v>
      </c>
      <c r="F11" s="47">
        <v>5815</v>
      </c>
      <c r="G11" s="47">
        <v>25114</v>
      </c>
      <c r="H11" s="47">
        <v>155656</v>
      </c>
      <c r="I11" s="85" t="s">
        <v>56</v>
      </c>
      <c r="J11" s="30"/>
      <c r="K11" s="5"/>
    </row>
    <row r="12" spans="1:15" ht="39.950000000000003" customHeight="1" x14ac:dyDescent="0.2">
      <c r="A12" s="28"/>
      <c r="B12" s="97" t="s">
        <v>69</v>
      </c>
      <c r="C12" s="45">
        <f t="shared" si="0"/>
        <v>166087</v>
      </c>
      <c r="D12" s="45">
        <v>3022</v>
      </c>
      <c r="E12" s="45">
        <v>2464</v>
      </c>
      <c r="F12" s="45">
        <v>6367</v>
      </c>
      <c r="G12" s="45">
        <v>29778</v>
      </c>
      <c r="H12" s="45">
        <v>124456</v>
      </c>
      <c r="I12" s="97" t="s">
        <v>57</v>
      </c>
      <c r="J12" s="30"/>
    </row>
    <row r="13" spans="1:15" ht="39.950000000000003" customHeight="1" x14ac:dyDescent="0.2">
      <c r="A13" s="28"/>
      <c r="B13" s="85" t="s">
        <v>70</v>
      </c>
      <c r="C13" s="47">
        <f t="shared" si="0"/>
        <v>136698</v>
      </c>
      <c r="D13" s="47">
        <v>4167</v>
      </c>
      <c r="E13" s="47">
        <v>1255</v>
      </c>
      <c r="F13" s="47">
        <v>10203</v>
      </c>
      <c r="G13" s="47">
        <v>16170</v>
      </c>
      <c r="H13" s="47">
        <v>104903</v>
      </c>
      <c r="I13" s="85" t="s">
        <v>58</v>
      </c>
      <c r="J13" s="30"/>
    </row>
    <row r="14" spans="1:15" ht="39.950000000000003" customHeight="1" x14ac:dyDescent="0.2">
      <c r="A14" s="28"/>
      <c r="B14" s="97" t="s">
        <v>71</v>
      </c>
      <c r="C14" s="45">
        <f t="shared" si="0"/>
        <v>372148</v>
      </c>
      <c r="D14" s="45">
        <v>6035</v>
      </c>
      <c r="E14" s="45">
        <v>3900</v>
      </c>
      <c r="F14" s="45">
        <v>15537</v>
      </c>
      <c r="G14" s="45">
        <v>41206</v>
      </c>
      <c r="H14" s="45">
        <v>305470</v>
      </c>
      <c r="I14" s="97" t="s">
        <v>59</v>
      </c>
      <c r="J14" s="30"/>
    </row>
    <row r="15" spans="1:15" ht="39.950000000000003" customHeight="1" x14ac:dyDescent="0.2">
      <c r="A15" s="28"/>
      <c r="B15" s="85" t="s">
        <v>72</v>
      </c>
      <c r="C15" s="47">
        <f t="shared" si="0"/>
        <v>309763</v>
      </c>
      <c r="D15" s="47">
        <v>2640</v>
      </c>
      <c r="E15" s="47">
        <v>1560</v>
      </c>
      <c r="F15" s="47">
        <v>11557</v>
      </c>
      <c r="G15" s="47">
        <v>20832</v>
      </c>
      <c r="H15" s="47">
        <v>273174</v>
      </c>
      <c r="I15" s="85" t="s">
        <v>60</v>
      </c>
      <c r="J15" s="30"/>
    </row>
    <row r="16" spans="1:15" ht="39.950000000000003" customHeight="1" x14ac:dyDescent="0.2">
      <c r="A16" s="28"/>
      <c r="B16" s="97" t="s">
        <v>73</v>
      </c>
      <c r="C16" s="45">
        <f t="shared" si="0"/>
        <v>3318074</v>
      </c>
      <c r="D16" s="45">
        <v>18466</v>
      </c>
      <c r="E16" s="45">
        <v>15156</v>
      </c>
      <c r="F16" s="45">
        <v>60469</v>
      </c>
      <c r="G16" s="45">
        <v>268476</v>
      </c>
      <c r="H16" s="45">
        <v>2955507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474213</v>
      </c>
      <c r="D17" s="47">
        <v>2960</v>
      </c>
      <c r="E17" s="47">
        <v>3029</v>
      </c>
      <c r="F17" s="47">
        <v>8594</v>
      </c>
      <c r="G17" s="47">
        <v>28640</v>
      </c>
      <c r="H17" s="47">
        <v>430990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263168</v>
      </c>
      <c r="D18" s="45">
        <v>3804</v>
      </c>
      <c r="E18" s="45">
        <v>2826</v>
      </c>
      <c r="F18" s="45">
        <v>8774</v>
      </c>
      <c r="G18" s="45">
        <v>26224</v>
      </c>
      <c r="H18" s="45">
        <v>221540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76602</v>
      </c>
      <c r="D19" s="47">
        <v>2725</v>
      </c>
      <c r="E19" s="47">
        <v>1542</v>
      </c>
      <c r="F19" s="47">
        <v>4036</v>
      </c>
      <c r="G19" s="47">
        <v>17890</v>
      </c>
      <c r="H19" s="47">
        <v>50409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5888453</v>
      </c>
      <c r="D20" s="51">
        <f>SUM(D8:D19)</f>
        <v>61548</v>
      </c>
      <c r="E20" s="51">
        <f>SUM(E8:E19)</f>
        <v>44640</v>
      </c>
      <c r="F20" s="51">
        <f>SUM(F8:F19)</f>
        <v>164916</v>
      </c>
      <c r="G20" s="51">
        <f>SUM(G8:G19)</f>
        <v>569310</v>
      </c>
      <c r="H20" s="51">
        <f>SUM(H8:H19)</f>
        <v>5048039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7" spans="1:10" ht="72" customHeight="1" x14ac:dyDescent="0.2">
      <c r="F27" s="110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B3092"/>
  </sheetPr>
  <dimension ref="A1:N24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190</v>
      </c>
      <c r="C2" s="32"/>
      <c r="D2" s="32"/>
      <c r="E2" s="32"/>
      <c r="F2" s="32"/>
      <c r="G2" s="32"/>
      <c r="H2" s="32"/>
      <c r="I2" s="36" t="s">
        <v>189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414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33" customHeight="1" x14ac:dyDescent="0.2">
      <c r="A4" s="42"/>
      <c r="B4" s="197" t="s">
        <v>461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65</v>
      </c>
      <c r="C8" s="45">
        <f>SUM(D8:H8)</f>
        <v>106327</v>
      </c>
      <c r="D8" s="45">
        <v>4227</v>
      </c>
      <c r="E8" s="45">
        <v>3110</v>
      </c>
      <c r="F8" s="45">
        <v>5260</v>
      </c>
      <c r="G8" s="45">
        <v>19515</v>
      </c>
      <c r="H8" s="45">
        <v>74215</v>
      </c>
      <c r="I8" s="97" t="s">
        <v>53</v>
      </c>
      <c r="J8" s="30"/>
    </row>
    <row r="9" spans="1:14" ht="39.950000000000003" customHeight="1" x14ac:dyDescent="0.2">
      <c r="A9" s="28"/>
      <c r="B9" s="85" t="s">
        <v>66</v>
      </c>
      <c r="C9" s="47">
        <f>SUM(D9:H9)</f>
        <v>120386</v>
      </c>
      <c r="D9" s="47">
        <v>1870</v>
      </c>
      <c r="E9" s="47">
        <v>2190</v>
      </c>
      <c r="F9" s="47">
        <v>6885</v>
      </c>
      <c r="G9" s="47">
        <v>20449</v>
      </c>
      <c r="H9" s="47">
        <v>88992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93959</v>
      </c>
      <c r="D10" s="45">
        <v>3972</v>
      </c>
      <c r="E10" s="45">
        <v>4055</v>
      </c>
      <c r="F10" s="45">
        <v>7252</v>
      </c>
      <c r="G10" s="45">
        <v>20140</v>
      </c>
      <c r="H10" s="45">
        <v>58540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105865</v>
      </c>
      <c r="D11" s="47">
        <v>2607</v>
      </c>
      <c r="E11" s="47">
        <v>1940</v>
      </c>
      <c r="F11" s="47">
        <v>4341</v>
      </c>
      <c r="G11" s="47">
        <v>14756</v>
      </c>
      <c r="H11" s="47">
        <v>82221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90090</v>
      </c>
      <c r="D12" s="45">
        <v>1939</v>
      </c>
      <c r="E12" s="45">
        <v>2464</v>
      </c>
      <c r="F12" s="45">
        <v>3524</v>
      </c>
      <c r="G12" s="45">
        <v>18633</v>
      </c>
      <c r="H12" s="45">
        <v>63530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76155</v>
      </c>
      <c r="D13" s="47">
        <v>2697</v>
      </c>
      <c r="E13" s="47">
        <v>796</v>
      </c>
      <c r="F13" s="47">
        <v>6343</v>
      </c>
      <c r="G13" s="47">
        <v>10926</v>
      </c>
      <c r="H13" s="47">
        <v>55393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211860</v>
      </c>
      <c r="D14" s="45">
        <v>4105</v>
      </c>
      <c r="E14" s="45">
        <v>3121</v>
      </c>
      <c r="F14" s="45">
        <v>10113</v>
      </c>
      <c r="G14" s="45">
        <v>24095</v>
      </c>
      <c r="H14" s="45">
        <v>170426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167716</v>
      </c>
      <c r="D15" s="47">
        <v>1723</v>
      </c>
      <c r="E15" s="47">
        <v>963</v>
      </c>
      <c r="F15" s="47">
        <v>5946</v>
      </c>
      <c r="G15" s="47">
        <v>13854</v>
      </c>
      <c r="H15" s="47">
        <v>145230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1814785</v>
      </c>
      <c r="D16" s="45">
        <v>12846</v>
      </c>
      <c r="E16" s="45">
        <v>9940</v>
      </c>
      <c r="F16" s="45">
        <v>41681</v>
      </c>
      <c r="G16" s="45">
        <v>174123</v>
      </c>
      <c r="H16" s="45">
        <v>1576195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250647</v>
      </c>
      <c r="D17" s="47">
        <v>1796</v>
      </c>
      <c r="E17" s="47">
        <v>3029</v>
      </c>
      <c r="F17" s="47">
        <v>6545</v>
      </c>
      <c r="G17" s="47">
        <v>18772</v>
      </c>
      <c r="H17" s="47">
        <v>220505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140115</v>
      </c>
      <c r="D18" s="45">
        <v>2595</v>
      </c>
      <c r="E18" s="45">
        <v>2826</v>
      </c>
      <c r="F18" s="45">
        <v>5744</v>
      </c>
      <c r="G18" s="45">
        <v>17576</v>
      </c>
      <c r="H18" s="45">
        <v>111374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45610</v>
      </c>
      <c r="D19" s="47">
        <v>1937</v>
      </c>
      <c r="E19" s="47">
        <v>1138</v>
      </c>
      <c r="F19" s="47">
        <v>2344</v>
      </c>
      <c r="G19" s="47">
        <v>9561</v>
      </c>
      <c r="H19" s="47">
        <v>30630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SUM(D20:H20)</f>
        <v>3223515</v>
      </c>
      <c r="D20" s="51">
        <f>SUM(D8:D19)</f>
        <v>42314</v>
      </c>
      <c r="E20" s="51">
        <f>SUM(E8:E19)</f>
        <v>35572</v>
      </c>
      <c r="F20" s="51">
        <f>SUM(F8:F19)</f>
        <v>105978</v>
      </c>
      <c r="G20" s="51">
        <f>SUM(G8:G19)</f>
        <v>362400</v>
      </c>
      <c r="H20" s="51">
        <f>SUM(H8:H19)</f>
        <v>2677251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4" spans="1:10" ht="45.75" customHeight="1" x14ac:dyDescent="0.2">
      <c r="G24" s="111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192</v>
      </c>
      <c r="C2" s="32"/>
      <c r="D2" s="32"/>
      <c r="E2" s="32"/>
      <c r="F2" s="32"/>
      <c r="G2" s="32"/>
      <c r="H2" s="32"/>
      <c r="I2" s="36" t="s">
        <v>191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415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33" customHeight="1" x14ac:dyDescent="0.2">
      <c r="A4" s="42"/>
      <c r="B4" s="197" t="s">
        <v>462</v>
      </c>
      <c r="C4" s="197"/>
      <c r="D4" s="197"/>
      <c r="E4" s="197"/>
      <c r="F4" s="197"/>
      <c r="G4" s="197"/>
      <c r="H4" s="197"/>
      <c r="I4" s="197"/>
      <c r="J4" s="30"/>
    </row>
    <row r="5" spans="1:14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4" ht="39.950000000000003" customHeight="1" x14ac:dyDescent="0.2">
      <c r="A8" s="28"/>
      <c r="B8" s="97" t="s">
        <v>65</v>
      </c>
      <c r="C8" s="45">
        <f>SUM(D8:H8)</f>
        <v>84336</v>
      </c>
      <c r="D8" s="45">
        <v>1856</v>
      </c>
      <c r="E8" s="45">
        <v>0</v>
      </c>
      <c r="F8" s="45">
        <v>4439</v>
      </c>
      <c r="G8" s="45">
        <v>10807</v>
      </c>
      <c r="H8" s="45">
        <v>67234</v>
      </c>
      <c r="I8" s="97" t="s">
        <v>53</v>
      </c>
      <c r="J8" s="30"/>
    </row>
    <row r="9" spans="1:14" ht="39.950000000000003" customHeight="1" x14ac:dyDescent="0.2">
      <c r="A9" s="28"/>
      <c r="B9" s="85" t="s">
        <v>66</v>
      </c>
      <c r="C9" s="47">
        <f>SUM(D9:H9)</f>
        <v>100858</v>
      </c>
      <c r="D9" s="47">
        <v>807</v>
      </c>
      <c r="E9" s="47">
        <v>834</v>
      </c>
      <c r="F9" s="47">
        <v>3978</v>
      </c>
      <c r="G9" s="47">
        <v>12946</v>
      </c>
      <c r="H9" s="47">
        <v>82293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74393</v>
      </c>
      <c r="D10" s="45">
        <v>2081</v>
      </c>
      <c r="E10" s="45">
        <v>779</v>
      </c>
      <c r="F10" s="45">
        <v>5750</v>
      </c>
      <c r="G10" s="45">
        <v>11123</v>
      </c>
      <c r="H10" s="45">
        <v>54660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85576</v>
      </c>
      <c r="D11" s="47">
        <v>309</v>
      </c>
      <c r="E11" s="47">
        <v>0</v>
      </c>
      <c r="F11" s="47">
        <v>1474</v>
      </c>
      <c r="G11" s="47">
        <v>10358</v>
      </c>
      <c r="H11" s="47">
        <v>73435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75997</v>
      </c>
      <c r="D12" s="45">
        <v>1083</v>
      </c>
      <c r="E12" s="45">
        <v>0</v>
      </c>
      <c r="F12" s="45">
        <v>2843</v>
      </c>
      <c r="G12" s="45">
        <v>11145</v>
      </c>
      <c r="H12" s="45">
        <v>60926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60543</v>
      </c>
      <c r="D13" s="47">
        <v>1470</v>
      </c>
      <c r="E13" s="47">
        <v>459</v>
      </c>
      <c r="F13" s="47">
        <v>3860</v>
      </c>
      <c r="G13" s="47">
        <v>5244</v>
      </c>
      <c r="H13" s="47">
        <v>49510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160288</v>
      </c>
      <c r="D14" s="45">
        <v>1930</v>
      </c>
      <c r="E14" s="45">
        <v>779</v>
      </c>
      <c r="F14" s="45">
        <v>5424</v>
      </c>
      <c r="G14" s="45">
        <v>17111</v>
      </c>
      <c r="H14" s="45">
        <v>135044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142047</v>
      </c>
      <c r="D15" s="47">
        <v>917</v>
      </c>
      <c r="E15" s="47">
        <v>597</v>
      </c>
      <c r="F15" s="47">
        <v>5611</v>
      </c>
      <c r="G15" s="47">
        <v>6978</v>
      </c>
      <c r="H15" s="47">
        <v>127944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1503289</v>
      </c>
      <c r="D16" s="45">
        <v>5620</v>
      </c>
      <c r="E16" s="45">
        <v>5216</v>
      </c>
      <c r="F16" s="45">
        <v>18788</v>
      </c>
      <c r="G16" s="45">
        <v>94353</v>
      </c>
      <c r="H16" s="45">
        <v>1379312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223566</v>
      </c>
      <c r="D17" s="47">
        <v>1164</v>
      </c>
      <c r="E17" s="47">
        <v>0</v>
      </c>
      <c r="F17" s="47">
        <v>2049</v>
      </c>
      <c r="G17" s="47">
        <v>9868</v>
      </c>
      <c r="H17" s="47">
        <v>210485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123053</v>
      </c>
      <c r="D18" s="45">
        <v>1209</v>
      </c>
      <c r="E18" s="45">
        <v>0</v>
      </c>
      <c r="F18" s="45">
        <v>3030</v>
      </c>
      <c r="G18" s="45">
        <v>8648</v>
      </c>
      <c r="H18" s="45">
        <v>110166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30992</v>
      </c>
      <c r="D19" s="47">
        <v>788</v>
      </c>
      <c r="E19" s="47">
        <v>404</v>
      </c>
      <c r="F19" s="47">
        <v>1692</v>
      </c>
      <c r="G19" s="47">
        <v>8329</v>
      </c>
      <c r="H19" s="47">
        <v>19779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2664938</v>
      </c>
      <c r="D20" s="51">
        <f>SUM(D8:D19)</f>
        <v>19234</v>
      </c>
      <c r="E20" s="51">
        <f>SUM(E8:E19)</f>
        <v>9068</v>
      </c>
      <c r="F20" s="51">
        <f>SUM(F8:F19)</f>
        <v>58938</v>
      </c>
      <c r="G20" s="51">
        <f>SUM(G8:G19)</f>
        <v>206910</v>
      </c>
      <c r="H20" s="51">
        <f>SUM(H8:H19)</f>
        <v>2370788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5" spans="1:10" ht="57" customHeight="1" x14ac:dyDescent="0.2">
      <c r="F25" s="111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B3092"/>
  </sheetPr>
  <dimension ref="A1:O26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90</v>
      </c>
      <c r="C2" s="32"/>
      <c r="D2" s="32"/>
      <c r="E2" s="32"/>
      <c r="F2" s="32"/>
      <c r="G2" s="32"/>
      <c r="H2" s="32"/>
      <c r="I2" s="36" t="s">
        <v>89</v>
      </c>
      <c r="J2" s="32"/>
      <c r="L2" s="22"/>
      <c r="M2" s="23"/>
      <c r="N2" s="22"/>
      <c r="O2" s="22"/>
    </row>
    <row r="3" spans="1:15" s="17" customFormat="1" ht="38.25" customHeight="1" x14ac:dyDescent="0.2">
      <c r="A3" s="39"/>
      <c r="B3" s="196" t="s">
        <v>416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  <c r="O3" s="24"/>
    </row>
    <row r="4" spans="1:15" s="3" customFormat="1" ht="33" customHeight="1" x14ac:dyDescent="0.2">
      <c r="A4" s="42"/>
      <c r="B4" s="197" t="s">
        <v>463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  <c r="O4" s="100"/>
    </row>
    <row r="5" spans="1:15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  <c r="L5" s="21"/>
      <c r="M5" s="21"/>
      <c r="N5" s="21"/>
      <c r="O5" s="21"/>
    </row>
    <row r="6" spans="1:15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L6" s="21"/>
      <c r="M6" s="21"/>
      <c r="N6" s="21"/>
      <c r="O6" s="21"/>
    </row>
    <row r="7" spans="1:15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</row>
    <row r="8" spans="1:15" ht="39.950000000000003" customHeight="1" x14ac:dyDescent="0.2">
      <c r="A8" s="28"/>
      <c r="B8" s="97" t="s">
        <v>65</v>
      </c>
      <c r="C8" s="45">
        <f>SUM(D8:H8)</f>
        <v>368840</v>
      </c>
      <c r="D8" s="45">
        <v>26416</v>
      </c>
      <c r="E8" s="45">
        <v>33721</v>
      </c>
      <c r="F8" s="45">
        <v>55775</v>
      </c>
      <c r="G8" s="45">
        <v>96606</v>
      </c>
      <c r="H8" s="45">
        <v>156322</v>
      </c>
      <c r="I8" s="97" t="s">
        <v>53</v>
      </c>
      <c r="J8" s="30"/>
    </row>
    <row r="9" spans="1:15" ht="39.950000000000003" customHeight="1" x14ac:dyDescent="0.2">
      <c r="A9" s="28"/>
      <c r="B9" s="85" t="s">
        <v>66</v>
      </c>
      <c r="C9" s="47">
        <f>SUM(D9:H9)</f>
        <v>251163</v>
      </c>
      <c r="D9" s="47">
        <v>18678</v>
      </c>
      <c r="E9" s="47">
        <v>16316</v>
      </c>
      <c r="F9" s="47">
        <v>32402</v>
      </c>
      <c r="G9" s="47">
        <v>61890</v>
      </c>
      <c r="H9" s="47">
        <v>121877</v>
      </c>
      <c r="I9" s="85" t="s">
        <v>54</v>
      </c>
      <c r="J9" s="30"/>
    </row>
    <row r="10" spans="1:15" ht="39.950000000000003" customHeight="1" x14ac:dyDescent="0.2">
      <c r="A10" s="28"/>
      <c r="B10" s="97" t="s">
        <v>67</v>
      </c>
      <c r="C10" s="45">
        <f t="shared" ref="C10:C19" si="0">SUM(D10:H10)</f>
        <v>277859</v>
      </c>
      <c r="D10" s="45">
        <v>21173</v>
      </c>
      <c r="E10" s="45">
        <v>24430</v>
      </c>
      <c r="F10" s="45">
        <v>29669</v>
      </c>
      <c r="G10" s="45">
        <v>69209</v>
      </c>
      <c r="H10" s="45">
        <v>133378</v>
      </c>
      <c r="I10" s="97" t="s">
        <v>55</v>
      </c>
      <c r="J10" s="30"/>
    </row>
    <row r="11" spans="1:15" ht="39.950000000000003" customHeight="1" x14ac:dyDescent="0.2">
      <c r="A11" s="28"/>
      <c r="B11" s="85" t="s">
        <v>68</v>
      </c>
      <c r="C11" s="47">
        <f t="shared" si="0"/>
        <v>251663</v>
      </c>
      <c r="D11" s="47">
        <v>19712</v>
      </c>
      <c r="E11" s="47">
        <v>19309</v>
      </c>
      <c r="F11" s="47">
        <v>28627</v>
      </c>
      <c r="G11" s="47">
        <v>82752</v>
      </c>
      <c r="H11" s="47">
        <v>101263</v>
      </c>
      <c r="I11" s="85" t="s">
        <v>56</v>
      </c>
      <c r="J11" s="30"/>
      <c r="K11" s="5"/>
    </row>
    <row r="12" spans="1:15" ht="39.950000000000003" customHeight="1" x14ac:dyDescent="0.2">
      <c r="A12" s="28"/>
      <c r="B12" s="97" t="s">
        <v>69</v>
      </c>
      <c r="C12" s="45">
        <f t="shared" si="0"/>
        <v>249758</v>
      </c>
      <c r="D12" s="45">
        <v>11975</v>
      </c>
      <c r="E12" s="45">
        <v>11699</v>
      </c>
      <c r="F12" s="45">
        <v>41165</v>
      </c>
      <c r="G12" s="45">
        <v>70705</v>
      </c>
      <c r="H12" s="45">
        <v>114214</v>
      </c>
      <c r="I12" s="97" t="s">
        <v>57</v>
      </c>
      <c r="J12" s="30"/>
    </row>
    <row r="13" spans="1:15" ht="39.950000000000003" customHeight="1" x14ac:dyDescent="0.2">
      <c r="A13" s="28"/>
      <c r="B13" s="85" t="s">
        <v>70</v>
      </c>
      <c r="C13" s="47">
        <f t="shared" si="0"/>
        <v>255997</v>
      </c>
      <c r="D13" s="47">
        <v>22533</v>
      </c>
      <c r="E13" s="47">
        <v>15927</v>
      </c>
      <c r="F13" s="47">
        <v>29605</v>
      </c>
      <c r="G13" s="47">
        <v>67097</v>
      </c>
      <c r="H13" s="47">
        <v>120835</v>
      </c>
      <c r="I13" s="85" t="s">
        <v>58</v>
      </c>
      <c r="J13" s="30"/>
    </row>
    <row r="14" spans="1:15" ht="39.950000000000003" customHeight="1" x14ac:dyDescent="0.2">
      <c r="A14" s="28"/>
      <c r="B14" s="97" t="s">
        <v>71</v>
      </c>
      <c r="C14" s="45">
        <f t="shared" si="0"/>
        <v>454266</v>
      </c>
      <c r="D14" s="45">
        <v>27874</v>
      </c>
      <c r="E14" s="45">
        <v>27818</v>
      </c>
      <c r="F14" s="45">
        <v>55859</v>
      </c>
      <c r="G14" s="45">
        <v>115416</v>
      </c>
      <c r="H14" s="45">
        <v>227299</v>
      </c>
      <c r="I14" s="97" t="s">
        <v>59</v>
      </c>
      <c r="J14" s="30"/>
    </row>
    <row r="15" spans="1:15" ht="39.950000000000003" customHeight="1" x14ac:dyDescent="0.2">
      <c r="A15" s="28"/>
      <c r="B15" s="85" t="s">
        <v>72</v>
      </c>
      <c r="C15" s="47">
        <f t="shared" si="0"/>
        <v>397677</v>
      </c>
      <c r="D15" s="47">
        <v>22572</v>
      </c>
      <c r="E15" s="47">
        <v>13967</v>
      </c>
      <c r="F15" s="47">
        <v>32770</v>
      </c>
      <c r="G15" s="47">
        <v>70734</v>
      </c>
      <c r="H15" s="47">
        <v>257634</v>
      </c>
      <c r="I15" s="85" t="s">
        <v>60</v>
      </c>
      <c r="J15" s="30"/>
    </row>
    <row r="16" spans="1:15" ht="39.950000000000003" customHeight="1" x14ac:dyDescent="0.2">
      <c r="A16" s="28"/>
      <c r="B16" s="97" t="s">
        <v>73</v>
      </c>
      <c r="C16" s="45">
        <f t="shared" si="0"/>
        <v>3401409</v>
      </c>
      <c r="D16" s="45">
        <v>65080</v>
      </c>
      <c r="E16" s="45">
        <v>79953</v>
      </c>
      <c r="F16" s="45">
        <v>181180</v>
      </c>
      <c r="G16" s="45">
        <v>572605</v>
      </c>
      <c r="H16" s="45">
        <v>2502591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379259</v>
      </c>
      <c r="D17" s="47">
        <v>14120</v>
      </c>
      <c r="E17" s="47">
        <v>6481</v>
      </c>
      <c r="F17" s="47">
        <v>24173</v>
      </c>
      <c r="G17" s="47">
        <v>47280</v>
      </c>
      <c r="H17" s="47">
        <v>287205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209245</v>
      </c>
      <c r="D18" s="45">
        <v>15800</v>
      </c>
      <c r="E18" s="45">
        <v>7120</v>
      </c>
      <c r="F18" s="45">
        <v>27182</v>
      </c>
      <c r="G18" s="45">
        <v>36899</v>
      </c>
      <c r="H18" s="45">
        <v>122244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161643</v>
      </c>
      <c r="D19" s="47">
        <v>10877</v>
      </c>
      <c r="E19" s="47">
        <v>6035</v>
      </c>
      <c r="F19" s="47">
        <v>15204</v>
      </c>
      <c r="G19" s="47">
        <v>38087</v>
      </c>
      <c r="H19" s="47">
        <v>91440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6658779</v>
      </c>
      <c r="D20" s="51">
        <f>SUM(D8:D19)</f>
        <v>276810</v>
      </c>
      <c r="E20" s="51">
        <f>SUM(E8:E19)</f>
        <v>262776</v>
      </c>
      <c r="F20" s="51">
        <f>SUM(F8:F19)</f>
        <v>553611</v>
      </c>
      <c r="G20" s="51">
        <f>SUM(G8:G19)</f>
        <v>1329280</v>
      </c>
      <c r="H20" s="51">
        <f>SUM(H8:H19)</f>
        <v>4236302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6" spans="1:10" ht="66" customHeight="1" x14ac:dyDescent="0.2">
      <c r="F26" s="111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3B3092"/>
  </sheetPr>
  <dimension ref="A1:X30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1" width="9.140625" style="1"/>
    <col min="12" max="12" width="18.42578125" style="1" customWidth="1"/>
    <col min="13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M1" s="21"/>
      <c r="N1" s="21"/>
    </row>
    <row r="2" spans="1:14" s="11" customFormat="1" ht="38.25" customHeight="1" x14ac:dyDescent="0.2">
      <c r="A2" s="32"/>
      <c r="B2" s="56" t="s">
        <v>392</v>
      </c>
      <c r="C2" s="32"/>
      <c r="D2" s="32"/>
      <c r="E2" s="32"/>
      <c r="F2" s="32"/>
      <c r="G2" s="32"/>
      <c r="H2" s="32"/>
      <c r="I2" s="36" t="s">
        <v>393</v>
      </c>
      <c r="J2" s="32"/>
      <c r="M2" s="23"/>
      <c r="N2" s="22"/>
    </row>
    <row r="3" spans="1:14" s="17" customFormat="1" ht="38.25" customHeight="1" x14ac:dyDescent="0.2">
      <c r="A3" s="39"/>
      <c r="B3" s="196" t="s">
        <v>417</v>
      </c>
      <c r="C3" s="196"/>
      <c r="D3" s="196"/>
      <c r="E3" s="196"/>
      <c r="F3" s="196"/>
      <c r="G3" s="196"/>
      <c r="H3" s="196"/>
      <c r="I3" s="196"/>
      <c r="J3" s="40"/>
      <c r="M3" s="24"/>
      <c r="N3" s="24"/>
    </row>
    <row r="4" spans="1:14" s="3" customFormat="1" ht="43.5" customHeight="1" x14ac:dyDescent="0.2">
      <c r="A4" s="42"/>
      <c r="B4" s="197" t="s">
        <v>464</v>
      </c>
      <c r="C4" s="197"/>
      <c r="D4" s="197"/>
      <c r="E4" s="197"/>
      <c r="F4" s="197"/>
      <c r="G4" s="197"/>
      <c r="H4" s="197"/>
      <c r="I4" s="197"/>
      <c r="J4" s="30"/>
      <c r="M4" s="100"/>
      <c r="N4" s="100"/>
    </row>
    <row r="5" spans="1:14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  <c r="M5" s="21"/>
      <c r="N5" s="21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M6" s="21"/>
      <c r="N6" s="21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M7" s="21"/>
      <c r="N7" s="21"/>
    </row>
    <row r="8" spans="1:14" ht="39.950000000000003" customHeight="1" x14ac:dyDescent="0.2">
      <c r="A8" s="28"/>
      <c r="B8" s="97" t="s">
        <v>65</v>
      </c>
      <c r="C8" s="45">
        <f>SUM(D8:H8)</f>
        <v>262656</v>
      </c>
      <c r="D8" s="45">
        <v>21484</v>
      </c>
      <c r="E8" s="45">
        <v>24571</v>
      </c>
      <c r="F8" s="45">
        <v>45098</v>
      </c>
      <c r="G8" s="45">
        <v>66071</v>
      </c>
      <c r="H8" s="45">
        <v>105432</v>
      </c>
      <c r="I8" s="97" t="s">
        <v>53</v>
      </c>
      <c r="J8" s="30"/>
      <c r="M8" s="21"/>
      <c r="N8" s="21"/>
    </row>
    <row r="9" spans="1:14" ht="39.950000000000003" customHeight="1" x14ac:dyDescent="0.2">
      <c r="A9" s="28"/>
      <c r="B9" s="85" t="s">
        <v>66</v>
      </c>
      <c r="C9" s="47">
        <f>SUM(D9:H9)</f>
        <v>186883</v>
      </c>
      <c r="D9" s="47">
        <v>13512</v>
      </c>
      <c r="E9" s="47">
        <v>13364</v>
      </c>
      <c r="F9" s="47">
        <v>25133</v>
      </c>
      <c r="G9" s="47">
        <v>46145</v>
      </c>
      <c r="H9" s="47">
        <v>88729</v>
      </c>
      <c r="I9" s="85" t="s">
        <v>54</v>
      </c>
      <c r="J9" s="30"/>
      <c r="M9" s="21"/>
      <c r="N9" s="21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217398</v>
      </c>
      <c r="D10" s="45">
        <v>17494</v>
      </c>
      <c r="E10" s="45">
        <v>18355</v>
      </c>
      <c r="F10" s="45">
        <v>26635</v>
      </c>
      <c r="G10" s="45">
        <v>54495</v>
      </c>
      <c r="H10" s="45">
        <v>100419</v>
      </c>
      <c r="I10" s="97" t="s">
        <v>55</v>
      </c>
      <c r="J10" s="30"/>
      <c r="M10" s="21"/>
      <c r="N10" s="21"/>
    </row>
    <row r="11" spans="1:14" ht="39.950000000000003" customHeight="1" x14ac:dyDescent="0.2">
      <c r="A11" s="28"/>
      <c r="B11" s="85" t="s">
        <v>68</v>
      </c>
      <c r="C11" s="47">
        <f t="shared" si="0"/>
        <v>178236</v>
      </c>
      <c r="D11" s="47">
        <v>14909</v>
      </c>
      <c r="E11" s="47">
        <v>16349</v>
      </c>
      <c r="F11" s="47">
        <v>20789</v>
      </c>
      <c r="G11" s="47">
        <v>55617</v>
      </c>
      <c r="H11" s="47">
        <v>70572</v>
      </c>
      <c r="I11" s="85" t="s">
        <v>56</v>
      </c>
      <c r="J11" s="30"/>
      <c r="K11" s="5"/>
      <c r="M11" s="21"/>
      <c r="N11" s="21"/>
    </row>
    <row r="12" spans="1:14" ht="39.950000000000003" customHeight="1" x14ac:dyDescent="0.2">
      <c r="A12" s="28"/>
      <c r="B12" s="97" t="s">
        <v>69</v>
      </c>
      <c r="C12" s="45">
        <f t="shared" si="0"/>
        <v>198033</v>
      </c>
      <c r="D12" s="45">
        <v>10335</v>
      </c>
      <c r="E12" s="45">
        <v>10749</v>
      </c>
      <c r="F12" s="45">
        <v>34301</v>
      </c>
      <c r="G12" s="45">
        <v>55972</v>
      </c>
      <c r="H12" s="45">
        <v>86676</v>
      </c>
      <c r="I12" s="97" t="s">
        <v>57</v>
      </c>
      <c r="J12" s="30"/>
      <c r="M12" s="21"/>
      <c r="N12" s="21"/>
    </row>
    <row r="13" spans="1:14" ht="39.950000000000003" customHeight="1" x14ac:dyDescent="0.2">
      <c r="A13" s="28"/>
      <c r="B13" s="85" t="s">
        <v>70</v>
      </c>
      <c r="C13" s="47">
        <f t="shared" si="0"/>
        <v>187296</v>
      </c>
      <c r="D13" s="47">
        <v>16582</v>
      </c>
      <c r="E13" s="47">
        <v>11840</v>
      </c>
      <c r="F13" s="47">
        <v>24639</v>
      </c>
      <c r="G13" s="47">
        <v>52535</v>
      </c>
      <c r="H13" s="47">
        <v>81700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359831</v>
      </c>
      <c r="D14" s="45">
        <v>21755</v>
      </c>
      <c r="E14" s="45">
        <v>22911</v>
      </c>
      <c r="F14" s="45">
        <v>48250</v>
      </c>
      <c r="G14" s="45">
        <v>92834</v>
      </c>
      <c r="H14" s="45">
        <v>174081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303804</v>
      </c>
      <c r="D15" s="47">
        <v>15115</v>
      </c>
      <c r="E15" s="47">
        <v>11815</v>
      </c>
      <c r="F15" s="47">
        <v>28909</v>
      </c>
      <c r="G15" s="47">
        <v>56893</v>
      </c>
      <c r="H15" s="47">
        <v>191072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2403346</v>
      </c>
      <c r="D16" s="45">
        <v>52049</v>
      </c>
      <c r="E16" s="45">
        <v>66388</v>
      </c>
      <c r="F16" s="45">
        <v>150721</v>
      </c>
      <c r="G16" s="45">
        <v>447653</v>
      </c>
      <c r="H16" s="45">
        <v>1686535</v>
      </c>
      <c r="I16" s="97" t="s">
        <v>61</v>
      </c>
      <c r="J16" s="30"/>
    </row>
    <row r="17" spans="1:24" ht="39.950000000000003" customHeight="1" x14ac:dyDescent="0.2">
      <c r="A17" s="28"/>
      <c r="B17" s="85" t="s">
        <v>74</v>
      </c>
      <c r="C17" s="47">
        <f t="shared" si="0"/>
        <v>283503</v>
      </c>
      <c r="D17" s="47">
        <v>11199</v>
      </c>
      <c r="E17" s="47">
        <v>6014</v>
      </c>
      <c r="F17" s="47">
        <v>22020</v>
      </c>
      <c r="G17" s="47">
        <v>36514</v>
      </c>
      <c r="H17" s="47">
        <v>207756</v>
      </c>
      <c r="I17" s="85" t="s">
        <v>62</v>
      </c>
      <c r="J17" s="30"/>
    </row>
    <row r="18" spans="1:24" ht="39.950000000000003" customHeight="1" x14ac:dyDescent="0.2">
      <c r="A18" s="28"/>
      <c r="B18" s="97" t="s">
        <v>76</v>
      </c>
      <c r="C18" s="45">
        <f t="shared" si="0"/>
        <v>150288</v>
      </c>
      <c r="D18" s="45">
        <v>11880</v>
      </c>
      <c r="E18" s="45">
        <v>5921</v>
      </c>
      <c r="F18" s="45">
        <v>19724</v>
      </c>
      <c r="G18" s="45">
        <v>29736</v>
      </c>
      <c r="H18" s="45">
        <v>83027</v>
      </c>
      <c r="I18" s="97" t="s">
        <v>63</v>
      </c>
      <c r="J18" s="30"/>
    </row>
    <row r="19" spans="1:24" ht="39.950000000000003" customHeight="1" x14ac:dyDescent="0.2">
      <c r="A19" s="28"/>
      <c r="B19" s="85" t="s">
        <v>75</v>
      </c>
      <c r="C19" s="47">
        <f t="shared" si="0"/>
        <v>118541</v>
      </c>
      <c r="D19" s="47">
        <v>9195</v>
      </c>
      <c r="E19" s="47">
        <v>5307</v>
      </c>
      <c r="F19" s="47">
        <v>10750</v>
      </c>
      <c r="G19" s="47">
        <v>27565</v>
      </c>
      <c r="H19" s="47">
        <v>65724</v>
      </c>
      <c r="I19" s="85" t="s">
        <v>64</v>
      </c>
      <c r="J19" s="30"/>
    </row>
    <row r="20" spans="1:24" s="6" customFormat="1" ht="45" customHeight="1" x14ac:dyDescent="0.2">
      <c r="A20" s="49"/>
      <c r="B20" s="98" t="s">
        <v>7</v>
      </c>
      <c r="C20" s="51">
        <f t="shared" ref="C20" si="1">SUM(C8:C19)</f>
        <v>4849815</v>
      </c>
      <c r="D20" s="51">
        <f>SUM(D8:D19)</f>
        <v>215509</v>
      </c>
      <c r="E20" s="51">
        <f>SUM(E8:E19)</f>
        <v>213584</v>
      </c>
      <c r="F20" s="51">
        <f>SUM(F8:F19)</f>
        <v>456969</v>
      </c>
      <c r="G20" s="51">
        <f>SUM(G8:G19)</f>
        <v>1022030</v>
      </c>
      <c r="H20" s="51">
        <f>SUM(H8:H19)</f>
        <v>2941723</v>
      </c>
      <c r="I20" s="99" t="s">
        <v>35</v>
      </c>
      <c r="J20" s="3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24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24" x14ac:dyDescent="0.2">
      <c r="G23" s="8"/>
    </row>
    <row r="30" spans="1:24" ht="42" customHeight="1" x14ac:dyDescent="0.2">
      <c r="I30" s="110"/>
    </row>
  </sheetData>
  <protectedRanges>
    <protectedRange sqref="I20" name="نطاق1_1"/>
    <protectedRange sqref="B20 B3:I4" name="نطاق1"/>
    <protectedRange sqref="I5:I19" name="نطاق1_1_1"/>
    <protectedRange sqref="B5:B19" name="نطاق1_2"/>
    <protectedRange sqref="F5:H5" name="نطاق1_2_1_1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B2" sqref="B2:I21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28"/>
      <c r="J1" s="30"/>
      <c r="L1" s="21"/>
      <c r="M1" s="21"/>
      <c r="N1" s="21"/>
    </row>
    <row r="2" spans="1:14" s="11" customFormat="1" ht="38.25" customHeight="1" x14ac:dyDescent="0.2">
      <c r="A2" s="32"/>
      <c r="B2" s="56" t="s">
        <v>394</v>
      </c>
      <c r="C2" s="32"/>
      <c r="D2" s="32"/>
      <c r="E2" s="32"/>
      <c r="F2" s="32"/>
      <c r="G2" s="32"/>
      <c r="H2" s="32"/>
      <c r="I2" s="36" t="s">
        <v>395</v>
      </c>
      <c r="J2" s="32"/>
      <c r="L2" s="22"/>
      <c r="M2" s="23"/>
      <c r="N2" s="22"/>
    </row>
    <row r="3" spans="1:14" s="17" customFormat="1" ht="38.25" customHeight="1" x14ac:dyDescent="0.2">
      <c r="A3" s="39"/>
      <c r="B3" s="196" t="s">
        <v>418</v>
      </c>
      <c r="C3" s="196"/>
      <c r="D3" s="196"/>
      <c r="E3" s="196"/>
      <c r="F3" s="196"/>
      <c r="G3" s="196"/>
      <c r="H3" s="196"/>
      <c r="I3" s="196"/>
      <c r="J3" s="40"/>
      <c r="L3" s="24"/>
      <c r="M3" s="24"/>
      <c r="N3" s="24"/>
    </row>
    <row r="4" spans="1:14" s="3" customFormat="1" ht="34.5" customHeight="1" x14ac:dyDescent="0.2">
      <c r="A4" s="42"/>
      <c r="B4" s="197" t="s">
        <v>465</v>
      </c>
      <c r="C4" s="197"/>
      <c r="D4" s="197"/>
      <c r="E4" s="197"/>
      <c r="F4" s="197"/>
      <c r="G4" s="197"/>
      <c r="H4" s="197"/>
      <c r="I4" s="197"/>
      <c r="J4" s="30"/>
      <c r="L4" s="100"/>
      <c r="M4" s="100"/>
      <c r="N4" s="100"/>
    </row>
    <row r="5" spans="1:14" ht="29.25" customHeight="1" x14ac:dyDescent="0.2">
      <c r="A5" s="28"/>
      <c r="B5" s="198" t="s">
        <v>399</v>
      </c>
      <c r="C5" s="208" t="s">
        <v>232</v>
      </c>
      <c r="D5" s="209"/>
      <c r="E5" s="209"/>
      <c r="F5" s="209"/>
      <c r="G5" s="209"/>
      <c r="H5" s="210"/>
      <c r="I5" s="211" t="s">
        <v>113</v>
      </c>
      <c r="J5" s="30"/>
      <c r="L5" s="21"/>
      <c r="M5" s="21"/>
      <c r="N5" s="21"/>
    </row>
    <row r="6" spans="1:14" ht="25.5" customHeight="1" x14ac:dyDescent="0.2">
      <c r="A6" s="28"/>
      <c r="B6" s="198"/>
      <c r="C6" s="43" t="s">
        <v>2</v>
      </c>
      <c r="D6" s="43" t="s">
        <v>157</v>
      </c>
      <c r="E6" s="43" t="s">
        <v>107</v>
      </c>
      <c r="F6" s="43" t="s">
        <v>106</v>
      </c>
      <c r="G6" s="43" t="s">
        <v>105</v>
      </c>
      <c r="H6" s="43" t="s">
        <v>104</v>
      </c>
      <c r="I6" s="211" t="s">
        <v>5</v>
      </c>
      <c r="J6" s="30"/>
      <c r="L6" s="21"/>
      <c r="M6" s="21"/>
      <c r="N6" s="21"/>
    </row>
    <row r="7" spans="1:14" ht="25.5" customHeight="1" x14ac:dyDescent="0.2">
      <c r="A7" s="28"/>
      <c r="B7" s="198" t="s">
        <v>6</v>
      </c>
      <c r="C7" s="43" t="s">
        <v>7</v>
      </c>
      <c r="D7" s="43" t="s">
        <v>404</v>
      </c>
      <c r="E7" s="58" t="s">
        <v>126</v>
      </c>
      <c r="F7" s="43" t="s">
        <v>125</v>
      </c>
      <c r="G7" s="43" t="s">
        <v>124</v>
      </c>
      <c r="H7" s="58" t="s">
        <v>123</v>
      </c>
      <c r="I7" s="211"/>
      <c r="J7" s="30"/>
      <c r="L7" s="21"/>
      <c r="M7" s="21"/>
      <c r="N7" s="21"/>
    </row>
    <row r="8" spans="1:14" ht="39.950000000000003" customHeight="1" x14ac:dyDescent="0.2">
      <c r="A8" s="28"/>
      <c r="B8" s="97" t="s">
        <v>65</v>
      </c>
      <c r="C8" s="45">
        <f>SUM(D8:H8)</f>
        <v>106184</v>
      </c>
      <c r="D8" s="45">
        <v>4932</v>
      </c>
      <c r="E8" s="45">
        <v>9150</v>
      </c>
      <c r="F8" s="45">
        <v>10677</v>
      </c>
      <c r="G8" s="45">
        <v>30535</v>
      </c>
      <c r="H8" s="45">
        <v>50890</v>
      </c>
      <c r="I8" s="97" t="s">
        <v>53</v>
      </c>
      <c r="J8" s="30"/>
      <c r="L8" s="21"/>
      <c r="M8" s="21"/>
      <c r="N8" s="21"/>
    </row>
    <row r="9" spans="1:14" ht="39.950000000000003" customHeight="1" x14ac:dyDescent="0.2">
      <c r="A9" s="28"/>
      <c r="B9" s="85" t="s">
        <v>66</v>
      </c>
      <c r="C9" s="47">
        <f>SUM(D9:H9)</f>
        <v>64280</v>
      </c>
      <c r="D9" s="47">
        <v>5166</v>
      </c>
      <c r="E9" s="47">
        <v>2952</v>
      </c>
      <c r="F9" s="47">
        <v>7269</v>
      </c>
      <c r="G9" s="47">
        <v>15745</v>
      </c>
      <c r="H9" s="47">
        <v>33148</v>
      </c>
      <c r="I9" s="85" t="s">
        <v>54</v>
      </c>
      <c r="J9" s="30"/>
    </row>
    <row r="10" spans="1:14" ht="39.950000000000003" customHeight="1" x14ac:dyDescent="0.2">
      <c r="A10" s="28"/>
      <c r="B10" s="97" t="s">
        <v>67</v>
      </c>
      <c r="C10" s="45">
        <f t="shared" ref="C10:C19" si="0">SUM(D10:H10)</f>
        <v>60461</v>
      </c>
      <c r="D10" s="45">
        <v>3679</v>
      </c>
      <c r="E10" s="45">
        <v>6075</v>
      </c>
      <c r="F10" s="45">
        <v>3034</v>
      </c>
      <c r="G10" s="45">
        <v>14714</v>
      </c>
      <c r="H10" s="45">
        <v>32959</v>
      </c>
      <c r="I10" s="97" t="s">
        <v>55</v>
      </c>
      <c r="J10" s="30"/>
    </row>
    <row r="11" spans="1:14" ht="39.950000000000003" customHeight="1" x14ac:dyDescent="0.2">
      <c r="A11" s="28"/>
      <c r="B11" s="85" t="s">
        <v>68</v>
      </c>
      <c r="C11" s="47">
        <f t="shared" si="0"/>
        <v>73427</v>
      </c>
      <c r="D11" s="47">
        <v>4803</v>
      </c>
      <c r="E11" s="47">
        <v>2960</v>
      </c>
      <c r="F11" s="47">
        <v>7838</v>
      </c>
      <c r="G11" s="47">
        <v>27135</v>
      </c>
      <c r="H11" s="47">
        <v>30691</v>
      </c>
      <c r="I11" s="85" t="s">
        <v>56</v>
      </c>
      <c r="J11" s="30"/>
      <c r="K11" s="5"/>
    </row>
    <row r="12" spans="1:14" ht="39.950000000000003" customHeight="1" x14ac:dyDescent="0.2">
      <c r="A12" s="28"/>
      <c r="B12" s="97" t="s">
        <v>69</v>
      </c>
      <c r="C12" s="45">
        <f t="shared" si="0"/>
        <v>51725</v>
      </c>
      <c r="D12" s="45">
        <v>1640</v>
      </c>
      <c r="E12" s="45">
        <v>950</v>
      </c>
      <c r="F12" s="45">
        <v>6864</v>
      </c>
      <c r="G12" s="45">
        <v>14733</v>
      </c>
      <c r="H12" s="45">
        <v>27538</v>
      </c>
      <c r="I12" s="97" t="s">
        <v>57</v>
      </c>
      <c r="J12" s="30"/>
    </row>
    <row r="13" spans="1:14" ht="39.950000000000003" customHeight="1" x14ac:dyDescent="0.2">
      <c r="A13" s="28"/>
      <c r="B13" s="85" t="s">
        <v>70</v>
      </c>
      <c r="C13" s="47">
        <f t="shared" si="0"/>
        <v>68701</v>
      </c>
      <c r="D13" s="47">
        <v>5951</v>
      </c>
      <c r="E13" s="47">
        <v>4087</v>
      </c>
      <c r="F13" s="47">
        <v>4966</v>
      </c>
      <c r="G13" s="47">
        <v>14562</v>
      </c>
      <c r="H13" s="47">
        <v>39135</v>
      </c>
      <c r="I13" s="85" t="s">
        <v>58</v>
      </c>
      <c r="J13" s="30"/>
    </row>
    <row r="14" spans="1:14" ht="39.950000000000003" customHeight="1" x14ac:dyDescent="0.2">
      <c r="A14" s="28"/>
      <c r="B14" s="97" t="s">
        <v>71</v>
      </c>
      <c r="C14" s="45">
        <f t="shared" si="0"/>
        <v>94435</v>
      </c>
      <c r="D14" s="45">
        <v>6119</v>
      </c>
      <c r="E14" s="45">
        <v>4907</v>
      </c>
      <c r="F14" s="45">
        <v>7609</v>
      </c>
      <c r="G14" s="45">
        <v>22582</v>
      </c>
      <c r="H14" s="45">
        <v>53218</v>
      </c>
      <c r="I14" s="97" t="s">
        <v>59</v>
      </c>
      <c r="J14" s="30"/>
    </row>
    <row r="15" spans="1:14" ht="39.950000000000003" customHeight="1" x14ac:dyDescent="0.2">
      <c r="A15" s="28"/>
      <c r="B15" s="85" t="s">
        <v>72</v>
      </c>
      <c r="C15" s="47">
        <f t="shared" si="0"/>
        <v>93873</v>
      </c>
      <c r="D15" s="47">
        <v>7457</v>
      </c>
      <c r="E15" s="47">
        <v>2152</v>
      </c>
      <c r="F15" s="47">
        <v>3861</v>
      </c>
      <c r="G15" s="47">
        <v>13841</v>
      </c>
      <c r="H15" s="47">
        <v>66562</v>
      </c>
      <c r="I15" s="85" t="s">
        <v>60</v>
      </c>
      <c r="J15" s="30"/>
    </row>
    <row r="16" spans="1:14" ht="39.950000000000003" customHeight="1" x14ac:dyDescent="0.2">
      <c r="A16" s="28"/>
      <c r="B16" s="97" t="s">
        <v>73</v>
      </c>
      <c r="C16" s="45">
        <f t="shared" si="0"/>
        <v>998063</v>
      </c>
      <c r="D16" s="45">
        <v>13031</v>
      </c>
      <c r="E16" s="45">
        <v>13565</v>
      </c>
      <c r="F16" s="45">
        <v>30459</v>
      </c>
      <c r="G16" s="45">
        <v>124952</v>
      </c>
      <c r="H16" s="45">
        <v>816056</v>
      </c>
      <c r="I16" s="97" t="s">
        <v>61</v>
      </c>
      <c r="J16" s="30"/>
    </row>
    <row r="17" spans="1:10" ht="39.950000000000003" customHeight="1" x14ac:dyDescent="0.2">
      <c r="A17" s="28"/>
      <c r="B17" s="85" t="s">
        <v>74</v>
      </c>
      <c r="C17" s="47">
        <f t="shared" si="0"/>
        <v>95756</v>
      </c>
      <c r="D17" s="47">
        <v>2921</v>
      </c>
      <c r="E17" s="47">
        <v>467</v>
      </c>
      <c r="F17" s="47">
        <v>2153</v>
      </c>
      <c r="G17" s="47">
        <v>10766</v>
      </c>
      <c r="H17" s="47">
        <v>79449</v>
      </c>
      <c r="I17" s="85" t="s">
        <v>62</v>
      </c>
      <c r="J17" s="30"/>
    </row>
    <row r="18" spans="1:10" ht="39.950000000000003" customHeight="1" x14ac:dyDescent="0.2">
      <c r="A18" s="28"/>
      <c r="B18" s="97" t="s">
        <v>76</v>
      </c>
      <c r="C18" s="45">
        <f t="shared" si="0"/>
        <v>58957</v>
      </c>
      <c r="D18" s="45">
        <v>3920</v>
      </c>
      <c r="E18" s="45">
        <v>1199</v>
      </c>
      <c r="F18" s="45">
        <v>7458</v>
      </c>
      <c r="G18" s="45">
        <v>7163</v>
      </c>
      <c r="H18" s="45">
        <v>39217</v>
      </c>
      <c r="I18" s="97" t="s">
        <v>63</v>
      </c>
      <c r="J18" s="30"/>
    </row>
    <row r="19" spans="1:10" ht="39.950000000000003" customHeight="1" x14ac:dyDescent="0.2">
      <c r="A19" s="28"/>
      <c r="B19" s="85" t="s">
        <v>75</v>
      </c>
      <c r="C19" s="47">
        <f t="shared" si="0"/>
        <v>43102</v>
      </c>
      <c r="D19" s="47">
        <v>1682</v>
      </c>
      <c r="E19" s="47">
        <v>728</v>
      </c>
      <c r="F19" s="47">
        <v>4454</v>
      </c>
      <c r="G19" s="47">
        <v>10522</v>
      </c>
      <c r="H19" s="47">
        <v>25716</v>
      </c>
      <c r="I19" s="85" t="s">
        <v>64</v>
      </c>
      <c r="J19" s="30"/>
    </row>
    <row r="20" spans="1:10" s="6" customFormat="1" ht="45" customHeight="1" x14ac:dyDescent="0.2">
      <c r="A20" s="49"/>
      <c r="B20" s="98" t="s">
        <v>7</v>
      </c>
      <c r="C20" s="51">
        <f t="shared" ref="C20" si="1">SUM(C8:C19)</f>
        <v>1808964</v>
      </c>
      <c r="D20" s="51">
        <f>SUM(D8:D19)</f>
        <v>61301</v>
      </c>
      <c r="E20" s="51">
        <f>SUM(E8:E19)</f>
        <v>49192</v>
      </c>
      <c r="F20" s="51">
        <f>SUM(F8:F19)</f>
        <v>96642</v>
      </c>
      <c r="G20" s="51">
        <f>SUM(G8:G19)</f>
        <v>307250</v>
      </c>
      <c r="H20" s="51">
        <f>SUM(H8:H19)</f>
        <v>1294579</v>
      </c>
      <c r="I20" s="99" t="s">
        <v>35</v>
      </c>
      <c r="J20" s="30"/>
    </row>
    <row r="21" spans="1:10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186" t="s">
        <v>147</v>
      </c>
      <c r="H21" s="186"/>
      <c r="I21" s="186"/>
      <c r="J21" s="30"/>
    </row>
    <row r="22" spans="1:10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30"/>
    </row>
    <row r="23" spans="1:10" x14ac:dyDescent="0.2">
      <c r="G23" s="8"/>
    </row>
    <row r="25" spans="1:10" ht="77.25" customHeight="1" x14ac:dyDescent="0.2">
      <c r="G25" s="113"/>
    </row>
  </sheetData>
  <protectedRanges>
    <protectedRange sqref="F5:H5" name="نطاق1_2_1"/>
    <protectedRange sqref="I20" name="نطاق1_1"/>
    <protectedRange sqref="B20 B3:I4" name="نطاق1"/>
    <protectedRange sqref="I5:I19" name="نطاق1_1_1"/>
    <protectedRange sqref="B5:B19" name="نطاق1_2"/>
  </protectedRanges>
  <mergeCells count="7">
    <mergeCell ref="G21:I21"/>
    <mergeCell ref="B3:I3"/>
    <mergeCell ref="B4:I4"/>
    <mergeCell ref="B5:B7"/>
    <mergeCell ref="C5:H5"/>
    <mergeCell ref="I5:I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B3092"/>
  </sheetPr>
  <dimension ref="A1:AB25"/>
  <sheetViews>
    <sheetView view="pageBreakPreview" zoomScale="55" zoomScaleNormal="50" zoomScaleSheetLayoutView="55" zoomScalePageLayoutView="70" workbookViewId="0">
      <selection activeCell="H20" sqref="H20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3" width="9.140625" style="1"/>
    <col min="14" max="14" width="17" style="1" customWidth="1"/>
    <col min="15" max="24" width="9.140625" style="1"/>
    <col min="25" max="25" width="23.140625" style="1" customWidth="1"/>
    <col min="26" max="16384" width="9.140625" style="1"/>
  </cols>
  <sheetData>
    <row r="1" spans="1:28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1" customFormat="1" ht="38.25" customHeight="1" x14ac:dyDescent="0.2">
      <c r="A2" s="32"/>
      <c r="B2" s="56" t="s">
        <v>396</v>
      </c>
      <c r="C2" s="32"/>
      <c r="D2" s="32"/>
      <c r="E2" s="32"/>
      <c r="F2" s="32"/>
      <c r="G2" s="32"/>
      <c r="H2" s="32"/>
      <c r="I2" s="32"/>
      <c r="J2" s="36" t="s">
        <v>397</v>
      </c>
      <c r="K2" s="32"/>
      <c r="M2" s="22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s="17" customFormat="1" ht="38.25" customHeight="1" x14ac:dyDescent="0.2">
      <c r="A3" s="39"/>
      <c r="B3" s="217" t="s">
        <v>419</v>
      </c>
      <c r="C3" s="217"/>
      <c r="D3" s="217"/>
      <c r="E3" s="217"/>
      <c r="F3" s="217"/>
      <c r="G3" s="217"/>
      <c r="H3" s="217"/>
      <c r="I3" s="217"/>
      <c r="J3" s="217"/>
      <c r="K3" s="40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3" customFormat="1" ht="39.75" customHeight="1" x14ac:dyDescent="0.2">
      <c r="A4" s="42"/>
      <c r="B4" s="197" t="s">
        <v>466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28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39.950000000000003" customHeight="1" x14ac:dyDescent="0.2">
      <c r="A8" s="28"/>
      <c r="B8" s="97" t="s">
        <v>65</v>
      </c>
      <c r="C8" s="45">
        <f>SUM(D8:I8)</f>
        <v>559503</v>
      </c>
      <c r="D8" s="45">
        <v>19429</v>
      </c>
      <c r="E8" s="45">
        <v>16001</v>
      </c>
      <c r="F8" s="45">
        <v>53776</v>
      </c>
      <c r="G8" s="45">
        <v>100206</v>
      </c>
      <c r="H8" s="45">
        <v>37856</v>
      </c>
      <c r="I8" s="45">
        <v>332235</v>
      </c>
      <c r="J8" s="97" t="s">
        <v>53</v>
      </c>
      <c r="K8" s="3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39.950000000000003" customHeight="1" x14ac:dyDescent="0.2">
      <c r="A9" s="28"/>
      <c r="B9" s="85" t="s">
        <v>66</v>
      </c>
      <c r="C9" s="47">
        <f>SUM(D9:I9)</f>
        <v>472407</v>
      </c>
      <c r="D9" s="47">
        <v>22667</v>
      </c>
      <c r="E9" s="47">
        <v>12574</v>
      </c>
      <c r="F9" s="47">
        <v>56562</v>
      </c>
      <c r="G9" s="47">
        <v>90164</v>
      </c>
      <c r="H9" s="47">
        <v>34987</v>
      </c>
      <c r="I9" s="47">
        <v>255453</v>
      </c>
      <c r="J9" s="85" t="s">
        <v>54</v>
      </c>
      <c r="K9" s="3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39.950000000000003" customHeight="1" x14ac:dyDescent="0.2">
      <c r="A10" s="28"/>
      <c r="B10" s="97" t="s">
        <v>67</v>
      </c>
      <c r="C10" s="45">
        <f t="shared" ref="C10:C19" si="0">SUM(D10:I10)</f>
        <v>446211</v>
      </c>
      <c r="D10" s="45">
        <v>21758</v>
      </c>
      <c r="E10" s="45">
        <v>19586</v>
      </c>
      <c r="F10" s="45">
        <v>51590</v>
      </c>
      <c r="G10" s="45">
        <v>60856</v>
      </c>
      <c r="H10" s="45">
        <v>43666</v>
      </c>
      <c r="I10" s="45">
        <v>248755</v>
      </c>
      <c r="J10" s="97" t="s">
        <v>55</v>
      </c>
      <c r="K10" s="3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39.950000000000003" customHeight="1" x14ac:dyDescent="0.2">
      <c r="A11" s="28"/>
      <c r="B11" s="85" t="s">
        <v>68</v>
      </c>
      <c r="C11" s="47">
        <f t="shared" si="0"/>
        <v>443104</v>
      </c>
      <c r="D11" s="47">
        <v>26944</v>
      </c>
      <c r="E11" s="47">
        <v>30153</v>
      </c>
      <c r="F11" s="47">
        <v>80176</v>
      </c>
      <c r="G11" s="47">
        <v>59781</v>
      </c>
      <c r="H11" s="47">
        <v>28395</v>
      </c>
      <c r="I11" s="47">
        <v>217655</v>
      </c>
      <c r="J11" s="85" t="s">
        <v>56</v>
      </c>
      <c r="K11" s="30"/>
      <c r="L11" s="5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ht="39.950000000000003" customHeight="1" x14ac:dyDescent="0.2">
      <c r="A12" s="28"/>
      <c r="B12" s="97" t="s">
        <v>69</v>
      </c>
      <c r="C12" s="45">
        <f t="shared" si="0"/>
        <v>415845</v>
      </c>
      <c r="D12" s="45">
        <v>19850</v>
      </c>
      <c r="E12" s="45">
        <v>16349</v>
      </c>
      <c r="F12" s="45">
        <v>79105</v>
      </c>
      <c r="G12" s="45">
        <v>61048</v>
      </c>
      <c r="H12" s="45">
        <v>37223</v>
      </c>
      <c r="I12" s="45">
        <v>202270</v>
      </c>
      <c r="J12" s="97" t="s">
        <v>57</v>
      </c>
      <c r="K12" s="3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39.950000000000003" customHeight="1" x14ac:dyDescent="0.2">
      <c r="A13" s="28"/>
      <c r="B13" s="85" t="s">
        <v>70</v>
      </c>
      <c r="C13" s="47">
        <f t="shared" si="0"/>
        <v>392695</v>
      </c>
      <c r="D13" s="47">
        <v>19744</v>
      </c>
      <c r="E13" s="47">
        <v>13402</v>
      </c>
      <c r="F13" s="47">
        <v>48060</v>
      </c>
      <c r="G13" s="47">
        <v>70182</v>
      </c>
      <c r="H13" s="47">
        <v>31104</v>
      </c>
      <c r="I13" s="47">
        <v>210203</v>
      </c>
      <c r="J13" s="85" t="s">
        <v>58</v>
      </c>
      <c r="K13" s="3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ht="39.950000000000003" customHeight="1" x14ac:dyDescent="0.2">
      <c r="A14" s="28"/>
      <c r="B14" s="97" t="s">
        <v>71</v>
      </c>
      <c r="C14" s="45">
        <f t="shared" si="0"/>
        <v>826414</v>
      </c>
      <c r="D14" s="45">
        <v>36505</v>
      </c>
      <c r="E14" s="45">
        <v>36343</v>
      </c>
      <c r="F14" s="45">
        <v>137904</v>
      </c>
      <c r="G14" s="45">
        <v>132973</v>
      </c>
      <c r="H14" s="45">
        <v>66376</v>
      </c>
      <c r="I14" s="45">
        <v>416313</v>
      </c>
      <c r="J14" s="97" t="s">
        <v>59</v>
      </c>
      <c r="K14" s="3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39.950000000000003" customHeight="1" x14ac:dyDescent="0.2">
      <c r="A15" s="28"/>
      <c r="B15" s="85" t="s">
        <v>72</v>
      </c>
      <c r="C15" s="47">
        <f t="shared" si="0"/>
        <v>707440</v>
      </c>
      <c r="D15" s="47">
        <v>42095</v>
      </c>
      <c r="E15" s="47">
        <v>29802</v>
      </c>
      <c r="F15" s="47">
        <v>100496</v>
      </c>
      <c r="G15" s="47">
        <v>119490</v>
      </c>
      <c r="H15" s="47">
        <v>61802</v>
      </c>
      <c r="I15" s="47">
        <v>353755</v>
      </c>
      <c r="J15" s="85" t="s">
        <v>60</v>
      </c>
      <c r="K15" s="3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39.950000000000003" customHeight="1" x14ac:dyDescent="0.2">
      <c r="A16" s="28"/>
      <c r="B16" s="97" t="s">
        <v>73</v>
      </c>
      <c r="C16" s="45">
        <f t="shared" si="0"/>
        <v>6719483</v>
      </c>
      <c r="D16" s="45">
        <v>252007</v>
      </c>
      <c r="E16" s="45">
        <v>99022</v>
      </c>
      <c r="F16" s="45">
        <v>491026</v>
      </c>
      <c r="G16" s="45">
        <v>744186</v>
      </c>
      <c r="H16" s="45">
        <v>668405</v>
      </c>
      <c r="I16" s="45">
        <v>4464837</v>
      </c>
      <c r="J16" s="97" t="s">
        <v>61</v>
      </c>
      <c r="K16" s="3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39.950000000000003" customHeight="1" x14ac:dyDescent="0.2">
      <c r="A17" s="28"/>
      <c r="B17" s="85" t="s">
        <v>74</v>
      </c>
      <c r="C17" s="47">
        <f t="shared" si="0"/>
        <v>853472</v>
      </c>
      <c r="D17" s="47">
        <v>141080</v>
      </c>
      <c r="E17" s="47">
        <v>35409</v>
      </c>
      <c r="F17" s="47">
        <v>138601</v>
      </c>
      <c r="G17" s="47">
        <v>185900</v>
      </c>
      <c r="H17" s="47">
        <v>116523</v>
      </c>
      <c r="I17" s="47">
        <v>235959</v>
      </c>
      <c r="J17" s="85" t="s">
        <v>62</v>
      </c>
      <c r="K17" s="3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39.950000000000003" customHeight="1" x14ac:dyDescent="0.2">
      <c r="A18" s="28"/>
      <c r="B18" s="97" t="s">
        <v>76</v>
      </c>
      <c r="C18" s="45">
        <f t="shared" si="0"/>
        <v>472413</v>
      </c>
      <c r="D18" s="45">
        <v>52080</v>
      </c>
      <c r="E18" s="45">
        <v>21224</v>
      </c>
      <c r="F18" s="45">
        <v>72552</v>
      </c>
      <c r="G18" s="45">
        <v>88532</v>
      </c>
      <c r="H18" s="45">
        <v>55651</v>
      </c>
      <c r="I18" s="45">
        <v>182374</v>
      </c>
      <c r="J18" s="97" t="s">
        <v>63</v>
      </c>
      <c r="K18" s="3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39.950000000000003" customHeight="1" x14ac:dyDescent="0.2">
      <c r="A19" s="28"/>
      <c r="B19" s="85" t="s">
        <v>75</v>
      </c>
      <c r="C19" s="47">
        <f t="shared" si="0"/>
        <v>238245</v>
      </c>
      <c r="D19" s="47">
        <v>19947</v>
      </c>
      <c r="E19" s="47">
        <v>10360</v>
      </c>
      <c r="F19" s="47">
        <v>23138</v>
      </c>
      <c r="G19" s="47">
        <v>24645</v>
      </c>
      <c r="H19" s="47">
        <v>14413</v>
      </c>
      <c r="I19" s="47">
        <v>145742</v>
      </c>
      <c r="J19" s="85" t="s">
        <v>64</v>
      </c>
      <c r="K19" s="3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6" customFormat="1" ht="45" customHeight="1" x14ac:dyDescent="0.2">
      <c r="A20" s="49"/>
      <c r="B20" s="98" t="s">
        <v>7</v>
      </c>
      <c r="C20" s="51">
        <f t="shared" ref="C20:I20" si="1">SUM(C8:C19)</f>
        <v>12547232</v>
      </c>
      <c r="D20" s="51">
        <f t="shared" si="1"/>
        <v>674106</v>
      </c>
      <c r="E20" s="51">
        <f t="shared" si="1"/>
        <v>340225</v>
      </c>
      <c r="F20" s="51">
        <f t="shared" si="1"/>
        <v>1332986</v>
      </c>
      <c r="G20" s="51">
        <f t="shared" si="1"/>
        <v>1737963</v>
      </c>
      <c r="H20" s="51">
        <f>SUM(H8:H19)</f>
        <v>1196401</v>
      </c>
      <c r="I20" s="51">
        <f t="shared" si="1"/>
        <v>7265551</v>
      </c>
      <c r="J20" s="99" t="s">
        <v>35</v>
      </c>
      <c r="K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x14ac:dyDescent="0.2">
      <c r="G23" s="8"/>
      <c r="H23" s="8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x14ac:dyDescent="0.2"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49.5" customHeight="1" x14ac:dyDescent="0.2">
      <c r="F25" s="11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B3092"/>
  </sheetPr>
  <dimension ref="A1:P24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6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  <c r="P1" s="21"/>
    </row>
    <row r="2" spans="1:16" s="11" customFormat="1" ht="38.25" customHeight="1" x14ac:dyDescent="0.2">
      <c r="A2" s="32"/>
      <c r="B2" s="56" t="s">
        <v>235</v>
      </c>
      <c r="C2" s="32"/>
      <c r="D2" s="32"/>
      <c r="E2" s="32"/>
      <c r="F2" s="32"/>
      <c r="G2" s="32"/>
      <c r="H2" s="32"/>
      <c r="I2" s="32"/>
      <c r="J2" s="36" t="s">
        <v>398</v>
      </c>
      <c r="K2" s="32"/>
      <c r="M2" s="22"/>
      <c r="N2" s="23"/>
      <c r="O2" s="22"/>
      <c r="P2" s="22"/>
    </row>
    <row r="3" spans="1:16" s="17" customFormat="1" ht="38.25" customHeight="1" x14ac:dyDescent="0.2">
      <c r="A3" s="39"/>
      <c r="B3" s="196" t="s">
        <v>420</v>
      </c>
      <c r="C3" s="196"/>
      <c r="D3" s="196"/>
      <c r="E3" s="196"/>
      <c r="F3" s="196"/>
      <c r="G3" s="196"/>
      <c r="H3" s="196"/>
      <c r="I3" s="196"/>
      <c r="J3" s="196"/>
      <c r="K3" s="40"/>
    </row>
    <row r="4" spans="1:16" s="3" customFormat="1" ht="41.25" customHeight="1" x14ac:dyDescent="0.2">
      <c r="A4" s="42"/>
      <c r="B4" s="197" t="s">
        <v>467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6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6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6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6" ht="39.950000000000003" customHeight="1" x14ac:dyDescent="0.2">
      <c r="A8" s="28"/>
      <c r="B8" s="97" t="s">
        <v>65</v>
      </c>
      <c r="C8" s="45">
        <f>SUM(D8:I8)</f>
        <v>368983</v>
      </c>
      <c r="D8" s="45">
        <v>11159</v>
      </c>
      <c r="E8" s="45">
        <v>7355</v>
      </c>
      <c r="F8" s="45">
        <v>34021</v>
      </c>
      <c r="G8" s="45">
        <v>62842</v>
      </c>
      <c r="H8" s="45">
        <v>28136</v>
      </c>
      <c r="I8" s="45">
        <v>225470</v>
      </c>
      <c r="J8" s="97" t="s">
        <v>53</v>
      </c>
      <c r="K8" s="30"/>
    </row>
    <row r="9" spans="1:16" ht="39.950000000000003" customHeight="1" x14ac:dyDescent="0.2">
      <c r="A9" s="28"/>
      <c r="B9" s="85" t="s">
        <v>66</v>
      </c>
      <c r="C9" s="47">
        <f>SUM(D9:I9)</f>
        <v>307269</v>
      </c>
      <c r="D9" s="47">
        <v>11306</v>
      </c>
      <c r="E9" s="47">
        <v>8053</v>
      </c>
      <c r="F9" s="47">
        <v>34964</v>
      </c>
      <c r="G9" s="47">
        <v>55261</v>
      </c>
      <c r="H9" s="47">
        <v>21872</v>
      </c>
      <c r="I9" s="47">
        <v>175813</v>
      </c>
      <c r="J9" s="85" t="s">
        <v>54</v>
      </c>
      <c r="K9" s="30"/>
    </row>
    <row r="10" spans="1:16" ht="39.950000000000003" customHeight="1" x14ac:dyDescent="0.2">
      <c r="A10" s="28"/>
      <c r="B10" s="97" t="s">
        <v>67</v>
      </c>
      <c r="C10" s="45">
        <f t="shared" ref="C10:C19" si="0">SUM(D10:I10)</f>
        <v>311357</v>
      </c>
      <c r="D10" s="45">
        <v>13346</v>
      </c>
      <c r="E10" s="45">
        <v>11127</v>
      </c>
      <c r="F10" s="45">
        <v>36761</v>
      </c>
      <c r="G10" s="45">
        <v>40412</v>
      </c>
      <c r="H10" s="45">
        <v>30215</v>
      </c>
      <c r="I10" s="45">
        <v>179496</v>
      </c>
      <c r="J10" s="97" t="s">
        <v>55</v>
      </c>
      <c r="K10" s="30"/>
    </row>
    <row r="11" spans="1:16" ht="39.950000000000003" customHeight="1" x14ac:dyDescent="0.2">
      <c r="A11" s="28"/>
      <c r="B11" s="85" t="s">
        <v>68</v>
      </c>
      <c r="C11" s="47">
        <f t="shared" si="0"/>
        <v>284101</v>
      </c>
      <c r="D11" s="47">
        <v>15142</v>
      </c>
      <c r="E11" s="47">
        <v>16361</v>
      </c>
      <c r="F11" s="47">
        <v>49955</v>
      </c>
      <c r="G11" s="47">
        <v>33512</v>
      </c>
      <c r="H11" s="47">
        <v>20901</v>
      </c>
      <c r="I11" s="47">
        <v>148230</v>
      </c>
      <c r="J11" s="85" t="s">
        <v>56</v>
      </c>
      <c r="K11" s="30"/>
      <c r="L11" s="5"/>
    </row>
    <row r="12" spans="1:16" ht="39.950000000000003" customHeight="1" x14ac:dyDescent="0.2">
      <c r="A12" s="28"/>
      <c r="B12" s="97" t="s">
        <v>69</v>
      </c>
      <c r="C12" s="45">
        <f t="shared" si="0"/>
        <v>288123</v>
      </c>
      <c r="D12" s="45">
        <v>9675</v>
      </c>
      <c r="E12" s="45">
        <v>8822</v>
      </c>
      <c r="F12" s="45">
        <v>47564</v>
      </c>
      <c r="G12" s="45">
        <v>41796</v>
      </c>
      <c r="H12" s="45">
        <v>28408</v>
      </c>
      <c r="I12" s="45">
        <v>151858</v>
      </c>
      <c r="J12" s="97" t="s">
        <v>57</v>
      </c>
      <c r="K12" s="30"/>
    </row>
    <row r="13" spans="1:16" ht="39.950000000000003" customHeight="1" x14ac:dyDescent="0.2">
      <c r="A13" s="28"/>
      <c r="B13" s="85" t="s">
        <v>70</v>
      </c>
      <c r="C13" s="47">
        <f t="shared" si="0"/>
        <v>263451</v>
      </c>
      <c r="D13" s="47">
        <v>10490</v>
      </c>
      <c r="E13" s="47">
        <v>7967</v>
      </c>
      <c r="F13" s="47">
        <v>32686</v>
      </c>
      <c r="G13" s="47">
        <v>44164</v>
      </c>
      <c r="H13" s="47">
        <v>22278</v>
      </c>
      <c r="I13" s="47">
        <v>145866</v>
      </c>
      <c r="J13" s="85" t="s">
        <v>58</v>
      </c>
      <c r="K13" s="30"/>
    </row>
    <row r="14" spans="1:16" ht="39.950000000000003" customHeight="1" x14ac:dyDescent="0.2">
      <c r="A14" s="28"/>
      <c r="B14" s="97" t="s">
        <v>71</v>
      </c>
      <c r="C14" s="45">
        <f t="shared" si="0"/>
        <v>571691</v>
      </c>
      <c r="D14" s="45">
        <v>22749</v>
      </c>
      <c r="E14" s="45">
        <v>21457</v>
      </c>
      <c r="F14" s="45">
        <v>86388</v>
      </c>
      <c r="G14" s="45">
        <v>90365</v>
      </c>
      <c r="H14" s="45">
        <v>49252</v>
      </c>
      <c r="I14" s="45">
        <v>301480</v>
      </c>
      <c r="J14" s="97" t="s">
        <v>59</v>
      </c>
      <c r="K14" s="30"/>
    </row>
    <row r="15" spans="1:16" ht="39.950000000000003" customHeight="1" x14ac:dyDescent="0.2">
      <c r="A15" s="28"/>
      <c r="B15" s="85" t="s">
        <v>72</v>
      </c>
      <c r="C15" s="47">
        <f t="shared" si="0"/>
        <v>471520</v>
      </c>
      <c r="D15" s="47">
        <v>27090</v>
      </c>
      <c r="E15" s="47">
        <v>17902</v>
      </c>
      <c r="F15" s="47">
        <v>70851</v>
      </c>
      <c r="G15" s="47">
        <v>78940</v>
      </c>
      <c r="H15" s="47">
        <v>42179</v>
      </c>
      <c r="I15" s="47">
        <v>234558</v>
      </c>
      <c r="J15" s="85" t="s">
        <v>60</v>
      </c>
      <c r="K15" s="30"/>
    </row>
    <row r="16" spans="1:16" ht="39.950000000000003" customHeight="1" x14ac:dyDescent="0.2">
      <c r="A16" s="28"/>
      <c r="B16" s="97" t="s">
        <v>73</v>
      </c>
      <c r="C16" s="45">
        <f t="shared" si="0"/>
        <v>4218131</v>
      </c>
      <c r="D16" s="45">
        <v>154307</v>
      </c>
      <c r="E16" s="45">
        <v>64323</v>
      </c>
      <c r="F16" s="45">
        <v>320393</v>
      </c>
      <c r="G16" s="45">
        <v>481676</v>
      </c>
      <c r="H16" s="45">
        <v>445332</v>
      </c>
      <c r="I16" s="45">
        <v>2752100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534150</v>
      </c>
      <c r="D17" s="47">
        <v>75843</v>
      </c>
      <c r="E17" s="47">
        <v>21464</v>
      </c>
      <c r="F17" s="47">
        <v>91081</v>
      </c>
      <c r="G17" s="47">
        <v>107996</v>
      </c>
      <c r="H17" s="47">
        <v>77828</v>
      </c>
      <c r="I17" s="47">
        <v>159938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290403</v>
      </c>
      <c r="D18" s="45">
        <v>28893</v>
      </c>
      <c r="E18" s="45">
        <v>9091</v>
      </c>
      <c r="F18" s="45">
        <v>46105</v>
      </c>
      <c r="G18" s="45">
        <v>49258</v>
      </c>
      <c r="H18" s="45">
        <v>32651</v>
      </c>
      <c r="I18" s="45">
        <v>124405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164151</v>
      </c>
      <c r="D19" s="47">
        <v>15041</v>
      </c>
      <c r="E19" s="47">
        <v>4642</v>
      </c>
      <c r="F19" s="47">
        <v>17335</v>
      </c>
      <c r="G19" s="47">
        <v>18089</v>
      </c>
      <c r="H19" s="47">
        <v>11282</v>
      </c>
      <c r="I19" s="47">
        <v>97762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8073330</v>
      </c>
      <c r="D20" s="51">
        <f t="shared" si="1"/>
        <v>395041</v>
      </c>
      <c r="E20" s="51">
        <f t="shared" si="1"/>
        <v>198564</v>
      </c>
      <c r="F20" s="51">
        <f t="shared" si="1"/>
        <v>868104</v>
      </c>
      <c r="G20" s="51">
        <f t="shared" si="1"/>
        <v>1104311</v>
      </c>
      <c r="H20" s="51">
        <f>SUM(H8:H19)</f>
        <v>810334</v>
      </c>
      <c r="I20" s="51">
        <f t="shared" si="1"/>
        <v>4696976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4" spans="1:11" ht="59.25" customHeight="1" x14ac:dyDescent="0.2">
      <c r="H24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3B3092"/>
  </sheetPr>
  <dimension ref="A1:P26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6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  <c r="P1" s="21"/>
    </row>
    <row r="2" spans="1:16" s="11" customFormat="1" ht="38.25" customHeight="1" x14ac:dyDescent="0.2">
      <c r="A2" s="32"/>
      <c r="B2" s="56" t="s">
        <v>194</v>
      </c>
      <c r="C2" s="32"/>
      <c r="D2" s="32"/>
      <c r="E2" s="32"/>
      <c r="F2" s="32"/>
      <c r="G2" s="32"/>
      <c r="H2" s="32"/>
      <c r="I2" s="32"/>
      <c r="J2" s="36" t="s">
        <v>193</v>
      </c>
      <c r="K2" s="32"/>
      <c r="M2" s="22"/>
      <c r="N2" s="23"/>
      <c r="O2" s="22"/>
      <c r="P2" s="22"/>
    </row>
    <row r="3" spans="1:16" s="17" customFormat="1" ht="38.25" customHeight="1" x14ac:dyDescent="0.2">
      <c r="A3" s="39"/>
      <c r="B3" s="196" t="s">
        <v>421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  <c r="P3" s="24"/>
    </row>
    <row r="4" spans="1:16" s="3" customFormat="1" ht="33" customHeight="1" x14ac:dyDescent="0.2">
      <c r="A4" s="42"/>
      <c r="B4" s="197" t="s">
        <v>468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  <c r="P4" s="100"/>
    </row>
    <row r="5" spans="1:16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  <c r="M5" s="21"/>
      <c r="N5" s="21"/>
      <c r="O5" s="21"/>
      <c r="P5" s="21"/>
    </row>
    <row r="6" spans="1:16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120</v>
      </c>
      <c r="J6" s="211" t="s">
        <v>5</v>
      </c>
      <c r="K6" s="30"/>
    </row>
    <row r="7" spans="1:16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6" ht="39.950000000000003" customHeight="1" x14ac:dyDescent="0.2">
      <c r="A8" s="28"/>
      <c r="B8" s="97" t="s">
        <v>65</v>
      </c>
      <c r="C8" s="45">
        <f>SUM(D8:I8)</f>
        <v>190520</v>
      </c>
      <c r="D8" s="45">
        <v>8270</v>
      </c>
      <c r="E8" s="45">
        <v>8646</v>
      </c>
      <c r="F8" s="45">
        <v>19755</v>
      </c>
      <c r="G8" s="45">
        <v>37364</v>
      </c>
      <c r="H8" s="45">
        <v>9720</v>
      </c>
      <c r="I8" s="45">
        <v>106765</v>
      </c>
      <c r="J8" s="97" t="s">
        <v>53</v>
      </c>
      <c r="K8" s="30"/>
    </row>
    <row r="9" spans="1:16" ht="39.950000000000003" customHeight="1" x14ac:dyDescent="0.2">
      <c r="A9" s="28"/>
      <c r="B9" s="85" t="s">
        <v>66</v>
      </c>
      <c r="C9" s="47">
        <f>SUM(D9:I9)</f>
        <v>165138</v>
      </c>
      <c r="D9" s="47">
        <v>11361</v>
      </c>
      <c r="E9" s="47">
        <v>4521</v>
      </c>
      <c r="F9" s="47">
        <v>21598</v>
      </c>
      <c r="G9" s="47">
        <v>34903</v>
      </c>
      <c r="H9" s="47">
        <v>13115</v>
      </c>
      <c r="I9" s="47">
        <v>79640</v>
      </c>
      <c r="J9" s="85" t="s">
        <v>54</v>
      </c>
      <c r="K9" s="30"/>
    </row>
    <row r="10" spans="1:16" ht="39.950000000000003" customHeight="1" x14ac:dyDescent="0.2">
      <c r="A10" s="28"/>
      <c r="B10" s="97" t="s">
        <v>67</v>
      </c>
      <c r="C10" s="45">
        <f t="shared" ref="C10:C19" si="0">SUM(D10:I10)</f>
        <v>134854</v>
      </c>
      <c r="D10" s="45">
        <v>8412</v>
      </c>
      <c r="E10" s="45">
        <v>8459</v>
      </c>
      <c r="F10" s="45">
        <v>14829</v>
      </c>
      <c r="G10" s="45">
        <v>20444</v>
      </c>
      <c r="H10" s="45">
        <v>13451</v>
      </c>
      <c r="I10" s="45">
        <v>69259</v>
      </c>
      <c r="J10" s="97" t="s">
        <v>55</v>
      </c>
      <c r="K10" s="30"/>
    </row>
    <row r="11" spans="1:16" ht="39.950000000000003" customHeight="1" x14ac:dyDescent="0.2">
      <c r="A11" s="28"/>
      <c r="B11" s="85" t="s">
        <v>68</v>
      </c>
      <c r="C11" s="47">
        <f t="shared" si="0"/>
        <v>159003</v>
      </c>
      <c r="D11" s="47">
        <v>11802</v>
      </c>
      <c r="E11" s="47">
        <v>13792</v>
      </c>
      <c r="F11" s="47">
        <v>30221</v>
      </c>
      <c r="G11" s="47">
        <v>26269</v>
      </c>
      <c r="H11" s="47">
        <v>7494</v>
      </c>
      <c r="I11" s="47">
        <v>69425</v>
      </c>
      <c r="J11" s="85" t="s">
        <v>56</v>
      </c>
      <c r="K11" s="30"/>
      <c r="L11" s="5"/>
    </row>
    <row r="12" spans="1:16" ht="39.950000000000003" customHeight="1" x14ac:dyDescent="0.2">
      <c r="A12" s="28"/>
      <c r="B12" s="97" t="s">
        <v>69</v>
      </c>
      <c r="C12" s="45">
        <f t="shared" si="0"/>
        <v>127722</v>
      </c>
      <c r="D12" s="45">
        <v>10175</v>
      </c>
      <c r="E12" s="45">
        <v>7527</v>
      </c>
      <c r="F12" s="45">
        <v>31541</v>
      </c>
      <c r="G12" s="45">
        <v>19252</v>
      </c>
      <c r="H12" s="45">
        <v>8815</v>
      </c>
      <c r="I12" s="45">
        <v>50412</v>
      </c>
      <c r="J12" s="97" t="s">
        <v>57</v>
      </c>
      <c r="K12" s="30"/>
    </row>
    <row r="13" spans="1:16" ht="39.950000000000003" customHeight="1" x14ac:dyDescent="0.2">
      <c r="A13" s="28"/>
      <c r="B13" s="85" t="s">
        <v>70</v>
      </c>
      <c r="C13" s="47">
        <f t="shared" si="0"/>
        <v>129244</v>
      </c>
      <c r="D13" s="47">
        <v>9254</v>
      </c>
      <c r="E13" s="47">
        <v>5435</v>
      </c>
      <c r="F13" s="47">
        <v>15374</v>
      </c>
      <c r="G13" s="47">
        <v>26018</v>
      </c>
      <c r="H13" s="47">
        <v>8826</v>
      </c>
      <c r="I13" s="47">
        <v>64337</v>
      </c>
      <c r="J13" s="85" t="s">
        <v>58</v>
      </c>
      <c r="K13" s="30"/>
    </row>
    <row r="14" spans="1:16" ht="39.950000000000003" customHeight="1" x14ac:dyDescent="0.2">
      <c r="A14" s="28"/>
      <c r="B14" s="97" t="s">
        <v>71</v>
      </c>
      <c r="C14" s="45">
        <f t="shared" si="0"/>
        <v>254723</v>
      </c>
      <c r="D14" s="45">
        <v>13756</v>
      </c>
      <c r="E14" s="45">
        <v>14886</v>
      </c>
      <c r="F14" s="45">
        <v>51516</v>
      </c>
      <c r="G14" s="45">
        <v>42608</v>
      </c>
      <c r="H14" s="45">
        <v>17124</v>
      </c>
      <c r="I14" s="45">
        <v>114833</v>
      </c>
      <c r="J14" s="97" t="s">
        <v>59</v>
      </c>
      <c r="K14" s="30"/>
    </row>
    <row r="15" spans="1:16" ht="39.950000000000003" customHeight="1" x14ac:dyDescent="0.2">
      <c r="A15" s="28"/>
      <c r="B15" s="85" t="s">
        <v>72</v>
      </c>
      <c r="C15" s="47">
        <f t="shared" si="0"/>
        <v>235920</v>
      </c>
      <c r="D15" s="47">
        <v>15005</v>
      </c>
      <c r="E15" s="47">
        <v>11900</v>
      </c>
      <c r="F15" s="47">
        <v>29645</v>
      </c>
      <c r="G15" s="47">
        <v>40550</v>
      </c>
      <c r="H15" s="47">
        <v>19623</v>
      </c>
      <c r="I15" s="47">
        <v>119197</v>
      </c>
      <c r="J15" s="85" t="s">
        <v>60</v>
      </c>
      <c r="K15" s="30"/>
    </row>
    <row r="16" spans="1:16" ht="39.950000000000003" customHeight="1" x14ac:dyDescent="0.2">
      <c r="A16" s="28"/>
      <c r="B16" s="97" t="s">
        <v>73</v>
      </c>
      <c r="C16" s="45">
        <f t="shared" si="0"/>
        <v>2501352</v>
      </c>
      <c r="D16" s="45">
        <v>97700</v>
      </c>
      <c r="E16" s="45">
        <v>34699</v>
      </c>
      <c r="F16" s="45">
        <v>170633</v>
      </c>
      <c r="G16" s="45">
        <v>262510</v>
      </c>
      <c r="H16" s="45">
        <v>223073</v>
      </c>
      <c r="I16" s="45">
        <v>1712737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319322</v>
      </c>
      <c r="D17" s="47">
        <v>65237</v>
      </c>
      <c r="E17" s="47">
        <v>13945</v>
      </c>
      <c r="F17" s="47">
        <v>47520</v>
      </c>
      <c r="G17" s="47">
        <v>77904</v>
      </c>
      <c r="H17" s="47">
        <v>38695</v>
      </c>
      <c r="I17" s="47">
        <v>76021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182010</v>
      </c>
      <c r="D18" s="45">
        <v>23187</v>
      </c>
      <c r="E18" s="45">
        <v>12133</v>
      </c>
      <c r="F18" s="45">
        <v>26447</v>
      </c>
      <c r="G18" s="45">
        <v>39274</v>
      </c>
      <c r="H18" s="45">
        <v>23000</v>
      </c>
      <c r="I18" s="45">
        <v>57969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74094</v>
      </c>
      <c r="D19" s="47">
        <v>4906</v>
      </c>
      <c r="E19" s="47">
        <v>5718</v>
      </c>
      <c r="F19" s="47">
        <v>5803</v>
      </c>
      <c r="G19" s="47">
        <v>6556</v>
      </c>
      <c r="H19" s="47">
        <v>3131</v>
      </c>
      <c r="I19" s="47">
        <v>47980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4473902</v>
      </c>
      <c r="D20" s="51">
        <f t="shared" si="1"/>
        <v>279065</v>
      </c>
      <c r="E20" s="51">
        <f t="shared" si="1"/>
        <v>141661</v>
      </c>
      <c r="F20" s="51">
        <f t="shared" si="1"/>
        <v>464882</v>
      </c>
      <c r="G20" s="51">
        <f t="shared" si="1"/>
        <v>633652</v>
      </c>
      <c r="H20" s="51">
        <f>SUM(H8:H19)</f>
        <v>386067</v>
      </c>
      <c r="I20" s="51">
        <f t="shared" si="1"/>
        <v>2568575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6" spans="1:11" ht="57.75" customHeight="1" x14ac:dyDescent="0.2">
      <c r="H26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3B3092"/>
  </sheetPr>
  <dimension ref="A1:O26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236</v>
      </c>
      <c r="C2" s="32"/>
      <c r="D2" s="32"/>
      <c r="E2" s="32"/>
      <c r="F2" s="32"/>
      <c r="G2" s="32"/>
      <c r="H2" s="32"/>
      <c r="I2" s="32"/>
      <c r="J2" s="36" t="s">
        <v>91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422</v>
      </c>
      <c r="C3" s="196"/>
      <c r="D3" s="196"/>
      <c r="E3" s="196"/>
      <c r="F3" s="196"/>
      <c r="G3" s="196"/>
      <c r="H3" s="196"/>
      <c r="I3" s="196"/>
      <c r="J3" s="196"/>
      <c r="K3" s="40"/>
    </row>
    <row r="4" spans="1:15" s="3" customFormat="1" ht="35.25" customHeight="1" x14ac:dyDescent="0.2">
      <c r="A4" s="42"/>
      <c r="B4" s="197" t="s">
        <v>469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65</v>
      </c>
      <c r="C8" s="45">
        <f>SUM(D8:I8)</f>
        <v>190663</v>
      </c>
      <c r="D8" s="45">
        <v>13351</v>
      </c>
      <c r="E8" s="45">
        <v>13048</v>
      </c>
      <c r="F8" s="45">
        <v>28567</v>
      </c>
      <c r="G8" s="45">
        <v>53648</v>
      </c>
      <c r="H8" s="45">
        <v>13833</v>
      </c>
      <c r="I8" s="45">
        <v>68216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221244</v>
      </c>
      <c r="D9" s="47">
        <v>16383</v>
      </c>
      <c r="E9" s="47">
        <v>10836</v>
      </c>
      <c r="F9" s="47">
        <v>35506</v>
      </c>
      <c r="G9" s="47">
        <v>61284</v>
      </c>
      <c r="H9" s="47">
        <v>19721</v>
      </c>
      <c r="I9" s="47">
        <v>77514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168352</v>
      </c>
      <c r="D10" s="45">
        <v>14737</v>
      </c>
      <c r="E10" s="45">
        <v>13374</v>
      </c>
      <c r="F10" s="45">
        <v>21898</v>
      </c>
      <c r="G10" s="45">
        <v>23533</v>
      </c>
      <c r="H10" s="45">
        <v>18714</v>
      </c>
      <c r="I10" s="45">
        <v>76096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191441</v>
      </c>
      <c r="D11" s="47">
        <v>20784</v>
      </c>
      <c r="E11" s="47">
        <v>23444</v>
      </c>
      <c r="F11" s="47">
        <v>46191</v>
      </c>
      <c r="G11" s="47">
        <v>31978</v>
      </c>
      <c r="H11" s="47">
        <v>12549</v>
      </c>
      <c r="I11" s="47">
        <v>56495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166087</v>
      </c>
      <c r="D12" s="45">
        <v>16793</v>
      </c>
      <c r="E12" s="45">
        <v>12690</v>
      </c>
      <c r="F12" s="45">
        <v>32847</v>
      </c>
      <c r="G12" s="45">
        <v>28798</v>
      </c>
      <c r="H12" s="45">
        <v>15772</v>
      </c>
      <c r="I12" s="45">
        <v>59187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136698</v>
      </c>
      <c r="D13" s="47">
        <v>11168</v>
      </c>
      <c r="E13" s="47">
        <v>5532</v>
      </c>
      <c r="F13" s="47">
        <v>23005</v>
      </c>
      <c r="G13" s="47">
        <v>32432</v>
      </c>
      <c r="H13" s="47">
        <v>10422</v>
      </c>
      <c r="I13" s="47">
        <v>54139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372148</v>
      </c>
      <c r="D14" s="45">
        <v>27026</v>
      </c>
      <c r="E14" s="45">
        <v>28443</v>
      </c>
      <c r="F14" s="45">
        <v>86257</v>
      </c>
      <c r="G14" s="45">
        <v>71966</v>
      </c>
      <c r="H14" s="45">
        <v>28086</v>
      </c>
      <c r="I14" s="45">
        <v>130370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309763</v>
      </c>
      <c r="D15" s="47">
        <v>26313</v>
      </c>
      <c r="E15" s="47">
        <v>26220</v>
      </c>
      <c r="F15" s="47">
        <v>42271</v>
      </c>
      <c r="G15" s="47">
        <v>60700</v>
      </c>
      <c r="H15" s="47">
        <v>30816</v>
      </c>
      <c r="I15" s="47">
        <v>123443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3318074</v>
      </c>
      <c r="D16" s="45">
        <v>169832</v>
      </c>
      <c r="E16" s="45">
        <v>63545</v>
      </c>
      <c r="F16" s="45">
        <v>265114</v>
      </c>
      <c r="G16" s="45">
        <v>431703</v>
      </c>
      <c r="H16" s="45">
        <v>393526</v>
      </c>
      <c r="I16" s="45">
        <v>1994354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474213</v>
      </c>
      <c r="D17" s="47">
        <v>119087</v>
      </c>
      <c r="E17" s="47">
        <v>20570</v>
      </c>
      <c r="F17" s="47">
        <v>74044</v>
      </c>
      <c r="G17" s="47">
        <v>113255</v>
      </c>
      <c r="H17" s="47">
        <v>61148</v>
      </c>
      <c r="I17" s="47">
        <v>86109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263168</v>
      </c>
      <c r="D18" s="45">
        <v>49333</v>
      </c>
      <c r="E18" s="45">
        <v>15812</v>
      </c>
      <c r="F18" s="45">
        <v>43704</v>
      </c>
      <c r="G18" s="45">
        <v>56247</v>
      </c>
      <c r="H18" s="45">
        <v>37023</v>
      </c>
      <c r="I18" s="45">
        <v>61049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76602</v>
      </c>
      <c r="D19" s="47">
        <v>14110</v>
      </c>
      <c r="E19" s="47">
        <v>7006</v>
      </c>
      <c r="F19" s="47">
        <v>6354</v>
      </c>
      <c r="G19" s="47">
        <v>11413</v>
      </c>
      <c r="H19" s="47">
        <v>5949</v>
      </c>
      <c r="I19" s="47">
        <v>31770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G20" si="1">SUM(C8:C19)</f>
        <v>5888453</v>
      </c>
      <c r="D20" s="51">
        <f t="shared" si="1"/>
        <v>498917</v>
      </c>
      <c r="E20" s="51">
        <f t="shared" si="1"/>
        <v>240520</v>
      </c>
      <c r="F20" s="51">
        <f t="shared" si="1"/>
        <v>705758</v>
      </c>
      <c r="G20" s="51">
        <f t="shared" si="1"/>
        <v>976957</v>
      </c>
      <c r="H20" s="51">
        <f>SUM(H8:H19)</f>
        <v>647559</v>
      </c>
      <c r="I20" s="51">
        <f>SUM(I8:I19)</f>
        <v>2818742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6" spans="1:11" ht="48.75" customHeight="1" x14ac:dyDescent="0.2">
      <c r="H26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3B3092"/>
  </sheetPr>
  <dimension ref="A1:O24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196</v>
      </c>
      <c r="C2" s="32"/>
      <c r="D2" s="32"/>
      <c r="E2" s="32"/>
      <c r="F2" s="32"/>
      <c r="G2" s="32"/>
      <c r="H2" s="32"/>
      <c r="I2" s="32"/>
      <c r="J2" s="36" t="s">
        <v>195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423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51.75" customHeight="1" x14ac:dyDescent="0.2">
      <c r="A4" s="42"/>
      <c r="B4" s="197" t="s">
        <v>470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</row>
    <row r="5" spans="1:15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65</v>
      </c>
      <c r="C8" s="45">
        <f>SUM(D8:I8)</f>
        <v>106327</v>
      </c>
      <c r="D8" s="45">
        <v>7933</v>
      </c>
      <c r="E8" s="45">
        <v>6238</v>
      </c>
      <c r="F8" s="45">
        <v>14587</v>
      </c>
      <c r="G8" s="45">
        <v>28221</v>
      </c>
      <c r="H8" s="45">
        <v>8969</v>
      </c>
      <c r="I8" s="45">
        <v>40379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120386</v>
      </c>
      <c r="D9" s="47">
        <v>7565</v>
      </c>
      <c r="E9" s="47">
        <v>6315</v>
      </c>
      <c r="F9" s="47">
        <v>18151</v>
      </c>
      <c r="G9" s="47">
        <v>33948</v>
      </c>
      <c r="H9" s="47">
        <v>10087</v>
      </c>
      <c r="I9" s="47">
        <v>44320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93959</v>
      </c>
      <c r="D10" s="45">
        <v>7655</v>
      </c>
      <c r="E10" s="45">
        <v>6507</v>
      </c>
      <c r="F10" s="45">
        <v>12253</v>
      </c>
      <c r="G10" s="45">
        <v>12428</v>
      </c>
      <c r="H10" s="45">
        <v>11103</v>
      </c>
      <c r="I10" s="45">
        <v>44013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105865</v>
      </c>
      <c r="D11" s="47">
        <v>11531</v>
      </c>
      <c r="E11" s="47">
        <v>12203</v>
      </c>
      <c r="F11" s="47">
        <v>25296</v>
      </c>
      <c r="G11" s="47">
        <v>15745</v>
      </c>
      <c r="H11" s="47">
        <v>8348</v>
      </c>
      <c r="I11" s="47">
        <v>32742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90090</v>
      </c>
      <c r="D12" s="45">
        <v>8673</v>
      </c>
      <c r="E12" s="45">
        <v>6381</v>
      </c>
      <c r="F12" s="45">
        <v>15677</v>
      </c>
      <c r="G12" s="45">
        <v>16109</v>
      </c>
      <c r="H12" s="45">
        <v>10291</v>
      </c>
      <c r="I12" s="45">
        <v>32959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76155</v>
      </c>
      <c r="D13" s="47">
        <v>5706</v>
      </c>
      <c r="E13" s="47">
        <v>3709</v>
      </c>
      <c r="F13" s="47">
        <v>12412</v>
      </c>
      <c r="G13" s="47">
        <v>17512</v>
      </c>
      <c r="H13" s="47">
        <v>5070</v>
      </c>
      <c r="I13" s="47">
        <v>31746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211860</v>
      </c>
      <c r="D14" s="45">
        <v>16515</v>
      </c>
      <c r="E14" s="45">
        <v>15672</v>
      </c>
      <c r="F14" s="45">
        <v>46539</v>
      </c>
      <c r="G14" s="45">
        <v>41949</v>
      </c>
      <c r="H14" s="45">
        <v>18477</v>
      </c>
      <c r="I14" s="45">
        <v>72708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167716</v>
      </c>
      <c r="D15" s="47">
        <v>13687</v>
      </c>
      <c r="E15" s="47">
        <v>14434</v>
      </c>
      <c r="F15" s="47">
        <v>24168</v>
      </c>
      <c r="G15" s="47">
        <v>33659</v>
      </c>
      <c r="H15" s="47">
        <v>17871</v>
      </c>
      <c r="I15" s="47">
        <v>63897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1814785</v>
      </c>
      <c r="D16" s="45">
        <v>95992</v>
      </c>
      <c r="E16" s="45">
        <v>35218</v>
      </c>
      <c r="F16" s="45">
        <v>143127</v>
      </c>
      <c r="G16" s="45">
        <v>248294</v>
      </c>
      <c r="H16" s="45">
        <v>235669</v>
      </c>
      <c r="I16" s="45">
        <v>1056485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250647</v>
      </c>
      <c r="D17" s="47">
        <v>59433</v>
      </c>
      <c r="E17" s="47">
        <v>11130</v>
      </c>
      <c r="F17" s="47">
        <v>39558</v>
      </c>
      <c r="G17" s="47">
        <v>57504</v>
      </c>
      <c r="H17" s="47">
        <v>35233</v>
      </c>
      <c r="I17" s="47">
        <v>47789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140115</v>
      </c>
      <c r="D18" s="45">
        <v>27649</v>
      </c>
      <c r="E18" s="45">
        <v>6400</v>
      </c>
      <c r="F18" s="45">
        <v>23448</v>
      </c>
      <c r="G18" s="45">
        <v>28231</v>
      </c>
      <c r="H18" s="45">
        <v>18451</v>
      </c>
      <c r="I18" s="45">
        <v>35936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45610</v>
      </c>
      <c r="D19" s="47">
        <v>9781</v>
      </c>
      <c r="E19" s="47">
        <v>3101</v>
      </c>
      <c r="F19" s="47">
        <v>3945</v>
      </c>
      <c r="G19" s="47">
        <v>6862</v>
      </c>
      <c r="H19" s="47">
        <v>3829</v>
      </c>
      <c r="I19" s="47">
        <v>18092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3223515</v>
      </c>
      <c r="D20" s="51">
        <f t="shared" si="1"/>
        <v>272120</v>
      </c>
      <c r="E20" s="51">
        <f t="shared" si="1"/>
        <v>127308</v>
      </c>
      <c r="F20" s="51">
        <f t="shared" si="1"/>
        <v>379161</v>
      </c>
      <c r="G20" s="51">
        <f t="shared" si="1"/>
        <v>540462</v>
      </c>
      <c r="H20" s="51">
        <f>SUM(H8:H19)</f>
        <v>383398</v>
      </c>
      <c r="I20" s="51">
        <f t="shared" si="1"/>
        <v>1521066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4" spans="1:11" ht="62.25" customHeight="1" x14ac:dyDescent="0.2">
      <c r="G24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3B3092"/>
  </sheetPr>
  <dimension ref="A1:O27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237</v>
      </c>
      <c r="C2" s="32"/>
      <c r="D2" s="32"/>
      <c r="E2" s="32"/>
      <c r="F2" s="32"/>
      <c r="G2" s="32"/>
      <c r="H2" s="32"/>
      <c r="I2" s="32"/>
      <c r="J2" s="36" t="s">
        <v>197</v>
      </c>
      <c r="K2" s="32"/>
      <c r="L2" s="22"/>
      <c r="M2" s="22"/>
      <c r="N2" s="23"/>
      <c r="O2" s="22"/>
    </row>
    <row r="3" spans="1:15" s="17" customFormat="1" ht="38.25" customHeight="1" x14ac:dyDescent="0.2">
      <c r="A3" s="39"/>
      <c r="B3" s="196" t="s">
        <v>424</v>
      </c>
      <c r="C3" s="196"/>
      <c r="D3" s="196"/>
      <c r="E3" s="196"/>
      <c r="F3" s="196"/>
      <c r="G3" s="196"/>
      <c r="H3" s="196"/>
      <c r="I3" s="196"/>
      <c r="J3" s="196"/>
      <c r="K3" s="40"/>
      <c r="L3" s="24"/>
      <c r="M3" s="24"/>
      <c r="N3" s="24"/>
      <c r="O3" s="24"/>
    </row>
    <row r="4" spans="1:15" s="3" customFormat="1" ht="34.5" customHeight="1" x14ac:dyDescent="0.2">
      <c r="A4" s="42"/>
      <c r="B4" s="197" t="s">
        <v>471</v>
      </c>
      <c r="C4" s="197"/>
      <c r="D4" s="197"/>
      <c r="E4" s="197"/>
      <c r="F4" s="197"/>
      <c r="G4" s="197"/>
      <c r="H4" s="197"/>
      <c r="I4" s="197"/>
      <c r="J4" s="197"/>
      <c r="K4" s="30"/>
      <c r="L4" s="100"/>
      <c r="M4" s="100"/>
      <c r="N4" s="100"/>
      <c r="O4" s="100"/>
    </row>
    <row r="5" spans="1:15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65</v>
      </c>
      <c r="C8" s="45">
        <f>SUM(D8:I8)</f>
        <v>84336</v>
      </c>
      <c r="D8" s="45">
        <v>5418</v>
      </c>
      <c r="E8" s="45">
        <v>6810</v>
      </c>
      <c r="F8" s="45">
        <v>13980</v>
      </c>
      <c r="G8" s="45">
        <v>25427</v>
      </c>
      <c r="H8" s="45">
        <v>4864</v>
      </c>
      <c r="I8" s="45">
        <v>27837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100858</v>
      </c>
      <c r="D9" s="47">
        <v>8818</v>
      </c>
      <c r="E9" s="47">
        <v>4521</v>
      </c>
      <c r="F9" s="47">
        <v>17355</v>
      </c>
      <c r="G9" s="47">
        <v>27336</v>
      </c>
      <c r="H9" s="47">
        <v>9634</v>
      </c>
      <c r="I9" s="47">
        <v>33194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74393</v>
      </c>
      <c r="D10" s="45">
        <v>7082</v>
      </c>
      <c r="E10" s="45">
        <v>6867</v>
      </c>
      <c r="F10" s="45">
        <v>9645</v>
      </c>
      <c r="G10" s="45">
        <v>11105</v>
      </c>
      <c r="H10" s="45">
        <v>7611</v>
      </c>
      <c r="I10" s="45">
        <v>32083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85576</v>
      </c>
      <c r="D11" s="47">
        <v>9253</v>
      </c>
      <c r="E11" s="47">
        <v>11241</v>
      </c>
      <c r="F11" s="47">
        <v>20895</v>
      </c>
      <c r="G11" s="47">
        <v>16233</v>
      </c>
      <c r="H11" s="47">
        <v>4201</v>
      </c>
      <c r="I11" s="47">
        <v>23753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75997</v>
      </c>
      <c r="D12" s="45">
        <v>8120</v>
      </c>
      <c r="E12" s="45">
        <v>6309</v>
      </c>
      <c r="F12" s="45">
        <v>17170</v>
      </c>
      <c r="G12" s="45">
        <v>12689</v>
      </c>
      <c r="H12" s="45">
        <v>5481</v>
      </c>
      <c r="I12" s="45">
        <v>26228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60543</v>
      </c>
      <c r="D13" s="47">
        <v>5462</v>
      </c>
      <c r="E13" s="47">
        <v>1823</v>
      </c>
      <c r="F13" s="47">
        <v>10593</v>
      </c>
      <c r="G13" s="47">
        <v>14920</v>
      </c>
      <c r="H13" s="47">
        <v>5352</v>
      </c>
      <c r="I13" s="47">
        <v>22393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160288</v>
      </c>
      <c r="D14" s="45">
        <v>10511</v>
      </c>
      <c r="E14" s="45">
        <v>12771</v>
      </c>
      <c r="F14" s="45">
        <v>39718</v>
      </c>
      <c r="G14" s="45">
        <v>30017</v>
      </c>
      <c r="H14" s="45">
        <v>9609</v>
      </c>
      <c r="I14" s="45">
        <v>57662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142047</v>
      </c>
      <c r="D15" s="47">
        <v>12626</v>
      </c>
      <c r="E15" s="47">
        <v>11786</v>
      </c>
      <c r="F15" s="47">
        <v>18103</v>
      </c>
      <c r="G15" s="47">
        <v>27041</v>
      </c>
      <c r="H15" s="47">
        <v>12945</v>
      </c>
      <c r="I15" s="47">
        <v>59546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1503289</v>
      </c>
      <c r="D16" s="45">
        <v>73840</v>
      </c>
      <c r="E16" s="45">
        <v>28327</v>
      </c>
      <c r="F16" s="45">
        <v>121987</v>
      </c>
      <c r="G16" s="45">
        <v>183409</v>
      </c>
      <c r="H16" s="45">
        <v>157857</v>
      </c>
      <c r="I16" s="45">
        <v>937869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223566</v>
      </c>
      <c r="D17" s="47">
        <v>59654</v>
      </c>
      <c r="E17" s="47">
        <v>9440</v>
      </c>
      <c r="F17" s="47">
        <v>34486</v>
      </c>
      <c r="G17" s="47">
        <v>55751</v>
      </c>
      <c r="H17" s="47">
        <v>25915</v>
      </c>
      <c r="I17" s="47">
        <v>38320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123053</v>
      </c>
      <c r="D18" s="45">
        <v>21684</v>
      </c>
      <c r="E18" s="45">
        <v>9412</v>
      </c>
      <c r="F18" s="45">
        <v>20256</v>
      </c>
      <c r="G18" s="45">
        <v>28016</v>
      </c>
      <c r="H18" s="45">
        <v>18572</v>
      </c>
      <c r="I18" s="45">
        <v>25113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30992</v>
      </c>
      <c r="D19" s="47">
        <v>4329</v>
      </c>
      <c r="E19" s="47">
        <v>3905</v>
      </c>
      <c r="F19" s="47">
        <v>2409</v>
      </c>
      <c r="G19" s="47">
        <v>4551</v>
      </c>
      <c r="H19" s="47">
        <v>2120</v>
      </c>
      <c r="I19" s="47">
        <v>13678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2664938</v>
      </c>
      <c r="D20" s="51">
        <f t="shared" si="1"/>
        <v>226797</v>
      </c>
      <c r="E20" s="51">
        <f t="shared" si="1"/>
        <v>113212</v>
      </c>
      <c r="F20" s="51">
        <f t="shared" si="1"/>
        <v>326597</v>
      </c>
      <c r="G20" s="51">
        <f t="shared" si="1"/>
        <v>436495</v>
      </c>
      <c r="H20" s="51">
        <f>SUM(H8:H19)</f>
        <v>264161</v>
      </c>
      <c r="I20" s="51">
        <f t="shared" si="1"/>
        <v>1297676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7" spans="1:11" ht="81" customHeight="1" x14ac:dyDescent="0.2">
      <c r="I27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3B3092"/>
  </sheetPr>
  <dimension ref="A1:O24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93</v>
      </c>
      <c r="C2" s="32"/>
      <c r="D2" s="32"/>
      <c r="E2" s="32"/>
      <c r="F2" s="32"/>
      <c r="G2" s="32"/>
      <c r="H2" s="32"/>
      <c r="I2" s="32"/>
      <c r="J2" s="36" t="s">
        <v>92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425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34.5" customHeight="1" x14ac:dyDescent="0.2">
      <c r="A4" s="42"/>
      <c r="B4" s="197" t="s">
        <v>472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</row>
    <row r="5" spans="1:15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65</v>
      </c>
      <c r="C8" s="45">
        <f>SUM(D8:I8)</f>
        <v>368840</v>
      </c>
      <c r="D8" s="45">
        <v>6078</v>
      </c>
      <c r="E8" s="45">
        <v>2953</v>
      </c>
      <c r="F8" s="45">
        <v>25209</v>
      </c>
      <c r="G8" s="45">
        <v>46558</v>
      </c>
      <c r="H8" s="45">
        <v>24023</v>
      </c>
      <c r="I8" s="45">
        <v>264019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251163</v>
      </c>
      <c r="D9" s="47">
        <v>6284</v>
      </c>
      <c r="E9" s="47">
        <v>1738</v>
      </c>
      <c r="F9" s="47">
        <v>21056</v>
      </c>
      <c r="G9" s="47">
        <v>28880</v>
      </c>
      <c r="H9" s="47">
        <v>15266</v>
      </c>
      <c r="I9" s="47">
        <v>177939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277859</v>
      </c>
      <c r="D10" s="45">
        <v>7021</v>
      </c>
      <c r="E10" s="45">
        <v>6212</v>
      </c>
      <c r="F10" s="45">
        <v>29692</v>
      </c>
      <c r="G10" s="45">
        <v>37323</v>
      </c>
      <c r="H10" s="45">
        <v>24952</v>
      </c>
      <c r="I10" s="45">
        <v>172659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251663</v>
      </c>
      <c r="D11" s="47">
        <v>6160</v>
      </c>
      <c r="E11" s="47">
        <v>6709</v>
      </c>
      <c r="F11" s="47">
        <v>33985</v>
      </c>
      <c r="G11" s="47">
        <v>27803</v>
      </c>
      <c r="H11" s="47">
        <v>15846</v>
      </c>
      <c r="I11" s="47">
        <v>161160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249758</v>
      </c>
      <c r="D12" s="45">
        <v>3057</v>
      </c>
      <c r="E12" s="45">
        <v>3659</v>
      </c>
      <c r="F12" s="45">
        <v>46258</v>
      </c>
      <c r="G12" s="45">
        <v>32250</v>
      </c>
      <c r="H12" s="45">
        <v>21451</v>
      </c>
      <c r="I12" s="45">
        <v>143083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255997</v>
      </c>
      <c r="D13" s="47">
        <v>8576</v>
      </c>
      <c r="E13" s="47">
        <v>7870</v>
      </c>
      <c r="F13" s="47">
        <v>25055</v>
      </c>
      <c r="G13" s="47">
        <v>37750</v>
      </c>
      <c r="H13" s="47">
        <v>20682</v>
      </c>
      <c r="I13" s="47">
        <v>156064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454266</v>
      </c>
      <c r="D14" s="45">
        <v>9479</v>
      </c>
      <c r="E14" s="45">
        <v>7900</v>
      </c>
      <c r="F14" s="45">
        <v>51647</v>
      </c>
      <c r="G14" s="45">
        <v>61007</v>
      </c>
      <c r="H14" s="45">
        <v>38290</v>
      </c>
      <c r="I14" s="45">
        <v>285943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397677</v>
      </c>
      <c r="D15" s="47">
        <v>15782</v>
      </c>
      <c r="E15" s="47">
        <v>3582</v>
      </c>
      <c r="F15" s="47">
        <v>58225</v>
      </c>
      <c r="G15" s="47">
        <v>58790</v>
      </c>
      <c r="H15" s="47">
        <v>30986</v>
      </c>
      <c r="I15" s="47">
        <v>230312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3401409</v>
      </c>
      <c r="D16" s="45">
        <v>82175</v>
      </c>
      <c r="E16" s="45">
        <v>35477</v>
      </c>
      <c r="F16" s="45">
        <v>225912</v>
      </c>
      <c r="G16" s="45">
        <v>312483</v>
      </c>
      <c r="H16" s="45">
        <v>274879</v>
      </c>
      <c r="I16" s="45">
        <v>2470483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379259</v>
      </c>
      <c r="D17" s="47">
        <v>21993</v>
      </c>
      <c r="E17" s="47">
        <v>14839</v>
      </c>
      <c r="F17" s="47">
        <v>64557</v>
      </c>
      <c r="G17" s="47">
        <v>72645</v>
      </c>
      <c r="H17" s="47">
        <v>55375</v>
      </c>
      <c r="I17" s="47">
        <v>149850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209245</v>
      </c>
      <c r="D18" s="45">
        <v>2747</v>
      </c>
      <c r="E18" s="45">
        <v>5412</v>
      </c>
      <c r="F18" s="45">
        <v>28848</v>
      </c>
      <c r="G18" s="45">
        <v>32285</v>
      </c>
      <c r="H18" s="45">
        <v>18628</v>
      </c>
      <c r="I18" s="45">
        <v>121325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161643</v>
      </c>
      <c r="D19" s="47">
        <v>5837</v>
      </c>
      <c r="E19" s="47">
        <v>3354</v>
      </c>
      <c r="F19" s="47">
        <v>16784</v>
      </c>
      <c r="G19" s="47">
        <v>13232</v>
      </c>
      <c r="H19" s="47">
        <v>8464</v>
      </c>
      <c r="I19" s="47">
        <v>113972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6658779</v>
      </c>
      <c r="D20" s="51">
        <f t="shared" si="1"/>
        <v>175189</v>
      </c>
      <c r="E20" s="51">
        <f t="shared" si="1"/>
        <v>99705</v>
      </c>
      <c r="F20" s="51">
        <f t="shared" si="1"/>
        <v>627228</v>
      </c>
      <c r="G20" s="51">
        <f t="shared" si="1"/>
        <v>761006</v>
      </c>
      <c r="H20" s="51">
        <f>SUM(H8:H19)</f>
        <v>548842</v>
      </c>
      <c r="I20" s="51">
        <f t="shared" si="1"/>
        <v>4446809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4" spans="1:11" ht="42" customHeight="1" x14ac:dyDescent="0.2">
      <c r="H24" s="110"/>
    </row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3B3092"/>
  </sheetPr>
  <dimension ref="A1:AE24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29" width="9.140625" style="1"/>
    <col min="30" max="30" width="1.140625" style="1" customWidth="1"/>
    <col min="31" max="31" width="9.140625" style="1" hidden="1" customWidth="1"/>
    <col min="32" max="32" width="27" style="1" customWidth="1"/>
    <col min="33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L1" s="21"/>
      <c r="M1" s="21"/>
      <c r="N1" s="21"/>
      <c r="O1" s="21"/>
    </row>
    <row r="2" spans="1:15" s="11" customFormat="1" ht="38.25" customHeight="1" x14ac:dyDescent="0.2">
      <c r="A2" s="32"/>
      <c r="B2" s="56" t="s">
        <v>239</v>
      </c>
      <c r="C2" s="32"/>
      <c r="D2" s="32"/>
      <c r="E2" s="32"/>
      <c r="F2" s="32"/>
      <c r="G2" s="32"/>
      <c r="H2" s="32"/>
      <c r="I2" s="32"/>
      <c r="J2" s="36" t="s">
        <v>198</v>
      </c>
      <c r="K2" s="32"/>
      <c r="L2" s="22"/>
      <c r="M2" s="22"/>
      <c r="N2" s="23"/>
      <c r="O2" s="22"/>
    </row>
    <row r="3" spans="1:15" s="17" customFormat="1" ht="38.25" customHeight="1" x14ac:dyDescent="0.2">
      <c r="A3" s="39"/>
      <c r="B3" s="196" t="s">
        <v>426</v>
      </c>
      <c r="C3" s="196"/>
      <c r="D3" s="196"/>
      <c r="E3" s="196"/>
      <c r="F3" s="196"/>
      <c r="G3" s="196"/>
      <c r="H3" s="196"/>
      <c r="I3" s="196"/>
      <c r="J3" s="196"/>
      <c r="K3" s="40"/>
      <c r="L3" s="24"/>
      <c r="M3" s="24"/>
      <c r="N3" s="24"/>
      <c r="O3" s="24"/>
    </row>
    <row r="4" spans="1:15" s="3" customFormat="1" ht="36.75" customHeight="1" x14ac:dyDescent="0.2">
      <c r="A4" s="42"/>
      <c r="B4" s="197" t="s">
        <v>473</v>
      </c>
      <c r="C4" s="197"/>
      <c r="D4" s="197"/>
      <c r="E4" s="197"/>
      <c r="F4" s="197"/>
      <c r="G4" s="197"/>
      <c r="H4" s="197"/>
      <c r="I4" s="197"/>
      <c r="J4" s="197"/>
      <c r="K4" s="30"/>
      <c r="L4" s="100"/>
      <c r="M4" s="100"/>
      <c r="N4" s="100"/>
      <c r="O4" s="100"/>
    </row>
    <row r="5" spans="1:15" ht="29.25" customHeight="1" x14ac:dyDescent="0.2">
      <c r="A5" s="28"/>
      <c r="B5" s="212" t="s">
        <v>399</v>
      </c>
      <c r="C5" s="208" t="s">
        <v>281</v>
      </c>
      <c r="D5" s="209"/>
      <c r="E5" s="209"/>
      <c r="F5" s="209"/>
      <c r="G5" s="209"/>
      <c r="H5" s="209"/>
      <c r="I5" s="210"/>
      <c r="J5" s="202" t="s">
        <v>113</v>
      </c>
      <c r="K5" s="30"/>
    </row>
    <row r="6" spans="1:15" ht="25.5" customHeight="1" x14ac:dyDescent="0.2">
      <c r="A6" s="28"/>
      <c r="B6" s="213"/>
      <c r="C6" s="155" t="s">
        <v>2</v>
      </c>
      <c r="D6" s="155" t="s">
        <v>112</v>
      </c>
      <c r="E6" s="155" t="s">
        <v>111</v>
      </c>
      <c r="F6" s="155" t="s">
        <v>110</v>
      </c>
      <c r="G6" s="155" t="s">
        <v>109</v>
      </c>
      <c r="H6" s="155" t="s">
        <v>108</v>
      </c>
      <c r="I6" s="155" t="s">
        <v>121</v>
      </c>
      <c r="J6" s="203"/>
      <c r="K6" s="30"/>
    </row>
    <row r="7" spans="1:15" ht="25.5" customHeight="1" x14ac:dyDescent="0.2">
      <c r="A7" s="28"/>
      <c r="B7" s="214"/>
      <c r="C7" s="155" t="s">
        <v>7</v>
      </c>
      <c r="D7" s="155" t="s">
        <v>131</v>
      </c>
      <c r="E7" s="118" t="s">
        <v>130</v>
      </c>
      <c r="F7" s="155" t="s">
        <v>129</v>
      </c>
      <c r="G7" s="155" t="s">
        <v>242</v>
      </c>
      <c r="H7" s="155" t="s">
        <v>128</v>
      </c>
      <c r="I7" s="118" t="s">
        <v>127</v>
      </c>
      <c r="J7" s="204"/>
      <c r="K7" s="30"/>
    </row>
    <row r="8" spans="1:15" ht="39.950000000000003" customHeight="1" x14ac:dyDescent="0.2">
      <c r="A8" s="28"/>
      <c r="B8" s="97" t="s">
        <v>65</v>
      </c>
      <c r="C8" s="45">
        <f>SUM(D8:I8)</f>
        <v>262656</v>
      </c>
      <c r="D8" s="45">
        <v>3226</v>
      </c>
      <c r="E8" s="45">
        <v>1117</v>
      </c>
      <c r="F8" s="45">
        <v>19434</v>
      </c>
      <c r="G8" s="45">
        <v>34621</v>
      </c>
      <c r="H8" s="45">
        <v>19167</v>
      </c>
      <c r="I8" s="45">
        <v>185091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186883</v>
      </c>
      <c r="D9" s="47">
        <v>3741</v>
      </c>
      <c r="E9" s="47">
        <v>1738</v>
      </c>
      <c r="F9" s="47">
        <v>16813</v>
      </c>
      <c r="G9" s="47">
        <v>21313</v>
      </c>
      <c r="H9" s="47">
        <v>11785</v>
      </c>
      <c r="I9" s="47">
        <v>131493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217398</v>
      </c>
      <c r="D10" s="45">
        <v>5691</v>
      </c>
      <c r="E10" s="45">
        <v>4620</v>
      </c>
      <c r="F10" s="45">
        <v>24508</v>
      </c>
      <c r="G10" s="45">
        <v>27984</v>
      </c>
      <c r="H10" s="45">
        <v>19112</v>
      </c>
      <c r="I10" s="45">
        <v>135483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178236</v>
      </c>
      <c r="D11" s="47">
        <v>3611</v>
      </c>
      <c r="E11" s="47">
        <v>4158</v>
      </c>
      <c r="F11" s="47">
        <v>24659</v>
      </c>
      <c r="G11" s="47">
        <v>17767</v>
      </c>
      <c r="H11" s="47">
        <v>12553</v>
      </c>
      <c r="I11" s="47">
        <v>115488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198033</v>
      </c>
      <c r="D12" s="45">
        <v>1002</v>
      </c>
      <c r="E12" s="45">
        <v>2441</v>
      </c>
      <c r="F12" s="45">
        <v>31887</v>
      </c>
      <c r="G12" s="45">
        <v>25687</v>
      </c>
      <c r="H12" s="45">
        <v>18117</v>
      </c>
      <c r="I12" s="45">
        <v>118899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187296</v>
      </c>
      <c r="D13" s="47">
        <v>4784</v>
      </c>
      <c r="E13" s="47">
        <v>4258</v>
      </c>
      <c r="F13" s="47">
        <v>20274</v>
      </c>
      <c r="G13" s="47">
        <v>26652</v>
      </c>
      <c r="H13" s="47">
        <v>17208</v>
      </c>
      <c r="I13" s="47">
        <v>114120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359831</v>
      </c>
      <c r="D14" s="45">
        <v>6234</v>
      </c>
      <c r="E14" s="45">
        <v>5785</v>
      </c>
      <c r="F14" s="45">
        <v>39849</v>
      </c>
      <c r="G14" s="45">
        <v>48416</v>
      </c>
      <c r="H14" s="45">
        <v>30775</v>
      </c>
      <c r="I14" s="45">
        <v>228772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303804</v>
      </c>
      <c r="D15" s="47">
        <v>13403</v>
      </c>
      <c r="E15" s="47">
        <v>3468</v>
      </c>
      <c r="F15" s="47">
        <v>46683</v>
      </c>
      <c r="G15" s="47">
        <v>45281</v>
      </c>
      <c r="H15" s="47">
        <v>24308</v>
      </c>
      <c r="I15" s="47">
        <v>170661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2403346</v>
      </c>
      <c r="D16" s="45">
        <v>58315</v>
      </c>
      <c r="E16" s="45">
        <v>29105</v>
      </c>
      <c r="F16" s="45">
        <v>177266</v>
      </c>
      <c r="G16" s="45">
        <v>233382</v>
      </c>
      <c r="H16" s="45">
        <v>209663</v>
      </c>
      <c r="I16" s="45">
        <v>1695615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283503</v>
      </c>
      <c r="D17" s="47">
        <v>16410</v>
      </c>
      <c r="E17" s="47">
        <v>10334</v>
      </c>
      <c r="F17" s="47">
        <v>51523</v>
      </c>
      <c r="G17" s="47">
        <v>50492</v>
      </c>
      <c r="H17" s="47">
        <v>42595</v>
      </c>
      <c r="I17" s="47">
        <v>112149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150288</v>
      </c>
      <c r="D18" s="45">
        <v>1244</v>
      </c>
      <c r="E18" s="45">
        <v>2691</v>
      </c>
      <c r="F18" s="45">
        <v>22657</v>
      </c>
      <c r="G18" s="45">
        <v>21027</v>
      </c>
      <c r="H18" s="45">
        <v>14200</v>
      </c>
      <c r="I18" s="45">
        <v>88469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118541</v>
      </c>
      <c r="D19" s="47">
        <v>5260</v>
      </c>
      <c r="E19" s="47">
        <v>1541</v>
      </c>
      <c r="F19" s="47">
        <v>13390</v>
      </c>
      <c r="G19" s="47">
        <v>11227</v>
      </c>
      <c r="H19" s="47">
        <v>7453</v>
      </c>
      <c r="I19" s="47">
        <v>79670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4849815</v>
      </c>
      <c r="D20" s="51">
        <f t="shared" si="1"/>
        <v>122921</v>
      </c>
      <c r="E20" s="51">
        <f t="shared" si="1"/>
        <v>71256</v>
      </c>
      <c r="F20" s="51">
        <f t="shared" si="1"/>
        <v>488943</v>
      </c>
      <c r="G20" s="51">
        <f t="shared" si="1"/>
        <v>563849</v>
      </c>
      <c r="H20" s="51">
        <f>SUM(H8:H19)</f>
        <v>426936</v>
      </c>
      <c r="I20" s="51">
        <f t="shared" si="1"/>
        <v>3175910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4" spans="1:11" ht="92.25" customHeight="1" x14ac:dyDescent="0.2">
      <c r="I24" s="110"/>
    </row>
  </sheetData>
  <protectedRanges>
    <protectedRange sqref="F5:I5" name="نطاق1_2_1"/>
    <protectedRange sqref="J5:J20" name="نطاق1_1"/>
    <protectedRange sqref="C4:J4 B4:B20" name="نطاق1"/>
    <protectedRange sqref="B3:J3" name="نطاق1_2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3B3092"/>
  </sheetPr>
  <dimension ref="A1:O26"/>
  <sheetViews>
    <sheetView view="pageBreakPreview" zoomScale="55" zoomScaleNormal="50" zoomScaleSheetLayoutView="55" zoomScalePageLayoutView="70" workbookViewId="0">
      <selection activeCell="B2" sqref="B2:J21"/>
    </sheetView>
  </sheetViews>
  <sheetFormatPr defaultRowHeight="15.75" x14ac:dyDescent="0.2"/>
  <cols>
    <col min="1" max="1" width="9.140625" style="1"/>
    <col min="2" max="2" width="32.1406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238</v>
      </c>
      <c r="C2" s="32"/>
      <c r="D2" s="32"/>
      <c r="E2" s="32"/>
      <c r="F2" s="32"/>
      <c r="G2" s="32"/>
      <c r="H2" s="32"/>
      <c r="I2" s="32"/>
      <c r="J2" s="36" t="s">
        <v>199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427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34.5" customHeight="1" x14ac:dyDescent="0.2">
      <c r="A4" s="42"/>
      <c r="B4" s="197" t="s">
        <v>474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399</v>
      </c>
      <c r="C5" s="208" t="s">
        <v>281</v>
      </c>
      <c r="D5" s="209"/>
      <c r="E5" s="209"/>
      <c r="F5" s="209"/>
      <c r="G5" s="209"/>
      <c r="H5" s="209"/>
      <c r="I5" s="210"/>
      <c r="J5" s="211" t="s">
        <v>113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65</v>
      </c>
      <c r="C8" s="45">
        <f>SUM(D8:I8)</f>
        <v>106184</v>
      </c>
      <c r="D8" s="45">
        <v>2852</v>
      </c>
      <c r="E8" s="45">
        <v>1836</v>
      </c>
      <c r="F8" s="45">
        <v>5775</v>
      </c>
      <c r="G8" s="45">
        <v>11937</v>
      </c>
      <c r="H8" s="45">
        <v>4856</v>
      </c>
      <c r="I8" s="45">
        <v>78928</v>
      </c>
      <c r="J8" s="97" t="s">
        <v>53</v>
      </c>
      <c r="K8" s="30"/>
    </row>
    <row r="9" spans="1:15" ht="39.950000000000003" customHeight="1" x14ac:dyDescent="0.2">
      <c r="A9" s="28"/>
      <c r="B9" s="85" t="s">
        <v>66</v>
      </c>
      <c r="C9" s="47">
        <f>SUM(D9:I9)</f>
        <v>64280</v>
      </c>
      <c r="D9" s="47">
        <v>2543</v>
      </c>
      <c r="E9" s="47">
        <v>0</v>
      </c>
      <c r="F9" s="47">
        <v>4243</v>
      </c>
      <c r="G9" s="47">
        <v>7567</v>
      </c>
      <c r="H9" s="47">
        <v>3481</v>
      </c>
      <c r="I9" s="47">
        <v>46446</v>
      </c>
      <c r="J9" s="85" t="s">
        <v>54</v>
      </c>
      <c r="K9" s="30"/>
    </row>
    <row r="10" spans="1:15" ht="39.950000000000003" customHeight="1" x14ac:dyDescent="0.2">
      <c r="A10" s="28"/>
      <c r="B10" s="97" t="s">
        <v>67</v>
      </c>
      <c r="C10" s="45">
        <f t="shared" ref="C10:C19" si="0">SUM(D10:I10)</f>
        <v>60461</v>
      </c>
      <c r="D10" s="45">
        <v>1330</v>
      </c>
      <c r="E10" s="45">
        <v>1592</v>
      </c>
      <c r="F10" s="45">
        <v>5184</v>
      </c>
      <c r="G10" s="45">
        <v>9339</v>
      </c>
      <c r="H10" s="45">
        <v>5840</v>
      </c>
      <c r="I10" s="45">
        <v>37176</v>
      </c>
      <c r="J10" s="97" t="s">
        <v>55</v>
      </c>
      <c r="K10" s="30"/>
    </row>
    <row r="11" spans="1:15" ht="39.950000000000003" customHeight="1" x14ac:dyDescent="0.2">
      <c r="A11" s="28"/>
      <c r="B11" s="85" t="s">
        <v>68</v>
      </c>
      <c r="C11" s="47">
        <f t="shared" si="0"/>
        <v>73427</v>
      </c>
      <c r="D11" s="47">
        <v>2549</v>
      </c>
      <c r="E11" s="47">
        <v>2551</v>
      </c>
      <c r="F11" s="47">
        <v>9326</v>
      </c>
      <c r="G11" s="47">
        <v>10036</v>
      </c>
      <c r="H11" s="47">
        <v>3293</v>
      </c>
      <c r="I11" s="47">
        <v>45672</v>
      </c>
      <c r="J11" s="85" t="s">
        <v>56</v>
      </c>
      <c r="K11" s="30"/>
      <c r="L11" s="5"/>
    </row>
    <row r="12" spans="1:15" ht="39.950000000000003" customHeight="1" x14ac:dyDescent="0.2">
      <c r="A12" s="28"/>
      <c r="B12" s="97" t="s">
        <v>69</v>
      </c>
      <c r="C12" s="45">
        <f t="shared" si="0"/>
        <v>51725</v>
      </c>
      <c r="D12" s="45">
        <v>2055</v>
      </c>
      <c r="E12" s="45">
        <v>1218</v>
      </c>
      <c r="F12" s="45">
        <v>14371</v>
      </c>
      <c r="G12" s="45">
        <v>6563</v>
      </c>
      <c r="H12" s="45">
        <v>3334</v>
      </c>
      <c r="I12" s="45">
        <v>24184</v>
      </c>
      <c r="J12" s="97" t="s">
        <v>57</v>
      </c>
      <c r="K12" s="30"/>
    </row>
    <row r="13" spans="1:15" ht="39.950000000000003" customHeight="1" x14ac:dyDescent="0.2">
      <c r="A13" s="28"/>
      <c r="B13" s="85" t="s">
        <v>70</v>
      </c>
      <c r="C13" s="47">
        <f t="shared" si="0"/>
        <v>68701</v>
      </c>
      <c r="D13" s="47">
        <v>3792</v>
      </c>
      <c r="E13" s="47">
        <v>3612</v>
      </c>
      <c r="F13" s="47">
        <v>4781</v>
      </c>
      <c r="G13" s="47">
        <v>11098</v>
      </c>
      <c r="H13" s="47">
        <v>3474</v>
      </c>
      <c r="I13" s="47">
        <v>41944</v>
      </c>
      <c r="J13" s="85" t="s">
        <v>58</v>
      </c>
      <c r="K13" s="30"/>
    </row>
    <row r="14" spans="1:15" ht="39.950000000000003" customHeight="1" x14ac:dyDescent="0.2">
      <c r="A14" s="28"/>
      <c r="B14" s="97" t="s">
        <v>71</v>
      </c>
      <c r="C14" s="45">
        <f t="shared" si="0"/>
        <v>94435</v>
      </c>
      <c r="D14" s="45">
        <v>3245</v>
      </c>
      <c r="E14" s="45">
        <v>2115</v>
      </c>
      <c r="F14" s="45">
        <v>11798</v>
      </c>
      <c r="G14" s="45">
        <v>12591</v>
      </c>
      <c r="H14" s="45">
        <v>7515</v>
      </c>
      <c r="I14" s="45">
        <v>57171</v>
      </c>
      <c r="J14" s="97" t="s">
        <v>59</v>
      </c>
      <c r="K14" s="30"/>
    </row>
    <row r="15" spans="1:15" ht="39.950000000000003" customHeight="1" x14ac:dyDescent="0.2">
      <c r="A15" s="28"/>
      <c r="B15" s="85" t="s">
        <v>72</v>
      </c>
      <c r="C15" s="47">
        <f t="shared" si="0"/>
        <v>93873</v>
      </c>
      <c r="D15" s="47">
        <v>2379</v>
      </c>
      <c r="E15" s="47">
        <v>114</v>
      </c>
      <c r="F15" s="47">
        <v>11542</v>
      </c>
      <c r="G15" s="47">
        <v>13509</v>
      </c>
      <c r="H15" s="47">
        <v>6678</v>
      </c>
      <c r="I15" s="47">
        <v>59651</v>
      </c>
      <c r="J15" s="85" t="s">
        <v>60</v>
      </c>
      <c r="K15" s="30"/>
    </row>
    <row r="16" spans="1:15" ht="39.950000000000003" customHeight="1" x14ac:dyDescent="0.2">
      <c r="A16" s="28"/>
      <c r="B16" s="97" t="s">
        <v>73</v>
      </c>
      <c r="C16" s="45">
        <f t="shared" si="0"/>
        <v>998063</v>
      </c>
      <c r="D16" s="45">
        <v>23860</v>
      </c>
      <c r="E16" s="45">
        <v>6372</v>
      </c>
      <c r="F16" s="45">
        <v>48646</v>
      </c>
      <c r="G16" s="45">
        <v>79101</v>
      </c>
      <c r="H16" s="45">
        <v>65216</v>
      </c>
      <c r="I16" s="45">
        <v>774868</v>
      </c>
      <c r="J16" s="97" t="s">
        <v>61</v>
      </c>
      <c r="K16" s="30"/>
    </row>
    <row r="17" spans="1:11" ht="39.950000000000003" customHeight="1" x14ac:dyDescent="0.2">
      <c r="A17" s="28"/>
      <c r="B17" s="85" t="s">
        <v>74</v>
      </c>
      <c r="C17" s="47">
        <f t="shared" si="0"/>
        <v>95756</v>
      </c>
      <c r="D17" s="47">
        <v>5583</v>
      </c>
      <c r="E17" s="47">
        <v>4505</v>
      </c>
      <c r="F17" s="47">
        <v>13034</v>
      </c>
      <c r="G17" s="47">
        <v>22153</v>
      </c>
      <c r="H17" s="47">
        <v>12780</v>
      </c>
      <c r="I17" s="47">
        <v>37701</v>
      </c>
      <c r="J17" s="85" t="s">
        <v>62</v>
      </c>
      <c r="K17" s="30"/>
    </row>
    <row r="18" spans="1:11" ht="39.950000000000003" customHeight="1" x14ac:dyDescent="0.2">
      <c r="A18" s="28"/>
      <c r="B18" s="97" t="s">
        <v>76</v>
      </c>
      <c r="C18" s="45">
        <f t="shared" si="0"/>
        <v>58957</v>
      </c>
      <c r="D18" s="45">
        <v>1503</v>
      </c>
      <c r="E18" s="45">
        <v>2721</v>
      </c>
      <c r="F18" s="45">
        <v>6191</v>
      </c>
      <c r="G18" s="45">
        <v>11258</v>
      </c>
      <c r="H18" s="45">
        <v>4428</v>
      </c>
      <c r="I18" s="45">
        <v>32856</v>
      </c>
      <c r="J18" s="97" t="s">
        <v>63</v>
      </c>
      <c r="K18" s="30"/>
    </row>
    <row r="19" spans="1:11" ht="39.950000000000003" customHeight="1" x14ac:dyDescent="0.2">
      <c r="A19" s="28"/>
      <c r="B19" s="85" t="s">
        <v>75</v>
      </c>
      <c r="C19" s="47">
        <f t="shared" si="0"/>
        <v>43102</v>
      </c>
      <c r="D19" s="47">
        <v>577</v>
      </c>
      <c r="E19" s="47">
        <v>1813</v>
      </c>
      <c r="F19" s="47">
        <v>3394</v>
      </c>
      <c r="G19" s="47">
        <v>2005</v>
      </c>
      <c r="H19" s="47">
        <v>1011</v>
      </c>
      <c r="I19" s="47">
        <v>34302</v>
      </c>
      <c r="J19" s="85" t="s">
        <v>64</v>
      </c>
      <c r="K19" s="30"/>
    </row>
    <row r="20" spans="1:11" s="6" customFormat="1" ht="45" customHeight="1" x14ac:dyDescent="0.2">
      <c r="A20" s="49"/>
      <c r="B20" s="98" t="s">
        <v>7</v>
      </c>
      <c r="C20" s="51">
        <f t="shared" ref="C20:I20" si="1">SUM(C8:C19)</f>
        <v>1808964</v>
      </c>
      <c r="D20" s="51">
        <f t="shared" si="1"/>
        <v>52268</v>
      </c>
      <c r="E20" s="51">
        <f t="shared" si="1"/>
        <v>28449</v>
      </c>
      <c r="F20" s="51">
        <f t="shared" si="1"/>
        <v>138285</v>
      </c>
      <c r="G20" s="51">
        <f t="shared" si="1"/>
        <v>197157</v>
      </c>
      <c r="H20" s="51">
        <f>SUM(H8:H19)</f>
        <v>121906</v>
      </c>
      <c r="I20" s="51">
        <f t="shared" si="1"/>
        <v>1270899</v>
      </c>
      <c r="J20" s="99" t="s">
        <v>35</v>
      </c>
      <c r="K20" s="30"/>
    </row>
    <row r="21" spans="1:11" s="7" customFormat="1" ht="30" customHeight="1" x14ac:dyDescent="0.2">
      <c r="A21" s="53"/>
      <c r="B21" s="186" t="s">
        <v>150</v>
      </c>
      <c r="C21" s="186"/>
      <c r="D21" s="186"/>
      <c r="E21" s="186"/>
      <c r="F21" s="53"/>
      <c r="G21" s="216" t="s">
        <v>147</v>
      </c>
      <c r="H21" s="216"/>
      <c r="I21" s="216"/>
      <c r="J21" s="216"/>
      <c r="K21" s="30"/>
    </row>
    <row r="22" spans="1:11" ht="4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0"/>
    </row>
    <row r="23" spans="1:11" x14ac:dyDescent="0.2">
      <c r="G23" s="8"/>
      <c r="H23" s="8"/>
    </row>
    <row r="26" spans="1:11" ht="78.75" customHeight="1" x14ac:dyDescent="0.2"/>
  </sheetData>
  <protectedRanges>
    <protectedRange sqref="F5:I5" name="نطاق1_2_1"/>
    <protectedRange sqref="J5:J20" name="نطاق1_1"/>
    <protectedRange sqref="C3:J4 B3:B20" name="نطاق1"/>
  </protectedRanges>
  <mergeCells count="7">
    <mergeCell ref="G21:J21"/>
    <mergeCell ref="B3:J3"/>
    <mergeCell ref="B4:J4"/>
    <mergeCell ref="B5:B7"/>
    <mergeCell ref="C5:I5"/>
    <mergeCell ref="J5:J7"/>
    <mergeCell ref="B21:E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3B3092"/>
  </sheetPr>
  <dimension ref="A1:O25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200</v>
      </c>
      <c r="C2" s="32"/>
      <c r="D2" s="32"/>
      <c r="E2" s="32"/>
      <c r="F2" s="32"/>
      <c r="G2" s="32"/>
      <c r="H2" s="32"/>
      <c r="I2" s="32"/>
      <c r="J2" s="36" t="s">
        <v>94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536</v>
      </c>
      <c r="C3" s="196"/>
      <c r="D3" s="196"/>
      <c r="E3" s="196"/>
      <c r="F3" s="196"/>
      <c r="G3" s="196"/>
      <c r="H3" s="196"/>
      <c r="I3" s="196"/>
      <c r="J3" s="196"/>
      <c r="K3" s="40"/>
    </row>
    <row r="4" spans="1:15" s="3" customFormat="1" ht="44.25" customHeight="1" x14ac:dyDescent="0.2">
      <c r="A4" s="42"/>
      <c r="B4" s="197" t="s">
        <v>537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1934069</v>
      </c>
      <c r="D8" s="45">
        <v>271521</v>
      </c>
      <c r="E8" s="45">
        <v>103444</v>
      </c>
      <c r="F8" s="45">
        <v>549657</v>
      </c>
      <c r="G8" s="45">
        <v>594329</v>
      </c>
      <c r="H8" s="45">
        <v>343451</v>
      </c>
      <c r="I8" s="45">
        <v>71667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6733837</v>
      </c>
      <c r="D9" s="47">
        <v>12375</v>
      </c>
      <c r="E9" s="47">
        <v>3859</v>
      </c>
      <c r="F9" s="47">
        <v>15310</v>
      </c>
      <c r="G9" s="47">
        <v>47734</v>
      </c>
      <c r="H9" s="47">
        <v>72927</v>
      </c>
      <c r="I9" s="47">
        <v>6581632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817793</v>
      </c>
      <c r="D10" s="45">
        <v>6236</v>
      </c>
      <c r="E10" s="45">
        <v>3154</v>
      </c>
      <c r="F10" s="45">
        <v>21407</v>
      </c>
      <c r="G10" s="45">
        <v>108774</v>
      </c>
      <c r="H10" s="45">
        <v>275511</v>
      </c>
      <c r="I10" s="45">
        <v>402711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401639</v>
      </c>
      <c r="D11" s="47">
        <v>63940</v>
      </c>
      <c r="E11" s="47">
        <v>45487</v>
      </c>
      <c r="F11" s="47">
        <v>114373</v>
      </c>
      <c r="G11" s="47">
        <v>119782</v>
      </c>
      <c r="H11" s="47">
        <v>51072</v>
      </c>
      <c r="I11" s="47">
        <v>6985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854795</v>
      </c>
      <c r="D12" s="45">
        <v>114328</v>
      </c>
      <c r="E12" s="45">
        <v>89867</v>
      </c>
      <c r="F12" s="45">
        <v>253017</v>
      </c>
      <c r="G12" s="45">
        <v>237140</v>
      </c>
      <c r="H12" s="45">
        <v>118249</v>
      </c>
      <c r="I12" s="45">
        <v>42194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811878</v>
      </c>
      <c r="D13" s="47">
        <v>97241</v>
      </c>
      <c r="E13" s="47">
        <v>37050</v>
      </c>
      <c r="F13" s="47">
        <v>141989</v>
      </c>
      <c r="G13" s="47">
        <v>332022</v>
      </c>
      <c r="H13" s="47">
        <v>147995</v>
      </c>
      <c r="I13" s="47">
        <v>55581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181969</v>
      </c>
      <c r="D14" s="45">
        <v>10092</v>
      </c>
      <c r="E14" s="45">
        <v>6447</v>
      </c>
      <c r="F14" s="45">
        <v>39441</v>
      </c>
      <c r="G14" s="45">
        <v>57339</v>
      </c>
      <c r="H14" s="45">
        <v>38141</v>
      </c>
      <c r="I14" s="45">
        <v>30509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132563</v>
      </c>
      <c r="D15" s="47">
        <v>7172</v>
      </c>
      <c r="E15" s="47">
        <v>9928</v>
      </c>
      <c r="F15" s="47">
        <v>47039</v>
      </c>
      <c r="G15" s="47">
        <v>46930</v>
      </c>
      <c r="H15" s="47">
        <v>16771</v>
      </c>
      <c r="I15" s="47">
        <v>4723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34230</v>
      </c>
      <c r="D16" s="45">
        <v>4470</v>
      </c>
      <c r="E16" s="45">
        <v>2523</v>
      </c>
      <c r="F16" s="45">
        <v>8498</v>
      </c>
      <c r="G16" s="45">
        <v>11269</v>
      </c>
      <c r="H16" s="45">
        <v>6909</v>
      </c>
      <c r="I16" s="45">
        <v>561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281702</v>
      </c>
      <c r="D17" s="47">
        <v>43731</v>
      </c>
      <c r="E17" s="47">
        <v>18021</v>
      </c>
      <c r="F17" s="47">
        <v>64903</v>
      </c>
      <c r="G17" s="47">
        <v>106372</v>
      </c>
      <c r="H17" s="47">
        <v>35388</v>
      </c>
      <c r="I17" s="47">
        <v>13287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138108</v>
      </c>
      <c r="D18" s="45">
        <v>29884</v>
      </c>
      <c r="E18" s="45">
        <v>10124</v>
      </c>
      <c r="F18" s="45">
        <v>53958</v>
      </c>
      <c r="G18" s="45">
        <v>26298</v>
      </c>
      <c r="H18" s="45">
        <v>10563</v>
      </c>
      <c r="I18" s="45">
        <v>7281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146824</v>
      </c>
      <c r="D19" s="47">
        <v>4182</v>
      </c>
      <c r="E19" s="47">
        <v>4138</v>
      </c>
      <c r="F19" s="47">
        <v>8315</v>
      </c>
      <c r="G19" s="47">
        <v>24763</v>
      </c>
      <c r="H19" s="47">
        <v>59025</v>
      </c>
      <c r="I19" s="47">
        <v>46401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77825</v>
      </c>
      <c r="D20" s="45">
        <v>8934</v>
      </c>
      <c r="E20" s="45">
        <v>6183</v>
      </c>
      <c r="F20" s="45">
        <v>15079</v>
      </c>
      <c r="G20" s="45">
        <v>25211</v>
      </c>
      <c r="H20" s="45">
        <v>20399</v>
      </c>
      <c r="I20" s="45">
        <v>2019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12547232</v>
      </c>
      <c r="D21" s="51">
        <f t="shared" ref="D21:G21" si="1">SUM(D8:D20)</f>
        <v>674106</v>
      </c>
      <c r="E21" s="51">
        <f>SUM(E8:E20)</f>
        <v>340225</v>
      </c>
      <c r="F21" s="51">
        <f t="shared" si="1"/>
        <v>1332986</v>
      </c>
      <c r="G21" s="51">
        <f t="shared" si="1"/>
        <v>1737963</v>
      </c>
      <c r="H21" s="51">
        <f>SUM(H8:H20)</f>
        <v>1196401</v>
      </c>
      <c r="I21" s="51">
        <f>SUM(I8:I20)</f>
        <v>7265551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42" customHeight="1" x14ac:dyDescent="0.2">
      <c r="E25" s="110"/>
    </row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3B3092"/>
  </sheetPr>
  <dimension ref="A1:O25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241</v>
      </c>
      <c r="C2" s="32"/>
      <c r="D2" s="32"/>
      <c r="E2" s="32"/>
      <c r="F2" s="32"/>
      <c r="G2" s="32"/>
      <c r="H2" s="32"/>
      <c r="I2" s="32"/>
      <c r="J2" s="36" t="s">
        <v>201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552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39.75" customHeight="1" x14ac:dyDescent="0.2">
      <c r="A4" s="42"/>
      <c r="B4" s="197" t="s">
        <v>555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1242475</v>
      </c>
      <c r="D8" s="45">
        <v>158378</v>
      </c>
      <c r="E8" s="45">
        <v>60252</v>
      </c>
      <c r="F8" s="45">
        <v>362419</v>
      </c>
      <c r="G8" s="45">
        <v>378666</v>
      </c>
      <c r="H8" s="45">
        <v>234274</v>
      </c>
      <c r="I8" s="45">
        <v>48486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4328956</v>
      </c>
      <c r="D9" s="47">
        <v>5702</v>
      </c>
      <c r="E9" s="47">
        <v>1343</v>
      </c>
      <c r="F9" s="47">
        <v>7358</v>
      </c>
      <c r="G9" s="47">
        <v>24427</v>
      </c>
      <c r="H9" s="47">
        <v>49129</v>
      </c>
      <c r="I9" s="47">
        <v>4240997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516806</v>
      </c>
      <c r="D10" s="45">
        <v>3690</v>
      </c>
      <c r="E10" s="45">
        <v>2088</v>
      </c>
      <c r="F10" s="45">
        <v>12624</v>
      </c>
      <c r="G10" s="45">
        <v>58689</v>
      </c>
      <c r="H10" s="45">
        <v>173048</v>
      </c>
      <c r="I10" s="45">
        <v>266667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262034</v>
      </c>
      <c r="D11" s="47">
        <v>32684</v>
      </c>
      <c r="E11" s="47">
        <v>22177</v>
      </c>
      <c r="F11" s="47">
        <v>82615</v>
      </c>
      <c r="G11" s="47">
        <v>84582</v>
      </c>
      <c r="H11" s="47">
        <v>34326</v>
      </c>
      <c r="I11" s="47">
        <v>5650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591975</v>
      </c>
      <c r="D12" s="45">
        <v>75279</v>
      </c>
      <c r="E12" s="45">
        <v>58734</v>
      </c>
      <c r="F12" s="45">
        <v>174963</v>
      </c>
      <c r="G12" s="45">
        <v>161557</v>
      </c>
      <c r="H12" s="45">
        <v>91977</v>
      </c>
      <c r="I12" s="45">
        <v>29465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490892</v>
      </c>
      <c r="D13" s="47">
        <v>55536</v>
      </c>
      <c r="E13" s="47">
        <v>21107</v>
      </c>
      <c r="F13" s="47">
        <v>80758</v>
      </c>
      <c r="G13" s="47">
        <v>196301</v>
      </c>
      <c r="H13" s="47">
        <v>99684</v>
      </c>
      <c r="I13" s="47">
        <v>37506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122371</v>
      </c>
      <c r="D14" s="45">
        <v>4716</v>
      </c>
      <c r="E14" s="45">
        <v>3735</v>
      </c>
      <c r="F14" s="45">
        <v>24949</v>
      </c>
      <c r="G14" s="45">
        <v>39997</v>
      </c>
      <c r="H14" s="45">
        <v>27940</v>
      </c>
      <c r="I14" s="45">
        <v>21034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89210</v>
      </c>
      <c r="D15" s="47">
        <v>3984</v>
      </c>
      <c r="E15" s="47">
        <v>5386</v>
      </c>
      <c r="F15" s="47">
        <v>31391</v>
      </c>
      <c r="G15" s="47">
        <v>33621</v>
      </c>
      <c r="H15" s="47">
        <v>11524</v>
      </c>
      <c r="I15" s="47">
        <v>3304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23466</v>
      </c>
      <c r="D16" s="45">
        <v>2589</v>
      </c>
      <c r="E16" s="45">
        <v>1622</v>
      </c>
      <c r="F16" s="45">
        <v>5516</v>
      </c>
      <c r="G16" s="45">
        <v>8600</v>
      </c>
      <c r="H16" s="45">
        <v>4632</v>
      </c>
      <c r="I16" s="45">
        <v>507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176911</v>
      </c>
      <c r="D17" s="47">
        <v>28778</v>
      </c>
      <c r="E17" s="47">
        <v>10085</v>
      </c>
      <c r="F17" s="47">
        <v>39138</v>
      </c>
      <c r="G17" s="47">
        <v>68008</v>
      </c>
      <c r="H17" s="47">
        <v>23619</v>
      </c>
      <c r="I17" s="47">
        <v>7283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81833</v>
      </c>
      <c r="D18" s="45">
        <v>16038</v>
      </c>
      <c r="E18" s="45">
        <v>5592</v>
      </c>
      <c r="F18" s="45">
        <v>30071</v>
      </c>
      <c r="G18" s="45">
        <v>18107</v>
      </c>
      <c r="H18" s="45">
        <v>7827</v>
      </c>
      <c r="I18" s="45">
        <v>4198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90841</v>
      </c>
      <c r="D19" s="47">
        <v>1793</v>
      </c>
      <c r="E19" s="47">
        <v>2358</v>
      </c>
      <c r="F19" s="47">
        <v>4642</v>
      </c>
      <c r="G19" s="47">
        <v>14990</v>
      </c>
      <c r="H19" s="47">
        <v>36932</v>
      </c>
      <c r="I19" s="47">
        <v>30126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55560</v>
      </c>
      <c r="D20" s="45">
        <v>5874</v>
      </c>
      <c r="E20" s="45">
        <v>4085</v>
      </c>
      <c r="F20" s="45">
        <v>11660</v>
      </c>
      <c r="G20" s="45">
        <v>16766</v>
      </c>
      <c r="H20" s="45">
        <v>15422</v>
      </c>
      <c r="I20" s="45">
        <v>1753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SUM(D21:I21)</f>
        <v>8073330</v>
      </c>
      <c r="D21" s="51">
        <f t="shared" ref="D21:G21" si="1">SUM(D8:D20)</f>
        <v>395041</v>
      </c>
      <c r="E21" s="51">
        <f>SUM(E8:E20)</f>
        <v>198564</v>
      </c>
      <c r="F21" s="51">
        <f t="shared" si="1"/>
        <v>868104</v>
      </c>
      <c r="G21" s="51">
        <f t="shared" si="1"/>
        <v>1104311</v>
      </c>
      <c r="H21" s="51">
        <f>SUM(H8:H20)</f>
        <v>810334</v>
      </c>
      <c r="I21" s="51">
        <f>SUM(I8:I20)</f>
        <v>4696976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55.5" customHeight="1" x14ac:dyDescent="0.2">
      <c r="F25" s="110"/>
    </row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3B3092"/>
  </sheetPr>
  <dimension ref="A1:O25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240</v>
      </c>
      <c r="C2" s="32"/>
      <c r="D2" s="32"/>
      <c r="E2" s="32"/>
      <c r="F2" s="32"/>
      <c r="G2" s="32"/>
      <c r="H2" s="32"/>
      <c r="I2" s="32"/>
      <c r="J2" s="36" t="s">
        <v>202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553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51.75" customHeight="1" x14ac:dyDescent="0.2">
      <c r="A4" s="42"/>
      <c r="B4" s="197" t="s">
        <v>556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691594</v>
      </c>
      <c r="D8" s="45">
        <v>113143</v>
      </c>
      <c r="E8" s="45">
        <v>43192</v>
      </c>
      <c r="F8" s="45">
        <v>187238</v>
      </c>
      <c r="G8" s="45">
        <v>215663</v>
      </c>
      <c r="H8" s="45">
        <v>109177</v>
      </c>
      <c r="I8" s="45">
        <v>23181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2404881</v>
      </c>
      <c r="D9" s="47">
        <v>6673</v>
      </c>
      <c r="E9" s="47">
        <v>2516</v>
      </c>
      <c r="F9" s="47">
        <v>7952</v>
      </c>
      <c r="G9" s="47">
        <v>23307</v>
      </c>
      <c r="H9" s="47">
        <v>23798</v>
      </c>
      <c r="I9" s="47">
        <v>2340635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300987</v>
      </c>
      <c r="D10" s="45">
        <v>2546</v>
      </c>
      <c r="E10" s="45">
        <v>1066</v>
      </c>
      <c r="F10" s="45">
        <v>8783</v>
      </c>
      <c r="G10" s="45">
        <v>50085</v>
      </c>
      <c r="H10" s="45">
        <v>102463</v>
      </c>
      <c r="I10" s="45">
        <v>136044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139605</v>
      </c>
      <c r="D11" s="47">
        <v>31256</v>
      </c>
      <c r="E11" s="47">
        <v>23310</v>
      </c>
      <c r="F11" s="47">
        <v>31758</v>
      </c>
      <c r="G11" s="47">
        <v>35200</v>
      </c>
      <c r="H11" s="47">
        <v>16746</v>
      </c>
      <c r="I11" s="47">
        <v>1335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262820</v>
      </c>
      <c r="D12" s="45">
        <v>39049</v>
      </c>
      <c r="E12" s="45">
        <v>31133</v>
      </c>
      <c r="F12" s="45">
        <v>78054</v>
      </c>
      <c r="G12" s="45">
        <v>75583</v>
      </c>
      <c r="H12" s="45">
        <v>26272</v>
      </c>
      <c r="I12" s="45">
        <v>12729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320986</v>
      </c>
      <c r="D13" s="47">
        <v>41705</v>
      </c>
      <c r="E13" s="47">
        <v>15943</v>
      </c>
      <c r="F13" s="47">
        <v>61231</v>
      </c>
      <c r="G13" s="47">
        <v>135721</v>
      </c>
      <c r="H13" s="47">
        <v>48311</v>
      </c>
      <c r="I13" s="47">
        <v>18075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59598</v>
      </c>
      <c r="D14" s="45">
        <v>5376</v>
      </c>
      <c r="E14" s="45">
        <v>2712</v>
      </c>
      <c r="F14" s="45">
        <v>14492</v>
      </c>
      <c r="G14" s="45">
        <v>17342</v>
      </c>
      <c r="H14" s="45">
        <v>10201</v>
      </c>
      <c r="I14" s="45">
        <v>9475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43353</v>
      </c>
      <c r="D15" s="47">
        <v>3188</v>
      </c>
      <c r="E15" s="47">
        <v>4542</v>
      </c>
      <c r="F15" s="47">
        <v>15648</v>
      </c>
      <c r="G15" s="47">
        <v>13309</v>
      </c>
      <c r="H15" s="47">
        <v>5247</v>
      </c>
      <c r="I15" s="47">
        <v>1419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10764</v>
      </c>
      <c r="D16" s="45">
        <v>1881</v>
      </c>
      <c r="E16" s="45">
        <v>901</v>
      </c>
      <c r="F16" s="45">
        <v>2982</v>
      </c>
      <c r="G16" s="45">
        <v>2669</v>
      </c>
      <c r="H16" s="45">
        <v>2277</v>
      </c>
      <c r="I16" s="45">
        <v>54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104791</v>
      </c>
      <c r="D17" s="47">
        <v>14953</v>
      </c>
      <c r="E17" s="47">
        <v>7936</v>
      </c>
      <c r="F17" s="47">
        <v>25765</v>
      </c>
      <c r="G17" s="47">
        <v>38364</v>
      </c>
      <c r="H17" s="47">
        <v>11769</v>
      </c>
      <c r="I17" s="47">
        <v>6004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56275</v>
      </c>
      <c r="D18" s="45">
        <v>13846</v>
      </c>
      <c r="E18" s="45">
        <v>4532</v>
      </c>
      <c r="F18" s="45">
        <v>23887</v>
      </c>
      <c r="G18" s="45">
        <v>8191</v>
      </c>
      <c r="H18" s="45">
        <v>2736</v>
      </c>
      <c r="I18" s="45">
        <v>3083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55983</v>
      </c>
      <c r="D19" s="47">
        <v>2389</v>
      </c>
      <c r="E19" s="47">
        <v>1780</v>
      </c>
      <c r="F19" s="47">
        <v>3673</v>
      </c>
      <c r="G19" s="47">
        <v>9773</v>
      </c>
      <c r="H19" s="47">
        <v>22093</v>
      </c>
      <c r="I19" s="47">
        <v>16275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22265</v>
      </c>
      <c r="D20" s="45">
        <v>3060</v>
      </c>
      <c r="E20" s="45">
        <v>2098</v>
      </c>
      <c r="F20" s="45">
        <v>3419</v>
      </c>
      <c r="G20" s="45">
        <v>8445</v>
      </c>
      <c r="H20" s="45">
        <v>4977</v>
      </c>
      <c r="I20" s="45">
        <v>266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4473902</v>
      </c>
      <c r="D21" s="51">
        <f t="shared" ref="D21:G21" si="1">SUM(D8:D20)</f>
        <v>279065</v>
      </c>
      <c r="E21" s="51">
        <f>SUM(E8:E20)</f>
        <v>141661</v>
      </c>
      <c r="F21" s="51">
        <f t="shared" si="1"/>
        <v>464882</v>
      </c>
      <c r="G21" s="51">
        <f t="shared" si="1"/>
        <v>633652</v>
      </c>
      <c r="H21" s="51">
        <f>SUM(H8:H20)</f>
        <v>386067</v>
      </c>
      <c r="I21" s="51">
        <f>SUM(I8:I20)</f>
        <v>2568575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79.5" customHeight="1" x14ac:dyDescent="0.2"/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3B3092"/>
  </sheetPr>
  <dimension ref="A1:O27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N1" s="21"/>
      <c r="O1" s="21"/>
    </row>
    <row r="2" spans="1:15" s="11" customFormat="1" ht="38.25" customHeight="1" x14ac:dyDescent="0.2">
      <c r="A2" s="32"/>
      <c r="B2" s="56" t="s">
        <v>243</v>
      </c>
      <c r="C2" s="32"/>
      <c r="D2" s="32"/>
      <c r="E2" s="32"/>
      <c r="F2" s="32"/>
      <c r="G2" s="32"/>
      <c r="H2" s="32"/>
      <c r="I2" s="32"/>
      <c r="J2" s="36" t="s">
        <v>95</v>
      </c>
      <c r="K2" s="32"/>
      <c r="N2" s="23"/>
      <c r="O2" s="22"/>
    </row>
    <row r="3" spans="1:15" s="17" customFormat="1" ht="38.25" customHeight="1" x14ac:dyDescent="0.2">
      <c r="A3" s="39"/>
      <c r="B3" s="196" t="s">
        <v>554</v>
      </c>
      <c r="C3" s="196"/>
      <c r="D3" s="196"/>
      <c r="E3" s="196"/>
      <c r="F3" s="196"/>
      <c r="G3" s="196"/>
      <c r="H3" s="196"/>
      <c r="I3" s="196"/>
      <c r="J3" s="196"/>
      <c r="K3" s="40"/>
      <c r="N3" s="24"/>
      <c r="O3" s="24"/>
    </row>
    <row r="4" spans="1:15" s="3" customFormat="1" ht="34.5" customHeight="1" x14ac:dyDescent="0.2">
      <c r="A4" s="42"/>
      <c r="B4" s="197" t="s">
        <v>557</v>
      </c>
      <c r="C4" s="197"/>
      <c r="D4" s="197"/>
      <c r="E4" s="197"/>
      <c r="F4" s="197"/>
      <c r="G4" s="197"/>
      <c r="H4" s="197"/>
      <c r="I4" s="197"/>
      <c r="J4" s="197"/>
      <c r="K4" s="30"/>
      <c r="N4" s="100"/>
      <c r="O4" s="10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  <c r="N5" s="21"/>
      <c r="O5" s="21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1016294</v>
      </c>
      <c r="D8" s="45">
        <v>198513</v>
      </c>
      <c r="E8" s="45">
        <v>65640</v>
      </c>
      <c r="F8" s="45">
        <v>233310</v>
      </c>
      <c r="G8" s="45">
        <v>291503</v>
      </c>
      <c r="H8" s="45">
        <v>187737</v>
      </c>
      <c r="I8" s="45">
        <v>39591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2560205</v>
      </c>
      <c r="D9" s="47">
        <v>4788</v>
      </c>
      <c r="E9" s="47">
        <v>3859</v>
      </c>
      <c r="F9" s="47">
        <v>12244</v>
      </c>
      <c r="G9" s="47">
        <v>36410</v>
      </c>
      <c r="H9" s="47">
        <v>44646</v>
      </c>
      <c r="I9" s="47">
        <v>2458258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380582</v>
      </c>
      <c r="D10" s="45">
        <v>4988</v>
      </c>
      <c r="E10" s="45">
        <v>2056</v>
      </c>
      <c r="F10" s="45">
        <v>10306</v>
      </c>
      <c r="G10" s="45">
        <v>59366</v>
      </c>
      <c r="H10" s="45">
        <v>114935</v>
      </c>
      <c r="I10" s="45">
        <v>188931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253954</v>
      </c>
      <c r="D11" s="47">
        <v>55005</v>
      </c>
      <c r="E11" s="47">
        <v>34846</v>
      </c>
      <c r="F11" s="47">
        <v>62403</v>
      </c>
      <c r="G11" s="47">
        <v>65642</v>
      </c>
      <c r="H11" s="47">
        <v>30991</v>
      </c>
      <c r="I11" s="47">
        <v>5067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445804</v>
      </c>
      <c r="D12" s="45">
        <v>71968</v>
      </c>
      <c r="E12" s="45">
        <v>64323</v>
      </c>
      <c r="F12" s="45">
        <v>128680</v>
      </c>
      <c r="G12" s="45">
        <v>119581</v>
      </c>
      <c r="H12" s="45">
        <v>41998</v>
      </c>
      <c r="I12" s="45">
        <v>19254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605462</v>
      </c>
      <c r="D13" s="47">
        <v>84663</v>
      </c>
      <c r="E13" s="47">
        <v>31493</v>
      </c>
      <c r="F13" s="47">
        <v>106693</v>
      </c>
      <c r="G13" s="47">
        <v>227937</v>
      </c>
      <c r="H13" s="47">
        <v>109390</v>
      </c>
      <c r="I13" s="47">
        <v>45286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93533</v>
      </c>
      <c r="D14" s="45">
        <v>8123</v>
      </c>
      <c r="E14" s="45">
        <v>2628</v>
      </c>
      <c r="F14" s="45">
        <v>19167</v>
      </c>
      <c r="G14" s="45">
        <v>28559</v>
      </c>
      <c r="H14" s="45">
        <v>17732</v>
      </c>
      <c r="I14" s="45">
        <v>17324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70589</v>
      </c>
      <c r="D15" s="47">
        <v>3336</v>
      </c>
      <c r="E15" s="47">
        <v>5571</v>
      </c>
      <c r="F15" s="47">
        <v>24157</v>
      </c>
      <c r="G15" s="47">
        <v>22430</v>
      </c>
      <c r="H15" s="47">
        <v>11867</v>
      </c>
      <c r="I15" s="47">
        <v>3228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22780</v>
      </c>
      <c r="D16" s="45">
        <v>2863</v>
      </c>
      <c r="E16" s="45">
        <v>1911</v>
      </c>
      <c r="F16" s="45">
        <v>5288</v>
      </c>
      <c r="G16" s="45">
        <v>6322</v>
      </c>
      <c r="H16" s="45">
        <v>5835</v>
      </c>
      <c r="I16" s="45">
        <v>561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202546</v>
      </c>
      <c r="D17" s="47">
        <v>32737</v>
      </c>
      <c r="E17" s="47">
        <v>14294</v>
      </c>
      <c r="F17" s="47">
        <v>44270</v>
      </c>
      <c r="G17" s="47">
        <v>77865</v>
      </c>
      <c r="H17" s="47">
        <v>25938</v>
      </c>
      <c r="I17" s="47">
        <v>7442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98709</v>
      </c>
      <c r="D18" s="45">
        <v>22586</v>
      </c>
      <c r="E18" s="45">
        <v>6758</v>
      </c>
      <c r="F18" s="45">
        <v>46388</v>
      </c>
      <c r="G18" s="45">
        <v>12426</v>
      </c>
      <c r="H18" s="45">
        <v>5386</v>
      </c>
      <c r="I18" s="45">
        <v>5165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97237</v>
      </c>
      <c r="D19" s="47">
        <v>3772</v>
      </c>
      <c r="E19" s="47">
        <v>3349</v>
      </c>
      <c r="F19" s="47">
        <v>6134</v>
      </c>
      <c r="G19" s="47">
        <v>14346</v>
      </c>
      <c r="H19" s="47">
        <v>41901</v>
      </c>
      <c r="I19" s="47">
        <v>27735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40758</v>
      </c>
      <c r="D20" s="45">
        <v>5575</v>
      </c>
      <c r="E20" s="45">
        <v>3792</v>
      </c>
      <c r="F20" s="45">
        <v>6718</v>
      </c>
      <c r="G20" s="45">
        <v>14570</v>
      </c>
      <c r="H20" s="45">
        <v>9203</v>
      </c>
      <c r="I20" s="45">
        <v>900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5888453</v>
      </c>
      <c r="D21" s="51">
        <f t="shared" ref="D21:G21" si="1">SUM(D8:D20)</f>
        <v>498917</v>
      </c>
      <c r="E21" s="51">
        <f>SUM(E8:E20)</f>
        <v>240520</v>
      </c>
      <c r="F21" s="51">
        <f t="shared" si="1"/>
        <v>705758</v>
      </c>
      <c r="G21" s="51">
        <f t="shared" si="1"/>
        <v>976957</v>
      </c>
      <c r="H21" s="51">
        <f>SUM(H8:H20)</f>
        <v>647559</v>
      </c>
      <c r="I21" s="51">
        <f>SUM(I8:I20)</f>
        <v>2818742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7" spans="1:11" ht="64.5" customHeight="1" x14ac:dyDescent="0.2">
      <c r="I27" s="112"/>
    </row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3B3092"/>
  </sheetPr>
  <dimension ref="A1:O25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244</v>
      </c>
      <c r="C2" s="32"/>
      <c r="D2" s="32"/>
      <c r="E2" s="32"/>
      <c r="F2" s="32"/>
      <c r="G2" s="32"/>
      <c r="H2" s="32"/>
      <c r="I2" s="32"/>
      <c r="J2" s="36" t="s">
        <v>96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558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49.5" customHeight="1" x14ac:dyDescent="0.2">
      <c r="A4" s="42"/>
      <c r="B4" s="197" t="s">
        <v>559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568803</v>
      </c>
      <c r="D8" s="45">
        <v>107400</v>
      </c>
      <c r="E8" s="45">
        <v>33296</v>
      </c>
      <c r="F8" s="45">
        <v>125050</v>
      </c>
      <c r="G8" s="45">
        <v>161159</v>
      </c>
      <c r="H8" s="45">
        <v>117684</v>
      </c>
      <c r="I8" s="45">
        <v>24214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1366576</v>
      </c>
      <c r="D9" s="47">
        <v>2477</v>
      </c>
      <c r="E9" s="47">
        <v>1343</v>
      </c>
      <c r="F9" s="47">
        <v>5937</v>
      </c>
      <c r="G9" s="47">
        <v>17835</v>
      </c>
      <c r="H9" s="47">
        <v>26111</v>
      </c>
      <c r="I9" s="47">
        <v>1312873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202363</v>
      </c>
      <c r="D10" s="45">
        <v>2442</v>
      </c>
      <c r="E10" s="45">
        <v>1373</v>
      </c>
      <c r="F10" s="45">
        <v>5169</v>
      </c>
      <c r="G10" s="45">
        <v>29957</v>
      </c>
      <c r="H10" s="45">
        <v>57837</v>
      </c>
      <c r="I10" s="45">
        <v>105585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139227</v>
      </c>
      <c r="D11" s="47">
        <v>26860</v>
      </c>
      <c r="E11" s="47">
        <v>15752</v>
      </c>
      <c r="F11" s="47">
        <v>35143</v>
      </c>
      <c r="G11" s="47">
        <v>38514</v>
      </c>
      <c r="H11" s="47">
        <v>19071</v>
      </c>
      <c r="I11" s="47">
        <v>3887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264655</v>
      </c>
      <c r="D12" s="45">
        <v>42934</v>
      </c>
      <c r="E12" s="45">
        <v>37683</v>
      </c>
      <c r="F12" s="45">
        <v>73762</v>
      </c>
      <c r="G12" s="45">
        <v>69267</v>
      </c>
      <c r="H12" s="45">
        <v>29110</v>
      </c>
      <c r="I12" s="45">
        <v>11899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332123</v>
      </c>
      <c r="D13" s="47">
        <v>45438</v>
      </c>
      <c r="E13" s="47">
        <v>17335</v>
      </c>
      <c r="F13" s="47">
        <v>55316</v>
      </c>
      <c r="G13" s="47">
        <v>122200</v>
      </c>
      <c r="H13" s="47">
        <v>63925</v>
      </c>
      <c r="I13" s="47">
        <v>27909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53754</v>
      </c>
      <c r="D14" s="45">
        <v>3666</v>
      </c>
      <c r="E14" s="45">
        <v>1590</v>
      </c>
      <c r="F14" s="45">
        <v>10758</v>
      </c>
      <c r="G14" s="45">
        <v>16362</v>
      </c>
      <c r="H14" s="45">
        <v>10414</v>
      </c>
      <c r="I14" s="45">
        <v>10964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37808</v>
      </c>
      <c r="D15" s="47">
        <v>1726</v>
      </c>
      <c r="E15" s="47">
        <v>1994</v>
      </c>
      <c r="F15" s="47">
        <v>12362</v>
      </c>
      <c r="G15" s="47">
        <v>12133</v>
      </c>
      <c r="H15" s="47">
        <v>7651</v>
      </c>
      <c r="I15" s="47">
        <v>1942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13364</v>
      </c>
      <c r="D16" s="45">
        <v>1348</v>
      </c>
      <c r="E16" s="45">
        <v>1169</v>
      </c>
      <c r="F16" s="45">
        <v>2657</v>
      </c>
      <c r="G16" s="45">
        <v>4072</v>
      </c>
      <c r="H16" s="45">
        <v>3611</v>
      </c>
      <c r="I16" s="45">
        <v>507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116486</v>
      </c>
      <c r="D17" s="47">
        <v>20775</v>
      </c>
      <c r="E17" s="47">
        <v>8065</v>
      </c>
      <c r="F17" s="47">
        <v>23329</v>
      </c>
      <c r="G17" s="47">
        <v>45417</v>
      </c>
      <c r="H17" s="47">
        <v>15861</v>
      </c>
      <c r="I17" s="47">
        <v>3039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54503</v>
      </c>
      <c r="D18" s="45">
        <v>12107</v>
      </c>
      <c r="E18" s="45">
        <v>3661</v>
      </c>
      <c r="F18" s="45">
        <v>23343</v>
      </c>
      <c r="G18" s="45">
        <v>8600</v>
      </c>
      <c r="H18" s="45">
        <v>3720</v>
      </c>
      <c r="I18" s="45">
        <v>3072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50632</v>
      </c>
      <c r="D19" s="47">
        <v>1707</v>
      </c>
      <c r="E19" s="47">
        <v>2019</v>
      </c>
      <c r="F19" s="47">
        <v>2743</v>
      </c>
      <c r="G19" s="47">
        <v>7149</v>
      </c>
      <c r="H19" s="47">
        <v>22473</v>
      </c>
      <c r="I19" s="47">
        <v>14541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23221</v>
      </c>
      <c r="D20" s="45">
        <v>3240</v>
      </c>
      <c r="E20" s="45">
        <v>2028</v>
      </c>
      <c r="F20" s="45">
        <v>3592</v>
      </c>
      <c r="G20" s="45">
        <v>7797</v>
      </c>
      <c r="H20" s="45">
        <v>5930</v>
      </c>
      <c r="I20" s="45">
        <v>634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3223515</v>
      </c>
      <c r="D21" s="51">
        <f t="shared" ref="D21:G21" si="1">SUM(D8:D20)</f>
        <v>272120</v>
      </c>
      <c r="E21" s="51">
        <f>SUM(E8:E20)</f>
        <v>127308</v>
      </c>
      <c r="F21" s="51">
        <f t="shared" si="1"/>
        <v>379161</v>
      </c>
      <c r="G21" s="51">
        <f t="shared" si="1"/>
        <v>540462</v>
      </c>
      <c r="H21" s="51">
        <f>SUM(H8:H20)</f>
        <v>383398</v>
      </c>
      <c r="I21" s="51">
        <f>SUM(I8:I20)</f>
        <v>1521066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54" customHeight="1" x14ac:dyDescent="0.2">
      <c r="F25" s="110"/>
    </row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3B3092"/>
  </sheetPr>
  <dimension ref="A1:O33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203</v>
      </c>
      <c r="C2" s="32"/>
      <c r="D2" s="32"/>
      <c r="E2" s="32"/>
      <c r="F2" s="32"/>
      <c r="G2" s="32"/>
      <c r="H2" s="32"/>
      <c r="I2" s="32"/>
      <c r="J2" s="36" t="s">
        <v>97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560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51.75" customHeight="1" x14ac:dyDescent="0.2">
      <c r="A4" s="42"/>
      <c r="B4" s="197" t="s">
        <v>561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  <c r="M5" s="21"/>
      <c r="N5" s="21"/>
      <c r="O5" s="21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  <c r="M6" s="21"/>
      <c r="N6" s="21"/>
      <c r="O6" s="21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447491</v>
      </c>
      <c r="D8" s="45">
        <v>91113</v>
      </c>
      <c r="E8" s="45">
        <v>32344</v>
      </c>
      <c r="F8" s="45">
        <v>108260</v>
      </c>
      <c r="G8" s="45">
        <v>130344</v>
      </c>
      <c r="H8" s="45">
        <v>70053</v>
      </c>
      <c r="I8" s="45">
        <v>15377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1193629</v>
      </c>
      <c r="D9" s="47">
        <v>2311</v>
      </c>
      <c r="E9" s="47">
        <v>2516</v>
      </c>
      <c r="F9" s="47">
        <v>6307</v>
      </c>
      <c r="G9" s="47">
        <v>18575</v>
      </c>
      <c r="H9" s="47">
        <v>18535</v>
      </c>
      <c r="I9" s="47">
        <v>1145385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178219</v>
      </c>
      <c r="D10" s="45">
        <v>2546</v>
      </c>
      <c r="E10" s="45">
        <v>683</v>
      </c>
      <c r="F10" s="45">
        <v>5137</v>
      </c>
      <c r="G10" s="45">
        <v>29409</v>
      </c>
      <c r="H10" s="45">
        <v>57098</v>
      </c>
      <c r="I10" s="45">
        <v>83346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114727</v>
      </c>
      <c r="D11" s="47">
        <v>28145</v>
      </c>
      <c r="E11" s="47">
        <v>19094</v>
      </c>
      <c r="F11" s="47">
        <v>27260</v>
      </c>
      <c r="G11" s="47">
        <v>27128</v>
      </c>
      <c r="H11" s="47">
        <v>11920</v>
      </c>
      <c r="I11" s="47">
        <v>1180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181149</v>
      </c>
      <c r="D12" s="45">
        <v>29034</v>
      </c>
      <c r="E12" s="45">
        <v>26640</v>
      </c>
      <c r="F12" s="45">
        <v>54918</v>
      </c>
      <c r="G12" s="45">
        <v>50314</v>
      </c>
      <c r="H12" s="45">
        <v>12888</v>
      </c>
      <c r="I12" s="45">
        <v>7355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273339</v>
      </c>
      <c r="D13" s="47">
        <v>39225</v>
      </c>
      <c r="E13" s="47">
        <v>14158</v>
      </c>
      <c r="F13" s="47">
        <v>51377</v>
      </c>
      <c r="G13" s="47">
        <v>105737</v>
      </c>
      <c r="H13" s="47">
        <v>45465</v>
      </c>
      <c r="I13" s="47">
        <v>17377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39779</v>
      </c>
      <c r="D14" s="45">
        <v>4457</v>
      </c>
      <c r="E14" s="45">
        <v>1038</v>
      </c>
      <c r="F14" s="45">
        <v>8409</v>
      </c>
      <c r="G14" s="45">
        <v>12197</v>
      </c>
      <c r="H14" s="45">
        <v>7318</v>
      </c>
      <c r="I14" s="45">
        <v>6360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32781</v>
      </c>
      <c r="D15" s="47">
        <v>1610</v>
      </c>
      <c r="E15" s="47">
        <v>3577</v>
      </c>
      <c r="F15" s="47">
        <v>11795</v>
      </c>
      <c r="G15" s="47">
        <v>10297</v>
      </c>
      <c r="H15" s="47">
        <v>4216</v>
      </c>
      <c r="I15" s="47">
        <v>1286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9416</v>
      </c>
      <c r="D16" s="45">
        <v>1515</v>
      </c>
      <c r="E16" s="45">
        <v>742</v>
      </c>
      <c r="F16" s="45">
        <v>2631</v>
      </c>
      <c r="G16" s="45">
        <v>2250</v>
      </c>
      <c r="H16" s="45">
        <v>2224</v>
      </c>
      <c r="I16" s="45">
        <v>54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86060</v>
      </c>
      <c r="D17" s="47">
        <v>11962</v>
      </c>
      <c r="E17" s="47">
        <v>6229</v>
      </c>
      <c r="F17" s="47">
        <v>20941</v>
      </c>
      <c r="G17" s="47">
        <v>32448</v>
      </c>
      <c r="H17" s="47">
        <v>10077</v>
      </c>
      <c r="I17" s="47">
        <v>4403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44206</v>
      </c>
      <c r="D18" s="45">
        <v>10479</v>
      </c>
      <c r="E18" s="45">
        <v>3097</v>
      </c>
      <c r="F18" s="45">
        <v>23045</v>
      </c>
      <c r="G18" s="45">
        <v>3826</v>
      </c>
      <c r="H18" s="45">
        <v>1666</v>
      </c>
      <c r="I18" s="45">
        <v>2093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46605</v>
      </c>
      <c r="D19" s="47">
        <v>2065</v>
      </c>
      <c r="E19" s="47">
        <v>1330</v>
      </c>
      <c r="F19" s="47">
        <v>3391</v>
      </c>
      <c r="G19" s="47">
        <v>7197</v>
      </c>
      <c r="H19" s="47">
        <v>19428</v>
      </c>
      <c r="I19" s="47">
        <v>13194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17537</v>
      </c>
      <c r="D20" s="45">
        <v>2335</v>
      </c>
      <c r="E20" s="45">
        <v>1764</v>
      </c>
      <c r="F20" s="45">
        <v>3126</v>
      </c>
      <c r="G20" s="45">
        <v>6773</v>
      </c>
      <c r="H20" s="45">
        <v>3273</v>
      </c>
      <c r="I20" s="45">
        <v>266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2664938</v>
      </c>
      <c r="D21" s="51">
        <f t="shared" ref="D21:G21" si="1">SUM(D8:D20)</f>
        <v>226797</v>
      </c>
      <c r="E21" s="51">
        <f>SUM(E8:E20)</f>
        <v>113212</v>
      </c>
      <c r="F21" s="51">
        <f t="shared" si="1"/>
        <v>326597</v>
      </c>
      <c r="G21" s="51">
        <f t="shared" si="1"/>
        <v>436495</v>
      </c>
      <c r="H21" s="51">
        <f>SUM(H8:H20)</f>
        <v>264161</v>
      </c>
      <c r="I21" s="51">
        <f>SUM(I8:I20)</f>
        <v>1297676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57.75" customHeight="1" x14ac:dyDescent="0.2">
      <c r="F25" s="110"/>
    </row>
    <row r="33" ht="18.75" customHeight="1" x14ac:dyDescent="0.2"/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3B3092"/>
  </sheetPr>
  <dimension ref="A1:P28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6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  <c r="P1" s="21"/>
    </row>
    <row r="2" spans="1:16" s="11" customFormat="1" ht="38.25" customHeight="1" x14ac:dyDescent="0.2">
      <c r="A2" s="32"/>
      <c r="B2" s="56" t="s">
        <v>204</v>
      </c>
      <c r="C2" s="32"/>
      <c r="D2" s="32"/>
      <c r="E2" s="32"/>
      <c r="F2" s="32"/>
      <c r="G2" s="32"/>
      <c r="H2" s="32"/>
      <c r="I2" s="32"/>
      <c r="J2" s="36" t="s">
        <v>98</v>
      </c>
      <c r="K2" s="32"/>
      <c r="M2" s="22"/>
      <c r="N2" s="23"/>
      <c r="O2" s="22"/>
      <c r="P2" s="22"/>
    </row>
    <row r="3" spans="1:16" s="17" customFormat="1" ht="38.25" customHeight="1" x14ac:dyDescent="0.2">
      <c r="A3" s="39"/>
      <c r="B3" s="196" t="s">
        <v>562</v>
      </c>
      <c r="C3" s="196"/>
      <c r="D3" s="196"/>
      <c r="E3" s="196"/>
      <c r="F3" s="196"/>
      <c r="G3" s="196"/>
      <c r="H3" s="196"/>
      <c r="I3" s="196"/>
      <c r="J3" s="196"/>
      <c r="K3" s="40"/>
    </row>
    <row r="4" spans="1:16" s="3" customFormat="1" ht="33" customHeight="1" x14ac:dyDescent="0.2">
      <c r="A4" s="42"/>
      <c r="B4" s="197" t="s">
        <v>563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6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6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6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6" ht="39.950000000000003" customHeight="1" x14ac:dyDescent="0.2">
      <c r="A8" s="28"/>
      <c r="B8" s="97" t="s">
        <v>10</v>
      </c>
      <c r="C8" s="45">
        <f>SUM(D8:I8)</f>
        <v>917775</v>
      </c>
      <c r="D8" s="45">
        <v>73008</v>
      </c>
      <c r="E8" s="45">
        <v>37804</v>
      </c>
      <c r="F8" s="45">
        <v>316347</v>
      </c>
      <c r="G8" s="45">
        <v>302826</v>
      </c>
      <c r="H8" s="45">
        <v>155714</v>
      </c>
      <c r="I8" s="45">
        <v>32076</v>
      </c>
      <c r="J8" s="97" t="s">
        <v>11</v>
      </c>
      <c r="K8" s="30"/>
    </row>
    <row r="9" spans="1:16" ht="39.950000000000003" customHeight="1" x14ac:dyDescent="0.2">
      <c r="A9" s="28"/>
      <c r="B9" s="85" t="s">
        <v>12</v>
      </c>
      <c r="C9" s="47">
        <f>SUM(D9:I9)</f>
        <v>4173632</v>
      </c>
      <c r="D9" s="47">
        <v>7587</v>
      </c>
      <c r="E9" s="47">
        <v>0</v>
      </c>
      <c r="F9" s="47">
        <v>3066</v>
      </c>
      <c r="G9" s="47">
        <v>11324</v>
      </c>
      <c r="H9" s="47">
        <v>28281</v>
      </c>
      <c r="I9" s="47">
        <v>4123374</v>
      </c>
      <c r="J9" s="85" t="s">
        <v>13</v>
      </c>
      <c r="K9" s="30"/>
    </row>
    <row r="10" spans="1:16" ht="39.950000000000003" customHeight="1" x14ac:dyDescent="0.2">
      <c r="A10" s="28"/>
      <c r="B10" s="97" t="s">
        <v>14</v>
      </c>
      <c r="C10" s="45">
        <f t="shared" ref="C10:C20" si="0">SUM(D10:I10)</f>
        <v>437211</v>
      </c>
      <c r="D10" s="45">
        <v>1248</v>
      </c>
      <c r="E10" s="45">
        <v>1098</v>
      </c>
      <c r="F10" s="45">
        <v>11101</v>
      </c>
      <c r="G10" s="45">
        <v>49408</v>
      </c>
      <c r="H10" s="45">
        <v>160576</v>
      </c>
      <c r="I10" s="45">
        <v>213780</v>
      </c>
      <c r="J10" s="97" t="s">
        <v>15</v>
      </c>
      <c r="K10" s="30"/>
    </row>
    <row r="11" spans="1:16" ht="39.950000000000003" customHeight="1" x14ac:dyDescent="0.2">
      <c r="A11" s="28"/>
      <c r="B11" s="85" t="s">
        <v>16</v>
      </c>
      <c r="C11" s="47">
        <f t="shared" si="0"/>
        <v>147685</v>
      </c>
      <c r="D11" s="47">
        <v>8935</v>
      </c>
      <c r="E11" s="47">
        <v>10641</v>
      </c>
      <c r="F11" s="47">
        <v>51970</v>
      </c>
      <c r="G11" s="47">
        <v>54140</v>
      </c>
      <c r="H11" s="47">
        <v>20081</v>
      </c>
      <c r="I11" s="47">
        <v>1918</v>
      </c>
      <c r="J11" s="85" t="s">
        <v>17</v>
      </c>
      <c r="K11" s="30"/>
      <c r="L11" s="5"/>
    </row>
    <row r="12" spans="1:16" ht="39.950000000000003" customHeight="1" x14ac:dyDescent="0.2">
      <c r="A12" s="28"/>
      <c r="B12" s="97" t="s">
        <v>18</v>
      </c>
      <c r="C12" s="45">
        <f t="shared" si="0"/>
        <v>408991</v>
      </c>
      <c r="D12" s="45">
        <v>42360</v>
      </c>
      <c r="E12" s="45">
        <v>25544</v>
      </c>
      <c r="F12" s="45">
        <v>124337</v>
      </c>
      <c r="G12" s="45">
        <v>117559</v>
      </c>
      <c r="H12" s="45">
        <v>76251</v>
      </c>
      <c r="I12" s="45">
        <v>22940</v>
      </c>
      <c r="J12" s="97" t="s">
        <v>81</v>
      </c>
      <c r="K12" s="30"/>
    </row>
    <row r="13" spans="1:16" ht="39.950000000000003" customHeight="1" x14ac:dyDescent="0.2">
      <c r="A13" s="28"/>
      <c r="B13" s="85" t="s">
        <v>19</v>
      </c>
      <c r="C13" s="47">
        <f t="shared" si="0"/>
        <v>206416</v>
      </c>
      <c r="D13" s="47">
        <v>12578</v>
      </c>
      <c r="E13" s="47">
        <v>5557</v>
      </c>
      <c r="F13" s="47">
        <v>35296</v>
      </c>
      <c r="G13" s="47">
        <v>104085</v>
      </c>
      <c r="H13" s="47">
        <v>38605</v>
      </c>
      <c r="I13" s="47">
        <v>10295</v>
      </c>
      <c r="J13" s="85" t="s">
        <v>20</v>
      </c>
      <c r="K13" s="30"/>
    </row>
    <row r="14" spans="1:16" ht="39.950000000000003" customHeight="1" x14ac:dyDescent="0.2">
      <c r="A14" s="28"/>
      <c r="B14" s="97" t="s">
        <v>21</v>
      </c>
      <c r="C14" s="45">
        <f t="shared" si="0"/>
        <v>88436</v>
      </c>
      <c r="D14" s="45">
        <v>1969</v>
      </c>
      <c r="E14" s="45">
        <v>3819</v>
      </c>
      <c r="F14" s="45">
        <v>20274</v>
      </c>
      <c r="G14" s="45">
        <v>28780</v>
      </c>
      <c r="H14" s="45">
        <v>20409</v>
      </c>
      <c r="I14" s="45">
        <v>13185</v>
      </c>
      <c r="J14" s="97" t="s">
        <v>22</v>
      </c>
      <c r="K14" s="30"/>
    </row>
    <row r="15" spans="1:16" ht="39.950000000000003" customHeight="1" x14ac:dyDescent="0.2">
      <c r="A15" s="28"/>
      <c r="B15" s="85" t="s">
        <v>23</v>
      </c>
      <c r="C15" s="47">
        <f t="shared" si="0"/>
        <v>61974</v>
      </c>
      <c r="D15" s="47">
        <v>3836</v>
      </c>
      <c r="E15" s="47">
        <v>4357</v>
      </c>
      <c r="F15" s="47">
        <v>22882</v>
      </c>
      <c r="G15" s="47">
        <v>24500</v>
      </c>
      <c r="H15" s="47">
        <v>4904</v>
      </c>
      <c r="I15" s="47">
        <v>1495</v>
      </c>
      <c r="J15" s="85" t="s">
        <v>24</v>
      </c>
      <c r="K15" s="30"/>
    </row>
    <row r="16" spans="1:16" ht="39.950000000000003" customHeight="1" x14ac:dyDescent="0.2">
      <c r="A16" s="28"/>
      <c r="B16" s="97" t="s">
        <v>25</v>
      </c>
      <c r="C16" s="45">
        <f t="shared" si="0"/>
        <v>11450</v>
      </c>
      <c r="D16" s="45">
        <v>1607</v>
      </c>
      <c r="E16" s="45">
        <v>612</v>
      </c>
      <c r="F16" s="45">
        <v>3210</v>
      </c>
      <c r="G16" s="45">
        <v>4947</v>
      </c>
      <c r="H16" s="45">
        <v>1074</v>
      </c>
      <c r="I16" s="45">
        <v>0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79156</v>
      </c>
      <c r="D17" s="47">
        <v>10994</v>
      </c>
      <c r="E17" s="47">
        <v>3727</v>
      </c>
      <c r="F17" s="47">
        <v>20633</v>
      </c>
      <c r="G17" s="47">
        <v>28507</v>
      </c>
      <c r="H17" s="47">
        <v>9450</v>
      </c>
      <c r="I17" s="47">
        <v>5845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39399</v>
      </c>
      <c r="D18" s="45">
        <v>7298</v>
      </c>
      <c r="E18" s="45">
        <v>3366</v>
      </c>
      <c r="F18" s="45">
        <v>7570</v>
      </c>
      <c r="G18" s="45">
        <v>13872</v>
      </c>
      <c r="H18" s="45">
        <v>5177</v>
      </c>
      <c r="I18" s="45">
        <v>2116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49587</v>
      </c>
      <c r="D19" s="47">
        <v>410</v>
      </c>
      <c r="E19" s="47">
        <v>789</v>
      </c>
      <c r="F19" s="47">
        <v>2181</v>
      </c>
      <c r="G19" s="47">
        <v>10417</v>
      </c>
      <c r="H19" s="47">
        <v>17124</v>
      </c>
      <c r="I19" s="47">
        <v>18666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37067</v>
      </c>
      <c r="D20" s="45">
        <v>3359</v>
      </c>
      <c r="E20" s="45">
        <v>2391</v>
      </c>
      <c r="F20" s="45">
        <v>8361</v>
      </c>
      <c r="G20" s="45">
        <v>10641</v>
      </c>
      <c r="H20" s="45">
        <v>11196</v>
      </c>
      <c r="I20" s="45">
        <v>1119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6658779</v>
      </c>
      <c r="D21" s="51">
        <f t="shared" ref="D21:G21" si="1">SUM(D8:D20)</f>
        <v>175189</v>
      </c>
      <c r="E21" s="51">
        <f>SUM(E8:E20)</f>
        <v>99705</v>
      </c>
      <c r="F21" s="51">
        <f t="shared" si="1"/>
        <v>627228</v>
      </c>
      <c r="G21" s="51">
        <f t="shared" si="1"/>
        <v>761006</v>
      </c>
      <c r="H21" s="51">
        <f>SUM(H8:H20)</f>
        <v>548842</v>
      </c>
      <c r="I21" s="51">
        <f>SUM(I8:I20)</f>
        <v>4446809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8" spans="1:11" ht="52.5" customHeight="1" x14ac:dyDescent="0.2">
      <c r="G28" s="111"/>
    </row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3B3092"/>
  </sheetPr>
  <dimension ref="A1:O25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205</v>
      </c>
      <c r="C2" s="32"/>
      <c r="D2" s="32"/>
      <c r="E2" s="32"/>
      <c r="F2" s="32"/>
      <c r="G2" s="32"/>
      <c r="H2" s="32"/>
      <c r="I2" s="32"/>
      <c r="J2" s="36" t="s">
        <v>99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564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38.25" customHeight="1" x14ac:dyDescent="0.2">
      <c r="A4" s="42"/>
      <c r="B4" s="197" t="s">
        <v>565</v>
      </c>
      <c r="C4" s="197"/>
      <c r="D4" s="197"/>
      <c r="E4" s="197"/>
      <c r="F4" s="197"/>
      <c r="G4" s="197"/>
      <c r="H4" s="197"/>
      <c r="I4" s="197"/>
      <c r="J4" s="197"/>
      <c r="K4" s="3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673672</v>
      </c>
      <c r="D8" s="45">
        <v>50978</v>
      </c>
      <c r="E8" s="45">
        <v>26956</v>
      </c>
      <c r="F8" s="45">
        <v>237369</v>
      </c>
      <c r="G8" s="45">
        <v>217507</v>
      </c>
      <c r="H8" s="45">
        <v>116590</v>
      </c>
      <c r="I8" s="45">
        <v>24272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2962380</v>
      </c>
      <c r="D9" s="47">
        <v>3225</v>
      </c>
      <c r="E9" s="47">
        <v>0</v>
      </c>
      <c r="F9" s="47">
        <v>1421</v>
      </c>
      <c r="G9" s="47">
        <v>6592</v>
      </c>
      <c r="H9" s="47">
        <v>23018</v>
      </c>
      <c r="I9" s="47">
        <v>2928124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314443</v>
      </c>
      <c r="D10" s="45">
        <v>1248</v>
      </c>
      <c r="E10" s="45">
        <v>715</v>
      </c>
      <c r="F10" s="45">
        <v>7455</v>
      </c>
      <c r="G10" s="45">
        <v>28732</v>
      </c>
      <c r="H10" s="45">
        <v>115211</v>
      </c>
      <c r="I10" s="45">
        <v>161082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122807</v>
      </c>
      <c r="D11" s="47">
        <v>5824</v>
      </c>
      <c r="E11" s="47">
        <v>6425</v>
      </c>
      <c r="F11" s="47">
        <v>47472</v>
      </c>
      <c r="G11" s="47">
        <v>46068</v>
      </c>
      <c r="H11" s="47">
        <v>15255</v>
      </c>
      <c r="I11" s="47">
        <v>1763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327320</v>
      </c>
      <c r="D12" s="45">
        <v>32345</v>
      </c>
      <c r="E12" s="45">
        <v>21051</v>
      </c>
      <c r="F12" s="45">
        <v>101201</v>
      </c>
      <c r="G12" s="45">
        <v>92290</v>
      </c>
      <c r="H12" s="45">
        <v>62867</v>
      </c>
      <c r="I12" s="45">
        <v>17566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158769</v>
      </c>
      <c r="D13" s="47">
        <v>10098</v>
      </c>
      <c r="E13" s="47">
        <v>3772</v>
      </c>
      <c r="F13" s="47">
        <v>25442</v>
      </c>
      <c r="G13" s="47">
        <v>74101</v>
      </c>
      <c r="H13" s="47">
        <v>35759</v>
      </c>
      <c r="I13" s="47">
        <v>9597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68617</v>
      </c>
      <c r="D14" s="45">
        <v>1050</v>
      </c>
      <c r="E14" s="45">
        <v>2145</v>
      </c>
      <c r="F14" s="45">
        <v>14191</v>
      </c>
      <c r="G14" s="45">
        <v>23635</v>
      </c>
      <c r="H14" s="45">
        <v>17526</v>
      </c>
      <c r="I14" s="45">
        <v>10070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51402</v>
      </c>
      <c r="D15" s="47">
        <v>2258</v>
      </c>
      <c r="E15" s="47">
        <v>3392</v>
      </c>
      <c r="F15" s="47">
        <v>19029</v>
      </c>
      <c r="G15" s="47">
        <v>21488</v>
      </c>
      <c r="H15" s="47">
        <v>3873</v>
      </c>
      <c r="I15" s="47">
        <v>1362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10102</v>
      </c>
      <c r="D16" s="45">
        <v>1241</v>
      </c>
      <c r="E16" s="45">
        <v>453</v>
      </c>
      <c r="F16" s="45">
        <v>2859</v>
      </c>
      <c r="G16" s="45">
        <v>4528</v>
      </c>
      <c r="H16" s="45">
        <v>1021</v>
      </c>
      <c r="I16" s="45">
        <v>0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60425</v>
      </c>
      <c r="D17" s="47">
        <v>8003</v>
      </c>
      <c r="E17" s="47">
        <v>2020</v>
      </c>
      <c r="F17" s="47">
        <v>15809</v>
      </c>
      <c r="G17" s="47">
        <v>22591</v>
      </c>
      <c r="H17" s="47">
        <v>7758</v>
      </c>
      <c r="I17" s="47">
        <v>4244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27330</v>
      </c>
      <c r="D18" s="45">
        <v>3931</v>
      </c>
      <c r="E18" s="45">
        <v>1931</v>
      </c>
      <c r="F18" s="45">
        <v>6728</v>
      </c>
      <c r="G18" s="45">
        <v>9507</v>
      </c>
      <c r="H18" s="45">
        <v>4107</v>
      </c>
      <c r="I18" s="45">
        <v>1126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40209</v>
      </c>
      <c r="D19" s="47">
        <v>86</v>
      </c>
      <c r="E19" s="47">
        <v>339</v>
      </c>
      <c r="F19" s="47">
        <v>1899</v>
      </c>
      <c r="G19" s="47">
        <v>7841</v>
      </c>
      <c r="H19" s="47">
        <v>14459</v>
      </c>
      <c r="I19" s="47">
        <v>15585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32339</v>
      </c>
      <c r="D20" s="45">
        <v>2634</v>
      </c>
      <c r="E20" s="45">
        <v>2057</v>
      </c>
      <c r="F20" s="45">
        <v>8068</v>
      </c>
      <c r="G20" s="45">
        <v>8969</v>
      </c>
      <c r="H20" s="45">
        <v>9492</v>
      </c>
      <c r="I20" s="45">
        <v>1119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4849815</v>
      </c>
      <c r="D21" s="51">
        <f t="shared" ref="D21:G21" si="1">SUM(D8:D20)</f>
        <v>122921</v>
      </c>
      <c r="E21" s="51">
        <f>SUM(E8:E20)</f>
        <v>71256</v>
      </c>
      <c r="F21" s="51">
        <f t="shared" si="1"/>
        <v>488943</v>
      </c>
      <c r="G21" s="51">
        <f t="shared" si="1"/>
        <v>563849</v>
      </c>
      <c r="H21" s="51">
        <f>SUM(H8:H20)</f>
        <v>426936</v>
      </c>
      <c r="I21" s="51">
        <f>SUM(I8:I20)</f>
        <v>3175910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x14ac:dyDescent="0.2">
      <c r="G24" s="8"/>
      <c r="H24" s="8"/>
    </row>
    <row r="25" spans="1:11" ht="48.75" customHeight="1" x14ac:dyDescent="0.2"/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3B3092"/>
  </sheetPr>
  <dimension ref="A1:O28"/>
  <sheetViews>
    <sheetView view="pageBreakPreview" zoomScale="55" zoomScaleNormal="50" zoomScaleSheetLayoutView="55" zoomScalePageLayoutView="70" workbookViewId="0">
      <selection activeCell="B2" sqref="B2:J22"/>
    </sheetView>
  </sheetViews>
  <sheetFormatPr defaultRowHeight="15.75" x14ac:dyDescent="0.2"/>
  <cols>
    <col min="1" max="1" width="9.140625" style="1"/>
    <col min="2" max="2" width="39.42578125" style="1" customWidth="1"/>
    <col min="3" max="9" width="20.42578125" style="1" customWidth="1"/>
    <col min="10" max="10" width="25.7109375" style="1" customWidth="1"/>
    <col min="11" max="11" width="9.140625" style="4"/>
    <col min="12" max="16384" width="9.140625" style="1"/>
  </cols>
  <sheetData>
    <row r="1" spans="1:15" ht="22.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30"/>
      <c r="M1" s="21"/>
      <c r="N1" s="21"/>
      <c r="O1" s="21"/>
    </row>
    <row r="2" spans="1:15" s="11" customFormat="1" ht="38.25" customHeight="1" x14ac:dyDescent="0.2">
      <c r="A2" s="32"/>
      <c r="B2" s="56" t="s">
        <v>101</v>
      </c>
      <c r="C2" s="32"/>
      <c r="D2" s="32"/>
      <c r="E2" s="32"/>
      <c r="F2" s="32"/>
      <c r="G2" s="32"/>
      <c r="H2" s="32"/>
      <c r="I2" s="32"/>
      <c r="J2" s="36" t="s">
        <v>100</v>
      </c>
      <c r="K2" s="32"/>
      <c r="M2" s="22"/>
      <c r="N2" s="23"/>
      <c r="O2" s="22"/>
    </row>
    <row r="3" spans="1:15" s="17" customFormat="1" ht="38.25" customHeight="1" x14ac:dyDescent="0.2">
      <c r="A3" s="39"/>
      <c r="B3" s="196" t="s">
        <v>566</v>
      </c>
      <c r="C3" s="196"/>
      <c r="D3" s="196"/>
      <c r="E3" s="196"/>
      <c r="F3" s="196"/>
      <c r="G3" s="196"/>
      <c r="H3" s="196"/>
      <c r="I3" s="196"/>
      <c r="J3" s="196"/>
      <c r="K3" s="40"/>
      <c r="M3" s="24"/>
      <c r="N3" s="24"/>
      <c r="O3" s="24"/>
    </row>
    <row r="4" spans="1:15" s="3" customFormat="1" ht="35.25" customHeight="1" x14ac:dyDescent="0.2">
      <c r="A4" s="42"/>
      <c r="B4" s="197" t="s">
        <v>567</v>
      </c>
      <c r="C4" s="197"/>
      <c r="D4" s="197"/>
      <c r="E4" s="197"/>
      <c r="F4" s="197"/>
      <c r="G4" s="197"/>
      <c r="H4" s="197"/>
      <c r="I4" s="197"/>
      <c r="J4" s="197"/>
      <c r="K4" s="30"/>
      <c r="M4" s="100"/>
      <c r="N4" s="100"/>
      <c r="O4" s="100"/>
    </row>
    <row r="5" spans="1:15" ht="29.25" customHeight="1" x14ac:dyDescent="0.2">
      <c r="A5" s="28"/>
      <c r="B5" s="198" t="s">
        <v>0</v>
      </c>
      <c r="C5" s="208" t="s">
        <v>281</v>
      </c>
      <c r="D5" s="209"/>
      <c r="E5" s="209"/>
      <c r="F5" s="209"/>
      <c r="G5" s="209"/>
      <c r="H5" s="209"/>
      <c r="I5" s="210"/>
      <c r="J5" s="211" t="s">
        <v>1</v>
      </c>
      <c r="K5" s="30"/>
    </row>
    <row r="6" spans="1:15" ht="25.5" customHeight="1" x14ac:dyDescent="0.2">
      <c r="A6" s="28"/>
      <c r="B6" s="198"/>
      <c r="C6" s="43" t="s">
        <v>2</v>
      </c>
      <c r="D6" s="43" t="s">
        <v>112</v>
      </c>
      <c r="E6" s="43" t="s">
        <v>111</v>
      </c>
      <c r="F6" s="43" t="s">
        <v>110</v>
      </c>
      <c r="G6" s="43" t="s">
        <v>109</v>
      </c>
      <c r="H6" s="43" t="s">
        <v>118</v>
      </c>
      <c r="I6" s="43" t="s">
        <v>119</v>
      </c>
      <c r="J6" s="211" t="s">
        <v>5</v>
      </c>
      <c r="K6" s="30"/>
    </row>
    <row r="7" spans="1:15" ht="25.5" customHeight="1" x14ac:dyDescent="0.2">
      <c r="A7" s="28"/>
      <c r="B7" s="198" t="s">
        <v>6</v>
      </c>
      <c r="C7" s="43" t="s">
        <v>7</v>
      </c>
      <c r="D7" s="43" t="s">
        <v>131</v>
      </c>
      <c r="E7" s="58" t="s">
        <v>130</v>
      </c>
      <c r="F7" s="43" t="s">
        <v>129</v>
      </c>
      <c r="G7" s="43" t="s">
        <v>242</v>
      </c>
      <c r="H7" s="43" t="s">
        <v>128</v>
      </c>
      <c r="I7" s="58" t="s">
        <v>127</v>
      </c>
      <c r="J7" s="211"/>
      <c r="K7" s="30"/>
    </row>
    <row r="8" spans="1:15" ht="39.950000000000003" customHeight="1" x14ac:dyDescent="0.2">
      <c r="A8" s="28"/>
      <c r="B8" s="97" t="s">
        <v>10</v>
      </c>
      <c r="C8" s="45">
        <f>SUM(D8:I8)</f>
        <v>244103</v>
      </c>
      <c r="D8" s="45">
        <v>22030</v>
      </c>
      <c r="E8" s="45">
        <v>10848</v>
      </c>
      <c r="F8" s="45">
        <v>78978</v>
      </c>
      <c r="G8" s="45">
        <v>85319</v>
      </c>
      <c r="H8" s="45">
        <v>39124</v>
      </c>
      <c r="I8" s="45">
        <v>7804</v>
      </c>
      <c r="J8" s="97" t="s">
        <v>11</v>
      </c>
      <c r="K8" s="30"/>
    </row>
    <row r="9" spans="1:15" ht="39.950000000000003" customHeight="1" x14ac:dyDescent="0.2">
      <c r="A9" s="28"/>
      <c r="B9" s="85" t="s">
        <v>12</v>
      </c>
      <c r="C9" s="47">
        <f>SUM(D9:I9)</f>
        <v>1211252</v>
      </c>
      <c r="D9" s="47">
        <v>4362</v>
      </c>
      <c r="E9" s="47">
        <v>0</v>
      </c>
      <c r="F9" s="47">
        <v>1645</v>
      </c>
      <c r="G9" s="47">
        <v>4732</v>
      </c>
      <c r="H9" s="47">
        <v>5263</v>
      </c>
      <c r="I9" s="47">
        <v>1195250</v>
      </c>
      <c r="J9" s="85" t="s">
        <v>13</v>
      </c>
      <c r="K9" s="30"/>
    </row>
    <row r="10" spans="1:15" ht="39.950000000000003" customHeight="1" x14ac:dyDescent="0.2">
      <c r="A10" s="28"/>
      <c r="B10" s="97" t="s">
        <v>14</v>
      </c>
      <c r="C10" s="45">
        <f t="shared" ref="C10:C20" si="0">SUM(D10:I10)</f>
        <v>122768</v>
      </c>
      <c r="D10" s="45">
        <v>0</v>
      </c>
      <c r="E10" s="45">
        <v>383</v>
      </c>
      <c r="F10" s="45">
        <v>3646</v>
      </c>
      <c r="G10" s="45">
        <v>20676</v>
      </c>
      <c r="H10" s="45">
        <v>45365</v>
      </c>
      <c r="I10" s="45">
        <v>52698</v>
      </c>
      <c r="J10" s="97" t="s">
        <v>15</v>
      </c>
      <c r="K10" s="30"/>
    </row>
    <row r="11" spans="1:15" ht="39.950000000000003" customHeight="1" x14ac:dyDescent="0.2">
      <c r="A11" s="28"/>
      <c r="B11" s="85" t="s">
        <v>16</v>
      </c>
      <c r="C11" s="47">
        <f t="shared" si="0"/>
        <v>24878</v>
      </c>
      <c r="D11" s="47">
        <v>3111</v>
      </c>
      <c r="E11" s="47">
        <v>4216</v>
      </c>
      <c r="F11" s="47">
        <v>4498</v>
      </c>
      <c r="G11" s="47">
        <v>8072</v>
      </c>
      <c r="H11" s="47">
        <v>4826</v>
      </c>
      <c r="I11" s="47">
        <v>155</v>
      </c>
      <c r="J11" s="85" t="s">
        <v>17</v>
      </c>
      <c r="K11" s="30"/>
      <c r="L11" s="5"/>
    </row>
    <row r="12" spans="1:15" ht="39.950000000000003" customHeight="1" x14ac:dyDescent="0.2">
      <c r="A12" s="28"/>
      <c r="B12" s="97" t="s">
        <v>18</v>
      </c>
      <c r="C12" s="45">
        <f t="shared" si="0"/>
        <v>81671</v>
      </c>
      <c r="D12" s="45">
        <v>10015</v>
      </c>
      <c r="E12" s="45">
        <v>4493</v>
      </c>
      <c r="F12" s="45">
        <v>23136</v>
      </c>
      <c r="G12" s="45">
        <v>25269</v>
      </c>
      <c r="H12" s="45">
        <v>13384</v>
      </c>
      <c r="I12" s="45">
        <v>5374</v>
      </c>
      <c r="J12" s="97" t="s">
        <v>81</v>
      </c>
      <c r="K12" s="30"/>
    </row>
    <row r="13" spans="1:15" ht="39.950000000000003" customHeight="1" x14ac:dyDescent="0.2">
      <c r="A13" s="28"/>
      <c r="B13" s="85" t="s">
        <v>19</v>
      </c>
      <c r="C13" s="47">
        <f t="shared" si="0"/>
        <v>47647</v>
      </c>
      <c r="D13" s="47">
        <v>2480</v>
      </c>
      <c r="E13" s="47">
        <v>1785</v>
      </c>
      <c r="F13" s="47">
        <v>9854</v>
      </c>
      <c r="G13" s="47">
        <v>29984</v>
      </c>
      <c r="H13" s="47">
        <v>2846</v>
      </c>
      <c r="I13" s="47">
        <v>698</v>
      </c>
      <c r="J13" s="85" t="s">
        <v>20</v>
      </c>
      <c r="K13" s="30"/>
    </row>
    <row r="14" spans="1:15" ht="39.950000000000003" customHeight="1" x14ac:dyDescent="0.2">
      <c r="A14" s="28"/>
      <c r="B14" s="97" t="s">
        <v>21</v>
      </c>
      <c r="C14" s="45">
        <f t="shared" si="0"/>
        <v>19819</v>
      </c>
      <c r="D14" s="45">
        <v>919</v>
      </c>
      <c r="E14" s="45">
        <v>1674</v>
      </c>
      <c r="F14" s="45">
        <v>6083</v>
      </c>
      <c r="G14" s="45">
        <v>5145</v>
      </c>
      <c r="H14" s="45">
        <v>2883</v>
      </c>
      <c r="I14" s="45">
        <v>3115</v>
      </c>
      <c r="J14" s="97" t="s">
        <v>22</v>
      </c>
      <c r="K14" s="30"/>
    </row>
    <row r="15" spans="1:15" ht="39.950000000000003" customHeight="1" x14ac:dyDescent="0.2">
      <c r="A15" s="28"/>
      <c r="B15" s="85" t="s">
        <v>23</v>
      </c>
      <c r="C15" s="47">
        <f t="shared" si="0"/>
        <v>10572</v>
      </c>
      <c r="D15" s="47">
        <v>1578</v>
      </c>
      <c r="E15" s="47">
        <v>965</v>
      </c>
      <c r="F15" s="47">
        <v>3853</v>
      </c>
      <c r="G15" s="47">
        <v>3012</v>
      </c>
      <c r="H15" s="47">
        <v>1031</v>
      </c>
      <c r="I15" s="47">
        <v>133</v>
      </c>
      <c r="J15" s="85" t="s">
        <v>24</v>
      </c>
      <c r="K15" s="30"/>
    </row>
    <row r="16" spans="1:15" ht="39.950000000000003" customHeight="1" x14ac:dyDescent="0.2">
      <c r="A16" s="28"/>
      <c r="B16" s="97" t="s">
        <v>25</v>
      </c>
      <c r="C16" s="45">
        <f t="shared" si="0"/>
        <v>1348</v>
      </c>
      <c r="D16" s="45">
        <v>366</v>
      </c>
      <c r="E16" s="45">
        <v>159</v>
      </c>
      <c r="F16" s="45">
        <v>351</v>
      </c>
      <c r="G16" s="45">
        <v>419</v>
      </c>
      <c r="H16" s="45">
        <v>53</v>
      </c>
      <c r="I16" s="45">
        <v>0</v>
      </c>
      <c r="J16" s="97" t="s">
        <v>26</v>
      </c>
      <c r="K16" s="30"/>
    </row>
    <row r="17" spans="1:11" ht="39.950000000000003" customHeight="1" x14ac:dyDescent="0.2">
      <c r="A17" s="28"/>
      <c r="B17" s="85" t="s">
        <v>27</v>
      </c>
      <c r="C17" s="47">
        <f t="shared" si="0"/>
        <v>18731</v>
      </c>
      <c r="D17" s="47">
        <v>2991</v>
      </c>
      <c r="E17" s="47">
        <v>1707</v>
      </c>
      <c r="F17" s="47">
        <v>4824</v>
      </c>
      <c r="G17" s="47">
        <v>5916</v>
      </c>
      <c r="H17" s="47">
        <v>1692</v>
      </c>
      <c r="I17" s="47">
        <v>1601</v>
      </c>
      <c r="J17" s="85" t="s">
        <v>28</v>
      </c>
      <c r="K17" s="30"/>
    </row>
    <row r="18" spans="1:11" ht="39.950000000000003" customHeight="1" x14ac:dyDescent="0.2">
      <c r="A18" s="28"/>
      <c r="B18" s="97" t="s">
        <v>29</v>
      </c>
      <c r="C18" s="45">
        <f t="shared" si="0"/>
        <v>12069</v>
      </c>
      <c r="D18" s="45">
        <v>3367</v>
      </c>
      <c r="E18" s="45">
        <v>1435</v>
      </c>
      <c r="F18" s="45">
        <v>842</v>
      </c>
      <c r="G18" s="45">
        <v>4365</v>
      </c>
      <c r="H18" s="45">
        <v>1070</v>
      </c>
      <c r="I18" s="45">
        <v>990</v>
      </c>
      <c r="J18" s="97" t="s">
        <v>30</v>
      </c>
      <c r="K18" s="30"/>
    </row>
    <row r="19" spans="1:11" ht="39.950000000000003" customHeight="1" x14ac:dyDescent="0.2">
      <c r="A19" s="28"/>
      <c r="B19" s="85" t="s">
        <v>31</v>
      </c>
      <c r="C19" s="47">
        <f t="shared" si="0"/>
        <v>9378</v>
      </c>
      <c r="D19" s="47">
        <v>324</v>
      </c>
      <c r="E19" s="47">
        <v>450</v>
      </c>
      <c r="F19" s="47">
        <v>282</v>
      </c>
      <c r="G19" s="47">
        <v>2576</v>
      </c>
      <c r="H19" s="47">
        <v>2665</v>
      </c>
      <c r="I19" s="47">
        <v>3081</v>
      </c>
      <c r="J19" s="85" t="s">
        <v>32</v>
      </c>
      <c r="K19" s="30"/>
    </row>
    <row r="20" spans="1:11" ht="39.950000000000003" customHeight="1" x14ac:dyDescent="0.2">
      <c r="A20" s="28"/>
      <c r="B20" s="97" t="s">
        <v>33</v>
      </c>
      <c r="C20" s="45">
        <f t="shared" si="0"/>
        <v>4728</v>
      </c>
      <c r="D20" s="45">
        <v>725</v>
      </c>
      <c r="E20" s="45">
        <v>334</v>
      </c>
      <c r="F20" s="45">
        <v>293</v>
      </c>
      <c r="G20" s="45">
        <v>1672</v>
      </c>
      <c r="H20" s="45">
        <v>1704</v>
      </c>
      <c r="I20" s="45">
        <v>0</v>
      </c>
      <c r="J20" s="97" t="s">
        <v>34</v>
      </c>
      <c r="K20" s="48"/>
    </row>
    <row r="21" spans="1:11" s="6" customFormat="1" ht="45" customHeight="1" x14ac:dyDescent="0.2">
      <c r="A21" s="49"/>
      <c r="B21" s="98" t="s">
        <v>7</v>
      </c>
      <c r="C21" s="51">
        <f>SUM(C8:C20)</f>
        <v>1808964</v>
      </c>
      <c r="D21" s="51">
        <f t="shared" ref="D21:G21" si="1">SUM(D8:D20)</f>
        <v>52268</v>
      </c>
      <c r="E21" s="51">
        <f>SUM(E8:E20)</f>
        <v>28449</v>
      </c>
      <c r="F21" s="51">
        <f t="shared" si="1"/>
        <v>138285</v>
      </c>
      <c r="G21" s="51">
        <f t="shared" si="1"/>
        <v>197157</v>
      </c>
      <c r="H21" s="51">
        <f>SUM(H8:H20)</f>
        <v>121906</v>
      </c>
      <c r="I21" s="51">
        <f>SUM(I8:I20)</f>
        <v>1270899</v>
      </c>
      <c r="J21" s="99" t="s">
        <v>35</v>
      </c>
      <c r="K21" s="30"/>
    </row>
    <row r="22" spans="1:11" s="7" customFormat="1" ht="30" customHeight="1" x14ac:dyDescent="0.2">
      <c r="A22" s="53"/>
      <c r="B22" s="186" t="s">
        <v>150</v>
      </c>
      <c r="C22" s="186"/>
      <c r="D22" s="186"/>
      <c r="E22" s="186"/>
      <c r="F22" s="53"/>
      <c r="G22" s="216" t="s">
        <v>147</v>
      </c>
      <c r="H22" s="216"/>
      <c r="I22" s="216"/>
      <c r="J22" s="216"/>
      <c r="K22" s="30"/>
    </row>
    <row r="23" spans="1:11" ht="4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0"/>
    </row>
    <row r="24" spans="1:11" ht="22.5" x14ac:dyDescent="0.2">
      <c r="A24" s="28"/>
      <c r="B24" s="28"/>
      <c r="C24" s="28"/>
      <c r="D24" s="28"/>
      <c r="E24" s="28"/>
      <c r="F24" s="28"/>
      <c r="G24" s="55"/>
      <c r="H24" s="55"/>
      <c r="I24" s="28"/>
      <c r="J24" s="28"/>
      <c r="K24" s="30"/>
    </row>
    <row r="28" spans="1:11" ht="78.75" customHeight="1" x14ac:dyDescent="0.2"/>
  </sheetData>
  <protectedRanges>
    <protectedRange sqref="J5:J21" name="نطاق1_1"/>
    <protectedRange sqref="C3:J4 B3:B21" name="نطاق1"/>
    <protectedRange sqref="F5:I5" name="نطاق1_2_1_1"/>
  </protectedRanges>
  <mergeCells count="7">
    <mergeCell ref="G22:J22"/>
    <mergeCell ref="B3:J3"/>
    <mergeCell ref="B4:J4"/>
    <mergeCell ref="B5:B7"/>
    <mergeCell ref="C5:I5"/>
    <mergeCell ref="J5:J7"/>
    <mergeCell ref="B22:E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3B3092"/>
  </sheetPr>
  <dimension ref="A1:L26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  <c r="L1" s="21"/>
    </row>
    <row r="2" spans="1:12" s="11" customFormat="1" ht="38.25" customHeight="1" x14ac:dyDescent="0.2">
      <c r="A2" s="32"/>
      <c r="B2" s="56" t="s">
        <v>245</v>
      </c>
      <c r="C2" s="32"/>
      <c r="D2" s="32"/>
      <c r="E2" s="32"/>
      <c r="F2" s="36" t="s">
        <v>102</v>
      </c>
      <c r="G2" s="32"/>
      <c r="I2" s="22"/>
      <c r="J2" s="23"/>
      <c r="K2" s="22"/>
      <c r="L2" s="22"/>
    </row>
    <row r="3" spans="1:12" s="17" customFormat="1" ht="38.25" customHeight="1" x14ac:dyDescent="0.2">
      <c r="A3" s="39"/>
      <c r="B3" s="196" t="s">
        <v>428</v>
      </c>
      <c r="C3" s="196"/>
      <c r="D3" s="196"/>
      <c r="E3" s="196"/>
      <c r="F3" s="196"/>
      <c r="G3" s="40"/>
      <c r="I3" s="24"/>
      <c r="J3" s="24"/>
      <c r="K3" s="24"/>
      <c r="L3" s="24"/>
    </row>
    <row r="4" spans="1:12" s="3" customFormat="1" ht="46.5" customHeight="1" x14ac:dyDescent="0.2">
      <c r="A4" s="42"/>
      <c r="B4" s="197" t="s">
        <v>475</v>
      </c>
      <c r="C4" s="197"/>
      <c r="D4" s="197"/>
      <c r="E4" s="197"/>
      <c r="F4" s="197"/>
      <c r="G4" s="30"/>
    </row>
    <row r="5" spans="1:12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2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2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2" ht="39.950000000000003" customHeight="1" x14ac:dyDescent="0.2">
      <c r="A8" s="28"/>
      <c r="B8" s="97" t="s">
        <v>10</v>
      </c>
      <c r="C8" s="45">
        <v>222262</v>
      </c>
      <c r="D8" s="45">
        <v>187300</v>
      </c>
      <c r="E8" s="45">
        <v>393494</v>
      </c>
      <c r="F8" s="97" t="s">
        <v>11</v>
      </c>
      <c r="G8" s="30"/>
    </row>
    <row r="9" spans="1:12" ht="39.950000000000003" customHeight="1" x14ac:dyDescent="0.2">
      <c r="A9" s="28"/>
      <c r="B9" s="85" t="s">
        <v>12</v>
      </c>
      <c r="C9" s="47">
        <v>845262</v>
      </c>
      <c r="D9" s="47">
        <v>1098658</v>
      </c>
      <c r="E9" s="47">
        <v>2324827</v>
      </c>
      <c r="F9" s="85" t="s">
        <v>13</v>
      </c>
      <c r="G9" s="30"/>
    </row>
    <row r="10" spans="1:12" ht="39.950000000000003" customHeight="1" x14ac:dyDescent="0.2">
      <c r="A10" s="28"/>
      <c r="B10" s="97" t="s">
        <v>14</v>
      </c>
      <c r="C10" s="45">
        <v>57186</v>
      </c>
      <c r="D10" s="45">
        <v>112678</v>
      </c>
      <c r="E10" s="45">
        <v>301893</v>
      </c>
      <c r="F10" s="97" t="s">
        <v>15</v>
      </c>
      <c r="G10" s="30"/>
    </row>
    <row r="11" spans="1:12" ht="39.950000000000003" customHeight="1" x14ac:dyDescent="0.2">
      <c r="A11" s="28"/>
      <c r="B11" s="85" t="s">
        <v>16</v>
      </c>
      <c r="C11" s="47">
        <v>45076</v>
      </c>
      <c r="D11" s="47">
        <v>33110</v>
      </c>
      <c r="E11" s="47">
        <v>55607</v>
      </c>
      <c r="F11" s="85" t="s">
        <v>17</v>
      </c>
      <c r="G11" s="30"/>
      <c r="H11" s="5"/>
    </row>
    <row r="12" spans="1:12" ht="39.950000000000003" customHeight="1" x14ac:dyDescent="0.2">
      <c r="A12" s="28"/>
      <c r="B12" s="97" t="s">
        <v>18</v>
      </c>
      <c r="C12" s="45">
        <v>58750</v>
      </c>
      <c r="D12" s="45">
        <v>50392</v>
      </c>
      <c r="E12" s="45">
        <v>130350</v>
      </c>
      <c r="F12" s="97" t="s">
        <v>81</v>
      </c>
      <c r="G12" s="30"/>
    </row>
    <row r="13" spans="1:12" ht="39.950000000000003" customHeight="1" x14ac:dyDescent="0.2">
      <c r="A13" s="28"/>
      <c r="B13" s="85" t="s">
        <v>19</v>
      </c>
      <c r="C13" s="47">
        <v>92101</v>
      </c>
      <c r="D13" s="47">
        <v>108562</v>
      </c>
      <c r="E13" s="47">
        <v>288385</v>
      </c>
      <c r="F13" s="85" t="s">
        <v>20</v>
      </c>
      <c r="G13" s="30"/>
    </row>
    <row r="14" spans="1:12" ht="39.950000000000003" customHeight="1" x14ac:dyDescent="0.2">
      <c r="A14" s="28"/>
      <c r="B14" s="97" t="s">
        <v>21</v>
      </c>
      <c r="C14" s="45">
        <v>23176</v>
      </c>
      <c r="D14" s="45">
        <v>24617</v>
      </c>
      <c r="E14" s="45">
        <v>48781</v>
      </c>
      <c r="F14" s="97" t="s">
        <v>22</v>
      </c>
      <c r="G14" s="30"/>
    </row>
    <row r="15" spans="1:12" ht="39.950000000000003" customHeight="1" x14ac:dyDescent="0.2">
      <c r="A15" s="28"/>
      <c r="B15" s="85" t="s">
        <v>23</v>
      </c>
      <c r="C15" s="47">
        <v>12061</v>
      </c>
      <c r="D15" s="47">
        <v>10594</v>
      </c>
      <c r="E15" s="47">
        <v>25869</v>
      </c>
      <c r="F15" s="85" t="s">
        <v>24</v>
      </c>
      <c r="G15" s="30"/>
    </row>
    <row r="16" spans="1:12" ht="39.950000000000003" customHeight="1" x14ac:dyDescent="0.2">
      <c r="A16" s="28"/>
      <c r="B16" s="97" t="s">
        <v>25</v>
      </c>
      <c r="C16" s="45">
        <v>3722</v>
      </c>
      <c r="D16" s="45">
        <v>5345</v>
      </c>
      <c r="E16" s="45">
        <v>10918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40000</v>
      </c>
      <c r="D17" s="47">
        <v>55321</v>
      </c>
      <c r="E17" s="47">
        <v>82219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14362</v>
      </c>
      <c r="D18" s="45">
        <v>7599</v>
      </c>
      <c r="E18" s="45">
        <v>9372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20299</v>
      </c>
      <c r="D19" s="47">
        <v>29303</v>
      </c>
      <c r="E19" s="47">
        <v>54279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6190</v>
      </c>
      <c r="D20" s="45">
        <v>3803</v>
      </c>
      <c r="E20" s="45">
        <v>27890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1440447</v>
      </c>
      <c r="D21" s="51">
        <f>SUM(D8:D20)</f>
        <v>1727282</v>
      </c>
      <c r="E21" s="51">
        <f>SUM(E8:E20)</f>
        <v>3753884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  <row r="26" spans="1:7" ht="49.5" customHeight="1" x14ac:dyDescent="0.2">
      <c r="C26" s="112"/>
      <c r="D26" s="112"/>
      <c r="E26" s="112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3B3092"/>
  </sheetPr>
  <dimension ref="A1:L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  <c r="L1" s="21"/>
    </row>
    <row r="2" spans="1:12" s="11" customFormat="1" ht="38.25" customHeight="1" x14ac:dyDescent="0.2">
      <c r="A2" s="32"/>
      <c r="B2" s="56" t="s">
        <v>103</v>
      </c>
      <c r="C2" s="32"/>
      <c r="D2" s="32"/>
      <c r="E2" s="32"/>
      <c r="F2" s="36" t="s">
        <v>246</v>
      </c>
      <c r="G2" s="32"/>
      <c r="I2" s="22"/>
      <c r="J2" s="23"/>
      <c r="K2" s="22"/>
      <c r="L2" s="22"/>
    </row>
    <row r="3" spans="1:12" s="17" customFormat="1" ht="38.25" customHeight="1" x14ac:dyDescent="0.2">
      <c r="A3" s="39"/>
      <c r="B3" s="196" t="s">
        <v>429</v>
      </c>
      <c r="C3" s="196"/>
      <c r="D3" s="196"/>
      <c r="E3" s="196"/>
      <c r="F3" s="196"/>
      <c r="G3" s="40"/>
      <c r="I3" s="24"/>
      <c r="J3" s="24"/>
      <c r="K3" s="24"/>
      <c r="L3" s="24"/>
    </row>
    <row r="4" spans="1:12" s="3" customFormat="1" ht="36.75" customHeight="1" x14ac:dyDescent="0.2">
      <c r="A4" s="42"/>
      <c r="B4" s="197" t="s">
        <v>476</v>
      </c>
      <c r="C4" s="197"/>
      <c r="D4" s="197"/>
      <c r="E4" s="197"/>
      <c r="F4" s="197"/>
      <c r="G4" s="30"/>
    </row>
    <row r="5" spans="1:12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2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2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2" ht="39.950000000000003" customHeight="1" x14ac:dyDescent="0.2">
      <c r="A8" s="28"/>
      <c r="B8" s="97" t="s">
        <v>10</v>
      </c>
      <c r="C8" s="45">
        <v>162172</v>
      </c>
      <c r="D8" s="45">
        <v>124336</v>
      </c>
      <c r="E8" s="45">
        <v>248403</v>
      </c>
      <c r="F8" s="97" t="s">
        <v>11</v>
      </c>
      <c r="G8" s="30"/>
    </row>
    <row r="9" spans="1:12" ht="39.950000000000003" customHeight="1" x14ac:dyDescent="0.2">
      <c r="A9" s="28"/>
      <c r="B9" s="85" t="s">
        <v>12</v>
      </c>
      <c r="C9" s="47">
        <v>608632</v>
      </c>
      <c r="D9" s="47">
        <v>663940</v>
      </c>
      <c r="E9" s="47">
        <v>1353896</v>
      </c>
      <c r="F9" s="85" t="s">
        <v>13</v>
      </c>
      <c r="G9" s="30"/>
    </row>
    <row r="10" spans="1:12" ht="39.950000000000003" customHeight="1" x14ac:dyDescent="0.2">
      <c r="A10" s="28"/>
      <c r="B10" s="97" t="s">
        <v>14</v>
      </c>
      <c r="C10" s="45">
        <v>41500</v>
      </c>
      <c r="D10" s="45">
        <v>67437</v>
      </c>
      <c r="E10" s="45">
        <v>194833</v>
      </c>
      <c r="F10" s="97" t="s">
        <v>15</v>
      </c>
      <c r="G10" s="30"/>
    </row>
    <row r="11" spans="1:12" ht="39.950000000000003" customHeight="1" x14ac:dyDescent="0.2">
      <c r="A11" s="28"/>
      <c r="B11" s="85" t="s">
        <v>16</v>
      </c>
      <c r="C11" s="47">
        <v>33066</v>
      </c>
      <c r="D11" s="47">
        <v>23512</v>
      </c>
      <c r="E11" s="47">
        <v>39190</v>
      </c>
      <c r="F11" s="85" t="s">
        <v>17</v>
      </c>
      <c r="G11" s="30"/>
      <c r="H11" s="5"/>
    </row>
    <row r="12" spans="1:12" ht="39.950000000000003" customHeight="1" x14ac:dyDescent="0.2">
      <c r="A12" s="28"/>
      <c r="B12" s="97" t="s">
        <v>18</v>
      </c>
      <c r="C12" s="45">
        <v>44087</v>
      </c>
      <c r="D12" s="45">
        <v>37139</v>
      </c>
      <c r="E12" s="45">
        <v>94391</v>
      </c>
      <c r="F12" s="97" t="s">
        <v>81</v>
      </c>
      <c r="G12" s="30"/>
    </row>
    <row r="13" spans="1:12" ht="39.950000000000003" customHeight="1" x14ac:dyDescent="0.2">
      <c r="A13" s="28"/>
      <c r="B13" s="85" t="s">
        <v>19</v>
      </c>
      <c r="C13" s="47">
        <v>62896</v>
      </c>
      <c r="D13" s="47">
        <v>59394</v>
      </c>
      <c r="E13" s="47">
        <v>176918</v>
      </c>
      <c r="F13" s="85" t="s">
        <v>20</v>
      </c>
      <c r="G13" s="30"/>
    </row>
    <row r="14" spans="1:12" ht="39.950000000000003" customHeight="1" x14ac:dyDescent="0.2">
      <c r="A14" s="28"/>
      <c r="B14" s="97" t="s">
        <v>21</v>
      </c>
      <c r="C14" s="45">
        <v>15525</v>
      </c>
      <c r="D14" s="45">
        <v>14633</v>
      </c>
      <c r="E14" s="45">
        <v>30713</v>
      </c>
      <c r="F14" s="97" t="s">
        <v>22</v>
      </c>
      <c r="G14" s="30"/>
    </row>
    <row r="15" spans="1:12" ht="39.950000000000003" customHeight="1" x14ac:dyDescent="0.2">
      <c r="A15" s="28"/>
      <c r="B15" s="85" t="s">
        <v>23</v>
      </c>
      <c r="C15" s="47">
        <v>8598</v>
      </c>
      <c r="D15" s="47">
        <v>6008</v>
      </c>
      <c r="E15" s="47">
        <v>17314</v>
      </c>
      <c r="F15" s="85" t="s">
        <v>24</v>
      </c>
      <c r="G15" s="30"/>
    </row>
    <row r="16" spans="1:12" ht="39.950000000000003" customHeight="1" x14ac:dyDescent="0.2">
      <c r="A16" s="28"/>
      <c r="B16" s="97" t="s">
        <v>25</v>
      </c>
      <c r="C16" s="45">
        <v>2566</v>
      </c>
      <c r="D16" s="45">
        <v>3887</v>
      </c>
      <c r="E16" s="45">
        <v>7952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29369</v>
      </c>
      <c r="D17" s="47">
        <v>35520</v>
      </c>
      <c r="E17" s="47">
        <v>54718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8186</v>
      </c>
      <c r="D18" s="45">
        <v>4465</v>
      </c>
      <c r="E18" s="45">
        <v>6060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12798</v>
      </c>
      <c r="D19" s="47">
        <v>17655</v>
      </c>
      <c r="E19" s="47">
        <v>31363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4714</v>
      </c>
      <c r="D20" s="45">
        <v>2735</v>
      </c>
      <c r="E20" s="45">
        <v>17615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1034109</v>
      </c>
      <c r="D21" s="51">
        <f>SUM(D8:D20)</f>
        <v>1060661</v>
      </c>
      <c r="E21" s="51">
        <f>SUM(E8:E20)</f>
        <v>2273366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3B3092"/>
  </sheetPr>
  <dimension ref="A1:K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1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</row>
    <row r="2" spans="1:11" s="11" customFormat="1" ht="38.25" customHeight="1" x14ac:dyDescent="0.2">
      <c r="A2" s="32"/>
      <c r="B2" s="56" t="s">
        <v>248</v>
      </c>
      <c r="C2" s="32"/>
      <c r="D2" s="32"/>
      <c r="E2" s="32"/>
      <c r="F2" s="36" t="s">
        <v>247</v>
      </c>
      <c r="G2" s="32"/>
      <c r="I2" s="22"/>
      <c r="J2" s="23"/>
      <c r="K2" s="22"/>
    </row>
    <row r="3" spans="1:11" s="17" customFormat="1" ht="38.25" customHeight="1" x14ac:dyDescent="0.2">
      <c r="A3" s="39"/>
      <c r="B3" s="196" t="s">
        <v>430</v>
      </c>
      <c r="C3" s="196"/>
      <c r="D3" s="196"/>
      <c r="E3" s="196"/>
      <c r="F3" s="196"/>
      <c r="G3" s="40"/>
      <c r="I3" s="24"/>
      <c r="J3" s="24"/>
      <c r="K3" s="24"/>
    </row>
    <row r="4" spans="1:11" s="3" customFormat="1" ht="39.75" customHeight="1" x14ac:dyDescent="0.2">
      <c r="A4" s="42"/>
      <c r="B4" s="197" t="s">
        <v>477</v>
      </c>
      <c r="C4" s="197"/>
      <c r="D4" s="197"/>
      <c r="E4" s="197"/>
      <c r="F4" s="197"/>
      <c r="G4" s="30"/>
      <c r="I4" s="100"/>
      <c r="J4" s="100"/>
      <c r="K4" s="100"/>
    </row>
    <row r="5" spans="1:11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1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1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1" ht="39.950000000000003" customHeight="1" x14ac:dyDescent="0.2">
      <c r="A8" s="28"/>
      <c r="B8" s="97" t="s">
        <v>10</v>
      </c>
      <c r="C8" s="45">
        <v>60090</v>
      </c>
      <c r="D8" s="45">
        <v>62964</v>
      </c>
      <c r="E8" s="45">
        <v>145091</v>
      </c>
      <c r="F8" s="97" t="s">
        <v>11</v>
      </c>
      <c r="G8" s="30"/>
    </row>
    <row r="9" spans="1:11" ht="39.950000000000003" customHeight="1" x14ac:dyDescent="0.2">
      <c r="A9" s="28"/>
      <c r="B9" s="85" t="s">
        <v>12</v>
      </c>
      <c r="C9" s="47">
        <v>236630</v>
      </c>
      <c r="D9" s="47">
        <v>434718</v>
      </c>
      <c r="E9" s="47">
        <v>970931</v>
      </c>
      <c r="F9" s="85" t="s">
        <v>13</v>
      </c>
      <c r="G9" s="30"/>
    </row>
    <row r="10" spans="1:11" ht="39.950000000000003" customHeight="1" x14ac:dyDescent="0.2">
      <c r="A10" s="28"/>
      <c r="B10" s="97" t="s">
        <v>14</v>
      </c>
      <c r="C10" s="45">
        <v>15686</v>
      </c>
      <c r="D10" s="45">
        <v>45241</v>
      </c>
      <c r="E10" s="45">
        <v>107060</v>
      </c>
      <c r="F10" s="97" t="s">
        <v>15</v>
      </c>
      <c r="G10" s="30"/>
    </row>
    <row r="11" spans="1:11" ht="39.950000000000003" customHeight="1" x14ac:dyDescent="0.2">
      <c r="A11" s="28"/>
      <c r="B11" s="85" t="s">
        <v>16</v>
      </c>
      <c r="C11" s="47">
        <v>12010</v>
      </c>
      <c r="D11" s="47">
        <v>9598</v>
      </c>
      <c r="E11" s="47">
        <v>16417</v>
      </c>
      <c r="F11" s="85" t="s">
        <v>17</v>
      </c>
      <c r="G11" s="30"/>
      <c r="H11" s="5"/>
    </row>
    <row r="12" spans="1:11" ht="39.950000000000003" customHeight="1" x14ac:dyDescent="0.2">
      <c r="A12" s="28"/>
      <c r="B12" s="97" t="s">
        <v>18</v>
      </c>
      <c r="C12" s="45">
        <v>14663</v>
      </c>
      <c r="D12" s="45">
        <v>13253</v>
      </c>
      <c r="E12" s="45">
        <v>35959</v>
      </c>
      <c r="F12" s="97" t="s">
        <v>81</v>
      </c>
      <c r="G12" s="30"/>
    </row>
    <row r="13" spans="1:11" ht="39.950000000000003" customHeight="1" x14ac:dyDescent="0.2">
      <c r="A13" s="28"/>
      <c r="B13" s="85" t="s">
        <v>19</v>
      </c>
      <c r="C13" s="47">
        <v>29205</v>
      </c>
      <c r="D13" s="47">
        <v>49168</v>
      </c>
      <c r="E13" s="47">
        <v>111467</v>
      </c>
      <c r="F13" s="85" t="s">
        <v>20</v>
      </c>
      <c r="G13" s="30"/>
    </row>
    <row r="14" spans="1:11" ht="39.950000000000003" customHeight="1" x14ac:dyDescent="0.2">
      <c r="A14" s="28"/>
      <c r="B14" s="97" t="s">
        <v>21</v>
      </c>
      <c r="C14" s="45">
        <v>7651</v>
      </c>
      <c r="D14" s="45">
        <v>9984</v>
      </c>
      <c r="E14" s="45">
        <v>18068</v>
      </c>
      <c r="F14" s="97" t="s">
        <v>22</v>
      </c>
      <c r="G14" s="30"/>
    </row>
    <row r="15" spans="1:11" ht="39.950000000000003" customHeight="1" x14ac:dyDescent="0.2">
      <c r="A15" s="28"/>
      <c r="B15" s="85" t="s">
        <v>23</v>
      </c>
      <c r="C15" s="47">
        <v>3463</v>
      </c>
      <c r="D15" s="47">
        <v>4586</v>
      </c>
      <c r="E15" s="47">
        <v>8555</v>
      </c>
      <c r="F15" s="85" t="s">
        <v>24</v>
      </c>
      <c r="G15" s="30"/>
    </row>
    <row r="16" spans="1:11" ht="39.950000000000003" customHeight="1" x14ac:dyDescent="0.2">
      <c r="A16" s="28"/>
      <c r="B16" s="97" t="s">
        <v>25</v>
      </c>
      <c r="C16" s="45">
        <v>1156</v>
      </c>
      <c r="D16" s="45">
        <v>1458</v>
      </c>
      <c r="E16" s="45">
        <v>2966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10631</v>
      </c>
      <c r="D17" s="47">
        <v>19801</v>
      </c>
      <c r="E17" s="47">
        <v>27501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6176</v>
      </c>
      <c r="D18" s="45">
        <v>3134</v>
      </c>
      <c r="E18" s="45">
        <v>3312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7501</v>
      </c>
      <c r="D19" s="47">
        <v>11648</v>
      </c>
      <c r="E19" s="47">
        <v>22916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1476</v>
      </c>
      <c r="D20" s="45">
        <v>1068</v>
      </c>
      <c r="E20" s="45">
        <v>10275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406338</v>
      </c>
      <c r="D21" s="51">
        <f>SUM(D8:D20)</f>
        <v>666621</v>
      </c>
      <c r="E21" s="51">
        <f>SUM(E8:E20)</f>
        <v>1480518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3B3092"/>
  </sheetPr>
  <dimension ref="A1:K27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1" ht="22.5" x14ac:dyDescent="0.2">
      <c r="A1" s="28"/>
      <c r="B1" s="28"/>
      <c r="C1" s="28"/>
      <c r="D1" s="28"/>
      <c r="E1" s="28"/>
      <c r="F1" s="28"/>
      <c r="G1" s="30"/>
      <c r="J1" s="21"/>
      <c r="K1" s="21"/>
    </row>
    <row r="2" spans="1:11" s="11" customFormat="1" ht="38.25" customHeight="1" x14ac:dyDescent="0.2">
      <c r="A2" s="32"/>
      <c r="B2" s="56" t="s">
        <v>249</v>
      </c>
      <c r="C2" s="32"/>
      <c r="D2" s="32"/>
      <c r="E2" s="32"/>
      <c r="F2" s="36" t="s">
        <v>161</v>
      </c>
      <c r="G2" s="32"/>
      <c r="J2" s="23"/>
      <c r="K2" s="22"/>
    </row>
    <row r="3" spans="1:11" s="17" customFormat="1" ht="38.25" customHeight="1" x14ac:dyDescent="0.2">
      <c r="A3" s="39"/>
      <c r="B3" s="196" t="s">
        <v>431</v>
      </c>
      <c r="C3" s="196"/>
      <c r="D3" s="196"/>
      <c r="E3" s="196"/>
      <c r="F3" s="196"/>
      <c r="G3" s="40"/>
    </row>
    <row r="4" spans="1:11" s="3" customFormat="1" ht="30" customHeight="1" x14ac:dyDescent="0.2">
      <c r="A4" s="42"/>
      <c r="B4" s="197" t="s">
        <v>478</v>
      </c>
      <c r="C4" s="197"/>
      <c r="D4" s="197"/>
      <c r="E4" s="197"/>
      <c r="F4" s="197"/>
      <c r="G4" s="30"/>
    </row>
    <row r="5" spans="1:11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1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1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1" ht="39.950000000000003" customHeight="1" x14ac:dyDescent="0.2">
      <c r="A8" s="28"/>
      <c r="B8" s="97" t="s">
        <v>10</v>
      </c>
      <c r="C8" s="45">
        <v>82820</v>
      </c>
      <c r="D8" s="45">
        <v>113752</v>
      </c>
      <c r="E8" s="45">
        <v>217415</v>
      </c>
      <c r="F8" s="97" t="s">
        <v>11</v>
      </c>
      <c r="G8" s="30"/>
    </row>
    <row r="9" spans="1:11" ht="39.950000000000003" customHeight="1" x14ac:dyDescent="0.2">
      <c r="A9" s="28"/>
      <c r="B9" s="85" t="s">
        <v>12</v>
      </c>
      <c r="C9" s="47">
        <v>257368</v>
      </c>
      <c r="D9" s="47">
        <v>473286</v>
      </c>
      <c r="E9" s="47">
        <v>1143127</v>
      </c>
      <c r="F9" s="85" t="s">
        <v>13</v>
      </c>
      <c r="G9" s="30"/>
    </row>
    <row r="10" spans="1:11" ht="39.950000000000003" customHeight="1" x14ac:dyDescent="0.2">
      <c r="A10" s="28"/>
      <c r="B10" s="97" t="s">
        <v>14</v>
      </c>
      <c r="C10" s="45">
        <v>23774</v>
      </c>
      <c r="D10" s="45">
        <v>64496</v>
      </c>
      <c r="E10" s="45">
        <v>149245</v>
      </c>
      <c r="F10" s="97" t="s">
        <v>15</v>
      </c>
      <c r="G10" s="30"/>
    </row>
    <row r="11" spans="1:11" ht="39.950000000000003" customHeight="1" x14ac:dyDescent="0.2">
      <c r="A11" s="28"/>
      <c r="B11" s="85" t="s">
        <v>16</v>
      </c>
      <c r="C11" s="47">
        <v>21643</v>
      </c>
      <c r="D11" s="47">
        <v>23971</v>
      </c>
      <c r="E11" s="47">
        <v>32627</v>
      </c>
      <c r="F11" s="85" t="s">
        <v>17</v>
      </c>
      <c r="G11" s="30"/>
      <c r="H11" s="5"/>
    </row>
    <row r="12" spans="1:11" ht="39.950000000000003" customHeight="1" x14ac:dyDescent="0.2">
      <c r="A12" s="28"/>
      <c r="B12" s="97" t="s">
        <v>18</v>
      </c>
      <c r="C12" s="45">
        <v>15338</v>
      </c>
      <c r="D12" s="45">
        <v>24253</v>
      </c>
      <c r="E12" s="45">
        <v>54025</v>
      </c>
      <c r="F12" s="97" t="s">
        <v>81</v>
      </c>
      <c r="G12" s="30"/>
    </row>
    <row r="13" spans="1:11" ht="39.950000000000003" customHeight="1" x14ac:dyDescent="0.2">
      <c r="A13" s="28"/>
      <c r="B13" s="85" t="s">
        <v>19</v>
      </c>
      <c r="C13" s="47">
        <v>60157</v>
      </c>
      <c r="D13" s="47">
        <v>89293</v>
      </c>
      <c r="E13" s="47">
        <v>215304</v>
      </c>
      <c r="F13" s="85" t="s">
        <v>20</v>
      </c>
      <c r="G13" s="30"/>
    </row>
    <row r="14" spans="1:11" ht="39.950000000000003" customHeight="1" x14ac:dyDescent="0.2">
      <c r="A14" s="28"/>
      <c r="B14" s="97" t="s">
        <v>21</v>
      </c>
      <c r="C14" s="45">
        <v>14810</v>
      </c>
      <c r="D14" s="45">
        <v>18916</v>
      </c>
      <c r="E14" s="45">
        <v>32152</v>
      </c>
      <c r="F14" s="97" t="s">
        <v>22</v>
      </c>
      <c r="G14" s="30"/>
    </row>
    <row r="15" spans="1:11" ht="39.950000000000003" customHeight="1" x14ac:dyDescent="0.2">
      <c r="A15" s="28"/>
      <c r="B15" s="85" t="s">
        <v>23</v>
      </c>
      <c r="C15" s="47">
        <v>5679</v>
      </c>
      <c r="D15" s="47">
        <v>8024</v>
      </c>
      <c r="E15" s="47">
        <v>14124</v>
      </c>
      <c r="F15" s="85" t="s">
        <v>24</v>
      </c>
      <c r="G15" s="30"/>
    </row>
    <row r="16" spans="1:11" ht="39.950000000000003" customHeight="1" x14ac:dyDescent="0.2">
      <c r="A16" s="28"/>
      <c r="B16" s="97" t="s">
        <v>25</v>
      </c>
      <c r="C16" s="45">
        <v>1907</v>
      </c>
      <c r="D16" s="45">
        <v>3069</v>
      </c>
      <c r="E16" s="45">
        <v>7278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24852</v>
      </c>
      <c r="D17" s="47">
        <v>39809</v>
      </c>
      <c r="E17" s="47">
        <v>55475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6805</v>
      </c>
      <c r="D18" s="45">
        <v>4752</v>
      </c>
      <c r="E18" s="45">
        <v>7560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11487</v>
      </c>
      <c r="D19" s="47">
        <v>22036</v>
      </c>
      <c r="E19" s="47">
        <v>38954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3065</v>
      </c>
      <c r="D20" s="45">
        <v>2493</v>
      </c>
      <c r="E20" s="45">
        <v>19460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529705</v>
      </c>
      <c r="D21" s="51">
        <f>SUM(D8:D20)</f>
        <v>888150</v>
      </c>
      <c r="E21" s="51">
        <f>SUM(E8:E20)</f>
        <v>1986746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  <row r="27" spans="1:7" ht="64.5" customHeight="1" x14ac:dyDescent="0.2">
      <c r="C27" s="116"/>
      <c r="D27" s="116"/>
      <c r="E27" s="116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3B3092"/>
  </sheetPr>
  <dimension ref="A1:L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30"/>
      <c r="J1" s="21"/>
      <c r="K1" s="21"/>
      <c r="L1" s="21"/>
    </row>
    <row r="2" spans="1:12" s="11" customFormat="1" ht="38.25" customHeight="1" x14ac:dyDescent="0.2">
      <c r="A2" s="32"/>
      <c r="B2" s="56" t="s">
        <v>250</v>
      </c>
      <c r="C2" s="32"/>
      <c r="D2" s="32"/>
      <c r="E2" s="32"/>
      <c r="F2" s="36" t="s">
        <v>251</v>
      </c>
      <c r="G2" s="32"/>
      <c r="J2" s="23"/>
      <c r="K2" s="22"/>
      <c r="L2" s="22"/>
    </row>
    <row r="3" spans="1:12" s="17" customFormat="1" ht="38.25" customHeight="1" x14ac:dyDescent="0.2">
      <c r="A3" s="39"/>
      <c r="B3" s="196" t="s">
        <v>432</v>
      </c>
      <c r="C3" s="196"/>
      <c r="D3" s="196"/>
      <c r="E3" s="196"/>
      <c r="F3" s="196"/>
      <c r="G3" s="40"/>
    </row>
    <row r="4" spans="1:12" s="3" customFormat="1" ht="42.75" customHeight="1" x14ac:dyDescent="0.2">
      <c r="A4" s="42"/>
      <c r="B4" s="197" t="s">
        <v>479</v>
      </c>
      <c r="C4" s="197"/>
      <c r="D4" s="197"/>
      <c r="E4" s="197"/>
      <c r="F4" s="197"/>
      <c r="G4" s="30"/>
    </row>
    <row r="5" spans="1:12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2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2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2" ht="39.950000000000003" customHeight="1" x14ac:dyDescent="0.2">
      <c r="A8" s="28"/>
      <c r="B8" s="97" t="s">
        <v>10</v>
      </c>
      <c r="C8" s="45">
        <v>57963</v>
      </c>
      <c r="D8" s="45">
        <v>69419</v>
      </c>
      <c r="E8" s="45">
        <v>121146</v>
      </c>
      <c r="F8" s="97" t="s">
        <v>11</v>
      </c>
      <c r="G8" s="30"/>
    </row>
    <row r="9" spans="1:12" ht="39.950000000000003" customHeight="1" x14ac:dyDescent="0.2">
      <c r="A9" s="28"/>
      <c r="B9" s="85" t="s">
        <v>12</v>
      </c>
      <c r="C9" s="47">
        <v>144354</v>
      </c>
      <c r="D9" s="47">
        <v>255998</v>
      </c>
      <c r="E9" s="47">
        <v>590225</v>
      </c>
      <c r="F9" s="85" t="s">
        <v>13</v>
      </c>
      <c r="G9" s="30"/>
    </row>
    <row r="10" spans="1:12" ht="39.950000000000003" customHeight="1" x14ac:dyDescent="0.2">
      <c r="A10" s="28"/>
      <c r="B10" s="97" t="s">
        <v>14</v>
      </c>
      <c r="C10" s="45">
        <v>13966</v>
      </c>
      <c r="D10" s="45">
        <v>35043</v>
      </c>
      <c r="E10" s="45">
        <v>81295</v>
      </c>
      <c r="F10" s="97" t="s">
        <v>15</v>
      </c>
      <c r="G10" s="30"/>
    </row>
    <row r="11" spans="1:12" ht="39.950000000000003" customHeight="1" x14ac:dyDescent="0.2">
      <c r="A11" s="28"/>
      <c r="B11" s="85" t="s">
        <v>16</v>
      </c>
      <c r="C11" s="47">
        <v>13169</v>
      </c>
      <c r="D11" s="47">
        <v>15757</v>
      </c>
      <c r="E11" s="47">
        <v>19877</v>
      </c>
      <c r="F11" s="85" t="s">
        <v>17</v>
      </c>
      <c r="G11" s="30"/>
      <c r="H11" s="5"/>
    </row>
    <row r="12" spans="1:12" ht="39.950000000000003" customHeight="1" x14ac:dyDescent="0.2">
      <c r="A12" s="28"/>
      <c r="B12" s="97" t="s">
        <v>18</v>
      </c>
      <c r="C12" s="45">
        <v>9894</v>
      </c>
      <c r="D12" s="45">
        <v>14847</v>
      </c>
      <c r="E12" s="45">
        <v>35178</v>
      </c>
      <c r="F12" s="97" t="s">
        <v>81</v>
      </c>
      <c r="G12" s="30"/>
    </row>
    <row r="13" spans="1:12" ht="39.950000000000003" customHeight="1" x14ac:dyDescent="0.2">
      <c r="A13" s="28"/>
      <c r="B13" s="85" t="s">
        <v>19</v>
      </c>
      <c r="C13" s="47">
        <v>35111</v>
      </c>
      <c r="D13" s="47">
        <v>45762</v>
      </c>
      <c r="E13" s="47">
        <v>118781</v>
      </c>
      <c r="F13" s="85" t="s">
        <v>20</v>
      </c>
      <c r="G13" s="30"/>
    </row>
    <row r="14" spans="1:12" ht="39.950000000000003" customHeight="1" x14ac:dyDescent="0.2">
      <c r="A14" s="28"/>
      <c r="B14" s="97" t="s">
        <v>21</v>
      </c>
      <c r="C14" s="45">
        <v>7764</v>
      </c>
      <c r="D14" s="45">
        <v>11076</v>
      </c>
      <c r="E14" s="45">
        <v>18441</v>
      </c>
      <c r="F14" s="97" t="s">
        <v>22</v>
      </c>
      <c r="G14" s="30"/>
    </row>
    <row r="15" spans="1:12" ht="39.950000000000003" customHeight="1" x14ac:dyDescent="0.2">
      <c r="A15" s="28"/>
      <c r="B15" s="85" t="s">
        <v>23</v>
      </c>
      <c r="C15" s="47">
        <v>3468</v>
      </c>
      <c r="D15" s="47">
        <v>3969</v>
      </c>
      <c r="E15" s="47">
        <v>8360</v>
      </c>
      <c r="F15" s="85" t="s">
        <v>24</v>
      </c>
      <c r="G15" s="30"/>
    </row>
    <row r="16" spans="1:12" ht="39.950000000000003" customHeight="1" x14ac:dyDescent="0.2">
      <c r="A16" s="28"/>
      <c r="B16" s="97" t="s">
        <v>25</v>
      </c>
      <c r="C16" s="45">
        <v>1057</v>
      </c>
      <c r="D16" s="45">
        <v>1797</v>
      </c>
      <c r="E16" s="45">
        <v>4523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16290</v>
      </c>
      <c r="D17" s="47">
        <v>22639</v>
      </c>
      <c r="E17" s="47">
        <v>33881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3054</v>
      </c>
      <c r="D18" s="45">
        <v>2451</v>
      </c>
      <c r="E18" s="45">
        <v>4628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5758</v>
      </c>
      <c r="D19" s="47">
        <v>11911</v>
      </c>
      <c r="E19" s="47">
        <v>19904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1903</v>
      </c>
      <c r="D20" s="45">
        <v>1524</v>
      </c>
      <c r="E20" s="45">
        <v>10692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313751</v>
      </c>
      <c r="D21" s="51">
        <f>SUM(D8:D20)</f>
        <v>492193</v>
      </c>
      <c r="E21" s="51">
        <f>SUM(E8:E20)</f>
        <v>1066931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3B3092"/>
  </sheetPr>
  <dimension ref="A1:K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1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</row>
    <row r="2" spans="1:11" s="11" customFormat="1" ht="38.25" customHeight="1" x14ac:dyDescent="0.2">
      <c r="A2" s="32"/>
      <c r="B2" s="56" t="s">
        <v>162</v>
      </c>
      <c r="C2" s="32"/>
      <c r="D2" s="32"/>
      <c r="E2" s="32"/>
      <c r="F2" s="36" t="s">
        <v>252</v>
      </c>
      <c r="G2" s="32"/>
      <c r="I2" s="22"/>
      <c r="J2" s="23"/>
      <c r="K2" s="22"/>
    </row>
    <row r="3" spans="1:11" s="17" customFormat="1" ht="38.25" customHeight="1" x14ac:dyDescent="0.2">
      <c r="A3" s="39"/>
      <c r="B3" s="196" t="s">
        <v>433</v>
      </c>
      <c r="C3" s="196"/>
      <c r="D3" s="196"/>
      <c r="E3" s="196"/>
      <c r="F3" s="196"/>
      <c r="G3" s="40"/>
      <c r="I3" s="24"/>
      <c r="J3" s="24"/>
      <c r="K3" s="24"/>
    </row>
    <row r="4" spans="1:11" s="3" customFormat="1" ht="34.5" customHeight="1" x14ac:dyDescent="0.2">
      <c r="A4" s="42"/>
      <c r="B4" s="197" t="s">
        <v>480</v>
      </c>
      <c r="C4" s="197"/>
      <c r="D4" s="197"/>
      <c r="E4" s="197"/>
      <c r="F4" s="197"/>
      <c r="G4" s="30"/>
    </row>
    <row r="5" spans="1:11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1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1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1" ht="39.950000000000003" customHeight="1" x14ac:dyDescent="0.2">
      <c r="A8" s="28"/>
      <c r="B8" s="97" t="s">
        <v>10</v>
      </c>
      <c r="C8" s="45">
        <v>24857</v>
      </c>
      <c r="D8" s="45">
        <v>44333</v>
      </c>
      <c r="E8" s="45">
        <v>96269</v>
      </c>
      <c r="F8" s="97" t="s">
        <v>11</v>
      </c>
      <c r="G8" s="30"/>
    </row>
    <row r="9" spans="1:11" ht="39.950000000000003" customHeight="1" x14ac:dyDescent="0.2">
      <c r="A9" s="28"/>
      <c r="B9" s="85" t="s">
        <v>12</v>
      </c>
      <c r="C9" s="47">
        <v>113014</v>
      </c>
      <c r="D9" s="47">
        <v>217288</v>
      </c>
      <c r="E9" s="47">
        <v>552902</v>
      </c>
      <c r="F9" s="85" t="s">
        <v>13</v>
      </c>
      <c r="G9" s="30"/>
    </row>
    <row r="10" spans="1:11" ht="39.950000000000003" customHeight="1" x14ac:dyDescent="0.2">
      <c r="A10" s="28"/>
      <c r="B10" s="97" t="s">
        <v>14</v>
      </c>
      <c r="C10" s="45">
        <v>9808</v>
      </c>
      <c r="D10" s="45">
        <v>29453</v>
      </c>
      <c r="E10" s="45">
        <v>67950</v>
      </c>
      <c r="F10" s="97" t="s">
        <v>15</v>
      </c>
      <c r="G10" s="30"/>
    </row>
    <row r="11" spans="1:11" ht="39.950000000000003" customHeight="1" x14ac:dyDescent="0.2">
      <c r="A11" s="28"/>
      <c r="B11" s="85" t="s">
        <v>16</v>
      </c>
      <c r="C11" s="47">
        <v>8474</v>
      </c>
      <c r="D11" s="47">
        <v>8214</v>
      </c>
      <c r="E11" s="47">
        <v>12750</v>
      </c>
      <c r="F11" s="85" t="s">
        <v>17</v>
      </c>
      <c r="G11" s="30"/>
      <c r="H11" s="5"/>
    </row>
    <row r="12" spans="1:11" ht="39.950000000000003" customHeight="1" x14ac:dyDescent="0.2">
      <c r="A12" s="28"/>
      <c r="B12" s="97" t="s">
        <v>18</v>
      </c>
      <c r="C12" s="45">
        <v>5444</v>
      </c>
      <c r="D12" s="45">
        <v>9406</v>
      </c>
      <c r="E12" s="45">
        <v>18847</v>
      </c>
      <c r="F12" s="97" t="s">
        <v>81</v>
      </c>
      <c r="G12" s="30"/>
    </row>
    <row r="13" spans="1:11" ht="39.950000000000003" customHeight="1" x14ac:dyDescent="0.2">
      <c r="A13" s="28"/>
      <c r="B13" s="85" t="s">
        <v>19</v>
      </c>
      <c r="C13" s="47">
        <v>25046</v>
      </c>
      <c r="D13" s="47">
        <v>43531</v>
      </c>
      <c r="E13" s="47">
        <v>96523</v>
      </c>
      <c r="F13" s="85" t="s">
        <v>20</v>
      </c>
      <c r="G13" s="30"/>
    </row>
    <row r="14" spans="1:11" ht="39.950000000000003" customHeight="1" x14ac:dyDescent="0.2">
      <c r="A14" s="28"/>
      <c r="B14" s="97" t="s">
        <v>21</v>
      </c>
      <c r="C14" s="45">
        <v>7046</v>
      </c>
      <c r="D14" s="45">
        <v>7840</v>
      </c>
      <c r="E14" s="45">
        <v>13711</v>
      </c>
      <c r="F14" s="97" t="s">
        <v>22</v>
      </c>
      <c r="G14" s="30"/>
    </row>
    <row r="15" spans="1:11" ht="39.950000000000003" customHeight="1" x14ac:dyDescent="0.2">
      <c r="A15" s="28"/>
      <c r="B15" s="85" t="s">
        <v>23</v>
      </c>
      <c r="C15" s="47">
        <v>2211</v>
      </c>
      <c r="D15" s="47">
        <v>4055</v>
      </c>
      <c r="E15" s="47">
        <v>5764</v>
      </c>
      <c r="F15" s="85" t="s">
        <v>24</v>
      </c>
      <c r="G15" s="30"/>
    </row>
    <row r="16" spans="1:11" ht="39.950000000000003" customHeight="1" x14ac:dyDescent="0.2">
      <c r="A16" s="28"/>
      <c r="B16" s="97" t="s">
        <v>25</v>
      </c>
      <c r="C16" s="45">
        <v>850</v>
      </c>
      <c r="D16" s="45">
        <v>1272</v>
      </c>
      <c r="E16" s="45">
        <v>2755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8562</v>
      </c>
      <c r="D17" s="47">
        <v>17170</v>
      </c>
      <c r="E17" s="47">
        <v>21594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3751</v>
      </c>
      <c r="D18" s="45">
        <v>2301</v>
      </c>
      <c r="E18" s="45">
        <v>2932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5729</v>
      </c>
      <c r="D19" s="47">
        <v>10125</v>
      </c>
      <c r="E19" s="47">
        <v>19050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1162</v>
      </c>
      <c r="D20" s="45">
        <v>969</v>
      </c>
      <c r="E20" s="45">
        <v>8768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215954</v>
      </c>
      <c r="D21" s="51">
        <f>SUM(D8:D20)</f>
        <v>395957</v>
      </c>
      <c r="E21" s="51">
        <f>SUM(E8:E20)</f>
        <v>919815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</sheetData>
  <protectedRanges>
    <protectedRange sqref="F5:F21" name="نطاق1_1"/>
    <protectedRange sqref="B3:B21 C3:F4" name="نطاق1"/>
    <protectedRange sqref="E5" name="نطاق1_2_1_1_2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3B3092"/>
  </sheetPr>
  <dimension ref="A1:K26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1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</row>
    <row r="2" spans="1:11" s="11" customFormat="1" ht="38.25" customHeight="1" x14ac:dyDescent="0.2">
      <c r="A2" s="32"/>
      <c r="B2" s="56" t="s">
        <v>163</v>
      </c>
      <c r="C2" s="32"/>
      <c r="D2" s="32"/>
      <c r="E2" s="32"/>
      <c r="F2" s="36" t="s">
        <v>206</v>
      </c>
      <c r="G2" s="32"/>
      <c r="I2" s="22"/>
      <c r="J2" s="23"/>
      <c r="K2" s="22"/>
    </row>
    <row r="3" spans="1:11" s="17" customFormat="1" ht="38.25" customHeight="1" x14ac:dyDescent="0.2">
      <c r="A3" s="39"/>
      <c r="B3" s="196" t="s">
        <v>434</v>
      </c>
      <c r="C3" s="196"/>
      <c r="D3" s="196"/>
      <c r="E3" s="196"/>
      <c r="F3" s="196"/>
      <c r="G3" s="40"/>
      <c r="I3" s="24"/>
      <c r="J3" s="24"/>
      <c r="K3" s="24"/>
    </row>
    <row r="4" spans="1:11" s="3" customFormat="1" ht="35.25" customHeight="1" x14ac:dyDescent="0.2">
      <c r="A4" s="42"/>
      <c r="B4" s="197" t="s">
        <v>481</v>
      </c>
      <c r="C4" s="197"/>
      <c r="D4" s="197"/>
      <c r="E4" s="197"/>
      <c r="F4" s="197"/>
      <c r="G4" s="30"/>
    </row>
    <row r="5" spans="1:11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1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1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1" ht="39.950000000000003" customHeight="1" x14ac:dyDescent="0.2">
      <c r="A8" s="28"/>
      <c r="B8" s="97" t="s">
        <v>10</v>
      </c>
      <c r="C8" s="45">
        <v>139442</v>
      </c>
      <c r="D8" s="45">
        <v>73548</v>
      </c>
      <c r="E8" s="45">
        <v>176079</v>
      </c>
      <c r="F8" s="97" t="s">
        <v>11</v>
      </c>
      <c r="G8" s="30"/>
    </row>
    <row r="9" spans="1:11" ht="39.950000000000003" customHeight="1" x14ac:dyDescent="0.2">
      <c r="A9" s="28"/>
      <c r="B9" s="85" t="s">
        <v>12</v>
      </c>
      <c r="C9" s="47">
        <v>587894</v>
      </c>
      <c r="D9" s="47">
        <v>625372</v>
      </c>
      <c r="E9" s="47">
        <v>1181700</v>
      </c>
      <c r="F9" s="85" t="s">
        <v>13</v>
      </c>
      <c r="G9" s="30"/>
    </row>
    <row r="10" spans="1:11" ht="39.950000000000003" customHeight="1" x14ac:dyDescent="0.2">
      <c r="A10" s="28"/>
      <c r="B10" s="97" t="s">
        <v>14</v>
      </c>
      <c r="C10" s="45">
        <v>33412</v>
      </c>
      <c r="D10" s="45">
        <v>48182</v>
      </c>
      <c r="E10" s="45">
        <v>152648</v>
      </c>
      <c r="F10" s="97" t="s">
        <v>15</v>
      </c>
      <c r="G10" s="30"/>
    </row>
    <row r="11" spans="1:11" ht="39.950000000000003" customHeight="1" x14ac:dyDescent="0.2">
      <c r="A11" s="28"/>
      <c r="B11" s="85" t="s">
        <v>16</v>
      </c>
      <c r="C11" s="47">
        <v>23433</v>
      </c>
      <c r="D11" s="47">
        <v>9139</v>
      </c>
      <c r="E11" s="47">
        <v>22980</v>
      </c>
      <c r="F11" s="85" t="s">
        <v>17</v>
      </c>
      <c r="G11" s="30"/>
      <c r="H11" s="5"/>
    </row>
    <row r="12" spans="1:11" ht="39.950000000000003" customHeight="1" x14ac:dyDescent="0.2">
      <c r="A12" s="28"/>
      <c r="B12" s="97" t="s">
        <v>18</v>
      </c>
      <c r="C12" s="45">
        <v>43412</v>
      </c>
      <c r="D12" s="45">
        <v>26139</v>
      </c>
      <c r="E12" s="45">
        <v>76325</v>
      </c>
      <c r="F12" s="97" t="s">
        <v>81</v>
      </c>
      <c r="G12" s="30"/>
    </row>
    <row r="13" spans="1:11" ht="39.950000000000003" customHeight="1" x14ac:dyDescent="0.2">
      <c r="A13" s="28"/>
      <c r="B13" s="85" t="s">
        <v>19</v>
      </c>
      <c r="C13" s="47">
        <v>31944</v>
      </c>
      <c r="D13" s="47">
        <v>19269</v>
      </c>
      <c r="E13" s="47">
        <v>73081</v>
      </c>
      <c r="F13" s="85" t="s">
        <v>20</v>
      </c>
      <c r="G13" s="30"/>
    </row>
    <row r="14" spans="1:11" ht="39.950000000000003" customHeight="1" x14ac:dyDescent="0.2">
      <c r="A14" s="28"/>
      <c r="B14" s="97" t="s">
        <v>21</v>
      </c>
      <c r="C14" s="45">
        <v>8366</v>
      </c>
      <c r="D14" s="45">
        <v>5701</v>
      </c>
      <c r="E14" s="45">
        <v>16629</v>
      </c>
      <c r="F14" s="97" t="s">
        <v>22</v>
      </c>
      <c r="G14" s="30"/>
    </row>
    <row r="15" spans="1:11" ht="39.950000000000003" customHeight="1" x14ac:dyDescent="0.2">
      <c r="A15" s="28"/>
      <c r="B15" s="85" t="s">
        <v>23</v>
      </c>
      <c r="C15" s="47">
        <v>6382</v>
      </c>
      <c r="D15" s="47">
        <v>2570</v>
      </c>
      <c r="E15" s="47">
        <v>11745</v>
      </c>
      <c r="F15" s="85" t="s">
        <v>24</v>
      </c>
      <c r="G15" s="30"/>
    </row>
    <row r="16" spans="1:11" ht="39.950000000000003" customHeight="1" x14ac:dyDescent="0.2">
      <c r="A16" s="28"/>
      <c r="B16" s="97" t="s">
        <v>25</v>
      </c>
      <c r="C16" s="45">
        <v>1815</v>
      </c>
      <c r="D16" s="45">
        <v>2276</v>
      </c>
      <c r="E16" s="45">
        <v>3640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15148</v>
      </c>
      <c r="D17" s="47">
        <v>15512</v>
      </c>
      <c r="E17" s="47">
        <v>26744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7557</v>
      </c>
      <c r="D18" s="45">
        <v>2847</v>
      </c>
      <c r="E18" s="45">
        <v>1812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8812</v>
      </c>
      <c r="D19" s="47">
        <v>7267</v>
      </c>
      <c r="E19" s="47">
        <v>15325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3125</v>
      </c>
      <c r="D20" s="45">
        <v>1310</v>
      </c>
      <c r="E20" s="45">
        <v>8430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910742</v>
      </c>
      <c r="D21" s="51">
        <f>SUM(D8:D20)</f>
        <v>839132</v>
      </c>
      <c r="E21" s="51">
        <f>SUM(E8:E20)</f>
        <v>1767138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  <row r="26" spans="1:7" ht="64.5" customHeight="1" x14ac:dyDescent="0.2">
      <c r="C26" s="115"/>
      <c r="D26" s="115"/>
      <c r="E26" s="115"/>
    </row>
  </sheetData>
  <protectedRanges>
    <protectedRange sqref="F5:F21" name="نطاق1_1"/>
    <protectedRange sqref="B3:B21 C3:F4" name="نطاق1"/>
    <protectedRange sqref="E5" name="نطاق1_2_1_1_2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3B3092"/>
  </sheetPr>
  <dimension ref="A1:K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1" ht="22.5" x14ac:dyDescent="0.2">
      <c r="A1" s="28"/>
      <c r="B1" s="28"/>
      <c r="C1" s="28"/>
      <c r="D1" s="28"/>
      <c r="E1" s="28"/>
      <c r="F1" s="28"/>
      <c r="G1" s="30"/>
      <c r="H1" s="28"/>
      <c r="J1" s="21"/>
      <c r="K1" s="21"/>
    </row>
    <row r="2" spans="1:11" s="11" customFormat="1" ht="38.25" customHeight="1" x14ac:dyDescent="0.2">
      <c r="A2" s="32"/>
      <c r="B2" s="56" t="s">
        <v>164</v>
      </c>
      <c r="C2" s="32"/>
      <c r="D2" s="32"/>
      <c r="E2" s="32"/>
      <c r="F2" s="36" t="s">
        <v>207</v>
      </c>
      <c r="G2" s="32"/>
      <c r="H2" s="32"/>
      <c r="J2" s="23"/>
      <c r="K2" s="22"/>
    </row>
    <row r="3" spans="1:11" s="17" customFormat="1" ht="38.25" customHeight="1" x14ac:dyDescent="0.2">
      <c r="A3" s="39"/>
      <c r="B3" s="196" t="s">
        <v>435</v>
      </c>
      <c r="C3" s="196"/>
      <c r="D3" s="196"/>
      <c r="E3" s="196"/>
      <c r="F3" s="196"/>
      <c r="G3" s="40"/>
      <c r="H3" s="39"/>
      <c r="J3" s="24"/>
      <c r="K3" s="24"/>
    </row>
    <row r="4" spans="1:11" s="3" customFormat="1" ht="34.5" customHeight="1" x14ac:dyDescent="0.2">
      <c r="A4" s="42"/>
      <c r="B4" s="197" t="s">
        <v>482</v>
      </c>
      <c r="C4" s="197"/>
      <c r="D4" s="197"/>
      <c r="E4" s="197"/>
      <c r="F4" s="197"/>
      <c r="G4" s="30"/>
      <c r="H4" s="42"/>
    </row>
    <row r="5" spans="1:11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  <c r="H5" s="28"/>
    </row>
    <row r="6" spans="1:11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  <c r="H6" s="28"/>
    </row>
    <row r="7" spans="1:11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  <c r="H7" s="28"/>
    </row>
    <row r="8" spans="1:11" ht="39.950000000000003" customHeight="1" x14ac:dyDescent="0.2">
      <c r="A8" s="28"/>
      <c r="B8" s="97" t="s">
        <v>10</v>
      </c>
      <c r="C8" s="45">
        <v>104209</v>
      </c>
      <c r="D8" s="45">
        <v>54917</v>
      </c>
      <c r="E8" s="45">
        <v>127257</v>
      </c>
      <c r="F8" s="97" t="s">
        <v>11</v>
      </c>
      <c r="G8" s="30"/>
      <c r="H8" s="28"/>
    </row>
    <row r="9" spans="1:11" ht="39.950000000000003" customHeight="1" x14ac:dyDescent="0.2">
      <c r="A9" s="28"/>
      <c r="B9" s="85" t="s">
        <v>12</v>
      </c>
      <c r="C9" s="47">
        <v>464278</v>
      </c>
      <c r="D9" s="47">
        <v>407942</v>
      </c>
      <c r="E9" s="47">
        <v>763671</v>
      </c>
      <c r="F9" s="85" t="s">
        <v>13</v>
      </c>
      <c r="G9" s="30"/>
      <c r="H9" s="28"/>
    </row>
    <row r="10" spans="1:11" ht="39.950000000000003" customHeight="1" x14ac:dyDescent="0.2">
      <c r="A10" s="28"/>
      <c r="B10" s="97" t="s">
        <v>14</v>
      </c>
      <c r="C10" s="45">
        <v>27534</v>
      </c>
      <c r="D10" s="45">
        <v>32394</v>
      </c>
      <c r="E10" s="45">
        <v>113538</v>
      </c>
      <c r="F10" s="97" t="s">
        <v>15</v>
      </c>
      <c r="G10" s="30"/>
      <c r="H10" s="28"/>
    </row>
    <row r="11" spans="1:11" ht="39.950000000000003" customHeight="1" x14ac:dyDescent="0.2">
      <c r="A11" s="28"/>
      <c r="B11" s="85" t="s">
        <v>16</v>
      </c>
      <c r="C11" s="47">
        <v>19897</v>
      </c>
      <c r="D11" s="47">
        <v>7755</v>
      </c>
      <c r="E11" s="47">
        <v>19313</v>
      </c>
      <c r="F11" s="85" t="s">
        <v>17</v>
      </c>
      <c r="G11" s="30"/>
      <c r="H11" s="28"/>
    </row>
    <row r="12" spans="1:11" ht="39.950000000000003" customHeight="1" x14ac:dyDescent="0.2">
      <c r="A12" s="28"/>
      <c r="B12" s="97" t="s">
        <v>18</v>
      </c>
      <c r="C12" s="45">
        <v>34193</v>
      </c>
      <c r="D12" s="45">
        <v>22292</v>
      </c>
      <c r="E12" s="45">
        <v>59213</v>
      </c>
      <c r="F12" s="97" t="s">
        <v>81</v>
      </c>
      <c r="G12" s="30"/>
      <c r="H12" s="28"/>
    </row>
    <row r="13" spans="1:11" ht="39.950000000000003" customHeight="1" x14ac:dyDescent="0.2">
      <c r="A13" s="28"/>
      <c r="B13" s="85" t="s">
        <v>19</v>
      </c>
      <c r="C13" s="47">
        <v>27785</v>
      </c>
      <c r="D13" s="47">
        <v>13632</v>
      </c>
      <c r="E13" s="47">
        <v>58137</v>
      </c>
      <c r="F13" s="85" t="s">
        <v>20</v>
      </c>
      <c r="G13" s="30"/>
      <c r="H13" s="28"/>
    </row>
    <row r="14" spans="1:11" ht="39.950000000000003" customHeight="1" x14ac:dyDescent="0.2">
      <c r="A14" s="28"/>
      <c r="B14" s="97" t="s">
        <v>21</v>
      </c>
      <c r="C14" s="45">
        <v>7761</v>
      </c>
      <c r="D14" s="45">
        <v>3557</v>
      </c>
      <c r="E14" s="45">
        <v>12272</v>
      </c>
      <c r="F14" s="97" t="s">
        <v>22</v>
      </c>
      <c r="G14" s="30"/>
      <c r="H14" s="28"/>
    </row>
    <row r="15" spans="1:11" ht="39.950000000000003" customHeight="1" x14ac:dyDescent="0.2">
      <c r="A15" s="28"/>
      <c r="B15" s="85" t="s">
        <v>23</v>
      </c>
      <c r="C15" s="47">
        <v>5130</v>
      </c>
      <c r="D15" s="47">
        <v>2039</v>
      </c>
      <c r="E15" s="47">
        <v>8954</v>
      </c>
      <c r="F15" s="85" t="s">
        <v>24</v>
      </c>
      <c r="G15" s="30"/>
      <c r="H15" s="28"/>
    </row>
    <row r="16" spans="1:11" ht="39.950000000000003" customHeight="1" x14ac:dyDescent="0.2">
      <c r="A16" s="28"/>
      <c r="B16" s="97" t="s">
        <v>25</v>
      </c>
      <c r="C16" s="45">
        <v>1509</v>
      </c>
      <c r="D16" s="45">
        <v>2090</v>
      </c>
      <c r="E16" s="45">
        <v>3429</v>
      </c>
      <c r="F16" s="97" t="s">
        <v>26</v>
      </c>
      <c r="G16" s="30"/>
      <c r="H16" s="28"/>
    </row>
    <row r="17" spans="1:8" ht="39.950000000000003" customHeight="1" x14ac:dyDescent="0.2">
      <c r="A17" s="28"/>
      <c r="B17" s="85" t="s">
        <v>27</v>
      </c>
      <c r="C17" s="47">
        <v>13079</v>
      </c>
      <c r="D17" s="47">
        <v>12881</v>
      </c>
      <c r="E17" s="47">
        <v>20837</v>
      </c>
      <c r="F17" s="85" t="s">
        <v>28</v>
      </c>
      <c r="G17" s="30"/>
      <c r="H17" s="28"/>
    </row>
    <row r="18" spans="1:8" ht="39.950000000000003" customHeight="1" x14ac:dyDescent="0.2">
      <c r="A18" s="28"/>
      <c r="B18" s="97" t="s">
        <v>29</v>
      </c>
      <c r="C18" s="45">
        <v>5132</v>
      </c>
      <c r="D18" s="45">
        <v>2014</v>
      </c>
      <c r="E18" s="45">
        <v>1432</v>
      </c>
      <c r="F18" s="97" t="s">
        <v>30</v>
      </c>
      <c r="G18" s="30"/>
      <c r="H18" s="28"/>
    </row>
    <row r="19" spans="1:8" ht="39.950000000000003" customHeight="1" x14ac:dyDescent="0.2">
      <c r="A19" s="28"/>
      <c r="B19" s="85" t="s">
        <v>31</v>
      </c>
      <c r="C19" s="47">
        <v>7040</v>
      </c>
      <c r="D19" s="47">
        <v>5744</v>
      </c>
      <c r="E19" s="47">
        <v>11459</v>
      </c>
      <c r="F19" s="85" t="s">
        <v>32</v>
      </c>
      <c r="G19" s="30"/>
      <c r="H19" s="28"/>
    </row>
    <row r="20" spans="1:8" ht="39.950000000000003" customHeight="1" x14ac:dyDescent="0.2">
      <c r="A20" s="28"/>
      <c r="B20" s="97" t="s">
        <v>33</v>
      </c>
      <c r="C20" s="45">
        <v>2811</v>
      </c>
      <c r="D20" s="45">
        <v>1211</v>
      </c>
      <c r="E20" s="45">
        <v>6923</v>
      </c>
      <c r="F20" s="97" t="s">
        <v>34</v>
      </c>
      <c r="G20" s="48"/>
      <c r="H20" s="28"/>
    </row>
    <row r="21" spans="1:8" s="6" customFormat="1" ht="45" customHeight="1" x14ac:dyDescent="0.2">
      <c r="A21" s="49"/>
      <c r="B21" s="98" t="s">
        <v>7</v>
      </c>
      <c r="C21" s="51">
        <f t="shared" ref="C21" si="0">SUM(C8:C20)</f>
        <v>720358</v>
      </c>
      <c r="D21" s="51">
        <f>SUM(D8:D20)</f>
        <v>568468</v>
      </c>
      <c r="E21" s="51">
        <f>SUM(E8:E20)</f>
        <v>1206435</v>
      </c>
      <c r="F21" s="99" t="s">
        <v>35</v>
      </c>
      <c r="G21" s="30"/>
      <c r="H21" s="49"/>
    </row>
    <row r="22" spans="1:8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  <c r="H22" s="53"/>
    </row>
    <row r="23" spans="1:8" ht="45" customHeight="1" x14ac:dyDescent="0.2">
      <c r="A23" s="28"/>
      <c r="B23" s="28"/>
      <c r="C23" s="28"/>
      <c r="D23" s="28"/>
      <c r="E23" s="28"/>
      <c r="F23" s="28"/>
      <c r="G23" s="30"/>
      <c r="H23" s="28"/>
    </row>
  </sheetData>
  <protectedRanges>
    <protectedRange sqref="F5:F21" name="نطاق1_1"/>
    <protectedRange sqref="B3:B21 C3:F4" name="نطاق1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3B3092"/>
  </sheetPr>
  <dimension ref="A1:L23"/>
  <sheetViews>
    <sheetView view="pageBreakPreview" zoomScale="55" zoomScaleNormal="50" zoomScaleSheetLayoutView="55" zoomScalePageLayoutView="70" workbookViewId="0">
      <selection activeCell="B2" sqref="B2:F22"/>
    </sheetView>
  </sheetViews>
  <sheetFormatPr defaultRowHeight="15.75" x14ac:dyDescent="0.2"/>
  <cols>
    <col min="1" max="1" width="9.140625" style="1"/>
    <col min="2" max="2" width="39.42578125" style="1" customWidth="1"/>
    <col min="3" max="6" width="33.7109375" style="1" customWidth="1"/>
    <col min="7" max="7" width="9.140625" style="4"/>
    <col min="8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30"/>
      <c r="I1" s="21"/>
      <c r="J1" s="21"/>
      <c r="K1" s="21"/>
      <c r="L1" s="21"/>
    </row>
    <row r="2" spans="1:12" s="11" customFormat="1" ht="38.25" customHeight="1" x14ac:dyDescent="0.2">
      <c r="A2" s="32"/>
      <c r="B2" s="56" t="s">
        <v>165</v>
      </c>
      <c r="C2" s="32"/>
      <c r="D2" s="32"/>
      <c r="E2" s="32"/>
      <c r="F2" s="36" t="s">
        <v>208</v>
      </c>
      <c r="G2" s="32"/>
      <c r="I2" s="22"/>
      <c r="J2" s="23"/>
      <c r="K2" s="22"/>
      <c r="L2" s="22"/>
    </row>
    <row r="3" spans="1:12" s="17" customFormat="1" ht="38.25" customHeight="1" x14ac:dyDescent="0.2">
      <c r="A3" s="39"/>
      <c r="B3" s="196" t="s">
        <v>436</v>
      </c>
      <c r="C3" s="196"/>
      <c r="D3" s="196"/>
      <c r="E3" s="196"/>
      <c r="F3" s="196"/>
      <c r="G3" s="40"/>
      <c r="I3" s="24"/>
      <c r="J3" s="24"/>
      <c r="K3" s="24"/>
      <c r="L3" s="24"/>
    </row>
    <row r="4" spans="1:12" s="3" customFormat="1" ht="38.25" customHeight="1" x14ac:dyDescent="0.2">
      <c r="A4" s="42"/>
      <c r="B4" s="197" t="s">
        <v>483</v>
      </c>
      <c r="C4" s="197"/>
      <c r="D4" s="197"/>
      <c r="E4" s="197"/>
      <c r="F4" s="197"/>
      <c r="G4" s="30"/>
      <c r="I4" s="100"/>
      <c r="J4" s="100"/>
      <c r="K4" s="100"/>
      <c r="L4" s="100"/>
    </row>
    <row r="5" spans="1:12" ht="29.25" customHeight="1" x14ac:dyDescent="0.2">
      <c r="A5" s="28"/>
      <c r="B5" s="198" t="s">
        <v>0</v>
      </c>
      <c r="C5" s="209" t="s">
        <v>389</v>
      </c>
      <c r="D5" s="209"/>
      <c r="E5" s="210"/>
      <c r="F5" s="211" t="s">
        <v>1</v>
      </c>
      <c r="G5" s="30"/>
    </row>
    <row r="6" spans="1:12" ht="25.5" customHeight="1" x14ac:dyDescent="0.2">
      <c r="A6" s="28"/>
      <c r="B6" s="198"/>
      <c r="C6" s="43" t="s">
        <v>117</v>
      </c>
      <c r="D6" s="43" t="s">
        <v>116</v>
      </c>
      <c r="E6" s="43" t="s">
        <v>115</v>
      </c>
      <c r="F6" s="211" t="s">
        <v>5</v>
      </c>
      <c r="G6" s="30"/>
    </row>
    <row r="7" spans="1:12" ht="25.5" customHeight="1" x14ac:dyDescent="0.2">
      <c r="A7" s="28"/>
      <c r="B7" s="198" t="s">
        <v>6</v>
      </c>
      <c r="C7" s="43" t="s">
        <v>134</v>
      </c>
      <c r="D7" s="58" t="s">
        <v>133</v>
      </c>
      <c r="E7" s="58" t="s">
        <v>132</v>
      </c>
      <c r="F7" s="211"/>
      <c r="G7" s="30"/>
    </row>
    <row r="8" spans="1:12" ht="39.950000000000003" customHeight="1" x14ac:dyDescent="0.2">
      <c r="A8" s="28"/>
      <c r="B8" s="97" t="s">
        <v>10</v>
      </c>
      <c r="C8" s="45">
        <v>35233</v>
      </c>
      <c r="D8" s="45">
        <v>18631</v>
      </c>
      <c r="E8" s="45">
        <v>48822</v>
      </c>
      <c r="F8" s="97" t="s">
        <v>11</v>
      </c>
      <c r="G8" s="30"/>
    </row>
    <row r="9" spans="1:12" ht="39.950000000000003" customHeight="1" x14ac:dyDescent="0.2">
      <c r="A9" s="28"/>
      <c r="B9" s="85" t="s">
        <v>12</v>
      </c>
      <c r="C9" s="47">
        <v>123616</v>
      </c>
      <c r="D9" s="47">
        <v>217430</v>
      </c>
      <c r="E9" s="47">
        <v>418029</v>
      </c>
      <c r="F9" s="85" t="s">
        <v>13</v>
      </c>
      <c r="G9" s="30"/>
    </row>
    <row r="10" spans="1:12" ht="39.950000000000003" customHeight="1" x14ac:dyDescent="0.2">
      <c r="A10" s="28"/>
      <c r="B10" s="97" t="s">
        <v>14</v>
      </c>
      <c r="C10" s="45">
        <v>5878</v>
      </c>
      <c r="D10" s="45">
        <v>15788</v>
      </c>
      <c r="E10" s="45">
        <v>39110</v>
      </c>
      <c r="F10" s="97" t="s">
        <v>15</v>
      </c>
      <c r="G10" s="30"/>
    </row>
    <row r="11" spans="1:12" ht="39.950000000000003" customHeight="1" x14ac:dyDescent="0.2">
      <c r="A11" s="28"/>
      <c r="B11" s="85" t="s">
        <v>16</v>
      </c>
      <c r="C11" s="47">
        <v>3536</v>
      </c>
      <c r="D11" s="47">
        <v>1384</v>
      </c>
      <c r="E11" s="47">
        <v>3667</v>
      </c>
      <c r="F11" s="85" t="s">
        <v>17</v>
      </c>
      <c r="G11" s="30"/>
      <c r="H11" s="5"/>
    </row>
    <row r="12" spans="1:12" ht="39.950000000000003" customHeight="1" x14ac:dyDescent="0.2">
      <c r="A12" s="28"/>
      <c r="B12" s="97" t="s">
        <v>18</v>
      </c>
      <c r="C12" s="45">
        <v>9219</v>
      </c>
      <c r="D12" s="45">
        <v>3847</v>
      </c>
      <c r="E12" s="45">
        <v>17112</v>
      </c>
      <c r="F12" s="97" t="s">
        <v>81</v>
      </c>
      <c r="G12" s="30"/>
    </row>
    <row r="13" spans="1:12" ht="39.950000000000003" customHeight="1" x14ac:dyDescent="0.2">
      <c r="A13" s="28"/>
      <c r="B13" s="85" t="s">
        <v>19</v>
      </c>
      <c r="C13" s="47">
        <v>4159</v>
      </c>
      <c r="D13" s="47">
        <v>5637</v>
      </c>
      <c r="E13" s="47">
        <v>14944</v>
      </c>
      <c r="F13" s="85" t="s">
        <v>20</v>
      </c>
      <c r="G13" s="30"/>
    </row>
    <row r="14" spans="1:12" ht="39.950000000000003" customHeight="1" x14ac:dyDescent="0.2">
      <c r="A14" s="28"/>
      <c r="B14" s="97" t="s">
        <v>21</v>
      </c>
      <c r="C14" s="45">
        <v>605</v>
      </c>
      <c r="D14" s="45">
        <v>2144</v>
      </c>
      <c r="E14" s="45">
        <v>4357</v>
      </c>
      <c r="F14" s="97" t="s">
        <v>22</v>
      </c>
      <c r="G14" s="30"/>
    </row>
    <row r="15" spans="1:12" ht="39.950000000000003" customHeight="1" x14ac:dyDescent="0.2">
      <c r="A15" s="28"/>
      <c r="B15" s="85" t="s">
        <v>23</v>
      </c>
      <c r="C15" s="47">
        <v>1252</v>
      </c>
      <c r="D15" s="47">
        <v>531</v>
      </c>
      <c r="E15" s="47">
        <v>2791</v>
      </c>
      <c r="F15" s="85" t="s">
        <v>24</v>
      </c>
      <c r="G15" s="30"/>
    </row>
    <row r="16" spans="1:12" ht="39.950000000000003" customHeight="1" x14ac:dyDescent="0.2">
      <c r="A16" s="28"/>
      <c r="B16" s="97" t="s">
        <v>25</v>
      </c>
      <c r="C16" s="45">
        <v>306</v>
      </c>
      <c r="D16" s="45">
        <v>186</v>
      </c>
      <c r="E16" s="45">
        <v>211</v>
      </c>
      <c r="F16" s="97" t="s">
        <v>26</v>
      </c>
      <c r="G16" s="30"/>
    </row>
    <row r="17" spans="1:7" ht="39.950000000000003" customHeight="1" x14ac:dyDescent="0.2">
      <c r="A17" s="28"/>
      <c r="B17" s="85" t="s">
        <v>27</v>
      </c>
      <c r="C17" s="47">
        <v>2069</v>
      </c>
      <c r="D17" s="47">
        <v>2631</v>
      </c>
      <c r="E17" s="47">
        <v>5907</v>
      </c>
      <c r="F17" s="85" t="s">
        <v>28</v>
      </c>
      <c r="G17" s="30"/>
    </row>
    <row r="18" spans="1:7" ht="39.950000000000003" customHeight="1" x14ac:dyDescent="0.2">
      <c r="A18" s="28"/>
      <c r="B18" s="97" t="s">
        <v>29</v>
      </c>
      <c r="C18" s="45">
        <v>2425</v>
      </c>
      <c r="D18" s="45">
        <v>833</v>
      </c>
      <c r="E18" s="45">
        <v>380</v>
      </c>
      <c r="F18" s="97" t="s">
        <v>30</v>
      </c>
      <c r="G18" s="30"/>
    </row>
    <row r="19" spans="1:7" ht="39.950000000000003" customHeight="1" x14ac:dyDescent="0.2">
      <c r="A19" s="28"/>
      <c r="B19" s="85" t="s">
        <v>31</v>
      </c>
      <c r="C19" s="47">
        <v>1772</v>
      </c>
      <c r="D19" s="47">
        <v>1523</v>
      </c>
      <c r="E19" s="47">
        <v>3866</v>
      </c>
      <c r="F19" s="85" t="s">
        <v>32</v>
      </c>
      <c r="G19" s="30"/>
    </row>
    <row r="20" spans="1:7" ht="39.950000000000003" customHeight="1" x14ac:dyDescent="0.2">
      <c r="A20" s="28"/>
      <c r="B20" s="97" t="s">
        <v>33</v>
      </c>
      <c r="C20" s="45">
        <v>314</v>
      </c>
      <c r="D20" s="45">
        <v>99</v>
      </c>
      <c r="E20" s="45">
        <v>1507</v>
      </c>
      <c r="F20" s="97" t="s">
        <v>34</v>
      </c>
      <c r="G20" s="48"/>
    </row>
    <row r="21" spans="1:7" s="6" customFormat="1" ht="45" customHeight="1" x14ac:dyDescent="0.2">
      <c r="A21" s="49"/>
      <c r="B21" s="98" t="s">
        <v>7</v>
      </c>
      <c r="C21" s="51">
        <f t="shared" ref="C21" si="0">SUM(C8:C20)</f>
        <v>190384</v>
      </c>
      <c r="D21" s="51">
        <f>SUM(D8:D20)</f>
        <v>270664</v>
      </c>
      <c r="E21" s="51">
        <f>SUM(E8:E20)</f>
        <v>560703</v>
      </c>
      <c r="F21" s="99" t="s">
        <v>35</v>
      </c>
      <c r="G21" s="30"/>
    </row>
    <row r="22" spans="1:7" s="7" customFormat="1" ht="30" customHeight="1" x14ac:dyDescent="0.2">
      <c r="A22" s="53"/>
      <c r="B22" s="186" t="s">
        <v>150</v>
      </c>
      <c r="C22" s="186"/>
      <c r="D22" s="186"/>
      <c r="E22" s="216" t="s">
        <v>147</v>
      </c>
      <c r="F22" s="216"/>
      <c r="G22" s="30"/>
    </row>
    <row r="23" spans="1:7" ht="45" customHeight="1" x14ac:dyDescent="0.2">
      <c r="A23" s="28"/>
      <c r="B23" s="28"/>
      <c r="C23" s="28"/>
      <c r="D23" s="28"/>
      <c r="E23" s="28"/>
      <c r="F23" s="28"/>
      <c r="G23" s="30"/>
    </row>
  </sheetData>
  <protectedRanges>
    <protectedRange sqref="F5:F21" name="نطاق1_1"/>
    <protectedRange sqref="B3:B21 C3:F4" name="نطاق1"/>
    <protectedRange sqref="E5" name="نطاق1_2_1_1"/>
  </protectedRanges>
  <mergeCells count="7">
    <mergeCell ref="E22:F22"/>
    <mergeCell ref="B3:F3"/>
    <mergeCell ref="B4:F4"/>
    <mergeCell ref="B5:B7"/>
    <mergeCell ref="C5:E5"/>
    <mergeCell ref="F5:F7"/>
    <mergeCell ref="B22:D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3B3092"/>
  </sheetPr>
  <dimension ref="A1:M26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8" width="33.7109375" style="1" customWidth="1"/>
    <col min="9" max="9" width="9.140625" style="4"/>
    <col min="10" max="17" width="9.140625" style="1"/>
    <col min="18" max="18" width="53.5703125" style="1" customWidth="1"/>
    <col min="19" max="16384" width="9.140625" style="1"/>
  </cols>
  <sheetData>
    <row r="1" spans="1:13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  <c r="M1" s="21"/>
    </row>
    <row r="2" spans="1:13" s="11" customFormat="1" ht="38.25" customHeight="1" x14ac:dyDescent="0.2">
      <c r="A2" s="32"/>
      <c r="B2" s="56" t="s">
        <v>166</v>
      </c>
      <c r="C2" s="32"/>
      <c r="D2" s="32"/>
      <c r="E2" s="32"/>
      <c r="F2" s="32"/>
      <c r="G2" s="32"/>
      <c r="H2" s="36" t="s">
        <v>253</v>
      </c>
      <c r="I2" s="32"/>
      <c r="K2" s="22"/>
      <c r="L2" s="23"/>
      <c r="M2" s="22"/>
    </row>
    <row r="3" spans="1:13" s="17" customFormat="1" ht="38.25" customHeight="1" x14ac:dyDescent="0.2">
      <c r="A3" s="39"/>
      <c r="B3" s="196" t="s">
        <v>437</v>
      </c>
      <c r="C3" s="196"/>
      <c r="D3" s="196"/>
      <c r="E3" s="196"/>
      <c r="F3" s="196"/>
      <c r="G3" s="196"/>
      <c r="H3" s="196"/>
      <c r="I3" s="40"/>
      <c r="K3" s="24"/>
      <c r="L3" s="24"/>
      <c r="M3" s="24"/>
    </row>
    <row r="4" spans="1:13" s="3" customFormat="1" ht="46.5" customHeight="1" x14ac:dyDescent="0.2">
      <c r="A4" s="42"/>
      <c r="B4" s="197" t="s">
        <v>484</v>
      </c>
      <c r="C4" s="197"/>
      <c r="D4" s="197"/>
      <c r="E4" s="197"/>
      <c r="F4" s="197"/>
      <c r="G4" s="197"/>
      <c r="H4" s="197"/>
      <c r="I4" s="30"/>
    </row>
    <row r="5" spans="1:13" ht="29.25" customHeight="1" x14ac:dyDescent="0.2">
      <c r="A5" s="28"/>
      <c r="B5" s="198" t="s">
        <v>0</v>
      </c>
      <c r="C5" s="208" t="s">
        <v>156</v>
      </c>
      <c r="D5" s="209"/>
      <c r="E5" s="209"/>
      <c r="F5" s="209"/>
      <c r="G5" s="210"/>
      <c r="H5" s="211" t="s">
        <v>1</v>
      </c>
      <c r="I5" s="30"/>
    </row>
    <row r="6" spans="1:13" ht="25.5" customHeight="1" x14ac:dyDescent="0.2">
      <c r="A6" s="28"/>
      <c r="B6" s="198"/>
      <c r="C6" s="43" t="s">
        <v>2</v>
      </c>
      <c r="D6" s="43" t="s">
        <v>155</v>
      </c>
      <c r="E6" s="43" t="s">
        <v>153</v>
      </c>
      <c r="F6" s="43" t="s">
        <v>152</v>
      </c>
      <c r="G6" s="43" t="s">
        <v>151</v>
      </c>
      <c r="H6" s="211" t="s">
        <v>5</v>
      </c>
      <c r="I6" s="30"/>
    </row>
    <row r="7" spans="1:13" ht="25.5" customHeight="1" x14ac:dyDescent="0.2">
      <c r="A7" s="28"/>
      <c r="B7" s="198" t="s">
        <v>6</v>
      </c>
      <c r="C7" s="43" t="s">
        <v>7</v>
      </c>
      <c r="D7" s="43" t="s">
        <v>254</v>
      </c>
      <c r="E7" s="43" t="s">
        <v>160</v>
      </c>
      <c r="F7" s="58" t="s">
        <v>159</v>
      </c>
      <c r="G7" s="58" t="s">
        <v>158</v>
      </c>
      <c r="H7" s="211"/>
      <c r="I7" s="30"/>
    </row>
    <row r="8" spans="1:13" ht="39.950000000000003" customHeight="1" x14ac:dyDescent="0.2">
      <c r="A8" s="28"/>
      <c r="B8" s="97" t="s">
        <v>10</v>
      </c>
      <c r="C8" s="45">
        <f>SUM(D8:G8)</f>
        <v>1885642</v>
      </c>
      <c r="D8" s="45">
        <v>381023</v>
      </c>
      <c r="E8" s="45">
        <v>147889</v>
      </c>
      <c r="F8" s="45">
        <v>468902</v>
      </c>
      <c r="G8" s="45">
        <v>887828</v>
      </c>
      <c r="H8" s="97" t="s">
        <v>11</v>
      </c>
      <c r="I8" s="30"/>
    </row>
    <row r="9" spans="1:13" ht="39.950000000000003" customHeight="1" x14ac:dyDescent="0.2">
      <c r="A9" s="28"/>
      <c r="B9" s="85" t="s">
        <v>12</v>
      </c>
      <c r="C9" s="47">
        <f>SUM(D9:G9)</f>
        <v>6710652</v>
      </c>
      <c r="D9" s="47">
        <v>17100</v>
      </c>
      <c r="E9" s="47">
        <v>9618</v>
      </c>
      <c r="F9" s="47">
        <v>101354</v>
      </c>
      <c r="G9" s="47">
        <v>6582580</v>
      </c>
      <c r="H9" s="85" t="s">
        <v>13</v>
      </c>
      <c r="I9" s="30"/>
    </row>
    <row r="10" spans="1:13" ht="39.950000000000003" customHeight="1" x14ac:dyDescent="0.2">
      <c r="A10" s="28"/>
      <c r="B10" s="97" t="s">
        <v>14</v>
      </c>
      <c r="C10" s="45">
        <f t="shared" ref="C10:C20" si="0">SUM(D10:G10)</f>
        <v>790921</v>
      </c>
      <c r="D10" s="45">
        <v>33001</v>
      </c>
      <c r="E10" s="45">
        <v>19238</v>
      </c>
      <c r="F10" s="45">
        <v>95330</v>
      </c>
      <c r="G10" s="45">
        <v>643352</v>
      </c>
      <c r="H10" s="97" t="s">
        <v>15</v>
      </c>
      <c r="I10" s="30"/>
    </row>
    <row r="11" spans="1:13" ht="39.950000000000003" customHeight="1" x14ac:dyDescent="0.2">
      <c r="A11" s="28"/>
      <c r="B11" s="85" t="s">
        <v>16</v>
      </c>
      <c r="C11" s="47">
        <f t="shared" si="0"/>
        <v>390880</v>
      </c>
      <c r="D11" s="47">
        <v>34807</v>
      </c>
      <c r="E11" s="47">
        <v>48063</v>
      </c>
      <c r="F11" s="47">
        <v>69416</v>
      </c>
      <c r="G11" s="47">
        <v>238594</v>
      </c>
      <c r="H11" s="85" t="s">
        <v>17</v>
      </c>
      <c r="I11" s="30"/>
      <c r="J11" s="5"/>
    </row>
    <row r="12" spans="1:13" ht="39.950000000000003" customHeight="1" x14ac:dyDescent="0.2">
      <c r="A12" s="28"/>
      <c r="B12" s="97" t="s">
        <v>18</v>
      </c>
      <c r="C12" s="45">
        <f t="shared" si="0"/>
        <v>847725</v>
      </c>
      <c r="D12" s="45">
        <v>163919</v>
      </c>
      <c r="E12" s="45">
        <v>61582</v>
      </c>
      <c r="F12" s="45">
        <v>261846</v>
      </c>
      <c r="G12" s="45">
        <v>360378</v>
      </c>
      <c r="H12" s="97" t="s">
        <v>81</v>
      </c>
      <c r="I12" s="30"/>
    </row>
    <row r="13" spans="1:13" ht="39.950000000000003" customHeight="1" x14ac:dyDescent="0.2">
      <c r="A13" s="28"/>
      <c r="B13" s="85" t="s">
        <v>19</v>
      </c>
      <c r="C13" s="47">
        <f t="shared" si="0"/>
        <v>798924</v>
      </c>
      <c r="D13" s="47">
        <v>56094</v>
      </c>
      <c r="E13" s="47">
        <v>40629</v>
      </c>
      <c r="F13" s="47">
        <v>293858</v>
      </c>
      <c r="G13" s="47">
        <v>408343</v>
      </c>
      <c r="H13" s="85" t="s">
        <v>20</v>
      </c>
      <c r="I13" s="30"/>
    </row>
    <row r="14" spans="1:13" ht="39.950000000000003" customHeight="1" x14ac:dyDescent="0.2">
      <c r="A14" s="28"/>
      <c r="B14" s="97" t="s">
        <v>21</v>
      </c>
      <c r="C14" s="45">
        <f t="shared" si="0"/>
        <v>177369</v>
      </c>
      <c r="D14" s="45">
        <v>11369</v>
      </c>
      <c r="E14" s="45">
        <v>4119</v>
      </c>
      <c r="F14" s="45">
        <v>21272</v>
      </c>
      <c r="G14" s="45">
        <v>140609</v>
      </c>
      <c r="H14" s="97" t="s">
        <v>22</v>
      </c>
      <c r="I14" s="30"/>
    </row>
    <row r="15" spans="1:13" ht="39.950000000000003" customHeight="1" x14ac:dyDescent="0.2">
      <c r="A15" s="28"/>
      <c r="B15" s="85" t="s">
        <v>23</v>
      </c>
      <c r="C15" s="47">
        <f t="shared" si="0"/>
        <v>127321</v>
      </c>
      <c r="D15" s="47">
        <v>7221</v>
      </c>
      <c r="E15" s="47">
        <v>7387</v>
      </c>
      <c r="F15" s="47">
        <v>36326</v>
      </c>
      <c r="G15" s="47">
        <v>76387</v>
      </c>
      <c r="H15" s="85" t="s">
        <v>24</v>
      </c>
      <c r="I15" s="30"/>
    </row>
    <row r="16" spans="1:13" ht="39.950000000000003" customHeight="1" x14ac:dyDescent="0.2">
      <c r="A16" s="28"/>
      <c r="B16" s="97" t="s">
        <v>25</v>
      </c>
      <c r="C16" s="45">
        <f t="shared" si="0"/>
        <v>30152</v>
      </c>
      <c r="D16" s="45">
        <v>12927</v>
      </c>
      <c r="E16" s="45">
        <v>4176</v>
      </c>
      <c r="F16" s="45">
        <v>9782</v>
      </c>
      <c r="G16" s="45">
        <v>3267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280186</v>
      </c>
      <c r="D17" s="47">
        <v>19396</v>
      </c>
      <c r="E17" s="47">
        <v>13351</v>
      </c>
      <c r="F17" s="47">
        <v>79866</v>
      </c>
      <c r="G17" s="47">
        <v>167573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129581</v>
      </c>
      <c r="D18" s="45">
        <v>31688</v>
      </c>
      <c r="E18" s="45">
        <v>17909</v>
      </c>
      <c r="F18" s="45">
        <v>26419</v>
      </c>
      <c r="G18" s="45">
        <v>53565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137797</v>
      </c>
      <c r="D19" s="47">
        <v>5360</v>
      </c>
      <c r="E19" s="47">
        <v>2628</v>
      </c>
      <c r="F19" s="47">
        <v>30606</v>
      </c>
      <c r="G19" s="47">
        <v>99203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77601</v>
      </c>
      <c r="D20" s="45">
        <v>7498</v>
      </c>
      <c r="E20" s="45">
        <v>1556</v>
      </c>
      <c r="F20" s="45">
        <v>24336</v>
      </c>
      <c r="G20" s="45">
        <v>44211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12384751</v>
      </c>
      <c r="D21" s="51">
        <f>SUM(D8:D20)</f>
        <v>781403</v>
      </c>
      <c r="E21" s="51">
        <f t="shared" ref="E21" si="1">SUM(E8:E20)</f>
        <v>378145</v>
      </c>
      <c r="F21" s="51">
        <f>SUM(F8:F20)</f>
        <v>1519313</v>
      </c>
      <c r="G21" s="51">
        <f>SUM(G8:G20)</f>
        <v>9705890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150</v>
      </c>
      <c r="C22" s="186"/>
      <c r="D22" s="186"/>
      <c r="E22" s="186"/>
      <c r="F22" s="186"/>
      <c r="G22" s="216" t="s">
        <v>147</v>
      </c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6" spans="1:9" ht="51" customHeight="1" x14ac:dyDescent="0.2">
      <c r="C26" s="116"/>
      <c r="G26" s="112"/>
    </row>
  </sheetData>
  <protectedRanges>
    <protectedRange sqref="H5:H21" name="نطاق1_1"/>
    <protectedRange sqref="B3:B21 C3:H4" name="نطاق1"/>
    <protectedRange sqref="G5" name="نطاق1_2_1_1_1"/>
  </protectedRanges>
  <mergeCells count="7">
    <mergeCell ref="B22:F22"/>
    <mergeCell ref="G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3B3092"/>
  </sheetPr>
  <dimension ref="A1:N25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8" width="33.7109375" style="1" customWidth="1"/>
    <col min="9" max="9" width="9.140625" style="4"/>
    <col min="10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  <c r="M1" s="21"/>
      <c r="N1" s="21"/>
    </row>
    <row r="2" spans="1:14" s="11" customFormat="1" ht="38.25" customHeight="1" x14ac:dyDescent="0.2">
      <c r="A2" s="32"/>
      <c r="B2" s="56" t="s">
        <v>255</v>
      </c>
      <c r="C2" s="32"/>
      <c r="D2" s="32"/>
      <c r="E2" s="32"/>
      <c r="F2" s="32"/>
      <c r="G2" s="32"/>
      <c r="H2" s="36" t="s">
        <v>256</v>
      </c>
      <c r="I2" s="32"/>
      <c r="K2" s="22"/>
      <c r="L2" s="23"/>
      <c r="M2" s="22"/>
      <c r="N2" s="22"/>
    </row>
    <row r="3" spans="1:14" s="17" customFormat="1" ht="38.25" customHeight="1" x14ac:dyDescent="0.2">
      <c r="A3" s="39"/>
      <c r="B3" s="196" t="s">
        <v>438</v>
      </c>
      <c r="C3" s="196"/>
      <c r="D3" s="196"/>
      <c r="E3" s="196"/>
      <c r="F3" s="196"/>
      <c r="G3" s="196"/>
      <c r="H3" s="196"/>
      <c r="I3" s="40"/>
      <c r="K3" s="24"/>
      <c r="L3" s="24"/>
      <c r="M3" s="24"/>
      <c r="N3" s="24"/>
    </row>
    <row r="4" spans="1:14" s="3" customFormat="1" ht="46.5" customHeight="1" x14ac:dyDescent="0.2">
      <c r="A4" s="42"/>
      <c r="B4" s="197" t="s">
        <v>485</v>
      </c>
      <c r="C4" s="197"/>
      <c r="D4" s="197"/>
      <c r="E4" s="197"/>
      <c r="F4" s="197"/>
      <c r="G4" s="197"/>
      <c r="H4" s="197"/>
      <c r="I4" s="30"/>
    </row>
    <row r="5" spans="1:14" ht="29.25" customHeight="1" x14ac:dyDescent="0.2">
      <c r="A5" s="28"/>
      <c r="B5" s="198" t="s">
        <v>0</v>
      </c>
      <c r="C5" s="208" t="s">
        <v>156</v>
      </c>
      <c r="D5" s="209"/>
      <c r="E5" s="209"/>
      <c r="F5" s="209"/>
      <c r="G5" s="210"/>
      <c r="H5" s="211" t="s">
        <v>1</v>
      </c>
      <c r="I5" s="30"/>
    </row>
    <row r="6" spans="1:14" ht="25.5" customHeight="1" x14ac:dyDescent="0.2">
      <c r="A6" s="28"/>
      <c r="B6" s="198"/>
      <c r="C6" s="43" t="s">
        <v>2</v>
      </c>
      <c r="D6" s="43" t="s">
        <v>154</v>
      </c>
      <c r="E6" s="43" t="s">
        <v>153</v>
      </c>
      <c r="F6" s="43" t="s">
        <v>152</v>
      </c>
      <c r="G6" s="43" t="s">
        <v>151</v>
      </c>
      <c r="H6" s="211" t="s">
        <v>5</v>
      </c>
      <c r="I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254</v>
      </c>
      <c r="E7" s="43" t="s">
        <v>160</v>
      </c>
      <c r="F7" s="58" t="s">
        <v>159</v>
      </c>
      <c r="G7" s="58" t="s">
        <v>158</v>
      </c>
      <c r="H7" s="211"/>
      <c r="I7" s="30"/>
    </row>
    <row r="8" spans="1:14" ht="39.950000000000003" customHeight="1" x14ac:dyDescent="0.2">
      <c r="A8" s="28"/>
      <c r="B8" s="97" t="s">
        <v>10</v>
      </c>
      <c r="C8" s="45">
        <f>SUM(D8:G8)</f>
        <v>1003157</v>
      </c>
      <c r="D8" s="45">
        <v>266256</v>
      </c>
      <c r="E8" s="45">
        <v>109083</v>
      </c>
      <c r="F8" s="45">
        <v>300314</v>
      </c>
      <c r="G8" s="45">
        <v>327504</v>
      </c>
      <c r="H8" s="97" t="s">
        <v>11</v>
      </c>
      <c r="I8" s="30"/>
    </row>
    <row r="9" spans="1:14" ht="39.950000000000003" customHeight="1" x14ac:dyDescent="0.2">
      <c r="A9" s="28"/>
      <c r="B9" s="85" t="s">
        <v>12</v>
      </c>
      <c r="C9" s="47">
        <f>SUM(D9:G9)</f>
        <v>2559065</v>
      </c>
      <c r="D9" s="47">
        <v>14776</v>
      </c>
      <c r="E9" s="47">
        <v>9287</v>
      </c>
      <c r="F9" s="47">
        <v>79087</v>
      </c>
      <c r="G9" s="47">
        <v>2455915</v>
      </c>
      <c r="H9" s="85" t="s">
        <v>13</v>
      </c>
      <c r="I9" s="30"/>
    </row>
    <row r="10" spans="1:14" ht="39.950000000000003" customHeight="1" x14ac:dyDescent="0.2">
      <c r="A10" s="28"/>
      <c r="B10" s="97" t="s">
        <v>14</v>
      </c>
      <c r="C10" s="45">
        <f t="shared" ref="C10:C20" si="0">SUM(D10:G10)</f>
        <v>379141</v>
      </c>
      <c r="D10" s="45">
        <v>24661</v>
      </c>
      <c r="E10" s="45">
        <v>8240</v>
      </c>
      <c r="F10" s="45">
        <v>63758</v>
      </c>
      <c r="G10" s="45">
        <v>282482</v>
      </c>
      <c r="H10" s="97" t="s">
        <v>15</v>
      </c>
      <c r="I10" s="30"/>
    </row>
    <row r="11" spans="1:14" ht="39.950000000000003" customHeight="1" x14ac:dyDescent="0.2">
      <c r="A11" s="28"/>
      <c r="B11" s="85" t="s">
        <v>16</v>
      </c>
      <c r="C11" s="47">
        <f t="shared" si="0"/>
        <v>253954</v>
      </c>
      <c r="D11" s="47">
        <v>27707</v>
      </c>
      <c r="E11" s="47">
        <v>31544</v>
      </c>
      <c r="F11" s="47">
        <v>50433</v>
      </c>
      <c r="G11" s="47">
        <v>144270</v>
      </c>
      <c r="H11" s="85" t="s">
        <v>17</v>
      </c>
      <c r="I11" s="30"/>
      <c r="J11" s="5"/>
    </row>
    <row r="12" spans="1:14" ht="39.950000000000003" customHeight="1" x14ac:dyDescent="0.2">
      <c r="A12" s="28"/>
      <c r="B12" s="97" t="s">
        <v>18</v>
      </c>
      <c r="C12" s="45">
        <f t="shared" si="0"/>
        <v>443216</v>
      </c>
      <c r="D12" s="45">
        <v>132359</v>
      </c>
      <c r="E12" s="45">
        <v>37682</v>
      </c>
      <c r="F12" s="45">
        <v>150338</v>
      </c>
      <c r="G12" s="45">
        <v>122837</v>
      </c>
      <c r="H12" s="97" t="s">
        <v>81</v>
      </c>
      <c r="I12" s="30"/>
    </row>
    <row r="13" spans="1:14" ht="39.950000000000003" customHeight="1" x14ac:dyDescent="0.2">
      <c r="A13" s="28"/>
      <c r="B13" s="85" t="s">
        <v>19</v>
      </c>
      <c r="C13" s="47">
        <f t="shared" si="0"/>
        <v>602487</v>
      </c>
      <c r="D13" s="47">
        <v>51738</v>
      </c>
      <c r="E13" s="47">
        <v>34429</v>
      </c>
      <c r="F13" s="47">
        <v>189280</v>
      </c>
      <c r="G13" s="47">
        <v>327040</v>
      </c>
      <c r="H13" s="85" t="s">
        <v>20</v>
      </c>
      <c r="I13" s="30"/>
    </row>
    <row r="14" spans="1:14" ht="39.950000000000003" customHeight="1" x14ac:dyDescent="0.2">
      <c r="A14" s="28"/>
      <c r="B14" s="97" t="s">
        <v>21</v>
      </c>
      <c r="C14" s="45">
        <f t="shared" si="0"/>
        <v>92369</v>
      </c>
      <c r="D14" s="45">
        <v>9407</v>
      </c>
      <c r="E14" s="45">
        <v>3214</v>
      </c>
      <c r="F14" s="45">
        <v>12246</v>
      </c>
      <c r="G14" s="45">
        <v>67502</v>
      </c>
      <c r="H14" s="97" t="s">
        <v>22</v>
      </c>
      <c r="I14" s="30"/>
    </row>
    <row r="15" spans="1:14" ht="39.950000000000003" customHeight="1" x14ac:dyDescent="0.2">
      <c r="A15" s="28"/>
      <c r="B15" s="85" t="s">
        <v>23</v>
      </c>
      <c r="C15" s="47">
        <f t="shared" si="0"/>
        <v>69488</v>
      </c>
      <c r="D15" s="47">
        <v>6064</v>
      </c>
      <c r="E15" s="47">
        <v>6971</v>
      </c>
      <c r="F15" s="47">
        <v>23741</v>
      </c>
      <c r="G15" s="47">
        <v>32712</v>
      </c>
      <c r="H15" s="85" t="s">
        <v>24</v>
      </c>
      <c r="I15" s="30"/>
    </row>
    <row r="16" spans="1:14" ht="39.950000000000003" customHeight="1" x14ac:dyDescent="0.2">
      <c r="A16" s="28"/>
      <c r="B16" s="97" t="s">
        <v>25</v>
      </c>
      <c r="C16" s="45">
        <f t="shared" si="0"/>
        <v>22581</v>
      </c>
      <c r="D16" s="45">
        <v>10001</v>
      </c>
      <c r="E16" s="45">
        <v>3317</v>
      </c>
      <c r="F16" s="45">
        <v>7452</v>
      </c>
      <c r="G16" s="45">
        <v>1811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202192</v>
      </c>
      <c r="D17" s="47">
        <v>16392</v>
      </c>
      <c r="E17" s="47">
        <v>8225</v>
      </c>
      <c r="F17" s="47">
        <v>61249</v>
      </c>
      <c r="G17" s="47">
        <v>116326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98709</v>
      </c>
      <c r="D18" s="45">
        <v>26584</v>
      </c>
      <c r="E18" s="45">
        <v>13988</v>
      </c>
      <c r="F18" s="45">
        <v>18966</v>
      </c>
      <c r="G18" s="45">
        <v>39171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96845</v>
      </c>
      <c r="D19" s="47">
        <v>5274</v>
      </c>
      <c r="E19" s="47">
        <v>1699</v>
      </c>
      <c r="F19" s="47">
        <v>24023</v>
      </c>
      <c r="G19" s="47">
        <v>65849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40758</v>
      </c>
      <c r="D20" s="45">
        <v>6793</v>
      </c>
      <c r="E20" s="45">
        <v>998</v>
      </c>
      <c r="F20" s="45">
        <v>14390</v>
      </c>
      <c r="G20" s="45">
        <v>18577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5863962</v>
      </c>
      <c r="D21" s="51">
        <f>SUM(D8:D20)</f>
        <v>598012</v>
      </c>
      <c r="E21" s="51">
        <f t="shared" ref="E21" si="1">SUM(E8:E20)</f>
        <v>268677</v>
      </c>
      <c r="F21" s="51">
        <f>SUM(F8:F20)</f>
        <v>995277</v>
      </c>
      <c r="G21" s="51">
        <f>SUM(G8:G20)</f>
        <v>4001996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150</v>
      </c>
      <c r="C22" s="186"/>
      <c r="D22" s="186"/>
      <c r="E22" s="186"/>
      <c r="F22" s="186"/>
      <c r="G22" s="216" t="s">
        <v>147</v>
      </c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5" spans="1:9" ht="112.5" customHeight="1" x14ac:dyDescent="0.2">
      <c r="E25" s="112"/>
    </row>
  </sheetData>
  <protectedRanges>
    <protectedRange sqref="H5:H21" name="نطاق1_1"/>
    <protectedRange sqref="B3:B21 C3:H4" name="نطاق1"/>
    <protectedRange sqref="G5" name="نطاق1_2_1_1_1"/>
  </protectedRanges>
  <mergeCells count="7">
    <mergeCell ref="B22:F22"/>
    <mergeCell ref="G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3B3092"/>
  </sheetPr>
  <dimension ref="A1:M26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8" width="33.7109375" style="1" customWidth="1"/>
    <col min="9" max="9" width="9.140625" style="4"/>
    <col min="10" max="16384" width="9.140625" style="1"/>
  </cols>
  <sheetData>
    <row r="1" spans="1:13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  <c r="M1" s="21"/>
    </row>
    <row r="2" spans="1:13" s="11" customFormat="1" ht="38.25" customHeight="1" x14ac:dyDescent="0.2">
      <c r="A2" s="32"/>
      <c r="B2" s="56" t="s">
        <v>257</v>
      </c>
      <c r="C2" s="32"/>
      <c r="D2" s="32"/>
      <c r="E2" s="32"/>
      <c r="F2" s="32"/>
      <c r="G2" s="32"/>
      <c r="H2" s="36" t="s">
        <v>258</v>
      </c>
      <c r="I2" s="32"/>
      <c r="K2" s="22"/>
      <c r="L2" s="23"/>
      <c r="M2" s="22"/>
    </row>
    <row r="3" spans="1:13" s="17" customFormat="1" ht="38.25" customHeight="1" x14ac:dyDescent="0.2">
      <c r="A3" s="39"/>
      <c r="B3" s="196" t="s">
        <v>439</v>
      </c>
      <c r="C3" s="196"/>
      <c r="D3" s="196"/>
      <c r="E3" s="196"/>
      <c r="F3" s="196"/>
      <c r="G3" s="196"/>
      <c r="H3" s="196"/>
      <c r="I3" s="40"/>
      <c r="K3" s="24"/>
      <c r="L3" s="24"/>
      <c r="M3" s="24"/>
    </row>
    <row r="4" spans="1:13" s="3" customFormat="1" ht="46.5" customHeight="1" x14ac:dyDescent="0.2">
      <c r="A4" s="42"/>
      <c r="B4" s="197" t="s">
        <v>486</v>
      </c>
      <c r="C4" s="197"/>
      <c r="D4" s="197"/>
      <c r="E4" s="197"/>
      <c r="F4" s="197"/>
      <c r="G4" s="197"/>
      <c r="H4" s="197"/>
      <c r="I4" s="30"/>
      <c r="K4" s="100"/>
      <c r="L4" s="100"/>
      <c r="M4" s="100"/>
    </row>
    <row r="5" spans="1:13" ht="29.25" customHeight="1" x14ac:dyDescent="0.2">
      <c r="A5" s="28"/>
      <c r="B5" s="198" t="s">
        <v>0</v>
      </c>
      <c r="C5" s="208" t="s">
        <v>156</v>
      </c>
      <c r="D5" s="209"/>
      <c r="E5" s="209"/>
      <c r="F5" s="209"/>
      <c r="G5" s="210"/>
      <c r="H5" s="211" t="s">
        <v>1</v>
      </c>
      <c r="I5" s="30"/>
    </row>
    <row r="6" spans="1:13" ht="25.5" customHeight="1" x14ac:dyDescent="0.2">
      <c r="A6" s="28"/>
      <c r="B6" s="198"/>
      <c r="C6" s="43" t="s">
        <v>2</v>
      </c>
      <c r="D6" s="43" t="s">
        <v>154</v>
      </c>
      <c r="E6" s="43" t="s">
        <v>153</v>
      </c>
      <c r="F6" s="43" t="s">
        <v>152</v>
      </c>
      <c r="G6" s="43" t="s">
        <v>151</v>
      </c>
      <c r="H6" s="211" t="s">
        <v>5</v>
      </c>
      <c r="I6" s="30"/>
    </row>
    <row r="7" spans="1:13" ht="25.5" customHeight="1" x14ac:dyDescent="0.2">
      <c r="A7" s="28"/>
      <c r="B7" s="198" t="s">
        <v>6</v>
      </c>
      <c r="C7" s="43" t="s">
        <v>7</v>
      </c>
      <c r="D7" s="43" t="s">
        <v>254</v>
      </c>
      <c r="E7" s="43" t="s">
        <v>160</v>
      </c>
      <c r="F7" s="58" t="s">
        <v>159</v>
      </c>
      <c r="G7" s="58" t="s">
        <v>158</v>
      </c>
      <c r="H7" s="211"/>
      <c r="I7" s="30"/>
    </row>
    <row r="8" spans="1:13" ht="39.950000000000003" customHeight="1" x14ac:dyDescent="0.2">
      <c r="A8" s="28"/>
      <c r="B8" s="97" t="s">
        <v>10</v>
      </c>
      <c r="C8" s="45">
        <f>SUM(D8:G8)</f>
        <v>882485</v>
      </c>
      <c r="D8" s="45">
        <v>114767</v>
      </c>
      <c r="E8" s="45">
        <v>38806</v>
      </c>
      <c r="F8" s="45">
        <v>168588</v>
      </c>
      <c r="G8" s="45">
        <v>560324</v>
      </c>
      <c r="H8" s="97" t="s">
        <v>11</v>
      </c>
      <c r="I8" s="30"/>
    </row>
    <row r="9" spans="1:13" ht="39.950000000000003" customHeight="1" x14ac:dyDescent="0.2">
      <c r="A9" s="28"/>
      <c r="B9" s="85" t="s">
        <v>12</v>
      </c>
      <c r="C9" s="47">
        <f>SUM(D9:G9)</f>
        <v>4151587</v>
      </c>
      <c r="D9" s="47">
        <v>2324</v>
      </c>
      <c r="E9" s="47">
        <v>331</v>
      </c>
      <c r="F9" s="47">
        <v>22267</v>
      </c>
      <c r="G9" s="47">
        <v>4126665</v>
      </c>
      <c r="H9" s="85" t="s">
        <v>13</v>
      </c>
      <c r="I9" s="30"/>
    </row>
    <row r="10" spans="1:13" ht="39.950000000000003" customHeight="1" x14ac:dyDescent="0.2">
      <c r="A10" s="28"/>
      <c r="B10" s="97" t="s">
        <v>14</v>
      </c>
      <c r="C10" s="45">
        <f t="shared" ref="C10:C20" si="0">SUM(D10:G10)</f>
        <v>411780</v>
      </c>
      <c r="D10" s="45">
        <v>8340</v>
      </c>
      <c r="E10" s="45">
        <v>10998</v>
      </c>
      <c r="F10" s="45">
        <v>31572</v>
      </c>
      <c r="G10" s="45">
        <v>360870</v>
      </c>
      <c r="H10" s="97" t="s">
        <v>15</v>
      </c>
      <c r="I10" s="30"/>
    </row>
    <row r="11" spans="1:13" ht="39.950000000000003" customHeight="1" x14ac:dyDescent="0.2">
      <c r="A11" s="28"/>
      <c r="B11" s="85" t="s">
        <v>16</v>
      </c>
      <c r="C11" s="47">
        <f t="shared" si="0"/>
        <v>136926</v>
      </c>
      <c r="D11" s="47">
        <v>7100</v>
      </c>
      <c r="E11" s="47">
        <v>16519</v>
      </c>
      <c r="F11" s="47">
        <v>18983</v>
      </c>
      <c r="G11" s="47">
        <v>94324</v>
      </c>
      <c r="H11" s="85" t="s">
        <v>17</v>
      </c>
      <c r="I11" s="30"/>
      <c r="J11" s="5"/>
    </row>
    <row r="12" spans="1:13" ht="39.950000000000003" customHeight="1" x14ac:dyDescent="0.2">
      <c r="A12" s="28"/>
      <c r="B12" s="97" t="s">
        <v>18</v>
      </c>
      <c r="C12" s="45">
        <f t="shared" si="0"/>
        <v>404509</v>
      </c>
      <c r="D12" s="45">
        <v>31560</v>
      </c>
      <c r="E12" s="45">
        <v>23900</v>
      </c>
      <c r="F12" s="45">
        <v>111508</v>
      </c>
      <c r="G12" s="45">
        <v>237541</v>
      </c>
      <c r="H12" s="97" t="s">
        <v>81</v>
      </c>
      <c r="I12" s="30"/>
    </row>
    <row r="13" spans="1:13" ht="39.950000000000003" customHeight="1" x14ac:dyDescent="0.2">
      <c r="A13" s="28"/>
      <c r="B13" s="85" t="s">
        <v>19</v>
      </c>
      <c r="C13" s="47">
        <f t="shared" si="0"/>
        <v>196437</v>
      </c>
      <c r="D13" s="47">
        <v>4356</v>
      </c>
      <c r="E13" s="47">
        <v>6200</v>
      </c>
      <c r="F13" s="47">
        <v>104578</v>
      </c>
      <c r="G13" s="47">
        <v>81303</v>
      </c>
      <c r="H13" s="85" t="s">
        <v>20</v>
      </c>
      <c r="I13" s="30"/>
    </row>
    <row r="14" spans="1:13" ht="39.950000000000003" customHeight="1" x14ac:dyDescent="0.2">
      <c r="A14" s="28"/>
      <c r="B14" s="97" t="s">
        <v>21</v>
      </c>
      <c r="C14" s="45">
        <f t="shared" si="0"/>
        <v>85000</v>
      </c>
      <c r="D14" s="45">
        <v>1962</v>
      </c>
      <c r="E14" s="45">
        <v>905</v>
      </c>
      <c r="F14" s="45">
        <v>9026</v>
      </c>
      <c r="G14" s="45">
        <v>73107</v>
      </c>
      <c r="H14" s="97" t="s">
        <v>22</v>
      </c>
      <c r="I14" s="30"/>
    </row>
    <row r="15" spans="1:13" ht="39.950000000000003" customHeight="1" x14ac:dyDescent="0.2">
      <c r="A15" s="28"/>
      <c r="B15" s="85" t="s">
        <v>23</v>
      </c>
      <c r="C15" s="47">
        <f t="shared" si="0"/>
        <v>57833</v>
      </c>
      <c r="D15" s="47">
        <v>1157</v>
      </c>
      <c r="E15" s="47">
        <v>416</v>
      </c>
      <c r="F15" s="47">
        <v>12585</v>
      </c>
      <c r="G15" s="47">
        <v>43675</v>
      </c>
      <c r="H15" s="85" t="s">
        <v>24</v>
      </c>
      <c r="I15" s="30"/>
    </row>
    <row r="16" spans="1:13" ht="39.950000000000003" customHeight="1" x14ac:dyDescent="0.2">
      <c r="A16" s="28"/>
      <c r="B16" s="97" t="s">
        <v>25</v>
      </c>
      <c r="C16" s="45">
        <f t="shared" si="0"/>
        <v>7571</v>
      </c>
      <c r="D16" s="45">
        <v>2926</v>
      </c>
      <c r="E16" s="45">
        <v>859</v>
      </c>
      <c r="F16" s="45">
        <v>2330</v>
      </c>
      <c r="G16" s="45">
        <v>1456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77994</v>
      </c>
      <c r="D17" s="47">
        <v>3004</v>
      </c>
      <c r="E17" s="47">
        <v>5126</v>
      </c>
      <c r="F17" s="47">
        <v>18617</v>
      </c>
      <c r="G17" s="47">
        <v>51247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30872</v>
      </c>
      <c r="D18" s="45">
        <v>5104</v>
      </c>
      <c r="E18" s="45">
        <v>3921</v>
      </c>
      <c r="F18" s="45">
        <v>7453</v>
      </c>
      <c r="G18" s="45">
        <v>14394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40952</v>
      </c>
      <c r="D19" s="47">
        <v>86</v>
      </c>
      <c r="E19" s="47">
        <v>929</v>
      </c>
      <c r="F19" s="47">
        <v>6583</v>
      </c>
      <c r="G19" s="47">
        <v>33354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36843</v>
      </c>
      <c r="D20" s="45">
        <v>705</v>
      </c>
      <c r="E20" s="45">
        <v>558</v>
      </c>
      <c r="F20" s="45">
        <v>9946</v>
      </c>
      <c r="G20" s="45">
        <v>25634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6520789</v>
      </c>
      <c r="D21" s="51">
        <f>SUM(D8:D20)</f>
        <v>183391</v>
      </c>
      <c r="E21" s="51">
        <f t="shared" ref="E21" si="1">SUM(E8:E20)</f>
        <v>109468</v>
      </c>
      <c r="F21" s="51">
        <f>SUM(F8:F20)</f>
        <v>524036</v>
      </c>
      <c r="G21" s="51">
        <f>SUM(G8:G20)</f>
        <v>5703894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150</v>
      </c>
      <c r="C22" s="186"/>
      <c r="D22" s="186"/>
      <c r="E22" s="186"/>
      <c r="F22" s="186"/>
      <c r="G22" s="216" t="s">
        <v>147</v>
      </c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6" spans="1:9" ht="47.25" customHeight="1" x14ac:dyDescent="0.2">
      <c r="F26" s="113"/>
    </row>
  </sheetData>
  <protectedRanges>
    <protectedRange sqref="H5:H21" name="نطاق1_1"/>
    <protectedRange sqref="B3:B21 C3:H4" name="نطاق1"/>
    <protectedRange sqref="G5" name="نطاق1_2_1_1_1"/>
  </protectedRanges>
  <mergeCells count="7">
    <mergeCell ref="B22:F22"/>
    <mergeCell ref="G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3B3092"/>
  </sheetPr>
  <dimension ref="A1:AC29"/>
  <sheetViews>
    <sheetView view="pageBreakPreview" zoomScale="55" zoomScaleNormal="50" zoomScaleSheetLayoutView="55" zoomScalePageLayoutView="70" workbookViewId="0">
      <selection activeCell="B2" sqref="B2:G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25.7109375" style="1" customWidth="1"/>
    <col min="8" max="8" width="9.140625" style="4"/>
    <col min="9" max="18" width="9.140625" style="1"/>
    <col min="19" max="19" width="26" style="1" customWidth="1"/>
    <col min="20" max="20" width="24.7109375" style="1" customWidth="1"/>
    <col min="21" max="24" width="9.140625" style="1"/>
    <col min="25" max="25" width="0.28515625" style="1" customWidth="1"/>
    <col min="26" max="26" width="10.140625" style="1" customWidth="1"/>
    <col min="27" max="27" width="22.7109375" style="1" customWidth="1"/>
    <col min="28" max="28" width="26" style="1" customWidth="1"/>
    <col min="29" max="29" width="34.5703125" style="1" customWidth="1"/>
    <col min="30" max="16384" width="9.140625" style="1"/>
  </cols>
  <sheetData>
    <row r="1" spans="1:29" ht="22.5" x14ac:dyDescent="0.2">
      <c r="A1" s="28"/>
      <c r="B1" s="28"/>
      <c r="C1" s="28"/>
      <c r="D1" s="28"/>
      <c r="E1" s="28"/>
      <c r="F1" s="28"/>
      <c r="G1" s="28"/>
      <c r="H1" s="30"/>
      <c r="J1" s="21"/>
      <c r="K1" s="21"/>
      <c r="L1" s="21"/>
    </row>
    <row r="2" spans="1:29" s="11" customFormat="1" ht="38.25" customHeight="1" x14ac:dyDescent="0.2">
      <c r="A2" s="32"/>
      <c r="B2" s="56" t="s">
        <v>261</v>
      </c>
      <c r="C2" s="32"/>
      <c r="D2" s="32"/>
      <c r="E2" s="32"/>
      <c r="F2" s="32"/>
      <c r="G2" s="36" t="s">
        <v>262</v>
      </c>
      <c r="H2" s="32"/>
      <c r="J2" s="22"/>
      <c r="K2" s="23"/>
      <c r="L2" s="22"/>
    </row>
    <row r="3" spans="1:29" s="17" customFormat="1" ht="38.25" customHeight="1" x14ac:dyDescent="0.2">
      <c r="A3" s="39"/>
      <c r="B3" s="196" t="s">
        <v>440</v>
      </c>
      <c r="C3" s="196"/>
      <c r="D3" s="196"/>
      <c r="E3" s="196"/>
      <c r="F3" s="196"/>
      <c r="G3" s="196"/>
      <c r="H3" s="40"/>
    </row>
    <row r="4" spans="1:29" s="3" customFormat="1" ht="35.25" customHeight="1" x14ac:dyDescent="0.2">
      <c r="A4" s="42"/>
      <c r="B4" s="197" t="s">
        <v>487</v>
      </c>
      <c r="C4" s="197"/>
      <c r="D4" s="197"/>
      <c r="E4" s="197"/>
      <c r="F4" s="197"/>
      <c r="G4" s="197"/>
      <c r="H4" s="30"/>
    </row>
    <row r="5" spans="1:29" ht="29.25" customHeight="1" x14ac:dyDescent="0.2">
      <c r="A5" s="28"/>
      <c r="B5" s="198" t="s">
        <v>0</v>
      </c>
      <c r="C5" s="208" t="s">
        <v>390</v>
      </c>
      <c r="D5" s="209"/>
      <c r="E5" s="209"/>
      <c r="F5" s="210"/>
      <c r="G5" s="211" t="s">
        <v>1</v>
      </c>
      <c r="H5" s="30"/>
    </row>
    <row r="6" spans="1:29" ht="25.5" customHeight="1" x14ac:dyDescent="0.2">
      <c r="A6" s="28"/>
      <c r="B6" s="198"/>
      <c r="C6" s="43" t="s">
        <v>2</v>
      </c>
      <c r="D6" s="43" t="s">
        <v>137</v>
      </c>
      <c r="E6" s="43" t="s">
        <v>136</v>
      </c>
      <c r="F6" s="43" t="s">
        <v>135</v>
      </c>
      <c r="G6" s="211" t="s">
        <v>5</v>
      </c>
      <c r="H6" s="30"/>
    </row>
    <row r="7" spans="1:29" ht="25.5" customHeight="1" x14ac:dyDescent="0.2">
      <c r="A7" s="28"/>
      <c r="B7" s="198" t="s">
        <v>6</v>
      </c>
      <c r="C7" s="43" t="s">
        <v>7</v>
      </c>
      <c r="D7" s="43" t="s">
        <v>139</v>
      </c>
      <c r="E7" s="43" t="s">
        <v>140</v>
      </c>
      <c r="F7" s="58" t="s">
        <v>446</v>
      </c>
      <c r="G7" s="211"/>
      <c r="H7" s="30"/>
    </row>
    <row r="8" spans="1:29" ht="39.950000000000003" customHeight="1" x14ac:dyDescent="0.2">
      <c r="A8" s="28"/>
      <c r="B8" s="97" t="s">
        <v>10</v>
      </c>
      <c r="C8" s="45">
        <f>F8+E8+D8</f>
        <v>1934069</v>
      </c>
      <c r="D8" s="45">
        <v>1106375</v>
      </c>
      <c r="E8" s="45">
        <v>499919</v>
      </c>
      <c r="F8" s="45">
        <v>327775</v>
      </c>
      <c r="G8" s="97" t="s">
        <v>11</v>
      </c>
      <c r="H8" s="30"/>
    </row>
    <row r="9" spans="1:29" ht="39.950000000000003" customHeight="1" x14ac:dyDescent="0.2">
      <c r="A9" s="28"/>
      <c r="B9" s="85" t="s">
        <v>12</v>
      </c>
      <c r="C9" s="47">
        <f>F9+E9+D9</f>
        <v>6733837</v>
      </c>
      <c r="D9" s="47">
        <v>5257676</v>
      </c>
      <c r="E9" s="47">
        <v>1476161</v>
      </c>
      <c r="F9" s="47">
        <v>0</v>
      </c>
      <c r="G9" s="85" t="s">
        <v>13</v>
      </c>
      <c r="H9" s="30"/>
    </row>
    <row r="10" spans="1:29" ht="39.950000000000003" customHeight="1" x14ac:dyDescent="0.2">
      <c r="A10" s="28"/>
      <c r="B10" s="97" t="s">
        <v>14</v>
      </c>
      <c r="C10" s="45">
        <f t="shared" ref="C10:C20" si="0">F10+E10+D10</f>
        <v>817793</v>
      </c>
      <c r="D10" s="45">
        <v>657740</v>
      </c>
      <c r="E10" s="45">
        <v>156890</v>
      </c>
      <c r="F10" s="45">
        <v>3163</v>
      </c>
      <c r="G10" s="97" t="s">
        <v>15</v>
      </c>
      <c r="H10" s="30"/>
    </row>
    <row r="11" spans="1:29" ht="39.950000000000003" customHeight="1" x14ac:dyDescent="0.2">
      <c r="A11" s="28"/>
      <c r="B11" s="85" t="s">
        <v>16</v>
      </c>
      <c r="C11" s="47">
        <f t="shared" si="0"/>
        <v>401639</v>
      </c>
      <c r="D11" s="47">
        <v>259676</v>
      </c>
      <c r="E11" s="47">
        <v>100669</v>
      </c>
      <c r="F11" s="47">
        <v>41294</v>
      </c>
      <c r="G11" s="85" t="s">
        <v>17</v>
      </c>
      <c r="H11" s="30"/>
      <c r="I11" s="5"/>
    </row>
    <row r="12" spans="1:29" ht="39.950000000000003" customHeight="1" x14ac:dyDescent="0.2">
      <c r="A12" s="28"/>
      <c r="B12" s="97" t="s">
        <v>18</v>
      </c>
      <c r="C12" s="45">
        <f t="shared" si="0"/>
        <v>854795</v>
      </c>
      <c r="D12" s="45">
        <v>327033</v>
      </c>
      <c r="E12" s="45">
        <v>320672</v>
      </c>
      <c r="F12" s="45">
        <v>207090</v>
      </c>
      <c r="G12" s="97" t="s">
        <v>81</v>
      </c>
      <c r="H12" s="30"/>
    </row>
    <row r="13" spans="1:29" ht="39.950000000000003" customHeight="1" x14ac:dyDescent="0.2">
      <c r="A13" s="28"/>
      <c r="B13" s="85" t="s">
        <v>19</v>
      </c>
      <c r="C13" s="47">
        <f t="shared" si="0"/>
        <v>811878</v>
      </c>
      <c r="D13" s="47">
        <v>657595</v>
      </c>
      <c r="E13" s="47">
        <v>120470</v>
      </c>
      <c r="F13" s="47">
        <v>33813</v>
      </c>
      <c r="G13" s="85" t="s">
        <v>20</v>
      </c>
      <c r="H13" s="30"/>
    </row>
    <row r="14" spans="1:29" ht="39.950000000000003" customHeight="1" x14ac:dyDescent="0.2">
      <c r="A14" s="28"/>
      <c r="B14" s="97" t="s">
        <v>21</v>
      </c>
      <c r="C14" s="45">
        <f t="shared" si="0"/>
        <v>181969</v>
      </c>
      <c r="D14" s="45">
        <v>108920</v>
      </c>
      <c r="E14" s="45">
        <v>56177</v>
      </c>
      <c r="F14" s="45">
        <v>16872</v>
      </c>
      <c r="G14" s="97" t="s">
        <v>22</v>
      </c>
      <c r="H14" s="30"/>
    </row>
    <row r="15" spans="1:29" ht="39.950000000000003" customHeight="1" x14ac:dyDescent="0.2">
      <c r="A15" s="28"/>
      <c r="B15" s="85" t="s">
        <v>23</v>
      </c>
      <c r="C15" s="47">
        <f t="shared" si="0"/>
        <v>132563</v>
      </c>
      <c r="D15" s="47">
        <v>73178</v>
      </c>
      <c r="E15" s="47">
        <v>48562</v>
      </c>
      <c r="F15" s="47">
        <v>10823</v>
      </c>
      <c r="G15" s="85" t="s">
        <v>24</v>
      </c>
      <c r="H15" s="30"/>
      <c r="Z15" s="19"/>
      <c r="AA15" s="20"/>
      <c r="AB15" s="20"/>
      <c r="AC15" s="20"/>
    </row>
    <row r="16" spans="1:29" ht="39.950000000000003" customHeight="1" x14ac:dyDescent="0.2">
      <c r="A16" s="28"/>
      <c r="B16" s="97" t="s">
        <v>25</v>
      </c>
      <c r="C16" s="45">
        <f t="shared" si="0"/>
        <v>34230</v>
      </c>
      <c r="D16" s="45">
        <v>17380</v>
      </c>
      <c r="E16" s="45">
        <v>9709</v>
      </c>
      <c r="F16" s="45">
        <v>7141</v>
      </c>
      <c r="G16" s="97" t="s">
        <v>26</v>
      </c>
      <c r="H16" s="30"/>
    </row>
    <row r="17" spans="1:8" ht="39.950000000000003" customHeight="1" x14ac:dyDescent="0.2">
      <c r="A17" s="28"/>
      <c r="B17" s="85" t="s">
        <v>27</v>
      </c>
      <c r="C17" s="47">
        <f t="shared" si="0"/>
        <v>281702</v>
      </c>
      <c r="D17" s="47">
        <v>222800</v>
      </c>
      <c r="E17" s="47">
        <v>40422</v>
      </c>
      <c r="F17" s="47">
        <v>18480</v>
      </c>
      <c r="G17" s="85" t="s">
        <v>28</v>
      </c>
      <c r="H17" s="30"/>
    </row>
    <row r="18" spans="1:8" ht="39.950000000000003" customHeight="1" x14ac:dyDescent="0.2">
      <c r="A18" s="28"/>
      <c r="B18" s="97" t="s">
        <v>29</v>
      </c>
      <c r="C18" s="45">
        <f t="shared" si="0"/>
        <v>138108</v>
      </c>
      <c r="D18" s="45">
        <v>107163</v>
      </c>
      <c r="E18" s="45">
        <v>22140</v>
      </c>
      <c r="F18" s="45">
        <v>8805</v>
      </c>
      <c r="G18" s="97" t="s">
        <v>30</v>
      </c>
      <c r="H18" s="30"/>
    </row>
    <row r="19" spans="1:8" ht="39.950000000000003" customHeight="1" x14ac:dyDescent="0.2">
      <c r="A19" s="28"/>
      <c r="B19" s="85" t="s">
        <v>31</v>
      </c>
      <c r="C19" s="47">
        <f t="shared" si="0"/>
        <v>146824</v>
      </c>
      <c r="D19" s="47">
        <v>126223</v>
      </c>
      <c r="E19" s="47">
        <v>20311</v>
      </c>
      <c r="F19" s="47">
        <v>290</v>
      </c>
      <c r="G19" s="85" t="s">
        <v>32</v>
      </c>
      <c r="H19" s="30"/>
    </row>
    <row r="20" spans="1:8" ht="39.950000000000003" customHeight="1" x14ac:dyDescent="0.2">
      <c r="A20" s="28"/>
      <c r="B20" s="97" t="s">
        <v>33</v>
      </c>
      <c r="C20" s="45">
        <f t="shared" si="0"/>
        <v>77825</v>
      </c>
      <c r="D20" s="45">
        <v>36663</v>
      </c>
      <c r="E20" s="45">
        <v>27282</v>
      </c>
      <c r="F20" s="45">
        <v>13880</v>
      </c>
      <c r="G20" s="97" t="s">
        <v>34</v>
      </c>
      <c r="H20" s="48"/>
    </row>
    <row r="21" spans="1:8" s="6" customFormat="1" ht="45" customHeight="1" x14ac:dyDescent="0.2">
      <c r="A21" s="49"/>
      <c r="B21" s="98" t="s">
        <v>7</v>
      </c>
      <c r="C21" s="51">
        <f>SUM(C8:C20)</f>
        <v>12547232</v>
      </c>
      <c r="D21" s="51">
        <f t="shared" ref="D21" si="1">SUM(D8:D20)</f>
        <v>8958422</v>
      </c>
      <c r="E21" s="51">
        <f>SUM(E8:E20)</f>
        <v>2899384</v>
      </c>
      <c r="F21" s="51">
        <f>SUM(F8:F20)</f>
        <v>689426</v>
      </c>
      <c r="G21" s="99" t="s">
        <v>35</v>
      </c>
      <c r="H21" s="30"/>
    </row>
    <row r="22" spans="1:8" s="7" customFormat="1" ht="30" customHeight="1" x14ac:dyDescent="0.2">
      <c r="A22" s="53"/>
      <c r="B22" s="186" t="s">
        <v>150</v>
      </c>
      <c r="C22" s="186"/>
      <c r="D22" s="216" t="s">
        <v>147</v>
      </c>
      <c r="E22" s="216"/>
      <c r="F22" s="216"/>
      <c r="G22" s="216"/>
      <c r="H22" s="30"/>
    </row>
    <row r="23" spans="1:8" ht="45" customHeight="1" x14ac:dyDescent="0.2">
      <c r="A23" s="28"/>
      <c r="B23" s="28"/>
      <c r="C23" s="28"/>
      <c r="D23" s="28"/>
      <c r="E23" s="28"/>
      <c r="F23" s="28"/>
      <c r="G23" s="28"/>
      <c r="H23" s="30"/>
    </row>
    <row r="24" spans="1:8" ht="22.5" x14ac:dyDescent="0.2">
      <c r="A24" s="28"/>
      <c r="B24" s="28"/>
      <c r="C24" s="28"/>
      <c r="D24" s="55"/>
      <c r="E24" s="55"/>
      <c r="F24" s="28"/>
      <c r="G24" s="28"/>
      <c r="H24" s="30"/>
    </row>
    <row r="29" spans="1:8" ht="49.5" customHeight="1" x14ac:dyDescent="0.2">
      <c r="F29" s="110"/>
    </row>
  </sheetData>
  <protectedRanges>
    <protectedRange sqref="G5:G21" name="نطاق1_1"/>
    <protectedRange sqref="B3:B21 C3:G4" name="نطاق1"/>
    <protectedRange sqref="D5:F5" name="نطاق1_2_1_1_1"/>
  </protectedRanges>
  <mergeCells count="7">
    <mergeCell ref="D22:G22"/>
    <mergeCell ref="B22:C22"/>
    <mergeCell ref="B3:G3"/>
    <mergeCell ref="B4:G4"/>
    <mergeCell ref="B5:B7"/>
    <mergeCell ref="C5:F5"/>
    <mergeCell ref="G5:G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3B3092"/>
  </sheetPr>
  <dimension ref="A1:L30"/>
  <sheetViews>
    <sheetView view="pageBreakPreview" zoomScale="55" zoomScaleNormal="50" zoomScaleSheetLayoutView="55" zoomScalePageLayoutView="70" workbookViewId="0">
      <selection activeCell="B2" sqref="B2:G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25.7109375" style="1" customWidth="1"/>
    <col min="8" max="8" width="9.140625" style="4"/>
    <col min="9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28"/>
      <c r="H1" s="30"/>
      <c r="J1" s="21"/>
      <c r="K1" s="21"/>
      <c r="L1" s="21"/>
    </row>
    <row r="2" spans="1:12" s="11" customFormat="1" ht="38.25" customHeight="1" x14ac:dyDescent="0.2">
      <c r="A2" s="32"/>
      <c r="B2" s="56" t="s">
        <v>263</v>
      </c>
      <c r="C2" s="32"/>
      <c r="D2" s="32"/>
      <c r="E2" s="32"/>
      <c r="F2" s="32"/>
      <c r="G2" s="36" t="s">
        <v>264</v>
      </c>
      <c r="H2" s="32"/>
      <c r="J2" s="22"/>
      <c r="K2" s="23"/>
      <c r="L2" s="22"/>
    </row>
    <row r="3" spans="1:12" s="17" customFormat="1" ht="38.25" customHeight="1" x14ac:dyDescent="0.2">
      <c r="A3" s="39"/>
      <c r="B3" s="196" t="s">
        <v>441</v>
      </c>
      <c r="C3" s="196"/>
      <c r="D3" s="196"/>
      <c r="E3" s="196"/>
      <c r="F3" s="196"/>
      <c r="G3" s="196"/>
      <c r="H3" s="40"/>
      <c r="J3" s="24"/>
      <c r="K3" s="24"/>
      <c r="L3" s="100"/>
    </row>
    <row r="4" spans="1:12" s="3" customFormat="1" ht="35.25" customHeight="1" x14ac:dyDescent="0.2">
      <c r="A4" s="42"/>
      <c r="B4" s="197" t="s">
        <v>488</v>
      </c>
      <c r="C4" s="197"/>
      <c r="D4" s="197"/>
      <c r="E4" s="197"/>
      <c r="F4" s="197"/>
      <c r="G4" s="197"/>
      <c r="H4" s="30"/>
      <c r="J4" s="100"/>
      <c r="K4" s="100"/>
      <c r="L4" s="100"/>
    </row>
    <row r="5" spans="1:12" ht="29.25" customHeight="1" x14ac:dyDescent="0.2">
      <c r="A5" s="28"/>
      <c r="B5" s="198" t="s">
        <v>0</v>
      </c>
      <c r="C5" s="208" t="s">
        <v>390</v>
      </c>
      <c r="D5" s="209"/>
      <c r="E5" s="209"/>
      <c r="F5" s="210"/>
      <c r="G5" s="211" t="s">
        <v>1</v>
      </c>
      <c r="H5" s="30"/>
    </row>
    <row r="6" spans="1:12" ht="25.5" customHeight="1" x14ac:dyDescent="0.2">
      <c r="A6" s="28"/>
      <c r="B6" s="198"/>
      <c r="C6" s="43" t="s">
        <v>2</v>
      </c>
      <c r="D6" s="43" t="s">
        <v>137</v>
      </c>
      <c r="E6" s="43" t="s">
        <v>136</v>
      </c>
      <c r="F6" s="43" t="s">
        <v>135</v>
      </c>
      <c r="G6" s="211" t="s">
        <v>5</v>
      </c>
      <c r="H6" s="30"/>
    </row>
    <row r="7" spans="1:12" ht="25.5" customHeight="1" x14ac:dyDescent="0.2">
      <c r="A7" s="28"/>
      <c r="B7" s="198" t="s">
        <v>6</v>
      </c>
      <c r="C7" s="43" t="s">
        <v>7</v>
      </c>
      <c r="D7" s="43" t="s">
        <v>139</v>
      </c>
      <c r="E7" s="43" t="s">
        <v>140</v>
      </c>
      <c r="F7" s="58" t="s">
        <v>446</v>
      </c>
      <c r="G7" s="211"/>
      <c r="H7" s="30"/>
    </row>
    <row r="8" spans="1:12" ht="39.950000000000003" customHeight="1" x14ac:dyDescent="0.2">
      <c r="A8" s="28"/>
      <c r="B8" s="97" t="s">
        <v>10</v>
      </c>
      <c r="C8" s="45">
        <f>F8+E8+D8</f>
        <v>1016294</v>
      </c>
      <c r="D8" s="45">
        <v>726230</v>
      </c>
      <c r="E8" s="45">
        <v>30916</v>
      </c>
      <c r="F8" s="45">
        <v>259148</v>
      </c>
      <c r="G8" s="97" t="s">
        <v>11</v>
      </c>
      <c r="H8" s="30"/>
    </row>
    <row r="9" spans="1:12" ht="39.950000000000003" customHeight="1" x14ac:dyDescent="0.2">
      <c r="A9" s="28"/>
      <c r="B9" s="85" t="s">
        <v>12</v>
      </c>
      <c r="C9" s="47">
        <f>F9+E9+D9</f>
        <v>2560205</v>
      </c>
      <c r="D9" s="47">
        <v>2299624</v>
      </c>
      <c r="E9" s="47">
        <v>260581</v>
      </c>
      <c r="F9" s="47">
        <v>0</v>
      </c>
      <c r="G9" s="85" t="s">
        <v>13</v>
      </c>
      <c r="H9" s="30"/>
    </row>
    <row r="10" spans="1:12" ht="39.950000000000003" customHeight="1" x14ac:dyDescent="0.2">
      <c r="A10" s="28"/>
      <c r="B10" s="97" t="s">
        <v>14</v>
      </c>
      <c r="C10" s="45">
        <f t="shared" ref="C10:C20" si="0">F10+E10+D10</f>
        <v>380582</v>
      </c>
      <c r="D10" s="45">
        <v>373471</v>
      </c>
      <c r="E10" s="45">
        <v>6135</v>
      </c>
      <c r="F10" s="45">
        <v>976</v>
      </c>
      <c r="G10" s="97" t="s">
        <v>15</v>
      </c>
      <c r="H10" s="30"/>
    </row>
    <row r="11" spans="1:12" ht="39.950000000000003" customHeight="1" x14ac:dyDescent="0.2">
      <c r="A11" s="28"/>
      <c r="B11" s="85" t="s">
        <v>16</v>
      </c>
      <c r="C11" s="47">
        <f t="shared" si="0"/>
        <v>253954</v>
      </c>
      <c r="D11" s="47">
        <v>210858</v>
      </c>
      <c r="E11" s="47">
        <v>3498</v>
      </c>
      <c r="F11" s="47">
        <v>39598</v>
      </c>
      <c r="G11" s="85" t="s">
        <v>17</v>
      </c>
      <c r="H11" s="30"/>
      <c r="I11" s="5"/>
    </row>
    <row r="12" spans="1:12" ht="39.950000000000003" customHeight="1" x14ac:dyDescent="0.2">
      <c r="A12" s="28"/>
      <c r="B12" s="97" t="s">
        <v>18</v>
      </c>
      <c r="C12" s="45">
        <f t="shared" si="0"/>
        <v>445804</v>
      </c>
      <c r="D12" s="45">
        <v>187063</v>
      </c>
      <c r="E12" s="45">
        <v>102130</v>
      </c>
      <c r="F12" s="45">
        <v>156611</v>
      </c>
      <c r="G12" s="97" t="s">
        <v>81</v>
      </c>
      <c r="H12" s="30"/>
    </row>
    <row r="13" spans="1:12" ht="39.950000000000003" customHeight="1" x14ac:dyDescent="0.2">
      <c r="A13" s="28"/>
      <c r="B13" s="85" t="s">
        <v>19</v>
      </c>
      <c r="C13" s="47">
        <f t="shared" si="0"/>
        <v>605462</v>
      </c>
      <c r="D13" s="47">
        <v>566150</v>
      </c>
      <c r="E13" s="47">
        <v>10649</v>
      </c>
      <c r="F13" s="47">
        <v>28663</v>
      </c>
      <c r="G13" s="85" t="s">
        <v>20</v>
      </c>
      <c r="H13" s="30"/>
    </row>
    <row r="14" spans="1:12" ht="39.950000000000003" customHeight="1" x14ac:dyDescent="0.2">
      <c r="A14" s="28"/>
      <c r="B14" s="97" t="s">
        <v>21</v>
      </c>
      <c r="C14" s="45">
        <f t="shared" si="0"/>
        <v>93533</v>
      </c>
      <c r="D14" s="45">
        <v>79634</v>
      </c>
      <c r="E14" s="45">
        <v>3719</v>
      </c>
      <c r="F14" s="45">
        <v>10180</v>
      </c>
      <c r="G14" s="97" t="s">
        <v>22</v>
      </c>
      <c r="H14" s="30"/>
    </row>
    <row r="15" spans="1:12" ht="39.950000000000003" customHeight="1" x14ac:dyDescent="0.2">
      <c r="A15" s="28"/>
      <c r="B15" s="85" t="s">
        <v>23</v>
      </c>
      <c r="C15" s="47">
        <f t="shared" si="0"/>
        <v>70589</v>
      </c>
      <c r="D15" s="47">
        <v>56704</v>
      </c>
      <c r="E15" s="47">
        <v>4414</v>
      </c>
      <c r="F15" s="47">
        <v>9471</v>
      </c>
      <c r="G15" s="85" t="s">
        <v>24</v>
      </c>
      <c r="H15" s="30"/>
    </row>
    <row r="16" spans="1:12" ht="39.950000000000003" customHeight="1" x14ac:dyDescent="0.2">
      <c r="A16" s="28"/>
      <c r="B16" s="97" t="s">
        <v>25</v>
      </c>
      <c r="C16" s="45">
        <f t="shared" si="0"/>
        <v>22780</v>
      </c>
      <c r="D16" s="45">
        <v>15302</v>
      </c>
      <c r="E16" s="45">
        <v>1368</v>
      </c>
      <c r="F16" s="45">
        <v>6110</v>
      </c>
      <c r="G16" s="97" t="s">
        <v>26</v>
      </c>
      <c r="H16" s="30"/>
    </row>
    <row r="17" spans="1:8" ht="39.950000000000003" customHeight="1" x14ac:dyDescent="0.2">
      <c r="A17" s="28"/>
      <c r="B17" s="85" t="s">
        <v>27</v>
      </c>
      <c r="C17" s="47">
        <f t="shared" si="0"/>
        <v>202546</v>
      </c>
      <c r="D17" s="47">
        <v>177579</v>
      </c>
      <c r="E17" s="47">
        <v>9362</v>
      </c>
      <c r="F17" s="47">
        <v>15605</v>
      </c>
      <c r="G17" s="85" t="s">
        <v>28</v>
      </c>
      <c r="H17" s="30"/>
    </row>
    <row r="18" spans="1:8" ht="39.950000000000003" customHeight="1" x14ac:dyDescent="0.2">
      <c r="A18" s="28"/>
      <c r="B18" s="97" t="s">
        <v>29</v>
      </c>
      <c r="C18" s="45">
        <f t="shared" si="0"/>
        <v>98709</v>
      </c>
      <c r="D18" s="45">
        <v>91612</v>
      </c>
      <c r="E18" s="45">
        <v>953</v>
      </c>
      <c r="F18" s="45">
        <v>6144</v>
      </c>
      <c r="G18" s="97" t="s">
        <v>30</v>
      </c>
      <c r="H18" s="30"/>
    </row>
    <row r="19" spans="1:8" ht="39.950000000000003" customHeight="1" x14ac:dyDescent="0.2">
      <c r="A19" s="28"/>
      <c r="B19" s="85" t="s">
        <v>31</v>
      </c>
      <c r="C19" s="47">
        <f t="shared" si="0"/>
        <v>97237</v>
      </c>
      <c r="D19" s="47">
        <v>96342</v>
      </c>
      <c r="E19" s="47">
        <v>742</v>
      </c>
      <c r="F19" s="47">
        <v>153</v>
      </c>
      <c r="G19" s="85" t="s">
        <v>32</v>
      </c>
      <c r="H19" s="30"/>
    </row>
    <row r="20" spans="1:8" ht="39.950000000000003" customHeight="1" x14ac:dyDescent="0.2">
      <c r="A20" s="28"/>
      <c r="B20" s="97" t="s">
        <v>33</v>
      </c>
      <c r="C20" s="45">
        <f t="shared" si="0"/>
        <v>40758</v>
      </c>
      <c r="D20" s="45">
        <v>28502</v>
      </c>
      <c r="E20" s="45">
        <v>991</v>
      </c>
      <c r="F20" s="45">
        <v>11265</v>
      </c>
      <c r="G20" s="97" t="s">
        <v>34</v>
      </c>
      <c r="H20" s="48"/>
    </row>
    <row r="21" spans="1:8" s="6" customFormat="1" ht="45" customHeight="1" x14ac:dyDescent="0.2">
      <c r="A21" s="49"/>
      <c r="B21" s="98" t="s">
        <v>7</v>
      </c>
      <c r="C21" s="51">
        <f>SUM(C8:C20)</f>
        <v>5888453</v>
      </c>
      <c r="D21" s="51">
        <f t="shared" ref="D21" si="1">SUM(D8:D20)</f>
        <v>4909071</v>
      </c>
      <c r="E21" s="51">
        <f>SUM(E8:E20)</f>
        <v>435458</v>
      </c>
      <c r="F21" s="51">
        <f>SUM(F8:F20)</f>
        <v>543924</v>
      </c>
      <c r="G21" s="99" t="s">
        <v>35</v>
      </c>
      <c r="H21" s="30"/>
    </row>
    <row r="22" spans="1:8" s="7" customFormat="1" ht="30" customHeight="1" x14ac:dyDescent="0.2">
      <c r="A22" s="53"/>
      <c r="B22" s="186" t="s">
        <v>150</v>
      </c>
      <c r="C22" s="186"/>
      <c r="D22" s="216" t="s">
        <v>147</v>
      </c>
      <c r="E22" s="216"/>
      <c r="F22" s="216"/>
      <c r="G22" s="216"/>
      <c r="H22" s="30"/>
    </row>
    <row r="23" spans="1:8" ht="45" customHeight="1" x14ac:dyDescent="0.2">
      <c r="A23" s="28"/>
      <c r="B23" s="28"/>
      <c r="C23" s="28"/>
      <c r="D23" s="28"/>
      <c r="E23" s="28"/>
      <c r="F23" s="28"/>
      <c r="G23" s="28"/>
      <c r="H23" s="30"/>
    </row>
    <row r="24" spans="1:8" ht="22.5" x14ac:dyDescent="0.2">
      <c r="A24" s="28"/>
      <c r="B24" s="28"/>
      <c r="C24" s="28"/>
      <c r="D24" s="55"/>
      <c r="E24" s="55"/>
      <c r="F24" s="28"/>
      <c r="G24" s="28"/>
      <c r="H24" s="30"/>
    </row>
    <row r="30" spans="1:8" ht="42.75" customHeight="1" x14ac:dyDescent="0.2"/>
  </sheetData>
  <protectedRanges>
    <protectedRange sqref="G5:G21" name="نطاق1_1"/>
    <protectedRange sqref="B3:B21 C3:G4" name="نطاق1"/>
    <protectedRange sqref="D5:F5" name="نطاق1_2_1_1_1"/>
  </protectedRanges>
  <mergeCells count="7">
    <mergeCell ref="D22:G22"/>
    <mergeCell ref="B22:C22"/>
    <mergeCell ref="B3:G3"/>
    <mergeCell ref="B4:G4"/>
    <mergeCell ref="B5:B7"/>
    <mergeCell ref="C5:F5"/>
    <mergeCell ref="G5:G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3B3092"/>
  </sheetPr>
  <dimension ref="A1:M26"/>
  <sheetViews>
    <sheetView view="pageBreakPreview" zoomScale="55" zoomScaleNormal="50" zoomScaleSheetLayoutView="55" zoomScalePageLayoutView="70" workbookViewId="0">
      <selection activeCell="B2" sqref="B2:G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25.7109375" style="1" customWidth="1"/>
    <col min="8" max="8" width="9.140625" style="4"/>
    <col min="9" max="16384" width="9.140625" style="1"/>
  </cols>
  <sheetData>
    <row r="1" spans="1:13" ht="22.5" x14ac:dyDescent="0.2">
      <c r="A1" s="28"/>
      <c r="B1" s="28"/>
      <c r="C1" s="28"/>
      <c r="D1" s="28"/>
      <c r="E1" s="28"/>
      <c r="F1" s="28"/>
      <c r="G1" s="28"/>
      <c r="H1" s="30"/>
      <c r="J1" s="21"/>
      <c r="K1" s="21"/>
      <c r="L1" s="21"/>
      <c r="M1" s="21"/>
    </row>
    <row r="2" spans="1:13" s="11" customFormat="1" ht="38.25" customHeight="1" x14ac:dyDescent="0.2">
      <c r="A2" s="32"/>
      <c r="B2" s="56" t="s">
        <v>210</v>
      </c>
      <c r="C2" s="32"/>
      <c r="D2" s="32"/>
      <c r="E2" s="32"/>
      <c r="F2" s="32"/>
      <c r="G2" s="36" t="s">
        <v>209</v>
      </c>
      <c r="H2" s="32"/>
      <c r="J2" s="22"/>
      <c r="K2" s="23"/>
      <c r="L2" s="22"/>
      <c r="M2" s="22"/>
    </row>
    <row r="3" spans="1:13" s="17" customFormat="1" ht="38.25" customHeight="1" x14ac:dyDescent="0.2">
      <c r="A3" s="39"/>
      <c r="B3" s="196" t="s">
        <v>442</v>
      </c>
      <c r="C3" s="196"/>
      <c r="D3" s="196"/>
      <c r="E3" s="196"/>
      <c r="F3" s="196"/>
      <c r="G3" s="196"/>
      <c r="H3" s="40"/>
      <c r="J3" s="24"/>
      <c r="K3" s="24"/>
      <c r="L3" s="24"/>
      <c r="M3" s="24"/>
    </row>
    <row r="4" spans="1:13" s="3" customFormat="1" ht="35.25" customHeight="1" x14ac:dyDescent="0.2">
      <c r="A4" s="42"/>
      <c r="B4" s="197" t="s">
        <v>489</v>
      </c>
      <c r="C4" s="197"/>
      <c r="D4" s="197"/>
      <c r="E4" s="197"/>
      <c r="F4" s="197"/>
      <c r="G4" s="197"/>
      <c r="H4" s="30"/>
    </row>
    <row r="5" spans="1:13" ht="29.25" customHeight="1" x14ac:dyDescent="0.2">
      <c r="A5" s="28"/>
      <c r="B5" s="198" t="s">
        <v>0</v>
      </c>
      <c r="C5" s="208" t="s">
        <v>390</v>
      </c>
      <c r="D5" s="209"/>
      <c r="E5" s="209"/>
      <c r="F5" s="210"/>
      <c r="G5" s="211" t="s">
        <v>1</v>
      </c>
      <c r="H5" s="30"/>
    </row>
    <row r="6" spans="1:13" ht="25.5" customHeight="1" x14ac:dyDescent="0.2">
      <c r="A6" s="28"/>
      <c r="B6" s="198"/>
      <c r="C6" s="43" t="s">
        <v>2</v>
      </c>
      <c r="D6" s="43" t="s">
        <v>137</v>
      </c>
      <c r="E6" s="43" t="s">
        <v>136</v>
      </c>
      <c r="F6" s="43" t="s">
        <v>135</v>
      </c>
      <c r="G6" s="211" t="s">
        <v>5</v>
      </c>
      <c r="H6" s="30"/>
    </row>
    <row r="7" spans="1:13" ht="25.5" customHeight="1" x14ac:dyDescent="0.2">
      <c r="A7" s="28"/>
      <c r="B7" s="198" t="s">
        <v>6</v>
      </c>
      <c r="C7" s="43" t="s">
        <v>7</v>
      </c>
      <c r="D7" s="43" t="s">
        <v>139</v>
      </c>
      <c r="E7" s="43" t="s">
        <v>140</v>
      </c>
      <c r="F7" s="58" t="s">
        <v>446</v>
      </c>
      <c r="G7" s="211"/>
      <c r="H7" s="30"/>
    </row>
    <row r="8" spans="1:13" ht="39.950000000000003" customHeight="1" x14ac:dyDescent="0.2">
      <c r="A8" s="28"/>
      <c r="B8" s="97" t="s">
        <v>10</v>
      </c>
      <c r="C8" s="45">
        <f>F8+E8+D8</f>
        <v>917775</v>
      </c>
      <c r="D8" s="45">
        <v>380145</v>
      </c>
      <c r="E8" s="45">
        <v>469003</v>
      </c>
      <c r="F8" s="45">
        <v>68627</v>
      </c>
      <c r="G8" s="97" t="s">
        <v>11</v>
      </c>
      <c r="H8" s="30"/>
    </row>
    <row r="9" spans="1:13" ht="39.950000000000003" customHeight="1" x14ac:dyDescent="0.2">
      <c r="A9" s="28"/>
      <c r="B9" s="85" t="s">
        <v>12</v>
      </c>
      <c r="C9" s="47">
        <f>F9+E9+D9</f>
        <v>4173632</v>
      </c>
      <c r="D9" s="47">
        <v>2958052</v>
      </c>
      <c r="E9" s="47">
        <v>1215580</v>
      </c>
      <c r="F9" s="47">
        <v>0</v>
      </c>
      <c r="G9" s="85" t="s">
        <v>13</v>
      </c>
      <c r="H9" s="30"/>
    </row>
    <row r="10" spans="1:13" ht="39.950000000000003" customHeight="1" x14ac:dyDescent="0.2">
      <c r="A10" s="28"/>
      <c r="B10" s="97" t="s">
        <v>14</v>
      </c>
      <c r="C10" s="45">
        <f t="shared" ref="C10:C20" si="0">F10+E10+D10</f>
        <v>437211</v>
      </c>
      <c r="D10" s="45">
        <v>284269</v>
      </c>
      <c r="E10" s="45">
        <v>150755</v>
      </c>
      <c r="F10" s="45">
        <v>2187</v>
      </c>
      <c r="G10" s="97" t="s">
        <v>15</v>
      </c>
      <c r="H10" s="30"/>
    </row>
    <row r="11" spans="1:13" ht="39.950000000000003" customHeight="1" x14ac:dyDescent="0.2">
      <c r="A11" s="28"/>
      <c r="B11" s="85" t="s">
        <v>16</v>
      </c>
      <c r="C11" s="47">
        <f t="shared" si="0"/>
        <v>147685</v>
      </c>
      <c r="D11" s="47">
        <v>48818</v>
      </c>
      <c r="E11" s="47">
        <v>97171</v>
      </c>
      <c r="F11" s="47">
        <v>1696</v>
      </c>
      <c r="G11" s="85" t="s">
        <v>17</v>
      </c>
      <c r="H11" s="30"/>
      <c r="I11" s="5"/>
    </row>
    <row r="12" spans="1:13" ht="39.950000000000003" customHeight="1" x14ac:dyDescent="0.2">
      <c r="A12" s="28"/>
      <c r="B12" s="97" t="s">
        <v>18</v>
      </c>
      <c r="C12" s="45">
        <f t="shared" si="0"/>
        <v>408991</v>
      </c>
      <c r="D12" s="45">
        <v>139970</v>
      </c>
      <c r="E12" s="45">
        <v>218542</v>
      </c>
      <c r="F12" s="45">
        <v>50479</v>
      </c>
      <c r="G12" s="97" t="s">
        <v>81</v>
      </c>
      <c r="H12" s="30"/>
    </row>
    <row r="13" spans="1:13" ht="39.950000000000003" customHeight="1" x14ac:dyDescent="0.2">
      <c r="A13" s="28"/>
      <c r="B13" s="85" t="s">
        <v>19</v>
      </c>
      <c r="C13" s="47">
        <f t="shared" si="0"/>
        <v>206416</v>
      </c>
      <c r="D13" s="47">
        <v>91445</v>
      </c>
      <c r="E13" s="47">
        <v>109821</v>
      </c>
      <c r="F13" s="47">
        <v>5150</v>
      </c>
      <c r="G13" s="85" t="s">
        <v>20</v>
      </c>
      <c r="H13" s="30"/>
    </row>
    <row r="14" spans="1:13" ht="39.950000000000003" customHeight="1" x14ac:dyDescent="0.2">
      <c r="A14" s="28"/>
      <c r="B14" s="97" t="s">
        <v>21</v>
      </c>
      <c r="C14" s="45">
        <f t="shared" si="0"/>
        <v>88436</v>
      </c>
      <c r="D14" s="45">
        <v>29286</v>
      </c>
      <c r="E14" s="45">
        <v>52458</v>
      </c>
      <c r="F14" s="45">
        <v>6692</v>
      </c>
      <c r="G14" s="97" t="s">
        <v>22</v>
      </c>
      <c r="H14" s="30"/>
    </row>
    <row r="15" spans="1:13" ht="39.950000000000003" customHeight="1" x14ac:dyDescent="0.2">
      <c r="A15" s="28"/>
      <c r="B15" s="85" t="s">
        <v>23</v>
      </c>
      <c r="C15" s="47">
        <f t="shared" si="0"/>
        <v>61974</v>
      </c>
      <c r="D15" s="47">
        <v>16474</v>
      </c>
      <c r="E15" s="47">
        <v>44148</v>
      </c>
      <c r="F15" s="47">
        <v>1352</v>
      </c>
      <c r="G15" s="85" t="s">
        <v>24</v>
      </c>
      <c r="H15" s="30"/>
    </row>
    <row r="16" spans="1:13" ht="39.950000000000003" customHeight="1" x14ac:dyDescent="0.2">
      <c r="A16" s="28"/>
      <c r="B16" s="97" t="s">
        <v>25</v>
      </c>
      <c r="C16" s="45">
        <f t="shared" si="0"/>
        <v>11450</v>
      </c>
      <c r="D16" s="45">
        <v>2078</v>
      </c>
      <c r="E16" s="45">
        <v>8341</v>
      </c>
      <c r="F16" s="45">
        <v>1031</v>
      </c>
      <c r="G16" s="97" t="s">
        <v>26</v>
      </c>
      <c r="H16" s="30"/>
    </row>
    <row r="17" spans="1:8" ht="39.950000000000003" customHeight="1" x14ac:dyDescent="0.2">
      <c r="A17" s="28"/>
      <c r="B17" s="85" t="s">
        <v>27</v>
      </c>
      <c r="C17" s="47">
        <f t="shared" si="0"/>
        <v>79156</v>
      </c>
      <c r="D17" s="47">
        <v>45221</v>
      </c>
      <c r="E17" s="47">
        <v>31060</v>
      </c>
      <c r="F17" s="47">
        <v>2875</v>
      </c>
      <c r="G17" s="85" t="s">
        <v>28</v>
      </c>
      <c r="H17" s="30"/>
    </row>
    <row r="18" spans="1:8" ht="39.950000000000003" customHeight="1" x14ac:dyDescent="0.2">
      <c r="A18" s="28"/>
      <c r="B18" s="97" t="s">
        <v>29</v>
      </c>
      <c r="C18" s="45">
        <f t="shared" si="0"/>
        <v>39399</v>
      </c>
      <c r="D18" s="45">
        <v>15551</v>
      </c>
      <c r="E18" s="45">
        <v>21187</v>
      </c>
      <c r="F18" s="45">
        <v>2661</v>
      </c>
      <c r="G18" s="97" t="s">
        <v>30</v>
      </c>
      <c r="H18" s="30"/>
    </row>
    <row r="19" spans="1:8" ht="39.950000000000003" customHeight="1" x14ac:dyDescent="0.2">
      <c r="A19" s="28"/>
      <c r="B19" s="85" t="s">
        <v>31</v>
      </c>
      <c r="C19" s="47">
        <f t="shared" si="0"/>
        <v>49587</v>
      </c>
      <c r="D19" s="47">
        <v>29881</v>
      </c>
      <c r="E19" s="47">
        <v>19569</v>
      </c>
      <c r="F19" s="47">
        <v>137</v>
      </c>
      <c r="G19" s="85" t="s">
        <v>32</v>
      </c>
      <c r="H19" s="30"/>
    </row>
    <row r="20" spans="1:8" ht="39.950000000000003" customHeight="1" x14ac:dyDescent="0.2">
      <c r="A20" s="28"/>
      <c r="B20" s="97" t="s">
        <v>33</v>
      </c>
      <c r="C20" s="45">
        <f t="shared" si="0"/>
        <v>37067</v>
      </c>
      <c r="D20" s="45">
        <v>8161</v>
      </c>
      <c r="E20" s="45">
        <v>26291</v>
      </c>
      <c r="F20" s="45">
        <v>2615</v>
      </c>
      <c r="G20" s="97" t="s">
        <v>34</v>
      </c>
      <c r="H20" s="48"/>
    </row>
    <row r="21" spans="1:8" s="6" customFormat="1" ht="45" customHeight="1" x14ac:dyDescent="0.2">
      <c r="A21" s="49"/>
      <c r="B21" s="98" t="s">
        <v>7</v>
      </c>
      <c r="C21" s="51">
        <f>SUM(C8:C20)</f>
        <v>6658779</v>
      </c>
      <c r="D21" s="51">
        <f t="shared" ref="D21" si="1">SUM(D8:D20)</f>
        <v>4049351</v>
      </c>
      <c r="E21" s="51">
        <f>SUM(E8:E20)</f>
        <v>2463926</v>
      </c>
      <c r="F21" s="51">
        <f>SUM(F8:F20)</f>
        <v>145502</v>
      </c>
      <c r="G21" s="99" t="s">
        <v>35</v>
      </c>
      <c r="H21" s="30"/>
    </row>
    <row r="22" spans="1:8" s="7" customFormat="1" ht="30" customHeight="1" x14ac:dyDescent="0.2">
      <c r="A22" s="53"/>
      <c r="B22" s="186" t="s">
        <v>150</v>
      </c>
      <c r="C22" s="186"/>
      <c r="D22" s="216" t="s">
        <v>147</v>
      </c>
      <c r="E22" s="216"/>
      <c r="F22" s="216"/>
      <c r="G22" s="216"/>
      <c r="H22" s="30"/>
    </row>
    <row r="23" spans="1:8" ht="45" customHeight="1" x14ac:dyDescent="0.2">
      <c r="A23" s="28"/>
      <c r="B23" s="28"/>
      <c r="C23" s="28"/>
      <c r="D23" s="28"/>
      <c r="E23" s="28"/>
      <c r="F23" s="28"/>
      <c r="G23" s="28"/>
      <c r="H23" s="30"/>
    </row>
    <row r="24" spans="1:8" ht="22.5" x14ac:dyDescent="0.2">
      <c r="A24" s="28"/>
      <c r="B24" s="28"/>
      <c r="C24" s="28"/>
      <c r="D24" s="55"/>
      <c r="E24" s="55"/>
      <c r="F24" s="28"/>
      <c r="G24" s="28"/>
      <c r="H24" s="30"/>
    </row>
    <row r="26" spans="1:8" ht="92.25" customHeight="1" x14ac:dyDescent="0.2">
      <c r="F26" s="111"/>
    </row>
  </sheetData>
  <protectedRanges>
    <protectedRange sqref="G5:G21" name="نطاق1_1"/>
    <protectedRange sqref="B3:B21 C3:G4" name="نطاق1"/>
    <protectedRange sqref="D5:F5" name="نطاق1_2_1_1_2"/>
  </protectedRanges>
  <mergeCells count="7">
    <mergeCell ref="D22:G22"/>
    <mergeCell ref="B22:C22"/>
    <mergeCell ref="B3:G3"/>
    <mergeCell ref="B4:G4"/>
    <mergeCell ref="B5:B7"/>
    <mergeCell ref="C5:F5"/>
    <mergeCell ref="G5:G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3B3092"/>
  </sheetPr>
  <dimension ref="A1:N27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20.42578125" style="1" customWidth="1"/>
    <col min="8" max="8" width="25.7109375" style="1" customWidth="1"/>
    <col min="9" max="9" width="9.140625" style="4"/>
    <col min="10" max="22" width="9.140625" style="1"/>
    <col min="23" max="23" width="34.5703125" style="1" customWidth="1"/>
    <col min="24" max="24" width="20.85546875" style="1" customWidth="1"/>
    <col min="25" max="25" width="26.85546875" style="1" customWidth="1"/>
    <col min="26" max="26" width="64" style="1" customWidth="1"/>
    <col min="27" max="16384" width="9.140625" style="1"/>
  </cols>
  <sheetData>
    <row r="1" spans="1:14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  <c r="M1" s="21"/>
      <c r="N1" s="21"/>
    </row>
    <row r="2" spans="1:14" s="11" customFormat="1" ht="38.25" customHeight="1" x14ac:dyDescent="0.2">
      <c r="A2" s="32"/>
      <c r="B2" s="56" t="s">
        <v>265</v>
      </c>
      <c r="C2" s="32"/>
      <c r="D2" s="32"/>
      <c r="E2" s="32"/>
      <c r="F2" s="32"/>
      <c r="G2" s="32"/>
      <c r="H2" s="36" t="s">
        <v>211</v>
      </c>
      <c r="I2" s="32"/>
      <c r="K2" s="22"/>
      <c r="L2" s="23"/>
      <c r="M2" s="22"/>
      <c r="N2" s="22"/>
    </row>
    <row r="3" spans="1:14" s="17" customFormat="1" ht="38.25" customHeight="1" x14ac:dyDescent="0.2">
      <c r="A3" s="39"/>
      <c r="B3" s="196" t="s">
        <v>443</v>
      </c>
      <c r="C3" s="196"/>
      <c r="D3" s="196"/>
      <c r="E3" s="196"/>
      <c r="F3" s="196"/>
      <c r="G3" s="196"/>
      <c r="H3" s="196"/>
      <c r="I3" s="40"/>
    </row>
    <row r="4" spans="1:14" s="3" customFormat="1" ht="35.25" customHeight="1" x14ac:dyDescent="0.2">
      <c r="A4" s="42"/>
      <c r="B4" s="197" t="s">
        <v>490</v>
      </c>
      <c r="C4" s="197"/>
      <c r="D4" s="197"/>
      <c r="E4" s="197"/>
      <c r="F4" s="197"/>
      <c r="G4" s="197"/>
      <c r="H4" s="197"/>
      <c r="I4" s="30"/>
    </row>
    <row r="5" spans="1:14" ht="29.25" customHeight="1" x14ac:dyDescent="0.2">
      <c r="A5" s="28"/>
      <c r="B5" s="198" t="s">
        <v>0</v>
      </c>
      <c r="C5" s="208" t="s">
        <v>391</v>
      </c>
      <c r="D5" s="209"/>
      <c r="E5" s="209"/>
      <c r="F5" s="209"/>
      <c r="G5" s="210"/>
      <c r="H5" s="211" t="s">
        <v>1</v>
      </c>
      <c r="I5" s="30"/>
    </row>
    <row r="6" spans="1:14" ht="25.5" customHeight="1" x14ac:dyDescent="0.2">
      <c r="A6" s="28"/>
      <c r="B6" s="198"/>
      <c r="C6" s="43" t="s">
        <v>2</v>
      </c>
      <c r="D6" s="43" t="s">
        <v>138</v>
      </c>
      <c r="E6" s="43" t="s">
        <v>143</v>
      </c>
      <c r="F6" s="43" t="s">
        <v>259</v>
      </c>
      <c r="G6" s="43" t="s">
        <v>142</v>
      </c>
      <c r="H6" s="211" t="s">
        <v>5</v>
      </c>
      <c r="I6" s="30"/>
    </row>
    <row r="7" spans="1:14" ht="25.5" customHeight="1" x14ac:dyDescent="0.2">
      <c r="A7" s="28"/>
      <c r="B7" s="198" t="s">
        <v>6</v>
      </c>
      <c r="C7" s="43" t="s">
        <v>7</v>
      </c>
      <c r="D7" s="43" t="s">
        <v>141</v>
      </c>
      <c r="E7" s="43" t="s">
        <v>146</v>
      </c>
      <c r="F7" s="43" t="s">
        <v>145</v>
      </c>
      <c r="G7" s="58" t="s">
        <v>144</v>
      </c>
      <c r="H7" s="211"/>
      <c r="I7" s="30"/>
    </row>
    <row r="8" spans="1:14" ht="39.950000000000003" customHeight="1" x14ac:dyDescent="0.2">
      <c r="A8" s="28"/>
      <c r="B8" s="97" t="s">
        <v>10</v>
      </c>
      <c r="C8" s="45">
        <f>SUM(D8:G8)</f>
        <v>1934069</v>
      </c>
      <c r="D8" s="45">
        <v>14638</v>
      </c>
      <c r="E8" s="45">
        <v>9851</v>
      </c>
      <c r="F8" s="45">
        <v>38576</v>
      </c>
      <c r="G8" s="45">
        <v>1871004</v>
      </c>
      <c r="H8" s="97" t="s">
        <v>11</v>
      </c>
      <c r="I8" s="30"/>
    </row>
    <row r="9" spans="1:14" ht="39.950000000000003" customHeight="1" x14ac:dyDescent="0.2">
      <c r="A9" s="28"/>
      <c r="B9" s="85" t="s">
        <v>12</v>
      </c>
      <c r="C9" s="47">
        <f>SUM(D9:G9)</f>
        <v>6733837</v>
      </c>
      <c r="D9" s="47">
        <v>5813</v>
      </c>
      <c r="E9" s="47">
        <v>836</v>
      </c>
      <c r="F9" s="47">
        <v>22349</v>
      </c>
      <c r="G9" s="47">
        <v>6704839</v>
      </c>
      <c r="H9" s="85" t="s">
        <v>13</v>
      </c>
      <c r="I9" s="30"/>
    </row>
    <row r="10" spans="1:14" ht="39.950000000000003" customHeight="1" x14ac:dyDescent="0.2">
      <c r="A10" s="28"/>
      <c r="B10" s="97" t="s">
        <v>14</v>
      </c>
      <c r="C10" s="45">
        <f t="shared" ref="C10:C20" si="0">SUM(D10:G10)</f>
        <v>817793</v>
      </c>
      <c r="D10" s="45">
        <v>4817</v>
      </c>
      <c r="E10" s="45">
        <v>0</v>
      </c>
      <c r="F10" s="45">
        <v>26872</v>
      </c>
      <c r="G10" s="45">
        <v>786104</v>
      </c>
      <c r="H10" s="97" t="s">
        <v>15</v>
      </c>
      <c r="I10" s="30"/>
    </row>
    <row r="11" spans="1:14" ht="39.950000000000003" customHeight="1" x14ac:dyDescent="0.2">
      <c r="A11" s="28"/>
      <c r="B11" s="85" t="s">
        <v>16</v>
      </c>
      <c r="C11" s="47">
        <f t="shared" si="0"/>
        <v>401639</v>
      </c>
      <c r="D11" s="47">
        <v>0</v>
      </c>
      <c r="E11" s="47">
        <v>0</v>
      </c>
      <c r="F11" s="47">
        <v>10759</v>
      </c>
      <c r="G11" s="47">
        <v>390880</v>
      </c>
      <c r="H11" s="85" t="s">
        <v>17</v>
      </c>
      <c r="I11" s="30"/>
      <c r="J11" s="5"/>
    </row>
    <row r="12" spans="1:14" ht="39.950000000000003" customHeight="1" x14ac:dyDescent="0.2">
      <c r="A12" s="28"/>
      <c r="B12" s="97" t="s">
        <v>18</v>
      </c>
      <c r="C12" s="45">
        <f t="shared" si="0"/>
        <v>854795</v>
      </c>
      <c r="D12" s="45">
        <v>1397</v>
      </c>
      <c r="E12" s="45">
        <v>1258</v>
      </c>
      <c r="F12" s="45">
        <v>5812</v>
      </c>
      <c r="G12" s="45">
        <v>846328</v>
      </c>
      <c r="H12" s="97" t="s">
        <v>81</v>
      </c>
      <c r="I12" s="30"/>
    </row>
    <row r="13" spans="1:14" ht="39.950000000000003" customHeight="1" x14ac:dyDescent="0.2">
      <c r="A13" s="28"/>
      <c r="B13" s="85" t="s">
        <v>19</v>
      </c>
      <c r="C13" s="47">
        <f t="shared" si="0"/>
        <v>811878</v>
      </c>
      <c r="D13" s="47">
        <v>853</v>
      </c>
      <c r="E13" s="47">
        <v>717</v>
      </c>
      <c r="F13" s="47">
        <v>12237</v>
      </c>
      <c r="G13" s="47">
        <v>798071</v>
      </c>
      <c r="H13" s="85" t="s">
        <v>20</v>
      </c>
      <c r="I13" s="30"/>
    </row>
    <row r="14" spans="1:14" ht="39.950000000000003" customHeight="1" x14ac:dyDescent="0.2">
      <c r="A14" s="28"/>
      <c r="B14" s="97" t="s">
        <v>21</v>
      </c>
      <c r="C14" s="45">
        <f t="shared" si="0"/>
        <v>181969</v>
      </c>
      <c r="D14" s="45">
        <v>658</v>
      </c>
      <c r="E14" s="45">
        <v>0</v>
      </c>
      <c r="F14" s="45">
        <v>4600</v>
      </c>
      <c r="G14" s="45">
        <v>176711</v>
      </c>
      <c r="H14" s="97" t="s">
        <v>22</v>
      </c>
      <c r="I14" s="30"/>
    </row>
    <row r="15" spans="1:14" ht="39.950000000000003" customHeight="1" x14ac:dyDescent="0.2">
      <c r="A15" s="28"/>
      <c r="B15" s="85" t="s">
        <v>23</v>
      </c>
      <c r="C15" s="47">
        <f t="shared" si="0"/>
        <v>132563</v>
      </c>
      <c r="D15" s="47">
        <v>0</v>
      </c>
      <c r="E15" s="47">
        <v>0</v>
      </c>
      <c r="F15" s="47">
        <v>5242</v>
      </c>
      <c r="G15" s="47">
        <v>127321</v>
      </c>
      <c r="H15" s="85" t="s">
        <v>24</v>
      </c>
      <c r="I15" s="30"/>
    </row>
    <row r="16" spans="1:14" ht="39.950000000000003" customHeight="1" x14ac:dyDescent="0.2">
      <c r="A16" s="28"/>
      <c r="B16" s="97" t="s">
        <v>25</v>
      </c>
      <c r="C16" s="45">
        <f t="shared" si="0"/>
        <v>34230</v>
      </c>
      <c r="D16" s="45">
        <v>702</v>
      </c>
      <c r="E16" s="45">
        <v>115</v>
      </c>
      <c r="F16" s="45">
        <v>3963</v>
      </c>
      <c r="G16" s="45">
        <v>29450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281702</v>
      </c>
      <c r="D17" s="47">
        <v>171</v>
      </c>
      <c r="E17" s="47">
        <v>354</v>
      </c>
      <c r="F17" s="47">
        <v>1162</v>
      </c>
      <c r="G17" s="47">
        <v>280015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138108</v>
      </c>
      <c r="D18" s="45">
        <v>332</v>
      </c>
      <c r="E18" s="45">
        <v>0</v>
      </c>
      <c r="F18" s="45">
        <v>8527</v>
      </c>
      <c r="G18" s="45">
        <v>129249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146824</v>
      </c>
      <c r="D19" s="47">
        <v>1487</v>
      </c>
      <c r="E19" s="47">
        <v>0</v>
      </c>
      <c r="F19" s="47">
        <v>9027</v>
      </c>
      <c r="G19" s="47">
        <v>136310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77825</v>
      </c>
      <c r="D20" s="45">
        <v>0</v>
      </c>
      <c r="E20" s="45">
        <v>0</v>
      </c>
      <c r="F20" s="45">
        <v>224</v>
      </c>
      <c r="G20" s="45">
        <v>77601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12547232</v>
      </c>
      <c r="D21" s="51">
        <f t="shared" ref="D21:E21" si="1">SUM(D8:D20)</f>
        <v>30868</v>
      </c>
      <c r="E21" s="51">
        <f t="shared" si="1"/>
        <v>13131</v>
      </c>
      <c r="F21" s="51">
        <f>SUM(F8:F20)</f>
        <v>149350</v>
      </c>
      <c r="G21" s="51">
        <f>SUM(G8:G20)</f>
        <v>12353883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149</v>
      </c>
      <c r="C22" s="186"/>
      <c r="D22" s="53"/>
      <c r="E22" s="216" t="s">
        <v>147</v>
      </c>
      <c r="F22" s="216"/>
      <c r="G22" s="216"/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4" spans="1:9" ht="22.5" x14ac:dyDescent="0.2">
      <c r="A24" s="28"/>
      <c r="B24" s="28"/>
      <c r="C24" s="28"/>
      <c r="D24" s="28"/>
      <c r="E24" s="55"/>
      <c r="F24" s="55"/>
      <c r="G24" s="28"/>
      <c r="H24" s="28"/>
      <c r="I24" s="30"/>
    </row>
    <row r="27" spans="1:9" ht="63.75" customHeight="1" x14ac:dyDescent="0.2">
      <c r="F27" s="112"/>
    </row>
  </sheetData>
  <protectedRanges>
    <protectedRange sqref="H5:H21" name="نطاق1_1"/>
    <protectedRange sqref="B3:B21 C3:H4" name="نطاق1"/>
    <protectedRange sqref="D5:G5" name="نطاق1_2_1_1_1"/>
  </protectedRanges>
  <mergeCells count="7">
    <mergeCell ref="B22:C22"/>
    <mergeCell ref="E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3B3092"/>
  </sheetPr>
  <dimension ref="A1:M27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20.42578125" style="1" customWidth="1"/>
    <col min="8" max="8" width="25.7109375" style="1" customWidth="1"/>
    <col min="9" max="9" width="9.140625" style="4"/>
    <col min="10" max="16384" width="9.140625" style="1"/>
  </cols>
  <sheetData>
    <row r="1" spans="1:13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  <c r="M1" s="21"/>
    </row>
    <row r="2" spans="1:13" s="11" customFormat="1" ht="38.25" customHeight="1" x14ac:dyDescent="0.2">
      <c r="A2" s="32"/>
      <c r="B2" s="56" t="s">
        <v>266</v>
      </c>
      <c r="C2" s="32"/>
      <c r="D2" s="32"/>
      <c r="E2" s="32"/>
      <c r="F2" s="32"/>
      <c r="G2" s="32"/>
      <c r="H2" s="36" t="s">
        <v>212</v>
      </c>
      <c r="I2" s="32"/>
      <c r="K2" s="22"/>
      <c r="L2" s="23"/>
      <c r="M2" s="22"/>
    </row>
    <row r="3" spans="1:13" s="17" customFormat="1" ht="38.25" customHeight="1" x14ac:dyDescent="0.2">
      <c r="A3" s="39"/>
      <c r="B3" s="196" t="s">
        <v>444</v>
      </c>
      <c r="C3" s="196"/>
      <c r="D3" s="196"/>
      <c r="E3" s="196"/>
      <c r="F3" s="196"/>
      <c r="G3" s="196"/>
      <c r="H3" s="196"/>
      <c r="I3" s="40"/>
      <c r="K3" s="24"/>
      <c r="L3" s="24"/>
      <c r="M3" s="24"/>
    </row>
    <row r="4" spans="1:13" s="3" customFormat="1" ht="35.25" customHeight="1" x14ac:dyDescent="0.2">
      <c r="A4" s="42"/>
      <c r="B4" s="197" t="s">
        <v>491</v>
      </c>
      <c r="C4" s="197"/>
      <c r="D4" s="197"/>
      <c r="E4" s="197"/>
      <c r="F4" s="197"/>
      <c r="G4" s="197"/>
      <c r="H4" s="197"/>
      <c r="I4" s="30"/>
    </row>
    <row r="5" spans="1:13" ht="29.25" customHeight="1" x14ac:dyDescent="0.2">
      <c r="A5" s="28"/>
      <c r="B5" s="198" t="s">
        <v>0</v>
      </c>
      <c r="C5" s="208" t="s">
        <v>391</v>
      </c>
      <c r="D5" s="209"/>
      <c r="E5" s="209"/>
      <c r="F5" s="209"/>
      <c r="G5" s="210"/>
      <c r="H5" s="211" t="s">
        <v>1</v>
      </c>
      <c r="I5" s="30"/>
    </row>
    <row r="6" spans="1:13" ht="25.5" customHeight="1" x14ac:dyDescent="0.2">
      <c r="A6" s="28"/>
      <c r="B6" s="198"/>
      <c r="C6" s="43" t="s">
        <v>2</v>
      </c>
      <c r="D6" s="43" t="s">
        <v>138</v>
      </c>
      <c r="E6" s="43" t="s">
        <v>143</v>
      </c>
      <c r="F6" s="43" t="s">
        <v>259</v>
      </c>
      <c r="G6" s="43" t="s">
        <v>142</v>
      </c>
      <c r="H6" s="211" t="s">
        <v>5</v>
      </c>
      <c r="I6" s="30"/>
    </row>
    <row r="7" spans="1:13" ht="25.5" customHeight="1" x14ac:dyDescent="0.2">
      <c r="A7" s="28"/>
      <c r="B7" s="198" t="s">
        <v>6</v>
      </c>
      <c r="C7" s="43" t="s">
        <v>7</v>
      </c>
      <c r="D7" s="43" t="s">
        <v>141</v>
      </c>
      <c r="E7" s="43" t="s">
        <v>146</v>
      </c>
      <c r="F7" s="43" t="s">
        <v>145</v>
      </c>
      <c r="G7" s="58" t="s">
        <v>144</v>
      </c>
      <c r="H7" s="211"/>
      <c r="I7" s="30"/>
    </row>
    <row r="8" spans="1:13" ht="39.950000000000003" customHeight="1" x14ac:dyDescent="0.2">
      <c r="A8" s="28"/>
      <c r="B8" s="97" t="s">
        <v>10</v>
      </c>
      <c r="C8" s="45">
        <f>SUM(D8:G8)</f>
        <v>1016294</v>
      </c>
      <c r="D8" s="45">
        <v>8283</v>
      </c>
      <c r="E8" s="45">
        <v>7493</v>
      </c>
      <c r="F8" s="45">
        <v>5644</v>
      </c>
      <c r="G8" s="45">
        <v>994874</v>
      </c>
      <c r="H8" s="97" t="s">
        <v>11</v>
      </c>
      <c r="I8" s="30"/>
    </row>
    <row r="9" spans="1:13" ht="39.950000000000003" customHeight="1" x14ac:dyDescent="0.2">
      <c r="A9" s="28"/>
      <c r="B9" s="85" t="s">
        <v>12</v>
      </c>
      <c r="C9" s="47">
        <f>SUM(D9:G9)</f>
        <v>2560205</v>
      </c>
      <c r="D9" s="47">
        <v>242</v>
      </c>
      <c r="E9" s="47">
        <v>836</v>
      </c>
      <c r="F9" s="47">
        <v>304</v>
      </c>
      <c r="G9" s="47">
        <v>2558823</v>
      </c>
      <c r="H9" s="85" t="s">
        <v>13</v>
      </c>
      <c r="I9" s="30"/>
    </row>
    <row r="10" spans="1:13" ht="39.950000000000003" customHeight="1" x14ac:dyDescent="0.2">
      <c r="A10" s="28"/>
      <c r="B10" s="97" t="s">
        <v>14</v>
      </c>
      <c r="C10" s="45">
        <f t="shared" ref="C10:C20" si="0">SUM(D10:G10)</f>
        <v>380582</v>
      </c>
      <c r="D10" s="45">
        <v>588</v>
      </c>
      <c r="E10" s="45">
        <v>0</v>
      </c>
      <c r="F10" s="45">
        <v>1441</v>
      </c>
      <c r="G10" s="45">
        <v>378553</v>
      </c>
      <c r="H10" s="97" t="s">
        <v>15</v>
      </c>
      <c r="I10" s="30"/>
    </row>
    <row r="11" spans="1:13" ht="39.950000000000003" customHeight="1" x14ac:dyDescent="0.2">
      <c r="A11" s="28"/>
      <c r="B11" s="85" t="s">
        <v>16</v>
      </c>
      <c r="C11" s="47">
        <f t="shared" si="0"/>
        <v>253954</v>
      </c>
      <c r="D11" s="47">
        <v>0</v>
      </c>
      <c r="E11" s="47">
        <v>0</v>
      </c>
      <c r="F11" s="47">
        <v>0</v>
      </c>
      <c r="G11" s="47">
        <v>253954</v>
      </c>
      <c r="H11" s="85" t="s">
        <v>17</v>
      </c>
      <c r="I11" s="30"/>
      <c r="J11" s="5"/>
    </row>
    <row r="12" spans="1:13" ht="39.950000000000003" customHeight="1" x14ac:dyDescent="0.2">
      <c r="A12" s="28"/>
      <c r="B12" s="97" t="s">
        <v>18</v>
      </c>
      <c r="C12" s="45">
        <f t="shared" si="0"/>
        <v>445804</v>
      </c>
      <c r="D12" s="45">
        <v>1083</v>
      </c>
      <c r="E12" s="45">
        <v>1258</v>
      </c>
      <c r="F12" s="45">
        <v>1330</v>
      </c>
      <c r="G12" s="45">
        <v>442133</v>
      </c>
      <c r="H12" s="97" t="s">
        <v>81</v>
      </c>
      <c r="I12" s="30"/>
    </row>
    <row r="13" spans="1:13" ht="39.950000000000003" customHeight="1" x14ac:dyDescent="0.2">
      <c r="A13" s="28"/>
      <c r="B13" s="85" t="s">
        <v>19</v>
      </c>
      <c r="C13" s="47">
        <f t="shared" si="0"/>
        <v>605462</v>
      </c>
      <c r="D13" s="47">
        <v>0</v>
      </c>
      <c r="E13" s="47">
        <v>605</v>
      </c>
      <c r="F13" s="47">
        <v>2370</v>
      </c>
      <c r="G13" s="47">
        <v>602487</v>
      </c>
      <c r="H13" s="85" t="s">
        <v>20</v>
      </c>
      <c r="I13" s="30"/>
    </row>
    <row r="14" spans="1:13" ht="39.950000000000003" customHeight="1" x14ac:dyDescent="0.2">
      <c r="A14" s="28"/>
      <c r="B14" s="97" t="s">
        <v>21</v>
      </c>
      <c r="C14" s="45">
        <f t="shared" si="0"/>
        <v>93533</v>
      </c>
      <c r="D14" s="45">
        <v>658</v>
      </c>
      <c r="E14" s="45">
        <v>0</v>
      </c>
      <c r="F14" s="45">
        <v>1164</v>
      </c>
      <c r="G14" s="45">
        <v>91711</v>
      </c>
      <c r="H14" s="97" t="s">
        <v>22</v>
      </c>
      <c r="I14" s="30"/>
    </row>
    <row r="15" spans="1:13" ht="39.950000000000003" customHeight="1" x14ac:dyDescent="0.2">
      <c r="A15" s="28"/>
      <c r="B15" s="85" t="s">
        <v>23</v>
      </c>
      <c r="C15" s="47">
        <f t="shared" si="0"/>
        <v>70589</v>
      </c>
      <c r="D15" s="47">
        <v>0</v>
      </c>
      <c r="E15" s="47">
        <v>0</v>
      </c>
      <c r="F15" s="47">
        <v>1101</v>
      </c>
      <c r="G15" s="47">
        <v>69488</v>
      </c>
      <c r="H15" s="85" t="s">
        <v>24</v>
      </c>
      <c r="I15" s="30"/>
    </row>
    <row r="16" spans="1:13" ht="39.950000000000003" customHeight="1" x14ac:dyDescent="0.2">
      <c r="A16" s="28"/>
      <c r="B16" s="97" t="s">
        <v>25</v>
      </c>
      <c r="C16" s="45">
        <f t="shared" si="0"/>
        <v>22780</v>
      </c>
      <c r="D16" s="45">
        <v>0</v>
      </c>
      <c r="E16" s="45">
        <v>115</v>
      </c>
      <c r="F16" s="45">
        <v>84</v>
      </c>
      <c r="G16" s="45">
        <v>22581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202546</v>
      </c>
      <c r="D17" s="47">
        <v>0</v>
      </c>
      <c r="E17" s="47">
        <v>354</v>
      </c>
      <c r="F17" s="47">
        <v>0</v>
      </c>
      <c r="G17" s="47">
        <v>202192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98709</v>
      </c>
      <c r="D18" s="45">
        <v>0</v>
      </c>
      <c r="E18" s="45">
        <v>0</v>
      </c>
      <c r="F18" s="45">
        <v>0</v>
      </c>
      <c r="G18" s="45">
        <v>98709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97237</v>
      </c>
      <c r="D19" s="47">
        <v>0</v>
      </c>
      <c r="E19" s="47">
        <v>0</v>
      </c>
      <c r="F19" s="47">
        <v>392</v>
      </c>
      <c r="G19" s="47">
        <v>96845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40758</v>
      </c>
      <c r="D20" s="45">
        <v>0</v>
      </c>
      <c r="E20" s="45">
        <v>0</v>
      </c>
      <c r="F20" s="45">
        <v>0</v>
      </c>
      <c r="G20" s="45">
        <v>40758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5888453</v>
      </c>
      <c r="D21" s="51">
        <f t="shared" ref="D21:E21" si="1">SUM(D8:D20)</f>
        <v>10854</v>
      </c>
      <c r="E21" s="51">
        <f t="shared" si="1"/>
        <v>10661</v>
      </c>
      <c r="F21" s="51">
        <f>SUM(F8:F20)</f>
        <v>13830</v>
      </c>
      <c r="G21" s="51">
        <f>SUM(G8:G20)</f>
        <v>5853108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149</v>
      </c>
      <c r="C22" s="186"/>
      <c r="D22" s="53"/>
      <c r="E22" s="216" t="s">
        <v>147</v>
      </c>
      <c r="F22" s="216"/>
      <c r="G22" s="216"/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4" spans="1:9" ht="22.5" x14ac:dyDescent="0.2">
      <c r="A24" s="28"/>
      <c r="B24" s="28"/>
      <c r="C24" s="28"/>
      <c r="D24" s="28"/>
      <c r="E24" s="55"/>
      <c r="F24" s="55"/>
      <c r="G24" s="28"/>
      <c r="H24" s="28"/>
      <c r="I24" s="30"/>
    </row>
    <row r="27" spans="1:9" ht="70.5" customHeight="1" x14ac:dyDescent="0.2">
      <c r="G27" s="111"/>
    </row>
  </sheetData>
  <protectedRanges>
    <protectedRange sqref="H5:H21" name="نطاق1_1"/>
    <protectedRange sqref="B3:B21 C3:H4" name="نطاق1"/>
    <protectedRange sqref="D5:G5" name="نطاق1_2_1_1_1"/>
  </protectedRanges>
  <mergeCells count="7">
    <mergeCell ref="B22:C22"/>
    <mergeCell ref="E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3B3092"/>
  </sheetPr>
  <dimension ref="A1:L26"/>
  <sheetViews>
    <sheetView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20.42578125" style="1" customWidth="1"/>
    <col min="8" max="8" width="25.7109375" style="1" customWidth="1"/>
    <col min="9" max="9" width="9.140625" style="4"/>
    <col min="10" max="16384" width="9.140625" style="1"/>
  </cols>
  <sheetData>
    <row r="1" spans="1:12" ht="22.5" x14ac:dyDescent="0.2">
      <c r="A1" s="28"/>
      <c r="B1" s="28"/>
      <c r="C1" s="28"/>
      <c r="D1" s="28"/>
      <c r="E1" s="28"/>
      <c r="F1" s="28"/>
      <c r="G1" s="28"/>
      <c r="H1" s="28"/>
      <c r="I1" s="30"/>
      <c r="K1" s="21"/>
      <c r="L1" s="21"/>
    </row>
    <row r="2" spans="1:12" s="11" customFormat="1" ht="38.25" customHeight="1" x14ac:dyDescent="0.2">
      <c r="A2" s="32"/>
      <c r="B2" s="56" t="s">
        <v>260</v>
      </c>
      <c r="C2" s="32"/>
      <c r="D2" s="32"/>
      <c r="E2" s="32"/>
      <c r="F2" s="32"/>
      <c r="G2" s="32"/>
      <c r="H2" s="36" t="s">
        <v>213</v>
      </c>
      <c r="I2" s="32"/>
      <c r="K2" s="22"/>
      <c r="L2" s="23"/>
    </row>
    <row r="3" spans="1:12" s="17" customFormat="1" ht="38.25" customHeight="1" x14ac:dyDescent="0.2">
      <c r="A3" s="39"/>
      <c r="B3" s="196" t="s">
        <v>445</v>
      </c>
      <c r="C3" s="196"/>
      <c r="D3" s="196"/>
      <c r="E3" s="196"/>
      <c r="F3" s="196"/>
      <c r="G3" s="196"/>
      <c r="H3" s="196"/>
      <c r="I3" s="40"/>
      <c r="K3" s="24"/>
      <c r="L3" s="24"/>
    </row>
    <row r="4" spans="1:12" s="3" customFormat="1" ht="35.25" customHeight="1" x14ac:dyDescent="0.2">
      <c r="A4" s="42"/>
      <c r="B4" s="197" t="s">
        <v>492</v>
      </c>
      <c r="C4" s="197"/>
      <c r="D4" s="197"/>
      <c r="E4" s="197"/>
      <c r="F4" s="197"/>
      <c r="G4" s="197"/>
      <c r="H4" s="197"/>
      <c r="I4" s="30"/>
    </row>
    <row r="5" spans="1:12" ht="29.25" customHeight="1" x14ac:dyDescent="0.2">
      <c r="A5" s="28"/>
      <c r="B5" s="198" t="s">
        <v>0</v>
      </c>
      <c r="C5" s="208" t="s">
        <v>391</v>
      </c>
      <c r="D5" s="209"/>
      <c r="E5" s="209"/>
      <c r="F5" s="209"/>
      <c r="G5" s="210"/>
      <c r="H5" s="211" t="s">
        <v>1</v>
      </c>
      <c r="I5" s="30"/>
    </row>
    <row r="6" spans="1:12" ht="25.5" customHeight="1" x14ac:dyDescent="0.2">
      <c r="A6" s="28"/>
      <c r="B6" s="198"/>
      <c r="C6" s="43" t="s">
        <v>2</v>
      </c>
      <c r="D6" s="43" t="s">
        <v>138</v>
      </c>
      <c r="E6" s="43" t="s">
        <v>143</v>
      </c>
      <c r="F6" s="43" t="s">
        <v>259</v>
      </c>
      <c r="G6" s="43" t="s">
        <v>142</v>
      </c>
      <c r="H6" s="211" t="s">
        <v>5</v>
      </c>
      <c r="I6" s="30"/>
    </row>
    <row r="7" spans="1:12" ht="25.5" customHeight="1" x14ac:dyDescent="0.2">
      <c r="A7" s="28"/>
      <c r="B7" s="198" t="s">
        <v>6</v>
      </c>
      <c r="C7" s="43" t="s">
        <v>7</v>
      </c>
      <c r="D7" s="43" t="s">
        <v>141</v>
      </c>
      <c r="E7" s="43" t="s">
        <v>146</v>
      </c>
      <c r="F7" s="43" t="s">
        <v>145</v>
      </c>
      <c r="G7" s="58" t="s">
        <v>144</v>
      </c>
      <c r="H7" s="211"/>
      <c r="I7" s="30"/>
    </row>
    <row r="8" spans="1:12" ht="39.950000000000003" customHeight="1" x14ac:dyDescent="0.2">
      <c r="A8" s="28"/>
      <c r="B8" s="97" t="s">
        <v>10</v>
      </c>
      <c r="C8" s="45">
        <f>SUM(D8:G8)</f>
        <v>917775</v>
      </c>
      <c r="D8" s="45">
        <v>6355</v>
      </c>
      <c r="E8" s="45">
        <v>2358</v>
      </c>
      <c r="F8" s="45">
        <v>32932</v>
      </c>
      <c r="G8" s="45">
        <v>876130</v>
      </c>
      <c r="H8" s="97" t="s">
        <v>11</v>
      </c>
      <c r="I8" s="30"/>
    </row>
    <row r="9" spans="1:12" ht="39.950000000000003" customHeight="1" x14ac:dyDescent="0.2">
      <c r="A9" s="28"/>
      <c r="B9" s="85" t="s">
        <v>12</v>
      </c>
      <c r="C9" s="47">
        <f>SUM(D9:G9)</f>
        <v>4173632</v>
      </c>
      <c r="D9" s="47">
        <v>5571</v>
      </c>
      <c r="E9" s="47">
        <v>0</v>
      </c>
      <c r="F9" s="47">
        <v>22045</v>
      </c>
      <c r="G9" s="47">
        <v>4146016</v>
      </c>
      <c r="H9" s="85" t="s">
        <v>13</v>
      </c>
      <c r="I9" s="30"/>
    </row>
    <row r="10" spans="1:12" ht="39.950000000000003" customHeight="1" x14ac:dyDescent="0.2">
      <c r="A10" s="28"/>
      <c r="B10" s="97" t="s">
        <v>14</v>
      </c>
      <c r="C10" s="45">
        <f t="shared" ref="C10:C20" si="0">SUM(D10:G10)</f>
        <v>437211</v>
      </c>
      <c r="D10" s="45">
        <v>4229</v>
      </c>
      <c r="E10" s="45">
        <v>0</v>
      </c>
      <c r="F10" s="45">
        <v>25431</v>
      </c>
      <c r="G10" s="45">
        <v>407551</v>
      </c>
      <c r="H10" s="97" t="s">
        <v>15</v>
      </c>
      <c r="I10" s="30"/>
    </row>
    <row r="11" spans="1:12" ht="39.950000000000003" customHeight="1" x14ac:dyDescent="0.2">
      <c r="A11" s="28"/>
      <c r="B11" s="85" t="s">
        <v>16</v>
      </c>
      <c r="C11" s="47">
        <f t="shared" si="0"/>
        <v>147685</v>
      </c>
      <c r="D11" s="47">
        <v>0</v>
      </c>
      <c r="E11" s="47">
        <v>0</v>
      </c>
      <c r="F11" s="47">
        <v>10759</v>
      </c>
      <c r="G11" s="47">
        <v>136926</v>
      </c>
      <c r="H11" s="85" t="s">
        <v>17</v>
      </c>
      <c r="I11" s="30"/>
      <c r="J11" s="5"/>
    </row>
    <row r="12" spans="1:12" ht="39.950000000000003" customHeight="1" x14ac:dyDescent="0.2">
      <c r="A12" s="28"/>
      <c r="B12" s="97" t="s">
        <v>18</v>
      </c>
      <c r="C12" s="45">
        <f t="shared" si="0"/>
        <v>408991</v>
      </c>
      <c r="D12" s="45">
        <v>314</v>
      </c>
      <c r="E12" s="45">
        <v>0</v>
      </c>
      <c r="F12" s="45">
        <v>4482</v>
      </c>
      <c r="G12" s="45">
        <v>404195</v>
      </c>
      <c r="H12" s="97" t="s">
        <v>81</v>
      </c>
      <c r="I12" s="30"/>
    </row>
    <row r="13" spans="1:12" ht="39.950000000000003" customHeight="1" x14ac:dyDescent="0.2">
      <c r="A13" s="28"/>
      <c r="B13" s="85" t="s">
        <v>19</v>
      </c>
      <c r="C13" s="47">
        <f t="shared" si="0"/>
        <v>206304</v>
      </c>
      <c r="D13" s="47">
        <v>853</v>
      </c>
      <c r="E13" s="47">
        <v>0</v>
      </c>
      <c r="F13" s="47">
        <v>9867</v>
      </c>
      <c r="G13" s="47">
        <v>195584</v>
      </c>
      <c r="H13" s="85" t="s">
        <v>20</v>
      </c>
      <c r="I13" s="30"/>
    </row>
    <row r="14" spans="1:12" ht="39.950000000000003" customHeight="1" x14ac:dyDescent="0.2">
      <c r="A14" s="28"/>
      <c r="B14" s="97" t="s">
        <v>21</v>
      </c>
      <c r="C14" s="45">
        <f t="shared" si="0"/>
        <v>88436</v>
      </c>
      <c r="D14" s="45">
        <v>0</v>
      </c>
      <c r="E14" s="45">
        <v>0</v>
      </c>
      <c r="F14" s="45">
        <v>3436</v>
      </c>
      <c r="G14" s="45">
        <v>85000</v>
      </c>
      <c r="H14" s="97" t="s">
        <v>22</v>
      </c>
      <c r="I14" s="30"/>
    </row>
    <row r="15" spans="1:12" ht="39.950000000000003" customHeight="1" x14ac:dyDescent="0.2">
      <c r="A15" s="28"/>
      <c r="B15" s="85" t="s">
        <v>23</v>
      </c>
      <c r="C15" s="47">
        <f t="shared" si="0"/>
        <v>61974</v>
      </c>
      <c r="D15" s="47">
        <v>0</v>
      </c>
      <c r="E15" s="47">
        <v>0</v>
      </c>
      <c r="F15" s="47">
        <v>4141</v>
      </c>
      <c r="G15" s="47">
        <v>57833</v>
      </c>
      <c r="H15" s="85" t="s">
        <v>24</v>
      </c>
      <c r="I15" s="30"/>
    </row>
    <row r="16" spans="1:12" ht="39.950000000000003" customHeight="1" x14ac:dyDescent="0.2">
      <c r="A16" s="28"/>
      <c r="B16" s="97" t="s">
        <v>25</v>
      </c>
      <c r="C16" s="45">
        <f t="shared" si="0"/>
        <v>11450</v>
      </c>
      <c r="D16" s="45">
        <v>702</v>
      </c>
      <c r="E16" s="45">
        <v>0</v>
      </c>
      <c r="F16" s="45">
        <v>3879</v>
      </c>
      <c r="G16" s="45">
        <v>6869</v>
      </c>
      <c r="H16" s="97" t="s">
        <v>26</v>
      </c>
      <c r="I16" s="30"/>
    </row>
    <row r="17" spans="1:9" ht="39.950000000000003" customHeight="1" x14ac:dyDescent="0.2">
      <c r="A17" s="28"/>
      <c r="B17" s="85" t="s">
        <v>27</v>
      </c>
      <c r="C17" s="47">
        <f t="shared" si="0"/>
        <v>79156</v>
      </c>
      <c r="D17" s="47">
        <v>171</v>
      </c>
      <c r="E17" s="47">
        <v>0</v>
      </c>
      <c r="F17" s="47">
        <v>1162</v>
      </c>
      <c r="G17" s="47">
        <v>77823</v>
      </c>
      <c r="H17" s="85" t="s">
        <v>28</v>
      </c>
      <c r="I17" s="30"/>
    </row>
    <row r="18" spans="1:9" ht="39.950000000000003" customHeight="1" x14ac:dyDescent="0.2">
      <c r="A18" s="28"/>
      <c r="B18" s="97" t="s">
        <v>29</v>
      </c>
      <c r="C18" s="45">
        <f t="shared" si="0"/>
        <v>39399</v>
      </c>
      <c r="D18" s="45">
        <v>332</v>
      </c>
      <c r="E18" s="45">
        <v>0</v>
      </c>
      <c r="F18" s="45">
        <v>8527</v>
      </c>
      <c r="G18" s="45">
        <v>30540</v>
      </c>
      <c r="H18" s="97" t="s">
        <v>30</v>
      </c>
      <c r="I18" s="30"/>
    </row>
    <row r="19" spans="1:9" ht="39.950000000000003" customHeight="1" x14ac:dyDescent="0.2">
      <c r="A19" s="28"/>
      <c r="B19" s="85" t="s">
        <v>31</v>
      </c>
      <c r="C19" s="47">
        <f t="shared" si="0"/>
        <v>49587</v>
      </c>
      <c r="D19" s="47">
        <v>1487</v>
      </c>
      <c r="E19" s="47">
        <v>0</v>
      </c>
      <c r="F19" s="47">
        <v>8635</v>
      </c>
      <c r="G19" s="47">
        <v>39465</v>
      </c>
      <c r="H19" s="85" t="s">
        <v>32</v>
      </c>
      <c r="I19" s="30"/>
    </row>
    <row r="20" spans="1:9" ht="39.950000000000003" customHeight="1" x14ac:dyDescent="0.2">
      <c r="A20" s="28"/>
      <c r="B20" s="97" t="s">
        <v>33</v>
      </c>
      <c r="C20" s="45">
        <f t="shared" si="0"/>
        <v>37067</v>
      </c>
      <c r="D20" s="45">
        <v>0</v>
      </c>
      <c r="E20" s="45">
        <v>0</v>
      </c>
      <c r="F20" s="45">
        <v>224</v>
      </c>
      <c r="G20" s="45">
        <v>36843</v>
      </c>
      <c r="H20" s="97" t="s">
        <v>34</v>
      </c>
      <c r="I20" s="48"/>
    </row>
    <row r="21" spans="1:9" s="6" customFormat="1" ht="45" customHeight="1" x14ac:dyDescent="0.2">
      <c r="A21" s="49"/>
      <c r="B21" s="98" t="s">
        <v>7</v>
      </c>
      <c r="C21" s="51">
        <f>SUM(C8:C20)</f>
        <v>6658667</v>
      </c>
      <c r="D21" s="51">
        <f t="shared" ref="D21:E21" si="1">SUM(D8:D20)</f>
        <v>20014</v>
      </c>
      <c r="E21" s="51">
        <f t="shared" si="1"/>
        <v>2358</v>
      </c>
      <c r="F21" s="51">
        <f>SUM(F8:F20)</f>
        <v>135520</v>
      </c>
      <c r="G21" s="51">
        <f>SUM(G8:G20)</f>
        <v>6500775</v>
      </c>
      <c r="H21" s="99" t="s">
        <v>35</v>
      </c>
      <c r="I21" s="30"/>
    </row>
    <row r="22" spans="1:9" s="7" customFormat="1" ht="30" customHeight="1" x14ac:dyDescent="0.2">
      <c r="A22" s="53"/>
      <c r="B22" s="186" t="s">
        <v>149</v>
      </c>
      <c r="C22" s="186"/>
      <c r="D22" s="53"/>
      <c r="E22" s="216" t="s">
        <v>147</v>
      </c>
      <c r="F22" s="216"/>
      <c r="G22" s="216"/>
      <c r="H22" s="216"/>
      <c r="I22" s="30"/>
    </row>
    <row r="23" spans="1:9" ht="45" customHeight="1" x14ac:dyDescent="0.2">
      <c r="A23" s="28"/>
      <c r="B23" s="28"/>
      <c r="C23" s="28"/>
      <c r="D23" s="28"/>
      <c r="E23" s="28"/>
      <c r="F23" s="28"/>
      <c r="G23" s="28"/>
      <c r="H23" s="28"/>
      <c r="I23" s="30"/>
    </row>
    <row r="24" spans="1:9" ht="22.5" x14ac:dyDescent="0.2">
      <c r="A24" s="28"/>
      <c r="B24" s="28"/>
      <c r="C24" s="28"/>
      <c r="D24" s="28"/>
      <c r="E24" s="55"/>
      <c r="F24" s="55"/>
      <c r="G24" s="28"/>
      <c r="H24" s="28"/>
      <c r="I24" s="30"/>
    </row>
    <row r="26" spans="1:9" ht="60.75" customHeight="1" x14ac:dyDescent="0.2">
      <c r="H26" s="111"/>
    </row>
  </sheetData>
  <protectedRanges>
    <protectedRange sqref="H5:H21" name="نطاق1_1"/>
    <protectedRange sqref="B3:B21 C3:H4" name="نطاق1"/>
    <protectedRange sqref="D5:G5" name="نطاق1_2_1_1"/>
  </protectedRanges>
  <mergeCells count="7">
    <mergeCell ref="B22:C22"/>
    <mergeCell ref="E22:H22"/>
    <mergeCell ref="B3:H3"/>
    <mergeCell ref="B4:H4"/>
    <mergeCell ref="B5:B7"/>
    <mergeCell ref="C5:G5"/>
    <mergeCell ref="H5:H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4" tint="0.39997558519241921"/>
  </sheetPr>
  <dimension ref="B2:P25"/>
  <sheetViews>
    <sheetView showGridLines="0" tabSelected="1" view="pageBreakPreview" zoomScale="60" zoomScaleNormal="70" workbookViewId="0">
      <selection activeCell="U18" sqref="U18"/>
    </sheetView>
  </sheetViews>
  <sheetFormatPr defaultRowHeight="14.25" x14ac:dyDescent="0.2"/>
  <cols>
    <col min="1" max="1" width="9.140625" style="119"/>
    <col min="2" max="2" width="25.85546875" style="119" customWidth="1"/>
    <col min="3" max="3" width="18.5703125" style="119" customWidth="1"/>
    <col min="4" max="15" width="20.7109375" style="119" customWidth="1"/>
    <col min="16" max="16" width="25.85546875" style="119" customWidth="1"/>
    <col min="17" max="16384" width="9.140625" style="119"/>
  </cols>
  <sheetData>
    <row r="2" spans="2:16" ht="30" x14ac:dyDescent="0.2">
      <c r="B2" s="126" t="s">
        <v>270</v>
      </c>
      <c r="C2" s="126"/>
      <c r="D2" s="125"/>
      <c r="E2" s="125"/>
      <c r="F2" s="125"/>
      <c r="G2" s="124"/>
      <c r="H2" s="124"/>
      <c r="I2" s="124"/>
      <c r="J2" s="124"/>
      <c r="K2" s="124"/>
      <c r="L2" s="124"/>
      <c r="M2" s="124"/>
      <c r="N2" s="124"/>
      <c r="O2" s="124"/>
      <c r="P2" s="123" t="s">
        <v>269</v>
      </c>
    </row>
    <row r="3" spans="2:16" ht="33" x14ac:dyDescent="0.2">
      <c r="B3" s="220" t="s">
        <v>493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33" x14ac:dyDescent="0.2">
      <c r="B4" s="221" t="s">
        <v>503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6" spans="2:16" ht="39" customHeight="1" x14ac:dyDescent="0.2">
      <c r="B6" s="222" t="s">
        <v>36</v>
      </c>
      <c r="C6" s="225" t="s">
        <v>52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22" t="s">
        <v>37</v>
      </c>
    </row>
    <row r="7" spans="2:16" ht="23.25" customHeight="1" x14ac:dyDescent="0.2">
      <c r="B7" s="223"/>
      <c r="C7" s="120" t="s">
        <v>35</v>
      </c>
      <c r="D7" s="120" t="s">
        <v>64</v>
      </c>
      <c r="E7" s="120" t="s">
        <v>63</v>
      </c>
      <c r="F7" s="120" t="s">
        <v>62</v>
      </c>
      <c r="G7" s="120" t="s">
        <v>61</v>
      </c>
      <c r="H7" s="120" t="s">
        <v>60</v>
      </c>
      <c r="I7" s="120" t="s">
        <v>59</v>
      </c>
      <c r="J7" s="120" t="s">
        <v>58</v>
      </c>
      <c r="K7" s="120" t="s">
        <v>57</v>
      </c>
      <c r="L7" s="120" t="s">
        <v>56</v>
      </c>
      <c r="M7" s="120" t="s">
        <v>55</v>
      </c>
      <c r="N7" s="120" t="s">
        <v>54</v>
      </c>
      <c r="O7" s="120" t="s">
        <v>53</v>
      </c>
      <c r="P7" s="223"/>
    </row>
    <row r="8" spans="2:16" ht="46.5" customHeight="1" x14ac:dyDescent="0.2">
      <c r="B8" s="224"/>
      <c r="C8" s="120" t="s">
        <v>7</v>
      </c>
      <c r="D8" s="120" t="s">
        <v>75</v>
      </c>
      <c r="E8" s="120" t="s">
        <v>76</v>
      </c>
      <c r="F8" s="120" t="s">
        <v>74</v>
      </c>
      <c r="G8" s="120" t="s">
        <v>73</v>
      </c>
      <c r="H8" s="120" t="s">
        <v>72</v>
      </c>
      <c r="I8" s="120" t="s">
        <v>71</v>
      </c>
      <c r="J8" s="120" t="s">
        <v>70</v>
      </c>
      <c r="K8" s="120" t="s">
        <v>69</v>
      </c>
      <c r="L8" s="120" t="s">
        <v>68</v>
      </c>
      <c r="M8" s="120" t="s">
        <v>67</v>
      </c>
      <c r="N8" s="120" t="s">
        <v>66</v>
      </c>
      <c r="O8" s="120" t="s">
        <v>65</v>
      </c>
      <c r="P8" s="224"/>
    </row>
    <row r="9" spans="2:16" ht="47.25" customHeight="1" x14ac:dyDescent="0.2">
      <c r="B9" s="122" t="s">
        <v>167</v>
      </c>
      <c r="C9" s="122">
        <f t="shared" ref="C9:C17" si="0">SUM(D9:O9)</f>
        <v>272194</v>
      </c>
      <c r="D9" s="122">
        <v>0</v>
      </c>
      <c r="E9" s="122">
        <v>0</v>
      </c>
      <c r="F9" s="122">
        <v>735</v>
      </c>
      <c r="G9" s="122">
        <v>33538</v>
      </c>
      <c r="H9" s="122">
        <v>31434</v>
      </c>
      <c r="I9" s="122">
        <v>46921</v>
      </c>
      <c r="J9" s="122">
        <v>33042</v>
      </c>
      <c r="K9" s="122">
        <v>28167</v>
      </c>
      <c r="L9" s="122">
        <v>39218</v>
      </c>
      <c r="M9" s="122">
        <v>45159</v>
      </c>
      <c r="N9" s="122">
        <v>13805</v>
      </c>
      <c r="O9" s="122">
        <v>175</v>
      </c>
      <c r="P9" s="122" t="s">
        <v>168</v>
      </c>
    </row>
    <row r="10" spans="2:16" ht="47.25" customHeight="1" x14ac:dyDescent="0.2">
      <c r="B10" s="121" t="s">
        <v>169</v>
      </c>
      <c r="C10" s="121">
        <f t="shared" si="0"/>
        <v>348727</v>
      </c>
      <c r="D10" s="121">
        <v>0</v>
      </c>
      <c r="E10" s="121">
        <v>0</v>
      </c>
      <c r="F10" s="121">
        <v>1198</v>
      </c>
      <c r="G10" s="121">
        <v>52194</v>
      </c>
      <c r="H10" s="121">
        <v>34894</v>
      </c>
      <c r="I10" s="121">
        <v>51452</v>
      </c>
      <c r="J10" s="121">
        <v>33409</v>
      </c>
      <c r="K10" s="121">
        <v>34702</v>
      </c>
      <c r="L10" s="121">
        <v>62010</v>
      </c>
      <c r="M10" s="121">
        <v>64296</v>
      </c>
      <c r="N10" s="121">
        <v>14334</v>
      </c>
      <c r="O10" s="121">
        <v>238</v>
      </c>
      <c r="P10" s="121" t="s">
        <v>169</v>
      </c>
    </row>
    <row r="11" spans="2:16" ht="47.25" customHeight="1" x14ac:dyDescent="0.2">
      <c r="B11" s="122" t="s">
        <v>170</v>
      </c>
      <c r="C11" s="122">
        <f t="shared" si="0"/>
        <v>599156</v>
      </c>
      <c r="D11" s="122">
        <v>0</v>
      </c>
      <c r="E11" s="122">
        <v>0</v>
      </c>
      <c r="F11" s="122">
        <v>1179</v>
      </c>
      <c r="G11" s="122">
        <v>89066</v>
      </c>
      <c r="H11" s="122">
        <v>74048</v>
      </c>
      <c r="I11" s="122">
        <v>93442</v>
      </c>
      <c r="J11" s="122">
        <v>72853</v>
      </c>
      <c r="K11" s="122">
        <v>76203</v>
      </c>
      <c r="L11" s="122">
        <v>82643</v>
      </c>
      <c r="M11" s="122">
        <v>78721</v>
      </c>
      <c r="N11" s="122">
        <v>30675</v>
      </c>
      <c r="O11" s="122">
        <v>326</v>
      </c>
      <c r="P11" s="122" t="s">
        <v>171</v>
      </c>
    </row>
    <row r="12" spans="2:16" ht="47.25" customHeight="1" x14ac:dyDescent="0.2">
      <c r="B12" s="121" t="s">
        <v>172</v>
      </c>
      <c r="C12" s="121">
        <f t="shared" si="0"/>
        <v>959574</v>
      </c>
      <c r="D12" s="121">
        <v>0</v>
      </c>
      <c r="E12" s="121">
        <v>0</v>
      </c>
      <c r="F12" s="121">
        <v>1503</v>
      </c>
      <c r="G12" s="121">
        <v>149688</v>
      </c>
      <c r="H12" s="121">
        <v>128647</v>
      </c>
      <c r="I12" s="121">
        <v>166776</v>
      </c>
      <c r="J12" s="121">
        <v>119216</v>
      </c>
      <c r="K12" s="121">
        <v>112133</v>
      </c>
      <c r="L12" s="121">
        <v>113882</v>
      </c>
      <c r="M12" s="121">
        <v>120080</v>
      </c>
      <c r="N12" s="121">
        <v>47096</v>
      </c>
      <c r="O12" s="121">
        <v>553</v>
      </c>
      <c r="P12" s="121" t="s">
        <v>173</v>
      </c>
    </row>
    <row r="13" spans="2:16" ht="47.25" customHeight="1" x14ac:dyDescent="0.2">
      <c r="B13" s="122" t="s">
        <v>174</v>
      </c>
      <c r="C13" s="122">
        <f t="shared" si="0"/>
        <v>1168257</v>
      </c>
      <c r="D13" s="122">
        <v>0</v>
      </c>
      <c r="E13" s="122">
        <v>0</v>
      </c>
      <c r="F13" s="122">
        <v>2054</v>
      </c>
      <c r="G13" s="122">
        <v>181535</v>
      </c>
      <c r="H13" s="122">
        <v>150157</v>
      </c>
      <c r="I13" s="122">
        <v>203214</v>
      </c>
      <c r="J13" s="122">
        <v>145674</v>
      </c>
      <c r="K13" s="122">
        <v>138571</v>
      </c>
      <c r="L13" s="122">
        <v>138137</v>
      </c>
      <c r="M13" s="122">
        <v>151550</v>
      </c>
      <c r="N13" s="122">
        <v>56566</v>
      </c>
      <c r="O13" s="122">
        <v>799</v>
      </c>
      <c r="P13" s="122" t="s">
        <v>175</v>
      </c>
    </row>
    <row r="14" spans="2:16" ht="47.25" customHeight="1" x14ac:dyDescent="0.2">
      <c r="B14" s="121" t="s">
        <v>176</v>
      </c>
      <c r="C14" s="121">
        <f t="shared" si="0"/>
        <v>1409842</v>
      </c>
      <c r="D14" s="121">
        <v>0</v>
      </c>
      <c r="E14" s="121">
        <v>0</v>
      </c>
      <c r="F14" s="121">
        <v>1963</v>
      </c>
      <c r="G14" s="121">
        <v>202262</v>
      </c>
      <c r="H14" s="121">
        <v>197969</v>
      </c>
      <c r="I14" s="121">
        <v>267057</v>
      </c>
      <c r="J14" s="121">
        <v>178257</v>
      </c>
      <c r="K14" s="121">
        <v>168475</v>
      </c>
      <c r="L14" s="121">
        <v>149801</v>
      </c>
      <c r="M14" s="121">
        <v>172974</v>
      </c>
      <c r="N14" s="121">
        <v>70110</v>
      </c>
      <c r="O14" s="121">
        <v>974</v>
      </c>
      <c r="P14" s="121" t="s">
        <v>177</v>
      </c>
    </row>
    <row r="15" spans="2:16" ht="47.25" customHeight="1" x14ac:dyDescent="0.2">
      <c r="B15" s="122" t="s">
        <v>178</v>
      </c>
      <c r="C15" s="122">
        <f t="shared" si="0"/>
        <v>1205068</v>
      </c>
      <c r="D15" s="122">
        <v>0</v>
      </c>
      <c r="E15" s="122">
        <v>0</v>
      </c>
      <c r="F15" s="122">
        <v>1264</v>
      </c>
      <c r="G15" s="122">
        <v>166067</v>
      </c>
      <c r="H15" s="122">
        <v>187868</v>
      </c>
      <c r="I15" s="122">
        <v>240994</v>
      </c>
      <c r="J15" s="122">
        <v>156674</v>
      </c>
      <c r="K15" s="122">
        <v>142011</v>
      </c>
      <c r="L15" s="122">
        <v>115780</v>
      </c>
      <c r="M15" s="122">
        <v>134184</v>
      </c>
      <c r="N15" s="122">
        <v>59491</v>
      </c>
      <c r="O15" s="122">
        <v>735</v>
      </c>
      <c r="P15" s="122" t="s">
        <v>179</v>
      </c>
    </row>
    <row r="16" spans="2:16" ht="47.25" customHeight="1" x14ac:dyDescent="0.2">
      <c r="B16" s="121" t="s">
        <v>275</v>
      </c>
      <c r="C16" s="121">
        <f t="shared" si="0"/>
        <v>569256</v>
      </c>
      <c r="D16" s="121">
        <v>0</v>
      </c>
      <c r="E16" s="121">
        <v>0</v>
      </c>
      <c r="F16" s="121">
        <v>588</v>
      </c>
      <c r="G16" s="121">
        <v>71915</v>
      </c>
      <c r="H16" s="121">
        <v>91051</v>
      </c>
      <c r="I16" s="121">
        <v>115339</v>
      </c>
      <c r="J16" s="121">
        <v>79042</v>
      </c>
      <c r="K16" s="121">
        <v>68000</v>
      </c>
      <c r="L16" s="121">
        <v>55181</v>
      </c>
      <c r="M16" s="121">
        <v>63235</v>
      </c>
      <c r="N16" s="121">
        <v>24641</v>
      </c>
      <c r="O16" s="121">
        <v>264</v>
      </c>
      <c r="P16" s="121" t="s">
        <v>180</v>
      </c>
    </row>
    <row r="17" spans="2:16" ht="47.25" customHeight="1" x14ac:dyDescent="0.2">
      <c r="B17" s="120" t="s">
        <v>7</v>
      </c>
      <c r="C17" s="120">
        <f t="shared" si="0"/>
        <v>6532074</v>
      </c>
      <c r="D17" s="120">
        <f t="shared" ref="D17:O17" si="1">SUM(D9:D16)</f>
        <v>0</v>
      </c>
      <c r="E17" s="120">
        <f t="shared" si="1"/>
        <v>0</v>
      </c>
      <c r="F17" s="120">
        <f t="shared" si="1"/>
        <v>10484</v>
      </c>
      <c r="G17" s="120">
        <f t="shared" si="1"/>
        <v>946265</v>
      </c>
      <c r="H17" s="120">
        <f t="shared" si="1"/>
        <v>896068</v>
      </c>
      <c r="I17" s="120">
        <f t="shared" si="1"/>
        <v>1185195</v>
      </c>
      <c r="J17" s="120">
        <f t="shared" si="1"/>
        <v>818167</v>
      </c>
      <c r="K17" s="120">
        <f t="shared" si="1"/>
        <v>768262</v>
      </c>
      <c r="L17" s="120">
        <f t="shared" si="1"/>
        <v>756652</v>
      </c>
      <c r="M17" s="120">
        <f t="shared" si="1"/>
        <v>830199</v>
      </c>
      <c r="N17" s="120">
        <f t="shared" si="1"/>
        <v>316718</v>
      </c>
      <c r="O17" s="120">
        <f t="shared" si="1"/>
        <v>4064</v>
      </c>
      <c r="P17" s="120" t="s">
        <v>35</v>
      </c>
    </row>
    <row r="18" spans="2:16" ht="26.25" x14ac:dyDescent="0.2">
      <c r="B18" s="218" t="s">
        <v>268</v>
      </c>
      <c r="C18" s="218"/>
      <c r="D18" s="218"/>
      <c r="M18" s="219" t="s">
        <v>267</v>
      </c>
      <c r="N18" s="219"/>
      <c r="O18" s="219"/>
      <c r="P18" s="219"/>
    </row>
    <row r="25" spans="2:16" ht="69" customHeight="1" x14ac:dyDescent="0.2"/>
  </sheetData>
  <protectedRanges>
    <protectedRange sqref="B6:B16" name="نطاق1_5_3_1_1"/>
    <protectedRange sqref="B17" name="نطاق1_1_2_3_1_1"/>
    <protectedRange sqref="P6:P17" name="نطاق1_6_3_1_1"/>
    <protectedRange sqref="C7:C16" name="نطاق1_5_3_2"/>
  </protectedRanges>
  <mergeCells count="7">
    <mergeCell ref="B18:D18"/>
    <mergeCell ref="M18:P18"/>
    <mergeCell ref="B3:P3"/>
    <mergeCell ref="B4:P4"/>
    <mergeCell ref="B6:B8"/>
    <mergeCell ref="P6:P8"/>
    <mergeCell ref="C6:O6"/>
  </mergeCells>
  <pageMargins left="0.7" right="0.7" top="0.75" bottom="0.75" header="0.3" footer="0.3"/>
  <pageSetup paperSize="9" scale="25" orientation="portrait" horizontalDpi="4294967295" verticalDpi="4294967295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4" tint="0.39997558519241921"/>
  </sheetPr>
  <dimension ref="B2:P27"/>
  <sheetViews>
    <sheetView showGridLines="0" view="pageBreakPreview" zoomScale="60" zoomScaleNormal="70" workbookViewId="0">
      <selection activeCell="F27" sqref="F27"/>
    </sheetView>
  </sheetViews>
  <sheetFormatPr defaultRowHeight="14.25" x14ac:dyDescent="0.2"/>
  <cols>
    <col min="1" max="1" width="9.140625" style="119"/>
    <col min="2" max="2" width="25.85546875" style="119" customWidth="1"/>
    <col min="3" max="3" width="18.5703125" style="119" customWidth="1"/>
    <col min="4" max="15" width="20.7109375" style="119" customWidth="1"/>
    <col min="16" max="16" width="25.85546875" style="119" customWidth="1"/>
    <col min="17" max="16384" width="9.140625" style="119"/>
  </cols>
  <sheetData>
    <row r="2" spans="2:16" ht="30" x14ac:dyDescent="0.2">
      <c r="B2" s="126" t="s">
        <v>271</v>
      </c>
      <c r="C2" s="126"/>
      <c r="D2" s="125"/>
      <c r="E2" s="125"/>
      <c r="F2" s="125"/>
      <c r="G2" s="124"/>
      <c r="H2" s="124"/>
      <c r="I2" s="124"/>
      <c r="J2" s="124"/>
      <c r="K2" s="124"/>
      <c r="L2" s="124"/>
      <c r="M2" s="124"/>
      <c r="N2" s="124"/>
      <c r="O2" s="124"/>
      <c r="P2" s="123" t="s">
        <v>272</v>
      </c>
    </row>
    <row r="3" spans="2:16" ht="33" x14ac:dyDescent="0.2">
      <c r="B3" s="220" t="s">
        <v>494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33" x14ac:dyDescent="0.2">
      <c r="B4" s="221" t="s">
        <v>504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2:16" ht="15.75" customHeight="1" x14ac:dyDescent="0.2"/>
    <row r="6" spans="2:16" ht="42.75" customHeight="1" x14ac:dyDescent="0.2">
      <c r="B6" s="222" t="s">
        <v>36</v>
      </c>
      <c r="C6" s="225" t="s">
        <v>52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22" t="s">
        <v>37</v>
      </c>
    </row>
    <row r="7" spans="2:16" ht="23.25" customHeight="1" x14ac:dyDescent="0.2">
      <c r="B7" s="223"/>
      <c r="C7" s="120" t="s">
        <v>35</v>
      </c>
      <c r="D7" s="120" t="s">
        <v>64</v>
      </c>
      <c r="E7" s="120" t="s">
        <v>63</v>
      </c>
      <c r="F7" s="120" t="s">
        <v>62</v>
      </c>
      <c r="G7" s="120" t="s">
        <v>61</v>
      </c>
      <c r="H7" s="120" t="s">
        <v>60</v>
      </c>
      <c r="I7" s="120" t="s">
        <v>59</v>
      </c>
      <c r="J7" s="120" t="s">
        <v>58</v>
      </c>
      <c r="K7" s="120" t="s">
        <v>57</v>
      </c>
      <c r="L7" s="120" t="s">
        <v>56</v>
      </c>
      <c r="M7" s="120" t="s">
        <v>55</v>
      </c>
      <c r="N7" s="120" t="s">
        <v>54</v>
      </c>
      <c r="O7" s="120" t="s">
        <v>53</v>
      </c>
      <c r="P7" s="223"/>
    </row>
    <row r="8" spans="2:16" ht="46.5" customHeight="1" x14ac:dyDescent="0.2">
      <c r="B8" s="224"/>
      <c r="C8" s="120" t="s">
        <v>7</v>
      </c>
      <c r="D8" s="120" t="s">
        <v>75</v>
      </c>
      <c r="E8" s="120" t="s">
        <v>76</v>
      </c>
      <c r="F8" s="120" t="s">
        <v>74</v>
      </c>
      <c r="G8" s="120" t="s">
        <v>73</v>
      </c>
      <c r="H8" s="120" t="s">
        <v>72</v>
      </c>
      <c r="I8" s="120" t="s">
        <v>71</v>
      </c>
      <c r="J8" s="120" t="s">
        <v>70</v>
      </c>
      <c r="K8" s="120" t="s">
        <v>69</v>
      </c>
      <c r="L8" s="120" t="s">
        <v>68</v>
      </c>
      <c r="M8" s="120" t="s">
        <v>67</v>
      </c>
      <c r="N8" s="120" t="s">
        <v>66</v>
      </c>
      <c r="O8" s="120" t="s">
        <v>65</v>
      </c>
      <c r="P8" s="224"/>
    </row>
    <row r="9" spans="2:16" ht="47.25" customHeight="1" x14ac:dyDescent="0.2">
      <c r="B9" s="122" t="s">
        <v>167</v>
      </c>
      <c r="C9" s="122">
        <f t="shared" ref="C9:C17" si="0">SUM(D9:O9)</f>
        <v>143396</v>
      </c>
      <c r="D9" s="122">
        <v>0</v>
      </c>
      <c r="E9" s="122">
        <v>0</v>
      </c>
      <c r="F9" s="122">
        <v>407</v>
      </c>
      <c r="G9" s="122">
        <v>17758</v>
      </c>
      <c r="H9" s="122">
        <v>16749</v>
      </c>
      <c r="I9" s="122">
        <v>24833</v>
      </c>
      <c r="J9" s="122">
        <v>17320</v>
      </c>
      <c r="K9" s="122">
        <v>14792</v>
      </c>
      <c r="L9" s="122">
        <v>20763</v>
      </c>
      <c r="M9" s="122">
        <v>23481</v>
      </c>
      <c r="N9" s="122">
        <v>7193</v>
      </c>
      <c r="O9" s="122">
        <v>100</v>
      </c>
      <c r="P9" s="122" t="s">
        <v>168</v>
      </c>
    </row>
    <row r="10" spans="2:16" ht="47.25" customHeight="1" x14ac:dyDescent="0.2">
      <c r="B10" s="121" t="s">
        <v>169</v>
      </c>
      <c r="C10" s="121">
        <f t="shared" si="0"/>
        <v>188238</v>
      </c>
      <c r="D10" s="121">
        <v>0</v>
      </c>
      <c r="E10" s="121">
        <v>0</v>
      </c>
      <c r="F10" s="121">
        <v>617</v>
      </c>
      <c r="G10" s="121">
        <v>29233</v>
      </c>
      <c r="H10" s="121">
        <v>18299</v>
      </c>
      <c r="I10" s="121">
        <v>27664</v>
      </c>
      <c r="J10" s="121">
        <v>18151</v>
      </c>
      <c r="K10" s="121">
        <v>18784</v>
      </c>
      <c r="L10" s="121">
        <v>34797</v>
      </c>
      <c r="M10" s="121">
        <v>33501</v>
      </c>
      <c r="N10" s="121">
        <v>7079</v>
      </c>
      <c r="O10" s="121">
        <v>113</v>
      </c>
      <c r="P10" s="121" t="s">
        <v>169</v>
      </c>
    </row>
    <row r="11" spans="2:16" ht="47.25" customHeight="1" x14ac:dyDescent="0.2">
      <c r="B11" s="122" t="s">
        <v>170</v>
      </c>
      <c r="C11" s="122">
        <f t="shared" si="0"/>
        <v>322469</v>
      </c>
      <c r="D11" s="122">
        <v>0</v>
      </c>
      <c r="E11" s="122">
        <v>0</v>
      </c>
      <c r="F11" s="122">
        <v>543</v>
      </c>
      <c r="G11" s="122">
        <v>54987</v>
      </c>
      <c r="H11" s="122">
        <v>40058</v>
      </c>
      <c r="I11" s="122">
        <v>48074</v>
      </c>
      <c r="J11" s="122">
        <v>37983</v>
      </c>
      <c r="K11" s="122">
        <v>40660</v>
      </c>
      <c r="L11" s="122">
        <v>43146</v>
      </c>
      <c r="M11" s="122">
        <v>41226</v>
      </c>
      <c r="N11" s="122">
        <v>15630</v>
      </c>
      <c r="O11" s="122">
        <v>162</v>
      </c>
      <c r="P11" s="122" t="s">
        <v>171</v>
      </c>
    </row>
    <row r="12" spans="2:16" ht="47.25" customHeight="1" x14ac:dyDescent="0.2">
      <c r="B12" s="121" t="s">
        <v>172</v>
      </c>
      <c r="C12" s="121">
        <f t="shared" si="0"/>
        <v>554940</v>
      </c>
      <c r="D12" s="121">
        <v>0</v>
      </c>
      <c r="E12" s="121">
        <v>0</v>
      </c>
      <c r="F12" s="121">
        <v>744</v>
      </c>
      <c r="G12" s="121">
        <v>100983</v>
      </c>
      <c r="H12" s="121">
        <v>75935</v>
      </c>
      <c r="I12" s="121">
        <v>94724</v>
      </c>
      <c r="J12" s="121">
        <v>67191</v>
      </c>
      <c r="K12" s="121">
        <v>63936</v>
      </c>
      <c r="L12" s="121">
        <v>61297</v>
      </c>
      <c r="M12" s="121">
        <v>64922</v>
      </c>
      <c r="N12" s="121">
        <v>24957</v>
      </c>
      <c r="O12" s="121">
        <v>251</v>
      </c>
      <c r="P12" s="121" t="s">
        <v>173</v>
      </c>
    </row>
    <row r="13" spans="2:16" ht="47.25" customHeight="1" x14ac:dyDescent="0.2">
      <c r="B13" s="122" t="s">
        <v>174</v>
      </c>
      <c r="C13" s="122">
        <f t="shared" si="0"/>
        <v>597859</v>
      </c>
      <c r="D13" s="122">
        <v>0</v>
      </c>
      <c r="E13" s="122">
        <v>0</v>
      </c>
      <c r="F13" s="122">
        <v>1020</v>
      </c>
      <c r="G13" s="122">
        <v>112154</v>
      </c>
      <c r="H13" s="122">
        <v>77027</v>
      </c>
      <c r="I13" s="122">
        <v>99363</v>
      </c>
      <c r="J13" s="122">
        <v>72316</v>
      </c>
      <c r="K13" s="122">
        <v>68524</v>
      </c>
      <c r="L13" s="122">
        <v>67298</v>
      </c>
      <c r="M13" s="122">
        <v>74070</v>
      </c>
      <c r="N13" s="122">
        <v>25761</v>
      </c>
      <c r="O13" s="122">
        <v>326</v>
      </c>
      <c r="P13" s="122" t="s">
        <v>175</v>
      </c>
    </row>
    <row r="14" spans="2:16" ht="47.25" customHeight="1" x14ac:dyDescent="0.2">
      <c r="B14" s="121" t="s">
        <v>176</v>
      </c>
      <c r="C14" s="121">
        <f t="shared" si="0"/>
        <v>572799</v>
      </c>
      <c r="D14" s="121">
        <v>0</v>
      </c>
      <c r="E14" s="121">
        <v>0</v>
      </c>
      <c r="F14" s="121">
        <v>844</v>
      </c>
      <c r="G14" s="121">
        <v>95494</v>
      </c>
      <c r="H14" s="121">
        <v>76473</v>
      </c>
      <c r="I14" s="121">
        <v>98561</v>
      </c>
      <c r="J14" s="121">
        <v>71777</v>
      </c>
      <c r="K14" s="121">
        <v>67950</v>
      </c>
      <c r="L14" s="121">
        <v>62201</v>
      </c>
      <c r="M14" s="121">
        <v>71885</v>
      </c>
      <c r="N14" s="121">
        <v>27244</v>
      </c>
      <c r="O14" s="121">
        <v>370</v>
      </c>
      <c r="P14" s="121" t="s">
        <v>177</v>
      </c>
    </row>
    <row r="15" spans="2:16" ht="47.25" customHeight="1" x14ac:dyDescent="0.2">
      <c r="B15" s="122" t="s">
        <v>178</v>
      </c>
      <c r="C15" s="122">
        <f t="shared" si="0"/>
        <v>515725</v>
      </c>
      <c r="D15" s="122">
        <v>0</v>
      </c>
      <c r="E15" s="122">
        <v>0</v>
      </c>
      <c r="F15" s="122">
        <v>573</v>
      </c>
      <c r="G15" s="122">
        <v>76916</v>
      </c>
      <c r="H15" s="122">
        <v>77693</v>
      </c>
      <c r="I15" s="122">
        <v>97118</v>
      </c>
      <c r="J15" s="122">
        <v>67378</v>
      </c>
      <c r="K15" s="122">
        <v>61933</v>
      </c>
      <c r="L15" s="122">
        <v>49926</v>
      </c>
      <c r="M15" s="122">
        <v>57589</v>
      </c>
      <c r="N15" s="122">
        <v>26226</v>
      </c>
      <c r="O15" s="122">
        <v>373</v>
      </c>
      <c r="P15" s="122" t="s">
        <v>179</v>
      </c>
    </row>
    <row r="16" spans="2:16" ht="47.25" customHeight="1" x14ac:dyDescent="0.2">
      <c r="B16" s="121" t="s">
        <v>275</v>
      </c>
      <c r="C16" s="121">
        <f t="shared" si="0"/>
        <v>261114</v>
      </c>
      <c r="D16" s="121">
        <v>0</v>
      </c>
      <c r="E16" s="121">
        <v>0</v>
      </c>
      <c r="F16" s="121">
        <v>259</v>
      </c>
      <c r="G16" s="121">
        <v>33712</v>
      </c>
      <c r="H16" s="121">
        <v>40879</v>
      </c>
      <c r="I16" s="121">
        <v>51222</v>
      </c>
      <c r="J16" s="121">
        <v>37171</v>
      </c>
      <c r="K16" s="121">
        <v>32162</v>
      </c>
      <c r="L16" s="121">
        <v>25035</v>
      </c>
      <c r="M16" s="121">
        <v>28737</v>
      </c>
      <c r="N16" s="121">
        <v>11790</v>
      </c>
      <c r="O16" s="121">
        <v>147</v>
      </c>
      <c r="P16" s="121" t="s">
        <v>180</v>
      </c>
    </row>
    <row r="17" spans="2:16" ht="47.25" customHeight="1" x14ac:dyDescent="0.2">
      <c r="B17" s="120" t="s">
        <v>7</v>
      </c>
      <c r="C17" s="120">
        <f t="shared" si="0"/>
        <v>3156540</v>
      </c>
      <c r="D17" s="120">
        <f t="shared" ref="D17:O17" si="1">SUM(D9:D16)</f>
        <v>0</v>
      </c>
      <c r="E17" s="120">
        <f t="shared" si="1"/>
        <v>0</v>
      </c>
      <c r="F17" s="120">
        <f t="shared" si="1"/>
        <v>5007</v>
      </c>
      <c r="G17" s="120">
        <f t="shared" si="1"/>
        <v>521237</v>
      </c>
      <c r="H17" s="120">
        <f t="shared" si="1"/>
        <v>423113</v>
      </c>
      <c r="I17" s="120">
        <f t="shared" si="1"/>
        <v>541559</v>
      </c>
      <c r="J17" s="120">
        <f t="shared" si="1"/>
        <v>389287</v>
      </c>
      <c r="K17" s="120">
        <f t="shared" si="1"/>
        <v>368741</v>
      </c>
      <c r="L17" s="120">
        <f t="shared" si="1"/>
        <v>364463</v>
      </c>
      <c r="M17" s="120">
        <f t="shared" si="1"/>
        <v>395411</v>
      </c>
      <c r="N17" s="120">
        <f t="shared" si="1"/>
        <v>145880</v>
      </c>
      <c r="O17" s="120">
        <f t="shared" si="1"/>
        <v>1842</v>
      </c>
      <c r="P17" s="120" t="s">
        <v>35</v>
      </c>
    </row>
    <row r="18" spans="2:16" ht="26.25" x14ac:dyDescent="0.2">
      <c r="B18" s="218" t="s">
        <v>268</v>
      </c>
      <c r="C18" s="218"/>
      <c r="D18" s="218"/>
      <c r="M18" s="219" t="s">
        <v>267</v>
      </c>
      <c r="N18" s="219"/>
      <c r="O18" s="219"/>
      <c r="P18" s="219"/>
    </row>
    <row r="27" spans="2:16" ht="59.25" customHeight="1" x14ac:dyDescent="0.2"/>
  </sheetData>
  <protectedRanges>
    <protectedRange sqref="B6:B16" name="نطاق1_5_3_1"/>
    <protectedRange sqref="B17" name="نطاق1_1_2_3_1"/>
    <protectedRange sqref="P6:P17" name="نطاق1_6_3_1"/>
    <protectedRange sqref="C7:C16" name="نطاق1_5_3_2"/>
  </protectedRanges>
  <mergeCells count="7">
    <mergeCell ref="B18:D18"/>
    <mergeCell ref="M18:P18"/>
    <mergeCell ref="B3:P3"/>
    <mergeCell ref="B4:P4"/>
    <mergeCell ref="B6:B8"/>
    <mergeCell ref="C6:O6"/>
    <mergeCell ref="P6:P8"/>
  </mergeCells>
  <pageMargins left="0.7" right="0.7" top="0.75" bottom="0.75" header="0.3" footer="0.3"/>
  <pageSetup paperSize="9" scale="25" orientation="portrait" horizontalDpi="4294967295" verticalDpi="4294967295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4" tint="0.39997558519241921"/>
  </sheetPr>
  <dimension ref="B2:P24"/>
  <sheetViews>
    <sheetView showGridLines="0" view="pageBreakPreview" zoomScale="60" zoomScaleNormal="70" workbookViewId="0">
      <selection activeCell="B2" sqref="B2:P18"/>
    </sheetView>
  </sheetViews>
  <sheetFormatPr defaultRowHeight="14.25" x14ac:dyDescent="0.2"/>
  <cols>
    <col min="1" max="1" width="9.140625" style="119"/>
    <col min="2" max="2" width="25.85546875" style="119" customWidth="1"/>
    <col min="3" max="3" width="18.5703125" style="119" customWidth="1"/>
    <col min="4" max="15" width="20.7109375" style="119" customWidth="1"/>
    <col min="16" max="16" width="25.85546875" style="119" customWidth="1"/>
    <col min="17" max="16384" width="9.140625" style="119"/>
  </cols>
  <sheetData>
    <row r="2" spans="2:16" ht="30" x14ac:dyDescent="0.2">
      <c r="B2" s="126" t="s">
        <v>273</v>
      </c>
      <c r="C2" s="126"/>
      <c r="D2" s="125"/>
      <c r="E2" s="125"/>
      <c r="F2" s="125"/>
      <c r="G2" s="124"/>
      <c r="H2" s="124"/>
      <c r="I2" s="124"/>
      <c r="J2" s="124"/>
      <c r="K2" s="124"/>
      <c r="L2" s="124"/>
      <c r="M2" s="124"/>
      <c r="N2" s="124"/>
      <c r="O2" s="124"/>
      <c r="P2" s="123" t="s">
        <v>274</v>
      </c>
    </row>
    <row r="3" spans="2:16" ht="33" x14ac:dyDescent="0.2">
      <c r="B3" s="220" t="s">
        <v>495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2:16" ht="33" x14ac:dyDescent="0.2">
      <c r="B4" s="221" t="s">
        <v>505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6" spans="2:16" ht="42.75" customHeight="1" x14ac:dyDescent="0.2">
      <c r="B6" s="222" t="s">
        <v>36</v>
      </c>
      <c r="C6" s="225" t="s">
        <v>52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22" t="s">
        <v>37</v>
      </c>
    </row>
    <row r="7" spans="2:16" ht="23.25" customHeight="1" x14ac:dyDescent="0.2">
      <c r="B7" s="223"/>
      <c r="C7" s="120" t="s">
        <v>35</v>
      </c>
      <c r="D7" s="120" t="s">
        <v>64</v>
      </c>
      <c r="E7" s="120" t="s">
        <v>63</v>
      </c>
      <c r="F7" s="120" t="s">
        <v>62</v>
      </c>
      <c r="G7" s="120" t="s">
        <v>61</v>
      </c>
      <c r="H7" s="120" t="s">
        <v>60</v>
      </c>
      <c r="I7" s="120" t="s">
        <v>59</v>
      </c>
      <c r="J7" s="120" t="s">
        <v>58</v>
      </c>
      <c r="K7" s="120" t="s">
        <v>57</v>
      </c>
      <c r="L7" s="120" t="s">
        <v>56</v>
      </c>
      <c r="M7" s="120" t="s">
        <v>55</v>
      </c>
      <c r="N7" s="120" t="s">
        <v>54</v>
      </c>
      <c r="O7" s="120" t="s">
        <v>53</v>
      </c>
      <c r="P7" s="223"/>
    </row>
    <row r="8" spans="2:16" ht="46.5" customHeight="1" x14ac:dyDescent="0.2">
      <c r="B8" s="224"/>
      <c r="C8" s="120" t="s">
        <v>7</v>
      </c>
      <c r="D8" s="120" t="s">
        <v>75</v>
      </c>
      <c r="E8" s="120" t="s">
        <v>76</v>
      </c>
      <c r="F8" s="120" t="s">
        <v>74</v>
      </c>
      <c r="G8" s="120" t="s">
        <v>73</v>
      </c>
      <c r="H8" s="120" t="s">
        <v>72</v>
      </c>
      <c r="I8" s="120" t="s">
        <v>71</v>
      </c>
      <c r="J8" s="120" t="s">
        <v>70</v>
      </c>
      <c r="K8" s="120" t="s">
        <v>69</v>
      </c>
      <c r="L8" s="120" t="s">
        <v>68</v>
      </c>
      <c r="M8" s="120" t="s">
        <v>67</v>
      </c>
      <c r="N8" s="120" t="s">
        <v>66</v>
      </c>
      <c r="O8" s="120" t="s">
        <v>65</v>
      </c>
      <c r="P8" s="224"/>
    </row>
    <row r="9" spans="2:16" ht="47.25" customHeight="1" x14ac:dyDescent="0.2">
      <c r="B9" s="122" t="s">
        <v>167</v>
      </c>
      <c r="C9" s="122">
        <f t="shared" ref="C9:C17" si="0">SUM(D9:O9)</f>
        <v>128798</v>
      </c>
      <c r="D9" s="122">
        <v>0</v>
      </c>
      <c r="E9" s="122">
        <v>0</v>
      </c>
      <c r="F9" s="122">
        <v>328</v>
      </c>
      <c r="G9" s="122">
        <v>15780</v>
      </c>
      <c r="H9" s="122">
        <v>14685</v>
      </c>
      <c r="I9" s="122">
        <v>22088</v>
      </c>
      <c r="J9" s="122">
        <v>15722</v>
      </c>
      <c r="K9" s="122">
        <v>13375</v>
      </c>
      <c r="L9" s="122">
        <v>18455</v>
      </c>
      <c r="M9" s="122">
        <v>21678</v>
      </c>
      <c r="N9" s="122">
        <v>6612</v>
      </c>
      <c r="O9" s="122">
        <v>75</v>
      </c>
      <c r="P9" s="122" t="s">
        <v>168</v>
      </c>
    </row>
    <row r="10" spans="2:16" ht="47.25" customHeight="1" x14ac:dyDescent="0.2">
      <c r="B10" s="121" t="s">
        <v>169</v>
      </c>
      <c r="C10" s="121">
        <f t="shared" si="0"/>
        <v>160489</v>
      </c>
      <c r="D10" s="121">
        <v>0</v>
      </c>
      <c r="E10" s="121">
        <v>0</v>
      </c>
      <c r="F10" s="121">
        <v>581</v>
      </c>
      <c r="G10" s="121">
        <v>22961</v>
      </c>
      <c r="H10" s="121">
        <v>16595</v>
      </c>
      <c r="I10" s="121">
        <v>23788</v>
      </c>
      <c r="J10" s="121">
        <v>15258</v>
      </c>
      <c r="K10" s="121">
        <v>15918</v>
      </c>
      <c r="L10" s="121">
        <v>27213</v>
      </c>
      <c r="M10" s="121">
        <v>30795</v>
      </c>
      <c r="N10" s="121">
        <v>7255</v>
      </c>
      <c r="O10" s="121">
        <v>125</v>
      </c>
      <c r="P10" s="121" t="s">
        <v>169</v>
      </c>
    </row>
    <row r="11" spans="2:16" ht="47.25" customHeight="1" x14ac:dyDescent="0.2">
      <c r="B11" s="122" t="s">
        <v>170</v>
      </c>
      <c r="C11" s="122">
        <f t="shared" si="0"/>
        <v>276687</v>
      </c>
      <c r="D11" s="122">
        <v>0</v>
      </c>
      <c r="E11" s="122">
        <v>0</v>
      </c>
      <c r="F11" s="122">
        <v>636</v>
      </c>
      <c r="G11" s="122">
        <v>34079</v>
      </c>
      <c r="H11" s="122">
        <v>33990</v>
      </c>
      <c r="I11" s="122">
        <v>45368</v>
      </c>
      <c r="J11" s="122">
        <v>34870</v>
      </c>
      <c r="K11" s="122">
        <v>35543</v>
      </c>
      <c r="L11" s="122">
        <v>39497</v>
      </c>
      <c r="M11" s="122">
        <v>37495</v>
      </c>
      <c r="N11" s="122">
        <v>15045</v>
      </c>
      <c r="O11" s="122">
        <v>164</v>
      </c>
      <c r="P11" s="122" t="s">
        <v>171</v>
      </c>
    </row>
    <row r="12" spans="2:16" ht="47.25" customHeight="1" x14ac:dyDescent="0.2">
      <c r="B12" s="121" t="s">
        <v>172</v>
      </c>
      <c r="C12" s="121">
        <f t="shared" si="0"/>
        <v>404634</v>
      </c>
      <c r="D12" s="121">
        <v>0</v>
      </c>
      <c r="E12" s="121">
        <v>0</v>
      </c>
      <c r="F12" s="121">
        <v>759</v>
      </c>
      <c r="G12" s="121">
        <v>48705</v>
      </c>
      <c r="H12" s="121">
        <v>52712</v>
      </c>
      <c r="I12" s="121">
        <v>72052</v>
      </c>
      <c r="J12" s="121">
        <v>52025</v>
      </c>
      <c r="K12" s="121">
        <v>48197</v>
      </c>
      <c r="L12" s="121">
        <v>52585</v>
      </c>
      <c r="M12" s="121">
        <v>55158</v>
      </c>
      <c r="N12" s="121">
        <v>22139</v>
      </c>
      <c r="O12" s="121">
        <v>302</v>
      </c>
      <c r="P12" s="121" t="s">
        <v>173</v>
      </c>
    </row>
    <row r="13" spans="2:16" ht="47.25" customHeight="1" x14ac:dyDescent="0.2">
      <c r="B13" s="122" t="s">
        <v>174</v>
      </c>
      <c r="C13" s="122">
        <f t="shared" si="0"/>
        <v>570398</v>
      </c>
      <c r="D13" s="122">
        <v>0</v>
      </c>
      <c r="E13" s="122">
        <v>0</v>
      </c>
      <c r="F13" s="122">
        <v>1034</v>
      </c>
      <c r="G13" s="122">
        <v>69381</v>
      </c>
      <c r="H13" s="122">
        <v>73130</v>
      </c>
      <c r="I13" s="122">
        <v>103851</v>
      </c>
      <c r="J13" s="122">
        <v>73358</v>
      </c>
      <c r="K13" s="122">
        <v>70047</v>
      </c>
      <c r="L13" s="122">
        <v>70839</v>
      </c>
      <c r="M13" s="122">
        <v>77480</v>
      </c>
      <c r="N13" s="122">
        <v>30805</v>
      </c>
      <c r="O13" s="122">
        <v>473</v>
      </c>
      <c r="P13" s="122" t="s">
        <v>175</v>
      </c>
    </row>
    <row r="14" spans="2:16" ht="47.25" customHeight="1" x14ac:dyDescent="0.2">
      <c r="B14" s="121" t="s">
        <v>176</v>
      </c>
      <c r="C14" s="121">
        <f t="shared" si="0"/>
        <v>837043</v>
      </c>
      <c r="D14" s="121">
        <v>0</v>
      </c>
      <c r="E14" s="121">
        <v>0</v>
      </c>
      <c r="F14" s="121">
        <v>1119</v>
      </c>
      <c r="G14" s="121">
        <v>106768</v>
      </c>
      <c r="H14" s="121">
        <v>121496</v>
      </c>
      <c r="I14" s="121">
        <v>168496</v>
      </c>
      <c r="J14" s="121">
        <v>106480</v>
      </c>
      <c r="K14" s="121">
        <v>100525</v>
      </c>
      <c r="L14" s="121">
        <v>87600</v>
      </c>
      <c r="M14" s="121">
        <v>101089</v>
      </c>
      <c r="N14" s="121">
        <v>42866</v>
      </c>
      <c r="O14" s="121">
        <v>604</v>
      </c>
      <c r="P14" s="121" t="s">
        <v>177</v>
      </c>
    </row>
    <row r="15" spans="2:16" ht="47.25" customHeight="1" x14ac:dyDescent="0.2">
      <c r="B15" s="122" t="s">
        <v>178</v>
      </c>
      <c r="C15" s="122">
        <f t="shared" si="0"/>
        <v>689343</v>
      </c>
      <c r="D15" s="122">
        <v>0</v>
      </c>
      <c r="E15" s="122">
        <v>0</v>
      </c>
      <c r="F15" s="122">
        <v>691</v>
      </c>
      <c r="G15" s="122">
        <v>89151</v>
      </c>
      <c r="H15" s="122">
        <v>110175</v>
      </c>
      <c r="I15" s="122">
        <v>143876</v>
      </c>
      <c r="J15" s="122">
        <v>89296</v>
      </c>
      <c r="K15" s="122">
        <v>80078</v>
      </c>
      <c r="L15" s="122">
        <v>65854</v>
      </c>
      <c r="M15" s="122">
        <v>76595</v>
      </c>
      <c r="N15" s="122">
        <v>33265</v>
      </c>
      <c r="O15" s="122">
        <v>362</v>
      </c>
      <c r="P15" s="122" t="s">
        <v>179</v>
      </c>
    </row>
    <row r="16" spans="2:16" ht="47.25" customHeight="1" x14ac:dyDescent="0.2">
      <c r="B16" s="121" t="s">
        <v>275</v>
      </c>
      <c r="C16" s="121">
        <f t="shared" si="0"/>
        <v>308142</v>
      </c>
      <c r="D16" s="121">
        <v>0</v>
      </c>
      <c r="E16" s="121">
        <v>0</v>
      </c>
      <c r="F16" s="121">
        <v>329</v>
      </c>
      <c r="G16" s="121">
        <v>38203</v>
      </c>
      <c r="H16" s="121">
        <v>50172</v>
      </c>
      <c r="I16" s="121">
        <v>64117</v>
      </c>
      <c r="J16" s="121">
        <v>41871</v>
      </c>
      <c r="K16" s="121">
        <v>35838</v>
      </c>
      <c r="L16" s="121">
        <v>30146</v>
      </c>
      <c r="M16" s="121">
        <v>34498</v>
      </c>
      <c r="N16" s="121">
        <v>12851</v>
      </c>
      <c r="O16" s="121">
        <v>117</v>
      </c>
      <c r="P16" s="121" t="s">
        <v>180</v>
      </c>
    </row>
    <row r="17" spans="2:16" ht="47.25" customHeight="1" x14ac:dyDescent="0.2">
      <c r="B17" s="120" t="s">
        <v>7</v>
      </c>
      <c r="C17" s="120">
        <f t="shared" si="0"/>
        <v>3375534</v>
      </c>
      <c r="D17" s="120">
        <f t="shared" ref="D17:O17" si="1">SUM(D9:D16)</f>
        <v>0</v>
      </c>
      <c r="E17" s="120">
        <f t="shared" si="1"/>
        <v>0</v>
      </c>
      <c r="F17" s="120">
        <f t="shared" si="1"/>
        <v>5477</v>
      </c>
      <c r="G17" s="120">
        <f t="shared" si="1"/>
        <v>425028</v>
      </c>
      <c r="H17" s="120">
        <f t="shared" si="1"/>
        <v>472955</v>
      </c>
      <c r="I17" s="120">
        <f t="shared" si="1"/>
        <v>643636</v>
      </c>
      <c r="J17" s="120">
        <f t="shared" si="1"/>
        <v>428880</v>
      </c>
      <c r="K17" s="120">
        <f t="shared" si="1"/>
        <v>399521</v>
      </c>
      <c r="L17" s="120">
        <f t="shared" si="1"/>
        <v>392189</v>
      </c>
      <c r="M17" s="120">
        <f t="shared" si="1"/>
        <v>434788</v>
      </c>
      <c r="N17" s="120">
        <f t="shared" si="1"/>
        <v>170838</v>
      </c>
      <c r="O17" s="120">
        <f t="shared" si="1"/>
        <v>2222</v>
      </c>
      <c r="P17" s="120" t="s">
        <v>35</v>
      </c>
    </row>
    <row r="18" spans="2:16" ht="26.25" x14ac:dyDescent="0.2">
      <c r="B18" s="218" t="s">
        <v>268</v>
      </c>
      <c r="C18" s="218"/>
      <c r="D18" s="218"/>
      <c r="M18" s="219" t="s">
        <v>267</v>
      </c>
      <c r="N18" s="219"/>
      <c r="O18" s="219"/>
      <c r="P18" s="219"/>
    </row>
    <row r="22" spans="2:16" ht="21.75" x14ac:dyDescent="0.2">
      <c r="D22" s="127"/>
      <c r="I22" s="128"/>
    </row>
    <row r="24" spans="2:16" ht="57" customHeight="1" x14ac:dyDescent="0.2"/>
  </sheetData>
  <protectedRanges>
    <protectedRange sqref="B6:B16 C7:C16" name="نطاق1_5_3"/>
    <protectedRange sqref="B17" name="نطاق1_1_2_3"/>
    <protectedRange sqref="P6:P17" name="نطاق1_6_3"/>
  </protectedRanges>
  <mergeCells count="7">
    <mergeCell ref="B18:D18"/>
    <mergeCell ref="M18:P18"/>
    <mergeCell ref="B3:P3"/>
    <mergeCell ref="B4:P4"/>
    <mergeCell ref="B6:B8"/>
    <mergeCell ref="C6:O6"/>
    <mergeCell ref="P6:P8"/>
  </mergeCells>
  <pageMargins left="0.7" right="0.7" top="0.75" bottom="0.75" header="0.3" footer="0.3"/>
  <pageSetup paperSize="9" scale="25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4" tint="0.39997558519241921"/>
  </sheetPr>
  <dimension ref="B2:J25"/>
  <sheetViews>
    <sheetView showGridLines="0" view="pageBreakPreview" zoomScale="60" zoomScaleNormal="55" workbookViewId="0">
      <selection activeCell="C8" sqref="C8"/>
    </sheetView>
  </sheetViews>
  <sheetFormatPr defaultRowHeight="14.25" x14ac:dyDescent="0.2"/>
  <cols>
    <col min="1" max="1" width="9.140625" style="119"/>
    <col min="2" max="2" width="39.5703125" style="119" customWidth="1"/>
    <col min="3" max="8" width="25.85546875" style="119" customWidth="1"/>
    <col min="9" max="9" width="39.5703125" style="119" customWidth="1"/>
    <col min="10" max="16384" width="9.140625" style="119"/>
  </cols>
  <sheetData>
    <row r="2" spans="2:10" ht="30" x14ac:dyDescent="0.2">
      <c r="B2" s="126" t="s">
        <v>282</v>
      </c>
      <c r="C2" s="132"/>
      <c r="D2" s="132"/>
      <c r="E2" s="132"/>
      <c r="F2" s="132"/>
      <c r="G2" s="132"/>
      <c r="H2" s="132"/>
      <c r="I2" s="123" t="s">
        <v>218</v>
      </c>
      <c r="J2" s="131"/>
    </row>
    <row r="3" spans="2:10" ht="33" x14ac:dyDescent="0.2">
      <c r="B3" s="228" t="s">
        <v>512</v>
      </c>
      <c r="C3" s="228"/>
      <c r="D3" s="228"/>
      <c r="E3" s="228"/>
      <c r="F3" s="228"/>
      <c r="G3" s="228"/>
      <c r="H3" s="228"/>
      <c r="I3" s="228"/>
      <c r="J3" s="130"/>
    </row>
    <row r="4" spans="2:10" ht="30" x14ac:dyDescent="0.2">
      <c r="B4" s="229" t="s">
        <v>506</v>
      </c>
      <c r="C4" s="229"/>
      <c r="D4" s="229"/>
      <c r="E4" s="229"/>
      <c r="F4" s="229"/>
      <c r="G4" s="229"/>
      <c r="H4" s="229"/>
      <c r="I4" s="229"/>
      <c r="J4" s="128"/>
    </row>
    <row r="5" spans="2:10" ht="40.5" customHeight="1" x14ac:dyDescent="0.2">
      <c r="B5" s="230" t="s">
        <v>114</v>
      </c>
      <c r="C5" s="233" t="s">
        <v>511</v>
      </c>
      <c r="D5" s="234"/>
      <c r="E5" s="234"/>
      <c r="F5" s="234"/>
      <c r="G5" s="234"/>
      <c r="H5" s="235"/>
      <c r="I5" s="230" t="s">
        <v>113</v>
      </c>
      <c r="J5" s="128"/>
    </row>
    <row r="6" spans="2:10" ht="40.5" customHeight="1" x14ac:dyDescent="0.2">
      <c r="B6" s="231"/>
      <c r="C6" s="120" t="s">
        <v>2</v>
      </c>
      <c r="D6" s="120" t="s">
        <v>280</v>
      </c>
      <c r="E6" s="120" t="s">
        <v>279</v>
      </c>
      <c r="F6" s="120" t="s">
        <v>278</v>
      </c>
      <c r="G6" s="120" t="s">
        <v>277</v>
      </c>
      <c r="H6" s="120" t="s">
        <v>276</v>
      </c>
      <c r="I6" s="231" t="s">
        <v>5</v>
      </c>
      <c r="J6" s="128"/>
    </row>
    <row r="7" spans="2:10" ht="40.5" customHeight="1" x14ac:dyDescent="0.2">
      <c r="B7" s="232" t="s">
        <v>6</v>
      </c>
      <c r="C7" s="120" t="s">
        <v>7</v>
      </c>
      <c r="D7" s="120" t="s">
        <v>502</v>
      </c>
      <c r="E7" s="120" t="s">
        <v>501</v>
      </c>
      <c r="F7" s="120" t="s">
        <v>500</v>
      </c>
      <c r="G7" s="120" t="s">
        <v>499</v>
      </c>
      <c r="H7" s="120" t="s">
        <v>510</v>
      </c>
      <c r="I7" s="232"/>
      <c r="J7" s="128"/>
    </row>
    <row r="8" spans="2:10" ht="39.950000000000003" customHeight="1" x14ac:dyDescent="0.2">
      <c r="B8" s="122" t="s">
        <v>65</v>
      </c>
      <c r="C8" s="122">
        <f t="shared" ref="C8:C19" si="0">SUM(D8:H8)</f>
        <v>4064</v>
      </c>
      <c r="D8" s="122">
        <v>284</v>
      </c>
      <c r="E8" s="122">
        <v>904</v>
      </c>
      <c r="F8" s="122">
        <v>2494</v>
      </c>
      <c r="G8" s="122">
        <v>382</v>
      </c>
      <c r="H8" s="122">
        <v>0</v>
      </c>
      <c r="I8" s="122" t="s">
        <v>53</v>
      </c>
      <c r="J8" s="128"/>
    </row>
    <row r="9" spans="2:10" ht="39.950000000000003" customHeight="1" x14ac:dyDescent="0.2">
      <c r="B9" s="121" t="s">
        <v>66</v>
      </c>
      <c r="C9" s="121">
        <f t="shared" si="0"/>
        <v>316718</v>
      </c>
      <c r="D9" s="121">
        <v>34532</v>
      </c>
      <c r="E9" s="121">
        <v>102901</v>
      </c>
      <c r="F9" s="121">
        <v>146586</v>
      </c>
      <c r="G9" s="121">
        <v>30730</v>
      </c>
      <c r="H9" s="121">
        <v>1969</v>
      </c>
      <c r="I9" s="121" t="s">
        <v>54</v>
      </c>
      <c r="J9" s="128"/>
    </row>
    <row r="10" spans="2:10" ht="39.950000000000003" customHeight="1" x14ac:dyDescent="0.2">
      <c r="B10" s="129" t="s">
        <v>67</v>
      </c>
      <c r="C10" s="129">
        <f t="shared" si="0"/>
        <v>830199</v>
      </c>
      <c r="D10" s="129">
        <v>53728</v>
      </c>
      <c r="E10" s="129">
        <v>175538</v>
      </c>
      <c r="F10" s="129">
        <v>462981</v>
      </c>
      <c r="G10" s="129">
        <v>134102</v>
      </c>
      <c r="H10" s="129">
        <v>3850</v>
      </c>
      <c r="I10" s="129" t="s">
        <v>55</v>
      </c>
      <c r="J10" s="128"/>
    </row>
    <row r="11" spans="2:10" ht="39.950000000000003" customHeight="1" x14ac:dyDescent="0.2">
      <c r="B11" s="121" t="s">
        <v>68</v>
      </c>
      <c r="C11" s="121">
        <f t="shared" si="0"/>
        <v>756652</v>
      </c>
      <c r="D11" s="121">
        <v>52243</v>
      </c>
      <c r="E11" s="121">
        <v>144919</v>
      </c>
      <c r="F11" s="121">
        <v>432723</v>
      </c>
      <c r="G11" s="121">
        <v>123468</v>
      </c>
      <c r="H11" s="121">
        <v>3299</v>
      </c>
      <c r="I11" s="121" t="s">
        <v>56</v>
      </c>
      <c r="J11" s="128"/>
    </row>
    <row r="12" spans="2:10" ht="39.950000000000003" customHeight="1" x14ac:dyDescent="0.2">
      <c r="B12" s="129" t="s">
        <v>69</v>
      </c>
      <c r="C12" s="129">
        <f t="shared" si="0"/>
        <v>768262</v>
      </c>
      <c r="D12" s="129">
        <v>68457</v>
      </c>
      <c r="E12" s="129">
        <v>149520</v>
      </c>
      <c r="F12" s="129">
        <v>417152</v>
      </c>
      <c r="G12" s="129">
        <v>129887</v>
      </c>
      <c r="H12" s="129">
        <v>3246</v>
      </c>
      <c r="I12" s="129" t="s">
        <v>57</v>
      </c>
      <c r="J12" s="128"/>
    </row>
    <row r="13" spans="2:10" ht="39.950000000000003" customHeight="1" x14ac:dyDescent="0.2">
      <c r="B13" s="121" t="s">
        <v>70</v>
      </c>
      <c r="C13" s="121">
        <f t="shared" si="0"/>
        <v>818167</v>
      </c>
      <c r="D13" s="121">
        <v>64847</v>
      </c>
      <c r="E13" s="121">
        <v>167786</v>
      </c>
      <c r="F13" s="121">
        <v>458336</v>
      </c>
      <c r="G13" s="121">
        <v>122601</v>
      </c>
      <c r="H13" s="121">
        <v>4597</v>
      </c>
      <c r="I13" s="121" t="s">
        <v>58</v>
      </c>
      <c r="J13" s="128"/>
    </row>
    <row r="14" spans="2:10" ht="39.950000000000003" customHeight="1" x14ac:dyDescent="0.2">
      <c r="B14" s="129" t="s">
        <v>71</v>
      </c>
      <c r="C14" s="129">
        <f t="shared" si="0"/>
        <v>1185195</v>
      </c>
      <c r="D14" s="129">
        <v>62226</v>
      </c>
      <c r="E14" s="129">
        <v>182420</v>
      </c>
      <c r="F14" s="129">
        <v>796353</v>
      </c>
      <c r="G14" s="129">
        <v>140021</v>
      </c>
      <c r="H14" s="129">
        <v>4175</v>
      </c>
      <c r="I14" s="129" t="s">
        <v>59</v>
      </c>
      <c r="J14" s="128"/>
    </row>
    <row r="15" spans="2:10" ht="39.950000000000003" customHeight="1" x14ac:dyDescent="0.2">
      <c r="B15" s="121" t="s">
        <v>72</v>
      </c>
      <c r="C15" s="121">
        <f t="shared" si="0"/>
        <v>896068</v>
      </c>
      <c r="D15" s="121">
        <v>38279</v>
      </c>
      <c r="E15" s="121">
        <v>139239</v>
      </c>
      <c r="F15" s="121">
        <v>480780</v>
      </c>
      <c r="G15" s="121">
        <v>108011</v>
      </c>
      <c r="H15" s="121">
        <v>129759</v>
      </c>
      <c r="I15" s="121" t="s">
        <v>60</v>
      </c>
      <c r="J15" s="128"/>
    </row>
    <row r="16" spans="2:10" ht="39.950000000000003" customHeight="1" x14ac:dyDescent="0.2">
      <c r="B16" s="129" t="s">
        <v>73</v>
      </c>
      <c r="C16" s="129">
        <f t="shared" si="0"/>
        <v>946265</v>
      </c>
      <c r="D16" s="129">
        <v>213315</v>
      </c>
      <c r="E16" s="129">
        <v>212224</v>
      </c>
      <c r="F16" s="129">
        <v>271896</v>
      </c>
      <c r="G16" s="129">
        <v>60302</v>
      </c>
      <c r="H16" s="129">
        <v>188528</v>
      </c>
      <c r="I16" s="129" t="s">
        <v>61</v>
      </c>
      <c r="J16" s="128"/>
    </row>
    <row r="17" spans="2:10" ht="39.950000000000003" customHeight="1" x14ac:dyDescent="0.2">
      <c r="B17" s="121" t="s">
        <v>74</v>
      </c>
      <c r="C17" s="121">
        <f t="shared" si="0"/>
        <v>10484</v>
      </c>
      <c r="D17" s="121">
        <v>930</v>
      </c>
      <c r="E17" s="121">
        <v>1970</v>
      </c>
      <c r="F17" s="121">
        <v>5760</v>
      </c>
      <c r="G17" s="121">
        <v>1741</v>
      </c>
      <c r="H17" s="121">
        <v>83</v>
      </c>
      <c r="I17" s="121" t="s">
        <v>62</v>
      </c>
      <c r="J17" s="128"/>
    </row>
    <row r="18" spans="2:10" ht="39.950000000000003" customHeight="1" x14ac:dyDescent="0.2">
      <c r="B18" s="129" t="s">
        <v>76</v>
      </c>
      <c r="C18" s="129">
        <f t="shared" si="0"/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 t="s">
        <v>63</v>
      </c>
      <c r="J18" s="128"/>
    </row>
    <row r="19" spans="2:10" ht="39.950000000000003" customHeight="1" x14ac:dyDescent="0.2">
      <c r="B19" s="121" t="s">
        <v>75</v>
      </c>
      <c r="C19" s="121">
        <f t="shared" si="0"/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 t="s">
        <v>64</v>
      </c>
      <c r="J19" s="128"/>
    </row>
    <row r="20" spans="2:10" ht="38.25" customHeight="1" x14ac:dyDescent="0.2">
      <c r="B20" s="120" t="s">
        <v>7</v>
      </c>
      <c r="C20" s="120">
        <f t="shared" ref="C20:H20" si="1">SUM(C8:C19)</f>
        <v>6532074</v>
      </c>
      <c r="D20" s="120">
        <f t="shared" si="1"/>
        <v>588841</v>
      </c>
      <c r="E20" s="120">
        <f t="shared" si="1"/>
        <v>1277421</v>
      </c>
      <c r="F20" s="120">
        <f t="shared" si="1"/>
        <v>3475061</v>
      </c>
      <c r="G20" s="120">
        <f t="shared" si="1"/>
        <v>851245</v>
      </c>
      <c r="H20" s="120">
        <f t="shared" si="1"/>
        <v>339506</v>
      </c>
      <c r="I20" s="120" t="s">
        <v>35</v>
      </c>
      <c r="J20" s="128"/>
    </row>
    <row r="21" spans="2:10" ht="26.25" x14ac:dyDescent="0.2">
      <c r="B21" s="218" t="s">
        <v>268</v>
      </c>
      <c r="C21" s="218"/>
      <c r="D21" s="218"/>
      <c r="E21" s="127"/>
      <c r="F21" s="219" t="s">
        <v>267</v>
      </c>
      <c r="G21" s="219"/>
      <c r="H21" s="219"/>
      <c r="I21" s="219"/>
      <c r="J21" s="128"/>
    </row>
    <row r="25" spans="2:10" ht="42.75" customHeight="1" x14ac:dyDescent="0.2"/>
  </sheetData>
  <protectedRanges>
    <protectedRange sqref="E5:H5" name="نطاق1_2_1"/>
    <protectedRange sqref="I5:I20" name="نطاق1_1"/>
    <protectedRange sqref="B3:B20 C3:I4" name="نطاق1"/>
  </protectedRanges>
  <mergeCells count="7">
    <mergeCell ref="B21:D21"/>
    <mergeCell ref="F21:I21"/>
    <mergeCell ref="B3:I3"/>
    <mergeCell ref="B4:I4"/>
    <mergeCell ref="B5:B7"/>
    <mergeCell ref="C5:H5"/>
    <mergeCell ref="I5:I7"/>
  </mergeCells>
  <pageMargins left="0.7" right="0.7" top="0.75" bottom="0.75" header="0.3" footer="0.3"/>
  <pageSetup paperSize="9" scale="3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4" tint="0.39997558519241921"/>
  </sheetPr>
  <dimension ref="B2:J21"/>
  <sheetViews>
    <sheetView showGridLines="0" view="pageBreakPreview" zoomScale="60" zoomScaleNormal="55" workbookViewId="0">
      <selection activeCell="O12" sqref="O12"/>
    </sheetView>
  </sheetViews>
  <sheetFormatPr defaultRowHeight="14.25" x14ac:dyDescent="0.2"/>
  <cols>
    <col min="1" max="1" width="9.140625" style="119"/>
    <col min="2" max="2" width="39.5703125" style="119" customWidth="1"/>
    <col min="3" max="8" width="25.85546875" style="119" customWidth="1"/>
    <col min="9" max="9" width="39.5703125" style="119" customWidth="1"/>
    <col min="10" max="16384" width="9.140625" style="119"/>
  </cols>
  <sheetData>
    <row r="2" spans="2:10" ht="30" x14ac:dyDescent="0.2">
      <c r="B2" s="126" t="s">
        <v>385</v>
      </c>
      <c r="C2" s="132"/>
      <c r="D2" s="132"/>
      <c r="E2" s="132"/>
      <c r="F2" s="132"/>
      <c r="G2" s="132"/>
      <c r="H2" s="132"/>
      <c r="I2" s="123" t="s">
        <v>386</v>
      </c>
      <c r="J2" s="131"/>
    </row>
    <row r="3" spans="2:10" ht="33" x14ac:dyDescent="0.2">
      <c r="B3" s="228" t="s">
        <v>496</v>
      </c>
      <c r="C3" s="228"/>
      <c r="D3" s="228"/>
      <c r="E3" s="228"/>
      <c r="F3" s="228"/>
      <c r="G3" s="228"/>
      <c r="H3" s="228"/>
      <c r="I3" s="228"/>
      <c r="J3" s="130"/>
    </row>
    <row r="4" spans="2:10" ht="30" x14ac:dyDescent="0.2">
      <c r="B4" s="229" t="s">
        <v>507</v>
      </c>
      <c r="C4" s="229"/>
      <c r="D4" s="229"/>
      <c r="E4" s="229"/>
      <c r="F4" s="229"/>
      <c r="G4" s="229"/>
      <c r="H4" s="229"/>
      <c r="I4" s="229"/>
      <c r="J4" s="128"/>
    </row>
    <row r="5" spans="2:10" ht="40.5" customHeight="1" x14ac:dyDescent="0.2">
      <c r="B5" s="230" t="s">
        <v>399</v>
      </c>
      <c r="C5" s="233" t="s">
        <v>511</v>
      </c>
      <c r="D5" s="234"/>
      <c r="E5" s="234"/>
      <c r="F5" s="234"/>
      <c r="G5" s="234"/>
      <c r="H5" s="235"/>
      <c r="I5" s="230" t="s">
        <v>113</v>
      </c>
      <c r="J5" s="128"/>
    </row>
    <row r="6" spans="2:10" ht="40.5" customHeight="1" x14ac:dyDescent="0.2">
      <c r="B6" s="231"/>
      <c r="C6" s="120" t="s">
        <v>2</v>
      </c>
      <c r="D6" s="120" t="s">
        <v>280</v>
      </c>
      <c r="E6" s="120" t="s">
        <v>279</v>
      </c>
      <c r="F6" s="120" t="s">
        <v>278</v>
      </c>
      <c r="G6" s="120" t="s">
        <v>277</v>
      </c>
      <c r="H6" s="120" t="s">
        <v>276</v>
      </c>
      <c r="I6" s="231" t="s">
        <v>5</v>
      </c>
      <c r="J6" s="128"/>
    </row>
    <row r="7" spans="2:10" ht="40.5" customHeight="1" x14ac:dyDescent="0.2">
      <c r="B7" s="232" t="s">
        <v>6</v>
      </c>
      <c r="C7" s="120" t="s">
        <v>7</v>
      </c>
      <c r="D7" s="120" t="s">
        <v>502</v>
      </c>
      <c r="E7" s="120" t="s">
        <v>501</v>
      </c>
      <c r="F7" s="120" t="s">
        <v>500</v>
      </c>
      <c r="G7" s="120" t="s">
        <v>499</v>
      </c>
      <c r="H7" s="120" t="s">
        <v>510</v>
      </c>
      <c r="I7" s="232"/>
      <c r="J7" s="128"/>
    </row>
    <row r="8" spans="2:10" ht="39.950000000000003" customHeight="1" x14ac:dyDescent="0.2">
      <c r="B8" s="122" t="s">
        <v>65</v>
      </c>
      <c r="C8" s="122">
        <f t="shared" ref="C8:C19" si="0">SUM(D8:H8)</f>
        <v>1842</v>
      </c>
      <c r="D8" s="122">
        <v>138</v>
      </c>
      <c r="E8" s="122">
        <v>424</v>
      </c>
      <c r="F8" s="122">
        <v>1082</v>
      </c>
      <c r="G8" s="122">
        <v>198</v>
      </c>
      <c r="H8" s="122">
        <v>0</v>
      </c>
      <c r="I8" s="122" t="s">
        <v>53</v>
      </c>
      <c r="J8" s="128"/>
    </row>
    <row r="9" spans="2:10" ht="39.950000000000003" customHeight="1" x14ac:dyDescent="0.2">
      <c r="B9" s="121" t="s">
        <v>66</v>
      </c>
      <c r="C9" s="121">
        <f t="shared" si="0"/>
        <v>145880</v>
      </c>
      <c r="D9" s="121">
        <v>15468</v>
      </c>
      <c r="E9" s="121">
        <v>46863</v>
      </c>
      <c r="F9" s="121">
        <v>67466</v>
      </c>
      <c r="G9" s="121">
        <v>15099</v>
      </c>
      <c r="H9" s="121">
        <v>984</v>
      </c>
      <c r="I9" s="121" t="s">
        <v>54</v>
      </c>
      <c r="J9" s="128"/>
    </row>
    <row r="10" spans="2:10" ht="39.950000000000003" customHeight="1" x14ac:dyDescent="0.2">
      <c r="B10" s="129" t="s">
        <v>67</v>
      </c>
      <c r="C10" s="129">
        <f t="shared" si="0"/>
        <v>395411</v>
      </c>
      <c r="D10" s="129">
        <v>24447</v>
      </c>
      <c r="E10" s="129">
        <v>81211</v>
      </c>
      <c r="F10" s="129">
        <v>222881</v>
      </c>
      <c r="G10" s="129">
        <v>64850</v>
      </c>
      <c r="H10" s="129">
        <v>2022</v>
      </c>
      <c r="I10" s="129" t="s">
        <v>55</v>
      </c>
      <c r="J10" s="128"/>
    </row>
    <row r="11" spans="2:10" ht="39.950000000000003" customHeight="1" x14ac:dyDescent="0.2">
      <c r="B11" s="121" t="s">
        <v>68</v>
      </c>
      <c r="C11" s="121">
        <f t="shared" si="0"/>
        <v>364463</v>
      </c>
      <c r="D11" s="121">
        <v>24390</v>
      </c>
      <c r="E11" s="121">
        <v>68406</v>
      </c>
      <c r="F11" s="121">
        <v>209784</v>
      </c>
      <c r="G11" s="121">
        <v>60042</v>
      </c>
      <c r="H11" s="121">
        <v>1841</v>
      </c>
      <c r="I11" s="121" t="s">
        <v>56</v>
      </c>
      <c r="J11" s="128"/>
    </row>
    <row r="12" spans="2:10" ht="39.950000000000003" customHeight="1" x14ac:dyDescent="0.2">
      <c r="B12" s="129" t="s">
        <v>69</v>
      </c>
      <c r="C12" s="129">
        <f t="shared" si="0"/>
        <v>368741</v>
      </c>
      <c r="D12" s="129">
        <v>31568</v>
      </c>
      <c r="E12" s="129">
        <v>71320</v>
      </c>
      <c r="F12" s="129">
        <v>198925</v>
      </c>
      <c r="G12" s="129">
        <v>65263</v>
      </c>
      <c r="H12" s="129">
        <v>1665</v>
      </c>
      <c r="I12" s="129" t="s">
        <v>57</v>
      </c>
      <c r="J12" s="128"/>
    </row>
    <row r="13" spans="2:10" ht="39.950000000000003" customHeight="1" x14ac:dyDescent="0.2">
      <c r="B13" s="121" t="s">
        <v>70</v>
      </c>
      <c r="C13" s="121">
        <f t="shared" si="0"/>
        <v>389287</v>
      </c>
      <c r="D13" s="121">
        <v>29582</v>
      </c>
      <c r="E13" s="121">
        <v>77771</v>
      </c>
      <c r="F13" s="121">
        <v>218838</v>
      </c>
      <c r="G13" s="121">
        <v>60761</v>
      </c>
      <c r="H13" s="121">
        <v>2335</v>
      </c>
      <c r="I13" s="121" t="s">
        <v>58</v>
      </c>
      <c r="J13" s="128"/>
    </row>
    <row r="14" spans="2:10" ht="39.950000000000003" customHeight="1" x14ac:dyDescent="0.2">
      <c r="B14" s="129" t="s">
        <v>71</v>
      </c>
      <c r="C14" s="129">
        <f t="shared" si="0"/>
        <v>541559</v>
      </c>
      <c r="D14" s="129">
        <v>27559</v>
      </c>
      <c r="E14" s="129">
        <v>82804</v>
      </c>
      <c r="F14" s="129">
        <v>357423</v>
      </c>
      <c r="G14" s="129">
        <v>71553</v>
      </c>
      <c r="H14" s="129">
        <v>2220</v>
      </c>
      <c r="I14" s="129" t="s">
        <v>59</v>
      </c>
      <c r="J14" s="128"/>
    </row>
    <row r="15" spans="2:10" ht="39.950000000000003" customHeight="1" x14ac:dyDescent="0.2">
      <c r="B15" s="121" t="s">
        <v>72</v>
      </c>
      <c r="C15" s="121">
        <f t="shared" si="0"/>
        <v>423113</v>
      </c>
      <c r="D15" s="121">
        <v>18378</v>
      </c>
      <c r="E15" s="121">
        <v>65283</v>
      </c>
      <c r="F15" s="121">
        <v>228653</v>
      </c>
      <c r="G15" s="121">
        <v>56239</v>
      </c>
      <c r="H15" s="121">
        <v>54560</v>
      </c>
      <c r="I15" s="121" t="s">
        <v>60</v>
      </c>
      <c r="J15" s="128"/>
    </row>
    <row r="16" spans="2:10" ht="39.950000000000003" customHeight="1" x14ac:dyDescent="0.2">
      <c r="B16" s="129" t="s">
        <v>73</v>
      </c>
      <c r="C16" s="129">
        <f t="shared" si="0"/>
        <v>521237</v>
      </c>
      <c r="D16" s="129">
        <v>110545</v>
      </c>
      <c r="E16" s="129">
        <v>119375</v>
      </c>
      <c r="F16" s="129">
        <v>165862</v>
      </c>
      <c r="G16" s="129">
        <v>39124</v>
      </c>
      <c r="H16" s="129">
        <v>86331</v>
      </c>
      <c r="I16" s="129" t="s">
        <v>61</v>
      </c>
      <c r="J16" s="128"/>
    </row>
    <row r="17" spans="2:10" ht="39.950000000000003" customHeight="1" x14ac:dyDescent="0.2">
      <c r="B17" s="121" t="s">
        <v>74</v>
      </c>
      <c r="C17" s="121">
        <f t="shared" si="0"/>
        <v>5007</v>
      </c>
      <c r="D17" s="121">
        <v>474</v>
      </c>
      <c r="E17" s="121">
        <v>971</v>
      </c>
      <c r="F17" s="121">
        <v>2657</v>
      </c>
      <c r="G17" s="121">
        <v>861</v>
      </c>
      <c r="H17" s="121">
        <v>44</v>
      </c>
      <c r="I17" s="121" t="s">
        <v>62</v>
      </c>
      <c r="J17" s="128"/>
    </row>
    <row r="18" spans="2:10" ht="39.950000000000003" customHeight="1" x14ac:dyDescent="0.2">
      <c r="B18" s="129" t="s">
        <v>76</v>
      </c>
      <c r="C18" s="129">
        <f t="shared" si="0"/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 t="s">
        <v>63</v>
      </c>
      <c r="J18" s="128"/>
    </row>
    <row r="19" spans="2:10" ht="39.950000000000003" customHeight="1" x14ac:dyDescent="0.2">
      <c r="B19" s="121" t="s">
        <v>75</v>
      </c>
      <c r="C19" s="121">
        <f t="shared" si="0"/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 t="s">
        <v>64</v>
      </c>
      <c r="J19" s="128"/>
    </row>
    <row r="20" spans="2:10" ht="38.25" customHeight="1" x14ac:dyDescent="0.2">
      <c r="B20" s="120" t="s">
        <v>7</v>
      </c>
      <c r="C20" s="120">
        <f t="shared" ref="C20:H20" si="1">SUM(C8:C19)</f>
        <v>3156540</v>
      </c>
      <c r="D20" s="120">
        <f t="shared" si="1"/>
        <v>282549</v>
      </c>
      <c r="E20" s="120">
        <f t="shared" si="1"/>
        <v>614428</v>
      </c>
      <c r="F20" s="120">
        <f t="shared" si="1"/>
        <v>1673571</v>
      </c>
      <c r="G20" s="120">
        <f>SUM(G8:G19)</f>
        <v>433990</v>
      </c>
      <c r="H20" s="120">
        <f t="shared" si="1"/>
        <v>152002</v>
      </c>
      <c r="I20" s="120" t="s">
        <v>35</v>
      </c>
      <c r="J20" s="128"/>
    </row>
    <row r="21" spans="2:10" ht="26.25" x14ac:dyDescent="0.2">
      <c r="B21" s="218" t="s">
        <v>268</v>
      </c>
      <c r="C21" s="218"/>
      <c r="D21" s="218"/>
      <c r="E21" s="127"/>
      <c r="F21" s="219" t="s">
        <v>267</v>
      </c>
      <c r="G21" s="219"/>
      <c r="H21" s="219"/>
      <c r="I21" s="219"/>
      <c r="J21" s="128"/>
    </row>
  </sheetData>
  <protectedRanges>
    <protectedRange sqref="E5:H5" name="نطاق1_2_1"/>
    <protectedRange sqref="I5:I20" name="نطاق1_1"/>
    <protectedRange sqref="B3:B20 C3:I4" name="نطاق1"/>
  </protectedRanges>
  <mergeCells count="7">
    <mergeCell ref="B21:D21"/>
    <mergeCell ref="F21:I21"/>
    <mergeCell ref="B3:I3"/>
    <mergeCell ref="B4:I4"/>
    <mergeCell ref="B5:B7"/>
    <mergeCell ref="C5:H5"/>
    <mergeCell ref="I5:I7"/>
  </mergeCells>
  <pageMargins left="0.7" right="0.7" top="0.75" bottom="0.75" header="0.3" footer="0.3"/>
  <pageSetup paperSize="9" scale="35" orientation="portrait" horizontalDpi="4294967295" verticalDpi="4294967295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4" tint="0.39997558519241921"/>
  </sheetPr>
  <dimension ref="B2:J21"/>
  <sheetViews>
    <sheetView showGridLines="0" view="pageBreakPreview" zoomScale="60" zoomScaleNormal="55" workbookViewId="0">
      <selection activeCell="B2" sqref="B2:I21"/>
    </sheetView>
  </sheetViews>
  <sheetFormatPr defaultRowHeight="14.25" x14ac:dyDescent="0.2"/>
  <cols>
    <col min="1" max="1" width="9.140625" style="119"/>
    <col min="2" max="2" width="39.5703125" style="119" customWidth="1"/>
    <col min="3" max="8" width="25.85546875" style="119" customWidth="1"/>
    <col min="9" max="9" width="39.5703125" style="119" customWidth="1"/>
    <col min="10" max="16384" width="9.140625" style="119"/>
  </cols>
  <sheetData>
    <row r="2" spans="2:10" ht="30" x14ac:dyDescent="0.2">
      <c r="B2" s="126" t="s">
        <v>283</v>
      </c>
      <c r="C2" s="132"/>
      <c r="D2" s="132"/>
      <c r="E2" s="132"/>
      <c r="F2" s="132"/>
      <c r="G2" s="132"/>
      <c r="H2" s="132"/>
      <c r="I2" s="123" t="s">
        <v>284</v>
      </c>
      <c r="J2" s="131"/>
    </row>
    <row r="3" spans="2:10" ht="33" x14ac:dyDescent="0.2">
      <c r="B3" s="228" t="s">
        <v>497</v>
      </c>
      <c r="C3" s="228"/>
      <c r="D3" s="228"/>
      <c r="E3" s="228"/>
      <c r="F3" s="228"/>
      <c r="G3" s="228"/>
      <c r="H3" s="228"/>
      <c r="I3" s="228"/>
      <c r="J3" s="130"/>
    </row>
    <row r="4" spans="2:10" ht="30" x14ac:dyDescent="0.2">
      <c r="B4" s="229" t="s">
        <v>508</v>
      </c>
      <c r="C4" s="229"/>
      <c r="D4" s="229"/>
      <c r="E4" s="229"/>
      <c r="F4" s="229"/>
      <c r="G4" s="229"/>
      <c r="H4" s="229"/>
      <c r="I4" s="229"/>
      <c r="J4" s="128"/>
    </row>
    <row r="5" spans="2:10" ht="40.5" customHeight="1" x14ac:dyDescent="0.2">
      <c r="B5" s="230" t="s">
        <v>399</v>
      </c>
      <c r="C5" s="233" t="s">
        <v>511</v>
      </c>
      <c r="D5" s="234"/>
      <c r="E5" s="234"/>
      <c r="F5" s="234"/>
      <c r="G5" s="234"/>
      <c r="H5" s="235"/>
      <c r="I5" s="230" t="s">
        <v>113</v>
      </c>
      <c r="J5" s="128"/>
    </row>
    <row r="6" spans="2:10" ht="40.5" customHeight="1" x14ac:dyDescent="0.2">
      <c r="B6" s="231"/>
      <c r="C6" s="120" t="s">
        <v>2</v>
      </c>
      <c r="D6" s="120" t="s">
        <v>280</v>
      </c>
      <c r="E6" s="120" t="s">
        <v>279</v>
      </c>
      <c r="F6" s="120" t="s">
        <v>278</v>
      </c>
      <c r="G6" s="120" t="s">
        <v>277</v>
      </c>
      <c r="H6" s="120" t="s">
        <v>276</v>
      </c>
      <c r="I6" s="231" t="s">
        <v>5</v>
      </c>
      <c r="J6" s="128"/>
    </row>
    <row r="7" spans="2:10" ht="40.5" customHeight="1" x14ac:dyDescent="0.2">
      <c r="B7" s="232" t="s">
        <v>6</v>
      </c>
      <c r="C7" s="120" t="s">
        <v>7</v>
      </c>
      <c r="D7" s="120" t="s">
        <v>502</v>
      </c>
      <c r="E7" s="120" t="s">
        <v>501</v>
      </c>
      <c r="F7" s="120" t="s">
        <v>500</v>
      </c>
      <c r="G7" s="120" t="s">
        <v>499</v>
      </c>
      <c r="H7" s="120" t="s">
        <v>510</v>
      </c>
      <c r="I7" s="232"/>
      <c r="J7" s="128"/>
    </row>
    <row r="8" spans="2:10" ht="39.950000000000003" customHeight="1" x14ac:dyDescent="0.2">
      <c r="B8" s="122" t="s">
        <v>65</v>
      </c>
      <c r="C8" s="122">
        <f t="shared" ref="C8:C20" si="0">SUM(D8:H8)</f>
        <v>2222</v>
      </c>
      <c r="D8" s="122">
        <v>146</v>
      </c>
      <c r="E8" s="122">
        <v>480</v>
      </c>
      <c r="F8" s="122">
        <v>1412</v>
      </c>
      <c r="G8" s="122">
        <v>184</v>
      </c>
      <c r="H8" s="122">
        <v>0</v>
      </c>
      <c r="I8" s="122" t="s">
        <v>53</v>
      </c>
      <c r="J8" s="128"/>
    </row>
    <row r="9" spans="2:10" ht="39.950000000000003" customHeight="1" x14ac:dyDescent="0.2">
      <c r="B9" s="121" t="s">
        <v>66</v>
      </c>
      <c r="C9" s="121">
        <f t="shared" si="0"/>
        <v>170838</v>
      </c>
      <c r="D9" s="121">
        <v>19064</v>
      </c>
      <c r="E9" s="121">
        <v>56038</v>
      </c>
      <c r="F9" s="121">
        <v>79120</v>
      </c>
      <c r="G9" s="121">
        <v>15631</v>
      </c>
      <c r="H9" s="121">
        <v>985</v>
      </c>
      <c r="I9" s="121" t="s">
        <v>54</v>
      </c>
      <c r="J9" s="128"/>
    </row>
    <row r="10" spans="2:10" ht="39.950000000000003" customHeight="1" x14ac:dyDescent="0.2">
      <c r="B10" s="129" t="s">
        <v>67</v>
      </c>
      <c r="C10" s="129">
        <f t="shared" si="0"/>
        <v>434788</v>
      </c>
      <c r="D10" s="129">
        <v>29281</v>
      </c>
      <c r="E10" s="129">
        <v>94327</v>
      </c>
      <c r="F10" s="129">
        <v>240100</v>
      </c>
      <c r="G10" s="129">
        <v>69252</v>
      </c>
      <c r="H10" s="129">
        <v>1828</v>
      </c>
      <c r="I10" s="129" t="s">
        <v>55</v>
      </c>
      <c r="J10" s="128"/>
    </row>
    <row r="11" spans="2:10" ht="39.950000000000003" customHeight="1" x14ac:dyDescent="0.2">
      <c r="B11" s="121" t="s">
        <v>68</v>
      </c>
      <c r="C11" s="121">
        <f t="shared" si="0"/>
        <v>392189</v>
      </c>
      <c r="D11" s="121">
        <v>27853</v>
      </c>
      <c r="E11" s="121">
        <v>76513</v>
      </c>
      <c r="F11" s="121">
        <v>222939</v>
      </c>
      <c r="G11" s="121">
        <v>63426</v>
      </c>
      <c r="H11" s="121">
        <v>1458</v>
      </c>
      <c r="I11" s="121" t="s">
        <v>56</v>
      </c>
      <c r="J11" s="128"/>
    </row>
    <row r="12" spans="2:10" ht="39.950000000000003" customHeight="1" x14ac:dyDescent="0.2">
      <c r="B12" s="129" t="s">
        <v>69</v>
      </c>
      <c r="C12" s="129">
        <f t="shared" si="0"/>
        <v>399521</v>
      </c>
      <c r="D12" s="129">
        <v>36889</v>
      </c>
      <c r="E12" s="129">
        <v>78200</v>
      </c>
      <c r="F12" s="129">
        <v>218227</v>
      </c>
      <c r="G12" s="129">
        <v>64624</v>
      </c>
      <c r="H12" s="129">
        <v>1581</v>
      </c>
      <c r="I12" s="129" t="s">
        <v>57</v>
      </c>
      <c r="J12" s="128"/>
    </row>
    <row r="13" spans="2:10" ht="39.950000000000003" customHeight="1" x14ac:dyDescent="0.2">
      <c r="B13" s="121" t="s">
        <v>70</v>
      </c>
      <c r="C13" s="121">
        <f t="shared" si="0"/>
        <v>428880</v>
      </c>
      <c r="D13" s="121">
        <v>35265</v>
      </c>
      <c r="E13" s="121">
        <v>90015</v>
      </c>
      <c r="F13" s="121">
        <v>239498</v>
      </c>
      <c r="G13" s="121">
        <v>61840</v>
      </c>
      <c r="H13" s="121">
        <v>2262</v>
      </c>
      <c r="I13" s="121" t="s">
        <v>58</v>
      </c>
      <c r="J13" s="128"/>
    </row>
    <row r="14" spans="2:10" ht="39.950000000000003" customHeight="1" x14ac:dyDescent="0.2">
      <c r="B14" s="129" t="s">
        <v>71</v>
      </c>
      <c r="C14" s="129">
        <f t="shared" si="0"/>
        <v>643636</v>
      </c>
      <c r="D14" s="129">
        <v>34667</v>
      </c>
      <c r="E14" s="129">
        <v>99616</v>
      </c>
      <c r="F14" s="129">
        <v>438930</v>
      </c>
      <c r="G14" s="129">
        <v>68468</v>
      </c>
      <c r="H14" s="129">
        <v>1955</v>
      </c>
      <c r="I14" s="129" t="s">
        <v>59</v>
      </c>
      <c r="J14" s="128"/>
    </row>
    <row r="15" spans="2:10" ht="39.950000000000003" customHeight="1" x14ac:dyDescent="0.2">
      <c r="B15" s="121" t="s">
        <v>72</v>
      </c>
      <c r="C15" s="121">
        <f t="shared" si="0"/>
        <v>472955</v>
      </c>
      <c r="D15" s="121">
        <v>19901</v>
      </c>
      <c r="E15" s="121">
        <v>73956</v>
      </c>
      <c r="F15" s="121">
        <v>252127</v>
      </c>
      <c r="G15" s="121">
        <v>51772</v>
      </c>
      <c r="H15" s="121">
        <v>75199</v>
      </c>
      <c r="I15" s="121" t="s">
        <v>60</v>
      </c>
      <c r="J15" s="128"/>
    </row>
    <row r="16" spans="2:10" ht="39.950000000000003" customHeight="1" x14ac:dyDescent="0.2">
      <c r="B16" s="129" t="s">
        <v>73</v>
      </c>
      <c r="C16" s="129">
        <f t="shared" si="0"/>
        <v>425028</v>
      </c>
      <c r="D16" s="129">
        <v>102770</v>
      </c>
      <c r="E16" s="129">
        <v>92849</v>
      </c>
      <c r="F16" s="129">
        <v>106034</v>
      </c>
      <c r="G16" s="129">
        <v>21178</v>
      </c>
      <c r="H16" s="129">
        <v>102197</v>
      </c>
      <c r="I16" s="129" t="s">
        <v>61</v>
      </c>
      <c r="J16" s="128"/>
    </row>
    <row r="17" spans="2:10" ht="39.950000000000003" customHeight="1" x14ac:dyDescent="0.2">
      <c r="B17" s="121" t="s">
        <v>74</v>
      </c>
      <c r="C17" s="121">
        <f t="shared" si="0"/>
        <v>5477</v>
      </c>
      <c r="D17" s="121">
        <v>456</v>
      </c>
      <c r="E17" s="121">
        <v>999</v>
      </c>
      <c r="F17" s="121">
        <v>3103</v>
      </c>
      <c r="G17" s="121">
        <v>880</v>
      </c>
      <c r="H17" s="121">
        <v>39</v>
      </c>
      <c r="I17" s="121" t="s">
        <v>62</v>
      </c>
      <c r="J17" s="128"/>
    </row>
    <row r="18" spans="2:10" ht="39.950000000000003" customHeight="1" x14ac:dyDescent="0.2">
      <c r="B18" s="129" t="s">
        <v>76</v>
      </c>
      <c r="C18" s="129">
        <f t="shared" si="0"/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 t="s">
        <v>63</v>
      </c>
      <c r="J18" s="128"/>
    </row>
    <row r="19" spans="2:10" ht="39.950000000000003" customHeight="1" x14ac:dyDescent="0.2">
      <c r="B19" s="121" t="s">
        <v>75</v>
      </c>
      <c r="C19" s="121">
        <f t="shared" si="0"/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 t="s">
        <v>64</v>
      </c>
      <c r="J19" s="128"/>
    </row>
    <row r="20" spans="2:10" ht="38.25" customHeight="1" x14ac:dyDescent="0.2">
      <c r="B20" s="120" t="s">
        <v>7</v>
      </c>
      <c r="C20" s="120">
        <f t="shared" si="0"/>
        <v>3375534</v>
      </c>
      <c r="D20" s="120">
        <f>SUM(D8:D19)</f>
        <v>306292</v>
      </c>
      <c r="E20" s="120">
        <f>SUM(E8:E19)</f>
        <v>662993</v>
      </c>
      <c r="F20" s="120">
        <f>SUM(F8:F19)</f>
        <v>1801490</v>
      </c>
      <c r="G20" s="120">
        <f>SUM(G8:G19)</f>
        <v>417255</v>
      </c>
      <c r="H20" s="120">
        <f>SUM(H8:H19)</f>
        <v>187504</v>
      </c>
      <c r="I20" s="120" t="s">
        <v>35</v>
      </c>
      <c r="J20" s="128"/>
    </row>
    <row r="21" spans="2:10" ht="26.25" x14ac:dyDescent="0.2">
      <c r="B21" s="218" t="s">
        <v>268</v>
      </c>
      <c r="C21" s="218"/>
      <c r="D21" s="218"/>
      <c r="E21" s="127"/>
      <c r="F21" s="219" t="s">
        <v>267</v>
      </c>
      <c r="G21" s="219"/>
      <c r="H21" s="219"/>
      <c r="I21" s="219"/>
      <c r="J21" s="128"/>
    </row>
  </sheetData>
  <protectedRanges>
    <protectedRange sqref="E5:H5" name="نطاق1_2_1_1"/>
    <protectedRange sqref="I5:I20" name="نطاق1_1_1"/>
    <protectedRange sqref="B3:B20 C3:I4" name="نطاق1_2"/>
  </protectedRanges>
  <mergeCells count="7">
    <mergeCell ref="B21:D21"/>
    <mergeCell ref="F21:I21"/>
    <mergeCell ref="B3:I3"/>
    <mergeCell ref="B4:I4"/>
    <mergeCell ref="B5:B7"/>
    <mergeCell ref="C5:H5"/>
    <mergeCell ref="I5:I7"/>
  </mergeCells>
  <pageMargins left="0.7" right="0.7" top="0.75" bottom="0.75" header="0.3" footer="0.3"/>
  <pageSetup paperSize="9" scale="3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4" tint="0.39997558519241921"/>
  </sheetPr>
  <dimension ref="B2:Q25"/>
  <sheetViews>
    <sheetView showGridLines="0" view="pageBreakPreview" zoomScale="60" zoomScaleNormal="55" workbookViewId="0">
      <selection activeCell="B2" sqref="B2:P25"/>
    </sheetView>
  </sheetViews>
  <sheetFormatPr defaultRowHeight="14.25" x14ac:dyDescent="0.2"/>
  <cols>
    <col min="1" max="1" width="9.140625" style="119"/>
    <col min="2" max="2" width="58.5703125" style="119" customWidth="1"/>
    <col min="3" max="15" width="25.85546875" style="119" customWidth="1"/>
    <col min="16" max="16" width="46.42578125" style="119" customWidth="1"/>
    <col min="17" max="16384" width="9.140625" style="119"/>
  </cols>
  <sheetData>
    <row r="2" spans="2:17" ht="30" x14ac:dyDescent="0.2">
      <c r="B2" s="126" t="s">
        <v>219</v>
      </c>
      <c r="C2" s="132"/>
      <c r="D2" s="132"/>
      <c r="E2" s="132"/>
      <c r="F2" s="132"/>
      <c r="G2" s="132"/>
      <c r="H2" s="132"/>
      <c r="J2" s="131"/>
      <c r="P2" s="123" t="s">
        <v>77</v>
      </c>
    </row>
    <row r="3" spans="2:17" ht="33" x14ac:dyDescent="0.2">
      <c r="B3" s="228" t="s">
        <v>498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2:17" ht="30" x14ac:dyDescent="0.2">
      <c r="B4" s="236" t="s">
        <v>509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2:17" ht="36" customHeight="1" x14ac:dyDescent="0.2"/>
    <row r="6" spans="2:17" ht="51.75" customHeight="1" x14ac:dyDescent="0.2">
      <c r="B6" s="237" t="s">
        <v>285</v>
      </c>
      <c r="C6" s="225" t="s">
        <v>52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37" t="s">
        <v>286</v>
      </c>
    </row>
    <row r="7" spans="2:17" ht="39.950000000000003" customHeight="1" x14ac:dyDescent="0.2">
      <c r="B7" s="237"/>
      <c r="C7" s="120" t="s">
        <v>35</v>
      </c>
      <c r="D7" s="120" t="s">
        <v>64</v>
      </c>
      <c r="E7" s="120" t="s">
        <v>63</v>
      </c>
      <c r="F7" s="120" t="s">
        <v>62</v>
      </c>
      <c r="G7" s="120" t="s">
        <v>61</v>
      </c>
      <c r="H7" s="120" t="s">
        <v>60</v>
      </c>
      <c r="I7" s="120" t="s">
        <v>59</v>
      </c>
      <c r="J7" s="120" t="s">
        <v>58</v>
      </c>
      <c r="K7" s="120" t="s">
        <v>57</v>
      </c>
      <c r="L7" s="120" t="s">
        <v>56</v>
      </c>
      <c r="M7" s="120" t="s">
        <v>55</v>
      </c>
      <c r="N7" s="120" t="s">
        <v>54</v>
      </c>
      <c r="O7" s="120" t="s">
        <v>53</v>
      </c>
      <c r="P7" s="237"/>
    </row>
    <row r="8" spans="2:17" ht="39.950000000000003" customHeight="1" x14ac:dyDescent="0.2">
      <c r="B8" s="238"/>
      <c r="C8" s="120" t="s">
        <v>7</v>
      </c>
      <c r="D8" s="120" t="s">
        <v>75</v>
      </c>
      <c r="E8" s="120" t="s">
        <v>76</v>
      </c>
      <c r="F8" s="120" t="s">
        <v>74</v>
      </c>
      <c r="G8" s="120" t="s">
        <v>73</v>
      </c>
      <c r="H8" s="120" t="s">
        <v>72</v>
      </c>
      <c r="I8" s="120" t="s">
        <v>71</v>
      </c>
      <c r="J8" s="120" t="s">
        <v>70</v>
      </c>
      <c r="K8" s="120" t="s">
        <v>69</v>
      </c>
      <c r="L8" s="120" t="s">
        <v>68</v>
      </c>
      <c r="M8" s="120" t="s">
        <v>67</v>
      </c>
      <c r="N8" s="120" t="s">
        <v>66</v>
      </c>
      <c r="O8" s="120" t="s">
        <v>65</v>
      </c>
      <c r="P8" s="238"/>
    </row>
    <row r="9" spans="2:17" ht="39.950000000000003" customHeight="1" x14ac:dyDescent="0.2">
      <c r="B9" s="122" t="s">
        <v>287</v>
      </c>
      <c r="C9" s="122">
        <f t="shared" ref="C9:C24" si="0">SUM(D9:O9)</f>
        <v>4083322</v>
      </c>
      <c r="D9" s="122">
        <v>0</v>
      </c>
      <c r="E9" s="122">
        <v>0</v>
      </c>
      <c r="F9" s="122">
        <v>6034</v>
      </c>
      <c r="G9" s="122">
        <v>595553</v>
      </c>
      <c r="H9" s="122">
        <v>583170</v>
      </c>
      <c r="I9" s="122">
        <v>769254</v>
      </c>
      <c r="J9" s="122">
        <v>491847</v>
      </c>
      <c r="K9" s="122">
        <v>485228</v>
      </c>
      <c r="L9" s="122">
        <v>417926</v>
      </c>
      <c r="M9" s="122">
        <v>500705</v>
      </c>
      <c r="N9" s="122">
        <v>229823</v>
      </c>
      <c r="O9" s="122">
        <v>3782</v>
      </c>
      <c r="P9" s="122" t="s">
        <v>288</v>
      </c>
    </row>
    <row r="10" spans="2:17" ht="39.950000000000003" customHeight="1" x14ac:dyDescent="0.2">
      <c r="B10" s="121" t="s">
        <v>289</v>
      </c>
      <c r="C10" s="121">
        <f t="shared" si="0"/>
        <v>1683878</v>
      </c>
      <c r="D10" s="121">
        <v>0</v>
      </c>
      <c r="E10" s="121">
        <v>0</v>
      </c>
      <c r="F10" s="121">
        <v>3751</v>
      </c>
      <c r="G10" s="121">
        <v>229033</v>
      </c>
      <c r="H10" s="121">
        <v>232202</v>
      </c>
      <c r="I10" s="121">
        <v>265420</v>
      </c>
      <c r="J10" s="121">
        <v>224790</v>
      </c>
      <c r="K10" s="121">
        <v>202712</v>
      </c>
      <c r="L10" s="121">
        <v>196119</v>
      </c>
      <c r="M10" s="121">
        <v>261151</v>
      </c>
      <c r="N10" s="121">
        <v>68434</v>
      </c>
      <c r="O10" s="121">
        <v>266</v>
      </c>
      <c r="P10" s="121" t="s">
        <v>290</v>
      </c>
    </row>
    <row r="11" spans="2:17" ht="39.950000000000003" customHeight="1" x14ac:dyDescent="0.2">
      <c r="B11" s="122" t="s">
        <v>291</v>
      </c>
      <c r="C11" s="122">
        <f t="shared" si="0"/>
        <v>297665</v>
      </c>
      <c r="D11" s="122">
        <v>0</v>
      </c>
      <c r="E11" s="122">
        <v>0</v>
      </c>
      <c r="F11" s="122">
        <v>519</v>
      </c>
      <c r="G11" s="122">
        <v>40289</v>
      </c>
      <c r="H11" s="122">
        <v>21527</v>
      </c>
      <c r="I11" s="122">
        <v>58526</v>
      </c>
      <c r="J11" s="122">
        <v>47606</v>
      </c>
      <c r="K11" s="122">
        <v>39038</v>
      </c>
      <c r="L11" s="122">
        <v>72611</v>
      </c>
      <c r="M11" s="122">
        <v>16508</v>
      </c>
      <c r="N11" s="122">
        <v>1041</v>
      </c>
      <c r="O11" s="122">
        <v>0</v>
      </c>
      <c r="P11" s="122" t="s">
        <v>292</v>
      </c>
    </row>
    <row r="12" spans="2:17" ht="39.950000000000003" customHeight="1" x14ac:dyDescent="0.2">
      <c r="B12" s="121" t="s">
        <v>293</v>
      </c>
      <c r="C12" s="121">
        <f t="shared" si="0"/>
        <v>96414</v>
      </c>
      <c r="D12" s="121">
        <v>0</v>
      </c>
      <c r="E12" s="121">
        <v>0</v>
      </c>
      <c r="F12" s="121">
        <v>62</v>
      </c>
      <c r="G12" s="121">
        <v>13130</v>
      </c>
      <c r="H12" s="121">
        <v>10967</v>
      </c>
      <c r="I12" s="121">
        <v>13762</v>
      </c>
      <c r="J12" s="121">
        <v>16818</v>
      </c>
      <c r="K12" s="121">
        <v>8080</v>
      </c>
      <c r="L12" s="121">
        <v>8366</v>
      </c>
      <c r="M12" s="121">
        <v>19634</v>
      </c>
      <c r="N12" s="121">
        <v>5595</v>
      </c>
      <c r="O12" s="121">
        <v>0</v>
      </c>
      <c r="P12" s="121" t="s">
        <v>294</v>
      </c>
    </row>
    <row r="13" spans="2:17" ht="39.950000000000003" customHeight="1" x14ac:dyDescent="0.2">
      <c r="B13" s="122" t="s">
        <v>295</v>
      </c>
      <c r="C13" s="122">
        <f t="shared" si="0"/>
        <v>79104</v>
      </c>
      <c r="D13" s="122">
        <v>0</v>
      </c>
      <c r="E13" s="122">
        <v>0</v>
      </c>
      <c r="F13" s="122">
        <v>18</v>
      </c>
      <c r="G13" s="122">
        <v>15813</v>
      </c>
      <c r="H13" s="122">
        <v>9654</v>
      </c>
      <c r="I13" s="122">
        <v>10949</v>
      </c>
      <c r="J13" s="122">
        <v>7887</v>
      </c>
      <c r="K13" s="122">
        <v>11112</v>
      </c>
      <c r="L13" s="122">
        <v>16389</v>
      </c>
      <c r="M13" s="122">
        <v>5613</v>
      </c>
      <c r="N13" s="122">
        <v>1669</v>
      </c>
      <c r="O13" s="122">
        <v>0</v>
      </c>
      <c r="P13" s="122" t="s">
        <v>296</v>
      </c>
      <c r="Q13" s="133">
        <v>3</v>
      </c>
    </row>
    <row r="14" spans="2:17" ht="39.950000000000003" customHeight="1" x14ac:dyDescent="0.2">
      <c r="B14" s="121" t="s">
        <v>297</v>
      </c>
      <c r="C14" s="121">
        <f t="shared" si="0"/>
        <v>64008</v>
      </c>
      <c r="D14" s="121">
        <v>0</v>
      </c>
      <c r="E14" s="121">
        <v>0</v>
      </c>
      <c r="F14" s="121">
        <v>78</v>
      </c>
      <c r="G14" s="121">
        <v>10560</v>
      </c>
      <c r="H14" s="121">
        <v>13656</v>
      </c>
      <c r="I14" s="121">
        <v>19540</v>
      </c>
      <c r="J14" s="121">
        <v>6289</v>
      </c>
      <c r="K14" s="121">
        <v>4499</v>
      </c>
      <c r="L14" s="121">
        <v>3647</v>
      </c>
      <c r="M14" s="121">
        <v>4705</v>
      </c>
      <c r="N14" s="121">
        <v>1034</v>
      </c>
      <c r="O14" s="121">
        <v>0</v>
      </c>
      <c r="P14" s="121" t="s">
        <v>298</v>
      </c>
    </row>
    <row r="15" spans="2:17" ht="39.950000000000003" customHeight="1" x14ac:dyDescent="0.2">
      <c r="B15" s="122" t="s">
        <v>299</v>
      </c>
      <c r="C15" s="122">
        <f t="shared" si="0"/>
        <v>61840</v>
      </c>
      <c r="D15" s="122">
        <v>0</v>
      </c>
      <c r="E15" s="122">
        <v>0</v>
      </c>
      <c r="F15" s="122">
        <v>8</v>
      </c>
      <c r="G15" s="122">
        <v>6712</v>
      </c>
      <c r="H15" s="122">
        <v>2188</v>
      </c>
      <c r="I15" s="122">
        <v>12636</v>
      </c>
      <c r="J15" s="122">
        <v>10176</v>
      </c>
      <c r="K15" s="122">
        <v>6466</v>
      </c>
      <c r="L15" s="122">
        <v>22290</v>
      </c>
      <c r="M15" s="122">
        <v>1307</v>
      </c>
      <c r="N15" s="122">
        <v>57</v>
      </c>
      <c r="O15" s="122">
        <v>0</v>
      </c>
      <c r="P15" s="122" t="s">
        <v>300</v>
      </c>
    </row>
    <row r="16" spans="2:17" ht="39.950000000000003" customHeight="1" x14ac:dyDescent="0.2">
      <c r="B16" s="121" t="s">
        <v>301</v>
      </c>
      <c r="C16" s="121">
        <f t="shared" si="0"/>
        <v>47649</v>
      </c>
      <c r="D16" s="121">
        <v>0</v>
      </c>
      <c r="E16" s="121">
        <v>0</v>
      </c>
      <c r="F16" s="121">
        <v>14</v>
      </c>
      <c r="G16" s="121">
        <v>10626</v>
      </c>
      <c r="H16" s="121">
        <v>3950</v>
      </c>
      <c r="I16" s="121">
        <v>6401</v>
      </c>
      <c r="J16" s="121">
        <v>3497</v>
      </c>
      <c r="K16" s="121">
        <v>3194</v>
      </c>
      <c r="L16" s="121">
        <v>1505</v>
      </c>
      <c r="M16" s="121">
        <v>11002</v>
      </c>
      <c r="N16" s="121">
        <v>7444</v>
      </c>
      <c r="O16" s="121">
        <v>16</v>
      </c>
      <c r="P16" s="121" t="s">
        <v>302</v>
      </c>
    </row>
    <row r="17" spans="2:16" ht="39.950000000000003" customHeight="1" x14ac:dyDescent="0.2">
      <c r="B17" s="122" t="s">
        <v>303</v>
      </c>
      <c r="C17" s="122">
        <f t="shared" si="0"/>
        <v>41631</v>
      </c>
      <c r="D17" s="122">
        <v>0</v>
      </c>
      <c r="E17" s="122">
        <v>0</v>
      </c>
      <c r="F17" s="122">
        <v>0</v>
      </c>
      <c r="G17" s="122">
        <v>3384</v>
      </c>
      <c r="H17" s="122">
        <v>4560</v>
      </c>
      <c r="I17" s="122">
        <v>9110</v>
      </c>
      <c r="J17" s="122">
        <v>4608</v>
      </c>
      <c r="K17" s="122">
        <v>3897</v>
      </c>
      <c r="L17" s="122">
        <v>10573</v>
      </c>
      <c r="M17" s="122">
        <v>4412</v>
      </c>
      <c r="N17" s="122">
        <v>1087</v>
      </c>
      <c r="O17" s="122">
        <v>0</v>
      </c>
      <c r="P17" s="122" t="s">
        <v>304</v>
      </c>
    </row>
    <row r="18" spans="2:16" ht="39.950000000000003" customHeight="1" x14ac:dyDescent="0.2">
      <c r="B18" s="121" t="s">
        <v>305</v>
      </c>
      <c r="C18" s="121">
        <f t="shared" si="0"/>
        <v>40179</v>
      </c>
      <c r="D18" s="121">
        <v>0</v>
      </c>
      <c r="E18" s="121">
        <v>0</v>
      </c>
      <c r="F18" s="121">
        <v>0</v>
      </c>
      <c r="G18" s="121">
        <v>16439</v>
      </c>
      <c r="H18" s="121">
        <v>5554</v>
      </c>
      <c r="I18" s="121">
        <v>5685</v>
      </c>
      <c r="J18" s="121">
        <v>3409</v>
      </c>
      <c r="K18" s="121">
        <v>3085</v>
      </c>
      <c r="L18" s="121">
        <v>3892</v>
      </c>
      <c r="M18" s="121">
        <v>2045</v>
      </c>
      <c r="N18" s="121">
        <v>70</v>
      </c>
      <c r="O18" s="121">
        <v>0</v>
      </c>
      <c r="P18" s="121" t="s">
        <v>306</v>
      </c>
    </row>
    <row r="19" spans="2:16" ht="39.950000000000003" customHeight="1" x14ac:dyDescent="0.2">
      <c r="B19" s="122" t="s">
        <v>307</v>
      </c>
      <c r="C19" s="122">
        <f t="shared" si="0"/>
        <v>22567</v>
      </c>
      <c r="D19" s="122">
        <v>0</v>
      </c>
      <c r="E19" s="122">
        <v>0</v>
      </c>
      <c r="F19" s="122">
        <v>0</v>
      </c>
      <c r="G19" s="122">
        <v>2876</v>
      </c>
      <c r="H19" s="122">
        <v>6842</v>
      </c>
      <c r="I19" s="122">
        <v>12849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 t="s">
        <v>308</v>
      </c>
    </row>
    <row r="20" spans="2:16" ht="39.950000000000003" customHeight="1" x14ac:dyDescent="0.2">
      <c r="B20" s="121" t="s">
        <v>309</v>
      </c>
      <c r="C20" s="121">
        <f t="shared" si="0"/>
        <v>13248</v>
      </c>
      <c r="D20" s="121">
        <v>0</v>
      </c>
      <c r="E20" s="121">
        <v>0</v>
      </c>
      <c r="F20" s="121">
        <v>0</v>
      </c>
      <c r="G20" s="121">
        <v>1778</v>
      </c>
      <c r="H20" s="121">
        <v>1791</v>
      </c>
      <c r="I20" s="121">
        <v>1043</v>
      </c>
      <c r="J20" s="121">
        <v>1185</v>
      </c>
      <c r="K20" s="121">
        <v>932</v>
      </c>
      <c r="L20" s="121">
        <v>3329</v>
      </c>
      <c r="M20" s="121">
        <v>2920</v>
      </c>
      <c r="N20" s="121">
        <v>270</v>
      </c>
      <c r="O20" s="121">
        <v>0</v>
      </c>
      <c r="P20" s="121" t="s">
        <v>310</v>
      </c>
    </row>
    <row r="21" spans="2:16" ht="39.950000000000003" customHeight="1" x14ac:dyDescent="0.2">
      <c r="B21" s="122" t="s">
        <v>311</v>
      </c>
      <c r="C21" s="122">
        <f t="shared" si="0"/>
        <v>498</v>
      </c>
      <c r="D21" s="122">
        <v>0</v>
      </c>
      <c r="E21" s="122">
        <v>0</v>
      </c>
      <c r="F21" s="122">
        <v>0</v>
      </c>
      <c r="G21" s="122">
        <v>58</v>
      </c>
      <c r="H21" s="122">
        <v>1</v>
      </c>
      <c r="I21" s="122">
        <v>2</v>
      </c>
      <c r="J21" s="122">
        <v>49</v>
      </c>
      <c r="K21" s="122">
        <v>11</v>
      </c>
      <c r="L21" s="122">
        <v>2</v>
      </c>
      <c r="M21" s="122">
        <v>183</v>
      </c>
      <c r="N21" s="122">
        <v>192</v>
      </c>
      <c r="O21" s="122">
        <v>0</v>
      </c>
      <c r="P21" s="122" t="s">
        <v>312</v>
      </c>
    </row>
    <row r="22" spans="2:16" ht="39.950000000000003" customHeight="1" x14ac:dyDescent="0.2">
      <c r="B22" s="121" t="s">
        <v>313</v>
      </c>
      <c r="C22" s="121">
        <f t="shared" si="0"/>
        <v>64</v>
      </c>
      <c r="D22" s="121">
        <v>0</v>
      </c>
      <c r="E22" s="121">
        <v>0</v>
      </c>
      <c r="F22" s="121">
        <v>0</v>
      </c>
      <c r="G22" s="121">
        <v>14</v>
      </c>
      <c r="H22" s="121">
        <v>6</v>
      </c>
      <c r="I22" s="121">
        <v>11</v>
      </c>
      <c r="J22" s="121">
        <v>6</v>
      </c>
      <c r="K22" s="121">
        <v>8</v>
      </c>
      <c r="L22" s="121">
        <v>3</v>
      </c>
      <c r="M22" s="121">
        <v>14</v>
      </c>
      <c r="N22" s="121">
        <v>2</v>
      </c>
      <c r="O22" s="121">
        <v>0</v>
      </c>
      <c r="P22" s="121" t="s">
        <v>314</v>
      </c>
    </row>
    <row r="23" spans="2:16" ht="39.950000000000003" customHeight="1" x14ac:dyDescent="0.2">
      <c r="B23" s="122" t="s">
        <v>315</v>
      </c>
      <c r="C23" s="122">
        <f t="shared" si="0"/>
        <v>7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7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 t="s">
        <v>316</v>
      </c>
    </row>
    <row r="24" spans="2:16" ht="39.950000000000003" customHeight="1" x14ac:dyDescent="0.2">
      <c r="B24" s="120" t="s">
        <v>7</v>
      </c>
      <c r="C24" s="120">
        <f t="shared" si="0"/>
        <v>6532074</v>
      </c>
      <c r="D24" s="120">
        <f t="shared" ref="D24:O24" si="1">SUM(D9:D23)</f>
        <v>0</v>
      </c>
      <c r="E24" s="120">
        <f t="shared" si="1"/>
        <v>0</v>
      </c>
      <c r="F24" s="120">
        <f t="shared" si="1"/>
        <v>10484</v>
      </c>
      <c r="G24" s="120">
        <f t="shared" si="1"/>
        <v>946265</v>
      </c>
      <c r="H24" s="120">
        <f t="shared" si="1"/>
        <v>896068</v>
      </c>
      <c r="I24" s="120">
        <f t="shared" si="1"/>
        <v>1185195</v>
      </c>
      <c r="J24" s="120">
        <f t="shared" si="1"/>
        <v>818167</v>
      </c>
      <c r="K24" s="120">
        <f t="shared" si="1"/>
        <v>768262</v>
      </c>
      <c r="L24" s="120">
        <f t="shared" si="1"/>
        <v>756652</v>
      </c>
      <c r="M24" s="120">
        <f t="shared" si="1"/>
        <v>830199</v>
      </c>
      <c r="N24" s="120">
        <f t="shared" si="1"/>
        <v>316718</v>
      </c>
      <c r="O24" s="120">
        <f t="shared" si="1"/>
        <v>4064</v>
      </c>
      <c r="P24" s="120" t="s">
        <v>35</v>
      </c>
    </row>
    <row r="25" spans="2:16" ht="26.25" x14ac:dyDescent="0.2">
      <c r="B25" s="218" t="s">
        <v>268</v>
      </c>
      <c r="C25" s="218"/>
      <c r="D25" s="218"/>
      <c r="M25" s="219" t="s">
        <v>267</v>
      </c>
      <c r="N25" s="219"/>
      <c r="O25" s="219"/>
      <c r="P25" s="219"/>
    </row>
  </sheetData>
  <protectedRanges>
    <protectedRange sqref="C7:C8" name="نطاق1_5_3"/>
    <protectedRange sqref="B24" name="نطاق1_1_2_3_1"/>
    <protectedRange sqref="P24" name="نطاق1_1_1"/>
    <protectedRange sqref="B3:I4" name="نطاق1_2_1"/>
  </protectedRanges>
  <mergeCells count="7">
    <mergeCell ref="B25:D25"/>
    <mergeCell ref="M25:P25"/>
    <mergeCell ref="B3:P3"/>
    <mergeCell ref="B4:P4"/>
    <mergeCell ref="B6:B8"/>
    <mergeCell ref="C6:O6"/>
    <mergeCell ref="P6:P8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,HD) *,/  GF'  H5A'K  DD,HD) 7(B)   F7'B   F7'B F7'B   F7'B   F7'B F7'B 
</file>

<file path=customXml/item2.xml>�� ,HD) *,/  GF'  H5A'K  DD,HD) 
</file>

<file path=customXml/item3.xml>�� 
</file>

<file path=customXml/itemProps1.xml><?xml version="1.0" encoding="utf-8"?>
<ds:datastoreItem xmlns:ds="http://schemas.openxmlformats.org/officeDocument/2006/customXml" ds:itemID="{D149F6DD-7A54-46E8-9286-ACB7F6A2A648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F38CBFC-A260-485A-A151-56DB186114BC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05F87C07-99A2-4E92-A109-005219420BDC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73</vt:i4>
      </vt:variant>
      <vt:variant>
        <vt:lpstr>النطاقات المسماة</vt:lpstr>
      </vt:variant>
      <vt:variant>
        <vt:i4>73</vt:i4>
      </vt:variant>
    </vt:vector>
  </HeadingPairs>
  <TitlesOfParts>
    <vt:vector size="146" baseType="lpstr">
      <vt:lpstr>الفهرس</vt:lpstr>
      <vt:lpstr>1</vt:lpstr>
      <vt:lpstr>1-1</vt:lpstr>
      <vt:lpstr>1-2</vt:lpstr>
      <vt:lpstr>2</vt:lpstr>
      <vt:lpstr>2-1</vt:lpstr>
      <vt:lpstr>2-2</vt:lpstr>
      <vt:lpstr>3</vt:lpstr>
      <vt:lpstr>3-1</vt:lpstr>
      <vt:lpstr>3-2</vt:lpstr>
      <vt:lpstr>4</vt:lpstr>
      <vt:lpstr>5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11-1</vt:lpstr>
      <vt:lpstr>11-2</vt:lpstr>
      <vt:lpstr>12</vt:lpstr>
      <vt:lpstr>12-1</vt:lpstr>
      <vt:lpstr>12-2</vt:lpstr>
      <vt:lpstr>13</vt:lpstr>
      <vt:lpstr>13-1</vt:lpstr>
      <vt:lpstr>13-2</vt:lpstr>
      <vt:lpstr>14</vt:lpstr>
      <vt:lpstr>14-1</vt:lpstr>
      <vt:lpstr>14-2</vt:lpstr>
      <vt:lpstr>15</vt:lpstr>
      <vt:lpstr>15-1</vt:lpstr>
      <vt:lpstr>15-2</vt:lpstr>
      <vt:lpstr>16</vt:lpstr>
      <vt:lpstr>16-1</vt:lpstr>
      <vt:lpstr>16-2</vt:lpstr>
      <vt:lpstr>17</vt:lpstr>
      <vt:lpstr>17-1</vt:lpstr>
      <vt:lpstr>17-2</vt:lpstr>
      <vt:lpstr>18</vt:lpstr>
      <vt:lpstr>18-1</vt:lpstr>
      <vt:lpstr>18-2</vt:lpstr>
      <vt:lpstr>19</vt:lpstr>
      <vt:lpstr>19-1</vt:lpstr>
      <vt:lpstr>19-2</vt:lpstr>
      <vt:lpstr>20</vt:lpstr>
      <vt:lpstr>20-1</vt:lpstr>
      <vt:lpstr>20-2</vt:lpstr>
      <vt:lpstr>21</vt:lpstr>
      <vt:lpstr>21-1</vt:lpstr>
      <vt:lpstr>21-2</vt:lpstr>
      <vt:lpstr>22</vt:lpstr>
      <vt:lpstr>23</vt:lpstr>
      <vt:lpstr>24</vt:lpstr>
      <vt:lpstr>25</vt:lpstr>
      <vt:lpstr>26</vt:lpstr>
      <vt:lpstr>27</vt:lpstr>
      <vt:lpstr>1.</vt:lpstr>
      <vt:lpstr>1.-1</vt:lpstr>
      <vt:lpstr>1.-2</vt:lpstr>
      <vt:lpstr>2.</vt:lpstr>
      <vt:lpstr>2.-1</vt:lpstr>
      <vt:lpstr>2.-2</vt:lpstr>
      <vt:lpstr>3.</vt:lpstr>
      <vt:lpstr>'1'!Print_Area</vt:lpstr>
      <vt:lpstr>'1.'!Print_Area</vt:lpstr>
      <vt:lpstr>'1.-1'!Print_Area</vt:lpstr>
      <vt:lpstr>'1.-2'!Print_Area</vt:lpstr>
      <vt:lpstr>'10'!Print_Area</vt:lpstr>
      <vt:lpstr>'10-1'!Print_Area</vt:lpstr>
      <vt:lpstr>'10-2'!Print_Area</vt:lpstr>
      <vt:lpstr>'11'!Print_Area</vt:lpstr>
      <vt:lpstr>'1-1'!Print_Area</vt:lpstr>
      <vt:lpstr>'11-1'!Print_Area</vt:lpstr>
      <vt:lpstr>'11-2'!Print_Area</vt:lpstr>
      <vt:lpstr>'12'!Print_Area</vt:lpstr>
      <vt:lpstr>'1-2'!Print_Area</vt:lpstr>
      <vt:lpstr>'12-1'!Print_Area</vt:lpstr>
      <vt:lpstr>'12-2'!Print_Area</vt:lpstr>
      <vt:lpstr>'13'!Print_Area</vt:lpstr>
      <vt:lpstr>'13-1'!Print_Area</vt:lpstr>
      <vt:lpstr>'13-2'!Print_Area</vt:lpstr>
      <vt:lpstr>'14'!Print_Area</vt:lpstr>
      <vt:lpstr>'14-1'!Print_Area</vt:lpstr>
      <vt:lpstr>'14-2'!Print_Area</vt:lpstr>
      <vt:lpstr>'15'!Print_Area</vt:lpstr>
      <vt:lpstr>'15-1'!Print_Area</vt:lpstr>
      <vt:lpstr>'15-2'!Print_Area</vt:lpstr>
      <vt:lpstr>'16'!Print_Area</vt:lpstr>
      <vt:lpstr>'16-1'!Print_Area</vt:lpstr>
      <vt:lpstr>'16-2'!Print_Area</vt:lpstr>
      <vt:lpstr>'17'!Print_Area</vt:lpstr>
      <vt:lpstr>'17-1'!Print_Area</vt:lpstr>
      <vt:lpstr>'17-2'!Print_Area</vt:lpstr>
      <vt:lpstr>'18'!Print_Area</vt:lpstr>
      <vt:lpstr>'18-1'!Print_Area</vt:lpstr>
      <vt:lpstr>'18-2'!Print_Area</vt:lpstr>
      <vt:lpstr>'19'!Print_Area</vt:lpstr>
      <vt:lpstr>'19-1'!Print_Area</vt:lpstr>
      <vt:lpstr>'19-2'!Print_Area</vt:lpstr>
      <vt:lpstr>'2'!Print_Area</vt:lpstr>
      <vt:lpstr>'2.'!Print_Area</vt:lpstr>
      <vt:lpstr>'2.-1'!Print_Area</vt:lpstr>
      <vt:lpstr>'2.-2'!Print_Area</vt:lpstr>
      <vt:lpstr>'20'!Print_Area</vt:lpstr>
      <vt:lpstr>'20-1'!Print_Area</vt:lpstr>
      <vt:lpstr>'20-2'!Print_Area</vt:lpstr>
      <vt:lpstr>'21'!Print_Area</vt:lpstr>
      <vt:lpstr>'2-1'!Print_Area</vt:lpstr>
      <vt:lpstr>'21-1'!Print_Area</vt:lpstr>
      <vt:lpstr>'21-2'!Print_Area</vt:lpstr>
      <vt:lpstr>'22'!Print_Area</vt:lpstr>
      <vt:lpstr>'2-2'!Print_Area</vt:lpstr>
      <vt:lpstr>'23'!Print_Area</vt:lpstr>
      <vt:lpstr>'24'!Print_Area</vt:lpstr>
      <vt:lpstr>'25'!Print_Area</vt:lpstr>
      <vt:lpstr>'26'!Print_Area</vt:lpstr>
      <vt:lpstr>'27'!Print_Area</vt:lpstr>
      <vt:lpstr>'3'!Print_Area</vt:lpstr>
      <vt:lpstr>'3.'!Print_Area</vt:lpstr>
      <vt:lpstr>'3-1'!Print_Area</vt:lpstr>
      <vt:lpstr>'3-2'!Print_Area</vt:lpstr>
      <vt:lpstr>'4'!Print_Area</vt:lpstr>
      <vt:lpstr>'5'!Print_Area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Abdul Hamid H. Al - Dakhil</cp:lastModifiedBy>
  <cp:lastPrinted>2018-05-11T11:02:35Z</cp:lastPrinted>
  <dcterms:created xsi:type="dcterms:W3CDTF">2016-11-30T06:52:29Z</dcterms:created>
  <dcterms:modified xsi:type="dcterms:W3CDTF">2018-05-20T11:42:56Z</dcterms:modified>
</cp:coreProperties>
</file>