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theme/themeOverride5.xml" ContentType="application/vnd.openxmlformats-officedocument.themeOverrid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theme/themeOverride6.xml" ContentType="application/vnd.openxmlformats-officedocument.themeOverrid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040" windowHeight="9192" tabRatio="838"/>
  </bookViews>
  <sheets>
    <sheet name="Contents" sheetId="41" r:id="rId1"/>
    <sheet name="Table1" sheetId="1" r:id="rId2"/>
    <sheet name="Table2" sheetId="2" r:id="rId3"/>
    <sheet name="Table3" sheetId="3" r:id="rId4"/>
    <sheet name="Table4" sheetId="4" r:id="rId5"/>
    <sheet name="Table5" sheetId="5" r:id="rId6"/>
    <sheet name="Table6" sheetId="6" r:id="rId7"/>
    <sheet name="Table7" sheetId="7" r:id="rId8"/>
    <sheet name="Table8" sheetId="8" r:id="rId9"/>
    <sheet name="Table9" sheetId="9" r:id="rId10"/>
    <sheet name="Table10" sheetId="10" r:id="rId11"/>
    <sheet name="Table11" sheetId="11" r:id="rId12"/>
    <sheet name="Table12" sheetId="12" r:id="rId13"/>
    <sheet name="Table13" sheetId="35" r:id="rId14"/>
    <sheet name="Table14" sheetId="32" r:id="rId15"/>
    <sheet name="Table15" sheetId="31" r:id="rId16"/>
    <sheet name="Table16" sheetId="33" r:id="rId17"/>
    <sheet name="Table17" sheetId="36" r:id="rId18"/>
    <sheet name="Figure1" sheetId="13" r:id="rId19"/>
    <sheet name="Figure2" sheetId="14" r:id="rId20"/>
    <sheet name="Figure3" sheetId="15" r:id="rId21"/>
    <sheet name="Figure4" sheetId="16" r:id="rId22"/>
    <sheet name="Figure5" sheetId="17" r:id="rId23"/>
    <sheet name="Figure6" sheetId="18" r:id="rId24"/>
    <sheet name="Figure7" sheetId="19" r:id="rId25"/>
    <sheet name="Figure8" sheetId="20" r:id="rId26"/>
    <sheet name="Figure9" sheetId="21" r:id="rId27"/>
    <sheet name="Figure10" sheetId="22" r:id="rId28"/>
    <sheet name="Figure11" sheetId="23" r:id="rId29"/>
    <sheet name="Figure12" sheetId="24" r:id="rId30"/>
    <sheet name="Figure13" sheetId="25" r:id="rId31"/>
    <sheet name="Figure14" sheetId="26" r:id="rId32"/>
    <sheet name="Figure15" sheetId="27" r:id="rId33"/>
    <sheet name="Figure16" sheetId="28" r:id="rId34"/>
    <sheet name="Figure17" sheetId="29" r:id="rId35"/>
    <sheet name="Figure18" sheetId="30" r:id="rId36"/>
    <sheet name="Figure19" sheetId="37" r:id="rId37"/>
    <sheet name="Figure20" sheetId="38" r:id="rId38"/>
    <sheet name="Figure21" sheetId="39" r:id="rId39"/>
    <sheet name="Figure22" sheetId="40" r:id="rId40"/>
  </sheets>
  <externalReferences>
    <externalReference r:id="rId41"/>
    <externalReference r:id="rId4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9" l="1"/>
  <c r="E19" i="29"/>
  <c r="D19" i="29"/>
  <c r="C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B17" i="28"/>
  <c r="F19" i="27"/>
  <c r="E19" i="27"/>
  <c r="D19" i="27"/>
  <c r="C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B15" i="26"/>
  <c r="D19" i="25"/>
  <c r="C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D16" i="23"/>
  <c r="E6" i="20"/>
  <c r="D15" i="20"/>
  <c r="E15" i="20" s="1"/>
  <c r="D14" i="20"/>
  <c r="F14" i="20" s="1"/>
  <c r="D13" i="20"/>
  <c r="E13" i="20" s="1"/>
  <c r="D12" i="20"/>
  <c r="F12" i="20" s="1"/>
  <c r="D11" i="20"/>
  <c r="F11" i="20" s="1"/>
  <c r="D10" i="20"/>
  <c r="E10" i="20" s="1"/>
  <c r="D9" i="20"/>
  <c r="F9" i="20" s="1"/>
  <c r="D8" i="20"/>
  <c r="E8" i="20" s="1"/>
  <c r="D7" i="20"/>
  <c r="F7" i="20" s="1"/>
  <c r="D6" i="20"/>
  <c r="F6" i="20" s="1"/>
  <c r="D5" i="20"/>
  <c r="F5" i="20" s="1"/>
  <c r="E5" i="17"/>
  <c r="E7" i="20" l="1"/>
  <c r="G19" i="29"/>
  <c r="G19" i="27"/>
  <c r="E19" i="25"/>
  <c r="C16" i="23"/>
  <c r="C17" i="22"/>
  <c r="E12" i="20"/>
  <c r="E9" i="20"/>
  <c r="F15" i="20"/>
  <c r="F10" i="20"/>
  <c r="F13" i="20"/>
  <c r="F8" i="20"/>
  <c r="E11" i="20"/>
  <c r="E5" i="20"/>
  <c r="E14" i="20"/>
  <c r="C16" i="15" l="1"/>
  <c r="C16" i="13"/>
  <c r="C5" i="3" l="1"/>
  <c r="D5" i="3"/>
  <c r="E5" i="3"/>
  <c r="F5" i="3"/>
  <c r="G6" i="3"/>
  <c r="G7" i="3"/>
  <c r="G8" i="3"/>
  <c r="G9" i="3"/>
  <c r="G10" i="3"/>
  <c r="G11" i="3"/>
  <c r="G12" i="3"/>
  <c r="G13" i="3"/>
  <c r="G14" i="3"/>
  <c r="G15" i="3"/>
  <c r="G16" i="3"/>
  <c r="G17" i="3"/>
  <c r="C18" i="3"/>
  <c r="D18" i="3"/>
  <c r="E18" i="3"/>
  <c r="F18" i="3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C19" i="10"/>
  <c r="D19" i="10"/>
  <c r="E19" i="10"/>
  <c r="F19" i="10"/>
  <c r="D20" i="12"/>
  <c r="F20" i="12"/>
  <c r="E20" i="12"/>
  <c r="C20" i="12"/>
  <c r="G10" i="11"/>
  <c r="F19" i="11"/>
  <c r="E19" i="11"/>
  <c r="D19" i="11"/>
  <c r="C19" i="11"/>
  <c r="G18" i="11"/>
  <c r="G17" i="11"/>
  <c r="G16" i="11"/>
  <c r="G15" i="11"/>
  <c r="G14" i="11"/>
  <c r="G13" i="11"/>
  <c r="G12" i="11"/>
  <c r="G11" i="11"/>
  <c r="G9" i="11"/>
  <c r="G8" i="11"/>
  <c r="G7" i="11"/>
  <c r="G6" i="11"/>
  <c r="D19" i="9"/>
  <c r="C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F19" i="8"/>
  <c r="E19" i="8"/>
  <c r="D19" i="8"/>
  <c r="C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F19" i="7"/>
  <c r="E19" i="7"/>
  <c r="D19" i="7"/>
  <c r="C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F19" i="6"/>
  <c r="E19" i="6"/>
  <c r="D19" i="6"/>
  <c r="C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E18" i="4"/>
  <c r="G11" i="4"/>
  <c r="D18" i="1"/>
  <c r="E18" i="1"/>
  <c r="F18" i="1"/>
  <c r="C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11" i="2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C19" i="5"/>
  <c r="D19" i="5"/>
  <c r="E19" i="5"/>
  <c r="F19" i="5"/>
  <c r="F18" i="4"/>
  <c r="D18" i="4"/>
  <c r="C18" i="4"/>
  <c r="G17" i="4"/>
  <c r="G16" i="4"/>
  <c r="G15" i="4"/>
  <c r="G14" i="4"/>
  <c r="G13" i="4"/>
  <c r="G12" i="4"/>
  <c r="G10" i="4"/>
  <c r="G9" i="4"/>
  <c r="G8" i="4"/>
  <c r="G7" i="4"/>
  <c r="G6" i="4"/>
  <c r="G5" i="4"/>
  <c r="F18" i="2"/>
  <c r="E18" i="2"/>
  <c r="D18" i="2"/>
  <c r="C18" i="2"/>
  <c r="G17" i="2"/>
  <c r="G16" i="2"/>
  <c r="G15" i="2"/>
  <c r="G14" i="2"/>
  <c r="G13" i="2"/>
  <c r="G12" i="2"/>
  <c r="G10" i="2"/>
  <c r="G9" i="2"/>
  <c r="G8" i="2"/>
  <c r="G7" i="2"/>
  <c r="G6" i="2"/>
  <c r="G5" i="2"/>
  <c r="G18" i="1" l="1"/>
  <c r="G19" i="10"/>
  <c r="G5" i="3"/>
  <c r="G18" i="3" s="1"/>
  <c r="G18" i="2"/>
  <c r="G19" i="5"/>
  <c r="G20" i="12"/>
  <c r="G19" i="11"/>
  <c r="E19" i="9"/>
  <c r="G19" i="8"/>
  <c r="G19" i="7"/>
  <c r="G19" i="6"/>
  <c r="G18" i="4"/>
</calcChain>
</file>

<file path=xl/sharedStrings.xml><?xml version="1.0" encoding="utf-8"?>
<sst xmlns="http://schemas.openxmlformats.org/spreadsheetml/2006/main" count="1082" uniqueCount="229">
  <si>
    <t>النشاط الاقتصادي</t>
  </si>
  <si>
    <t>الجملة</t>
  </si>
  <si>
    <t>الإقامة للزوّار</t>
  </si>
  <si>
    <t>أ - خدمات الإقامة للزوّار</t>
  </si>
  <si>
    <t>ب-  خدمات الإقامة المصاحبة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</si>
  <si>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</si>
  <si>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</si>
  <si>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</si>
  <si>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</si>
  <si>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</si>
  <si>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معدات النقل</t>
  </si>
  <si>
    <t>الأنشطة الثقافية</t>
  </si>
  <si>
    <t>الأنشطة الرياضية والترفيهية</t>
  </si>
  <si>
    <t>الأنشطةالأخرى المميزة للسياحة</t>
  </si>
  <si>
    <t>الإجمالي</t>
  </si>
  <si>
    <t>وكالات السفر وخدمات الحجز</t>
  </si>
  <si>
    <t>Economic activity</t>
  </si>
  <si>
    <t>Accommodation for Visitors</t>
  </si>
  <si>
    <t>Food and Beverage Serving Activities</t>
  </si>
  <si>
    <t>Railways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</si>
  <si>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</si>
  <si>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</si>
  <si>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</si>
  <si>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</si>
  <si>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 Activities</t>
  </si>
  <si>
    <t>Cultural  Activities</t>
  </si>
  <si>
    <t>Sports and Recreational Activities</t>
  </si>
  <si>
    <t>Other KSA-Specific Tourism Characteristic Activities</t>
  </si>
  <si>
    <t>Total</t>
  </si>
  <si>
    <t>a. Accommodation Services For Visitors</t>
  </si>
  <si>
    <t>b. Accommodation Services Associated with all types of VHO</t>
  </si>
  <si>
    <t>نسب الاشغال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</si>
  <si>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</si>
  <si>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</si>
  <si>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</si>
  <si>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</si>
  <si>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</si>
  <si>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</si>
  <si>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</si>
  <si>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</si>
  <si>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</si>
  <si>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</si>
  <si>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</si>
  <si>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</si>
  <si>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المتوسط السنوي</t>
  </si>
  <si>
    <t>Trip Type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</si>
  <si>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</si>
  <si>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</si>
  <si>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</si>
  <si>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</si>
  <si>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</si>
  <si>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</si>
  <si>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</si>
  <si>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</si>
  <si>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</si>
  <si>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</si>
  <si>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</si>
  <si>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</si>
  <si>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Ave.</t>
  </si>
  <si>
    <t>الوحدات السكنية المفروشة</t>
  </si>
  <si>
    <t>Fernuture Apartment</t>
  </si>
  <si>
    <t>الفنادق</t>
  </si>
  <si>
    <t>Hotels</t>
  </si>
  <si>
    <t>وحدة الإقامة</t>
  </si>
  <si>
    <t>Accommodations Unit</t>
  </si>
  <si>
    <t>وحدة  الإقامة</t>
  </si>
  <si>
    <t>Accommodation unit</t>
  </si>
  <si>
    <t xml:space="preserve">معدل العائد </t>
  </si>
  <si>
    <t>نوع الرحلة</t>
  </si>
  <si>
    <t xml:space="preserve">الرحلات المحلية </t>
  </si>
  <si>
    <t xml:space="preserve">الرحلات الدولية الوافده </t>
  </si>
  <si>
    <t xml:space="preserve">الرحلات الدولية المغادرة </t>
  </si>
  <si>
    <t>الرحلات ضمن صفقة شاملة</t>
  </si>
  <si>
    <t>Trips within a full package</t>
  </si>
  <si>
    <t xml:space="preserve"> الرحلات بدون صفقه شاملة </t>
  </si>
  <si>
    <t>Trips without a full package</t>
  </si>
  <si>
    <t>إجمالي الرحلات المباعة</t>
  </si>
  <si>
    <t>Total trip sold</t>
  </si>
  <si>
    <t>Local trips</t>
  </si>
  <si>
    <t>International trips</t>
  </si>
  <si>
    <t>المصدر: الهيئة العامة للإحصاء</t>
  </si>
  <si>
    <t>Total number of establishments by size of workers and economic activity 2016</t>
  </si>
  <si>
    <t>Percentage distribution of establishments at tourism characteristic industries by type of activity 2016</t>
  </si>
  <si>
    <t>Distribution of workers at tourism characteristic industries by type of activity 2016</t>
  </si>
  <si>
    <t>Saudi workers by establishment size category and economic activity 2016</t>
  </si>
  <si>
    <t>Non-Saudi workers by establishment size category and economic activity 2016</t>
  </si>
  <si>
    <t>Total number of workers by establishment size category and economic activity 2016</t>
  </si>
  <si>
    <t>Percentage of labor nationalization at tourism characteristic industries in Saudi Arabia 2016</t>
  </si>
  <si>
    <t>Number of workers (Saudi and non-Saudi) by economic activity and gender 2016</t>
  </si>
  <si>
    <t>Wages and salaries by establishment size category and economic activity 2016</t>
  </si>
  <si>
    <t>Percentage distribution of workers at tourism characteristic industries by gender 2016</t>
  </si>
  <si>
    <t>Benefits and allowances by establishment size category and economic activity 2016</t>
  </si>
  <si>
    <t>Percentage distribution of workers at tourism characteristic industries by industry type 2016</t>
  </si>
  <si>
    <t>Total number of workers remunerations by establishment size category and economic activity 2016</t>
  </si>
  <si>
    <t>Percentage distribution of female workers at tourism characteristic industries by type of industry 2016</t>
  </si>
  <si>
    <t>Total amount of remunerations of workers by economic activity 2016</t>
  </si>
  <si>
    <t>Percentage distribution of remunerations of workers at tourism characteristic industries by type of industry 2016</t>
  </si>
  <si>
    <t>Operating expenses by establishment size category and economic activity 2016</t>
  </si>
  <si>
    <t>The relation between the percentage of workers at each industry out of the total number and the remunerations they receive 2016</t>
  </si>
  <si>
    <t>Operating revenues by establishment size category and economic activity 2016</t>
  </si>
  <si>
    <t>Distribution of operational expenditures of tourism characteristic industries 2016</t>
  </si>
  <si>
    <t>Operational expenditure and revenues by economic activity 2016</t>
  </si>
  <si>
    <t>Percentage distribution of remunerations of workers at tourism characteristic industries  2016</t>
  </si>
  <si>
    <t>Percentages of passenger flights by type of flight</t>
  </si>
  <si>
    <t>Distribution of operational revenues of tourism characteristic industries 2016</t>
  </si>
  <si>
    <t>Daily price average of accommodation units by month</t>
  </si>
  <si>
    <t>Distribution of operational revenues of tourism characteristic industries by establishment size 2016</t>
  </si>
  <si>
    <t>Percentages of monthly occupation of accommodation units by type</t>
  </si>
  <si>
    <t>Daily revenue average of accommodation units by type</t>
  </si>
  <si>
    <t>Distribution of operational expenditures of tourism characteristic industries by establishment size 2016</t>
  </si>
  <si>
    <t>Opinions of tourist establishments on the principal constraints that faced them upon establishing or operating the industry 2016</t>
  </si>
  <si>
    <t xml:space="preserve">Trips distribution by type of trip  </t>
  </si>
  <si>
    <t xml:space="preserve">Percentages of monthly occupation of accommodation units </t>
  </si>
  <si>
    <t>Rate of revenue of  accommodation units by month</t>
  </si>
  <si>
    <t xml:space="preserve">Figure title </t>
  </si>
  <si>
    <t>Figure No.</t>
  </si>
  <si>
    <t>Table title</t>
  </si>
  <si>
    <t>Tourist Establishments Survey Results 2016</t>
  </si>
  <si>
    <t>Table No.</t>
  </si>
  <si>
    <t>Table (1)</t>
  </si>
  <si>
    <t>Less than 6 workers</t>
  </si>
  <si>
    <t xml:space="preserve"> 6 - 49 workers  </t>
  </si>
  <si>
    <t>50 - 249 workers</t>
  </si>
  <si>
    <t>250 workers and more</t>
  </si>
  <si>
    <t>Table (2)</t>
  </si>
  <si>
    <t>6 - 49 workers</t>
  </si>
  <si>
    <t>Table (3)</t>
  </si>
  <si>
    <t>Table (4)</t>
  </si>
  <si>
    <t>Table (5)</t>
  </si>
  <si>
    <t>Saudi</t>
  </si>
  <si>
    <t>Non-Saudi</t>
  </si>
  <si>
    <t>Male</t>
  </si>
  <si>
    <t>Female</t>
  </si>
  <si>
    <t>Wages and salaries by establishment size category and economic activity 2016
)</t>
  </si>
  <si>
    <t>(Thousand Riyals</t>
  </si>
  <si>
    <t>Table (6)</t>
  </si>
  <si>
    <t>(Thousand Riyals)</t>
  </si>
  <si>
    <t>Table (7)</t>
  </si>
  <si>
    <t>Table (8)</t>
  </si>
  <si>
    <t>Table (9)</t>
  </si>
  <si>
    <t>Table (10)</t>
  </si>
  <si>
    <t>Operating revenues by establishment size and economic activity 2016</t>
  </si>
  <si>
    <t>Table (11)</t>
  </si>
  <si>
    <t>Table (12)</t>
  </si>
  <si>
    <t>Table (13)</t>
  </si>
  <si>
    <t>Domestic trips</t>
  </si>
  <si>
    <t>Arriving international trips</t>
  </si>
  <si>
    <t>Departing international trips</t>
  </si>
  <si>
    <t>Table (14)</t>
  </si>
  <si>
    <t>Table (15)</t>
  </si>
  <si>
    <t>Table (16)</t>
  </si>
  <si>
    <t>Table (17)</t>
  </si>
  <si>
    <t xml:space="preserve">Obstacles that faced establishing or operating the industry </t>
  </si>
  <si>
    <t>Yes</t>
  </si>
  <si>
    <t xml:space="preserve">No </t>
  </si>
  <si>
    <t>Availability of trained manpower</t>
  </si>
  <si>
    <t>Electricity rates</t>
  </si>
  <si>
    <t>Obtaining trade licenses and permits</t>
  </si>
  <si>
    <t>Sustainable electricity supply (without interruptions)</t>
  </si>
  <si>
    <t>water rates</t>
  </si>
  <si>
    <t>Government and bureaucratic procedures</t>
  </si>
  <si>
    <t>Security and stability</t>
  </si>
  <si>
    <t>Access to funding</t>
  </si>
  <si>
    <t>Fuel rates</t>
  </si>
  <si>
    <t>To get a phone line and Internet (telecommunications)</t>
  </si>
  <si>
    <t>Business official inspection procedures</t>
  </si>
  <si>
    <t>To get a phone line and Internet</t>
  </si>
  <si>
    <t>Sustainable fuel supply (without interruptions)</t>
  </si>
  <si>
    <t>Sustainable water supply (without interruptions)</t>
  </si>
  <si>
    <t>Labor laws and regulations</t>
  </si>
  <si>
    <t>Obtaining a location \ Renting the building</t>
  </si>
  <si>
    <t>Source: General Authority for Statistics (GAStat)</t>
  </si>
  <si>
    <t xml:space="preserve">Chart (1) Percentage distribution of establishments at tourism characteristic industries by type of activity 2016 </t>
  </si>
  <si>
    <t>Passenger rail transport</t>
  </si>
  <si>
    <t>Passenger road transport</t>
  </si>
  <si>
    <t>Passenger water transport</t>
  </si>
  <si>
    <t>Passenger air transport</t>
  </si>
  <si>
    <t>Transport equipment rental</t>
  </si>
  <si>
    <t>Travel agencies and reservation services</t>
  </si>
  <si>
    <t>Cultural activities</t>
  </si>
  <si>
    <t>Sports and recreational activities</t>
  </si>
  <si>
    <t xml:space="preserve">Other KSA-Specific Tourism Characteristic Industries </t>
  </si>
  <si>
    <t>Economic Activity</t>
  </si>
  <si>
    <t>percentage</t>
  </si>
  <si>
    <t xml:space="preserve"> Chart (2) Percentage distribution of establishments at tourism characteristic industries by size of establishment  2016</t>
  </si>
  <si>
    <t>Chart (3) Percentage distribution of workers at tourism characteristic industries by type of industry 2016</t>
  </si>
  <si>
    <t>Other Tourism Characteristic Industries</t>
  </si>
  <si>
    <t xml:space="preserve">Economic Activity </t>
  </si>
  <si>
    <t xml:space="preserve">
Non-Saudi</t>
  </si>
  <si>
    <t>Chart (5) Percentage of labor nationalization at tourism characteristic industries 2016</t>
  </si>
  <si>
    <t>Chart  (6) Percentage of labor nationalization at tourism characteristic industries by type of industry 2016</t>
  </si>
  <si>
    <t xml:space="preserve">Travel Agencies </t>
  </si>
  <si>
    <t>Chart (7) Percentage distribution of workers at tourism characteristic industries by gender 2016</t>
  </si>
  <si>
    <t xml:space="preserve">Male
</t>
  </si>
  <si>
    <t xml:space="preserve">Female
</t>
  </si>
  <si>
    <t>Chart (8) Percentage distribution of workers at tourism characteristic industries by industry type 2016</t>
  </si>
  <si>
    <t>Travel Agencies</t>
  </si>
  <si>
    <t>Activity</t>
  </si>
  <si>
    <t xml:space="preserve">Percentage of Males </t>
  </si>
  <si>
    <t xml:space="preserve">Percentage of Females </t>
  </si>
  <si>
    <t>Chart  (8) Percentage distribution of workers at tourism characteristic industries by industry type 2016</t>
  </si>
  <si>
    <t xml:space="preserve">Number of Females </t>
  </si>
  <si>
    <t>Chart (10) Percentage distribution of remunerations of workers at tourism characteristic industries by type of industry 2016</t>
  </si>
  <si>
    <t>Chart (11) The relation between the percentage of workers at each industry out of the total number and the remunerations they receive 2016</t>
  </si>
  <si>
    <t>Workers</t>
  </si>
  <si>
    <t xml:space="preserve">Remunerations </t>
  </si>
  <si>
    <t>Chart  (12) Distribution of workers remunerations at tourism characteristic industries by establishment size 2016</t>
  </si>
  <si>
    <t>Chart  (13) Percentage distribution of remunerations of workers at tourism characteristic industries  2016</t>
  </si>
  <si>
    <t>Salaries and wages:</t>
  </si>
  <si>
    <t>Benefits and allowances</t>
  </si>
  <si>
    <t>Chart (14) Distribution of operational revenues of tourism characteristic industries 2016</t>
  </si>
  <si>
    <t>Chart (15) Distribution of operational revenues of tourism characteristic industries by establishment size 2016</t>
  </si>
  <si>
    <t>Chart  (16) Distribution of operational expenditures of tourism characteristic industries 2016</t>
  </si>
  <si>
    <t>Expenditure:</t>
  </si>
  <si>
    <t>Chart (17) Distribution of operational expenditures of tourism characteristic industries by establishment size 2016</t>
  </si>
  <si>
    <t>Chart (18) Opinions of tourist establishments on the principal constraints that faced them upon establishing or operating the industry 2016</t>
  </si>
  <si>
    <t>Obstacles that faced establishing or operating the industry</t>
  </si>
  <si>
    <t>Total  sold trips</t>
  </si>
  <si>
    <t>Furnished Units</t>
  </si>
  <si>
    <t>Occupation percentage</t>
  </si>
  <si>
    <t xml:space="preserve">Occupation percentage </t>
  </si>
  <si>
    <t xml:space="preserve">Average </t>
  </si>
  <si>
    <t>Revenues</t>
  </si>
  <si>
    <t>Operating Expenses</t>
  </si>
  <si>
    <t>Main Activity</t>
  </si>
  <si>
    <t>Operating Revenues</t>
  </si>
  <si>
    <t xml:space="preserve">Secondary Activity </t>
  </si>
  <si>
    <t>Other</t>
  </si>
  <si>
    <t>Salaries and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</si>
</sst>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_-* #,##0_-;_-* #,##0\-;_-* &quot;-&quot;??_-;_-@_-"/>
    <numFmt numFmtId="166" formatCode="0.0%"/>
  </numFmts>
  <fonts count="26" x14ac:knownFonts="1">
    <font>
      <sz val="11"/>
      <color theme="1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sz val="20"/>
      <color theme="4" tint="-0.499984740745262"/>
      <name val="Neo Sans Arabic Medium"/>
      <family val="2"/>
    </font>
    <font>
      <b/>
      <sz val="9"/>
      <color rgb="FFFF0000"/>
      <name val="Frutiger LT Arabic 45 Light"/>
    </font>
    <font>
      <sz val="9"/>
      <color theme="1"/>
      <name val="Frutiger LT Arabic 45 Light"/>
    </font>
    <font>
      <sz val="9"/>
      <color rgb="FFFF0000"/>
      <name val="Frutiger LT Arabic 45 Light"/>
    </font>
    <font>
      <b/>
      <sz val="9"/>
      <color theme="0"/>
      <name val="Frutiger LT Arabic 45 Light"/>
    </font>
    <font>
      <b/>
      <sz val="9"/>
      <color theme="1"/>
      <name val="Frutiger LT Arabic 45 Light"/>
    </font>
    <font>
      <sz val="9"/>
      <name val="Frutiger LT Arabic 45 Light"/>
    </font>
    <font>
      <sz val="9"/>
      <color rgb="FF00B050"/>
      <name val="Frutiger LT Arabic 45 Light"/>
    </font>
    <font>
      <sz val="9"/>
      <color theme="0"/>
      <name val="Frutiger LT Arabic 45 Light"/>
    </font>
    <font>
      <b/>
      <sz val="9"/>
      <name val="Frutiger LT Arabic 45 Light"/>
    </font>
    <font>
      <sz val="9"/>
      <color rgb="FF000000"/>
      <name val="Frutiger LT Arabic 45 Light"/>
    </font>
    <font>
      <sz val="9"/>
      <color theme="1" tint="0.249977111117893"/>
      <name val="Frutiger LT Arabic 45 Light"/>
    </font>
    <font>
      <sz val="9"/>
      <color theme="1" tint="0.34998626667073579"/>
      <name val="Frutiger LT Arabic 45 Light"/>
    </font>
    <font>
      <b/>
      <sz val="9"/>
      <color rgb="FFFFFFFF"/>
      <name val="Frutiger LT Arabic 45 Light"/>
    </font>
    <font>
      <sz val="9"/>
      <color rgb="FFFFFFFF"/>
      <name val="Frutiger LT Arabic 45 Light"/>
    </font>
    <font>
      <b/>
      <sz val="9"/>
      <color theme="1" tint="0.249977111117893"/>
      <name val="Frutiger LT Arabic 45 Light"/>
    </font>
    <font>
      <b/>
      <sz val="9"/>
      <color theme="1" tint="0.34998626667073579"/>
      <name val="Frutiger LT Arabic 45 Light"/>
    </font>
    <font>
      <b/>
      <sz val="11"/>
      <name val="Frutiger LT Arabic 45 Light"/>
    </font>
    <font>
      <b/>
      <sz val="9"/>
      <color rgb="FF404040"/>
      <name val="Frutiger LT Arabic 45 Light"/>
    </font>
    <font>
      <u/>
      <sz val="11"/>
      <color theme="10"/>
      <name val="Arial"/>
      <family val="2"/>
      <charset val="17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1F4E78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-0.249977111117893"/>
        <bgColor rgb="FF000000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5" borderId="1" applyNumberFormat="0" applyAlignment="0" applyProtection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2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 readingOrder="2"/>
    </xf>
    <xf numFmtId="0" fontId="11" fillId="11" borderId="0" xfId="0" applyFont="1" applyFill="1" applyBorder="1" applyAlignment="1">
      <alignment horizontal="center" vertical="center" readingOrder="2"/>
    </xf>
    <xf numFmtId="16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8" fillId="11" borderId="0" xfId="0" applyFont="1" applyFill="1" applyBorder="1" applyAlignment="1">
      <alignment horizontal="center" vertical="center" readingOrder="2"/>
    </xf>
    <xf numFmtId="0" fontId="8" fillId="17" borderId="0" xfId="0" applyFont="1" applyFill="1" applyBorder="1" applyAlignment="1">
      <alignment horizontal="center" vertical="center" readingOrder="2"/>
    </xf>
    <xf numFmtId="0" fontId="12" fillId="10" borderId="0" xfId="0" applyFont="1" applyFill="1" applyBorder="1" applyAlignment="1">
      <alignment horizontal="center" vertical="center" readingOrder="2"/>
    </xf>
    <xf numFmtId="0" fontId="12" fillId="10" borderId="0" xfId="0" applyFont="1" applyFill="1" applyBorder="1" applyAlignment="1">
      <alignment horizontal="right" vertical="center" readingOrder="2"/>
    </xf>
    <xf numFmtId="3" fontId="12" fillId="10" borderId="0" xfId="0" applyNumberFormat="1" applyFont="1" applyFill="1" applyBorder="1" applyAlignment="1">
      <alignment horizontal="center" vertical="center" wrapText="1" readingOrder="1"/>
    </xf>
    <xf numFmtId="3" fontId="15" fillId="3" borderId="0" xfId="0" applyNumberFormat="1" applyFont="1" applyFill="1" applyBorder="1" applyAlignment="1">
      <alignment horizontal="center" vertical="center" wrapText="1" readingOrder="1"/>
    </xf>
    <xf numFmtId="0" fontId="8" fillId="11" borderId="0" xfId="0" applyFont="1" applyFill="1" applyBorder="1" applyAlignment="1">
      <alignment horizontal="left" vertical="center" wrapText="1" readingOrder="1"/>
    </xf>
    <xf numFmtId="0" fontId="11" fillId="11" borderId="0" xfId="0" applyFont="1" applyFill="1" applyBorder="1" applyAlignment="1">
      <alignment horizontal="center" vertical="center" readingOrder="1"/>
    </xf>
    <xf numFmtId="0" fontId="8" fillId="10" borderId="0" xfId="0" applyFont="1" applyFill="1" applyBorder="1" applyAlignment="1">
      <alignment vertical="center"/>
    </xf>
    <xf numFmtId="0" fontId="8" fillId="11" borderId="0" xfId="1" applyFont="1" applyFill="1" applyBorder="1" applyAlignment="1">
      <alignment horizontal="left" vertical="center" wrapText="1" readingOrder="1"/>
    </xf>
    <xf numFmtId="0" fontId="8" fillId="10" borderId="0" xfId="0" applyFont="1" applyFill="1" applyBorder="1" applyAlignment="1">
      <alignment vertical="center" readingOrder="1"/>
    </xf>
    <xf numFmtId="0" fontId="12" fillId="9" borderId="0" xfId="0" applyFont="1" applyFill="1" applyBorder="1" applyAlignment="1">
      <alignment horizontal="center" vertical="center" readingOrder="2"/>
    </xf>
    <xf numFmtId="0" fontId="12" fillId="9" borderId="0" xfId="0" applyFont="1" applyFill="1" applyBorder="1" applyAlignment="1">
      <alignment horizontal="right" vertical="center" readingOrder="2"/>
    </xf>
    <xf numFmtId="3" fontId="12" fillId="9" borderId="0" xfId="0" applyNumberFormat="1" applyFont="1" applyFill="1" applyBorder="1" applyAlignment="1">
      <alignment horizontal="center" vertical="center" wrapText="1" readingOrder="1"/>
    </xf>
    <xf numFmtId="3" fontId="15" fillId="4" borderId="0" xfId="0" applyNumberFormat="1" applyFont="1" applyFill="1" applyBorder="1" applyAlignment="1">
      <alignment horizontal="center" vertical="center" wrapText="1" readingOrder="1"/>
    </xf>
    <xf numFmtId="0" fontId="8" fillId="8" borderId="0" xfId="0" applyFont="1" applyFill="1" applyBorder="1" applyAlignment="1">
      <alignment horizontal="left" vertical="center" wrapText="1" readingOrder="1"/>
    </xf>
    <xf numFmtId="3" fontId="19" fillId="2" borderId="0" xfId="0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3" fontId="15" fillId="10" borderId="0" xfId="0" applyNumberFormat="1" applyFont="1" applyFill="1" applyBorder="1" applyAlignment="1">
      <alignment horizontal="center" vertical="center" wrapText="1" readingOrder="1"/>
    </xf>
    <xf numFmtId="3" fontId="15" fillId="9" borderId="0" xfId="0" applyNumberFormat="1" applyFont="1" applyFill="1" applyBorder="1" applyAlignment="1">
      <alignment horizontal="center" vertical="center" wrapText="1" readingOrder="1"/>
    </xf>
    <xf numFmtId="0" fontId="20" fillId="6" borderId="0" xfId="0" applyFont="1" applyFill="1" applyBorder="1" applyAlignment="1">
      <alignment horizontal="center" vertical="center" wrapText="1" readingOrder="2"/>
    </xf>
    <xf numFmtId="3" fontId="12" fillId="3" borderId="0" xfId="0" applyNumberFormat="1" applyFont="1" applyFill="1" applyBorder="1" applyAlignment="1">
      <alignment horizontal="center" vertical="center" wrapText="1" readingOrder="1"/>
    </xf>
    <xf numFmtId="0" fontId="8" fillId="11" borderId="0" xfId="0" applyFont="1" applyFill="1" applyBorder="1" applyAlignment="1">
      <alignment horizontal="center" vertical="center" readingOrder="1"/>
    </xf>
    <xf numFmtId="3" fontId="12" fillId="4" borderId="0" xfId="0" applyNumberFormat="1" applyFont="1" applyFill="1" applyBorder="1" applyAlignment="1">
      <alignment horizontal="center" vertical="center" wrapText="1" readingOrder="1"/>
    </xf>
    <xf numFmtId="0" fontId="8" fillId="8" borderId="0" xfId="0" applyFont="1" applyFill="1" applyBorder="1" applyAlignment="1">
      <alignment horizontal="center" vertical="center" readingOrder="1"/>
    </xf>
    <xf numFmtId="3" fontId="20" fillId="2" borderId="0" xfId="0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readingOrder="2"/>
    </xf>
    <xf numFmtId="0" fontId="20" fillId="7" borderId="0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3" fontId="12" fillId="0" borderId="0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3" fontId="12" fillId="0" borderId="0" xfId="2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3" fontId="8" fillId="10" borderId="0" xfId="0" applyNumberFormat="1" applyFont="1" applyFill="1" applyBorder="1" applyAlignment="1">
      <alignment horizontal="center" vertical="center"/>
    </xf>
    <xf numFmtId="166" fontId="8" fillId="10" borderId="0" xfId="4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3" fontId="8" fillId="12" borderId="0" xfId="0" applyNumberFormat="1" applyFont="1" applyFill="1" applyBorder="1" applyAlignment="1">
      <alignment horizontal="center" vertical="center"/>
    </xf>
    <xf numFmtId="166" fontId="8" fillId="12" borderId="0" xfId="4" applyNumberFormat="1" applyFont="1" applyFill="1" applyBorder="1" applyAlignment="1">
      <alignment horizontal="center" vertical="center"/>
    </xf>
    <xf numFmtId="9" fontId="8" fillId="10" borderId="0" xfId="4" applyNumberFormat="1" applyFont="1" applyFill="1" applyBorder="1" applyAlignment="1">
      <alignment horizontal="center" vertical="center"/>
    </xf>
    <xf numFmtId="9" fontId="8" fillId="12" borderId="0" xfId="4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3" fontId="8" fillId="0" borderId="0" xfId="0" applyNumberFormat="1" applyFont="1"/>
    <xf numFmtId="3" fontId="8" fillId="10" borderId="0" xfId="0" applyNumberFormat="1" applyFont="1" applyFill="1" applyBorder="1" applyAlignment="1">
      <alignment horizontal="center" vertical="center" wrapText="1" readingOrder="1"/>
    </xf>
    <xf numFmtId="0" fontId="15" fillId="10" borderId="0" xfId="0" applyFont="1" applyFill="1" applyBorder="1" applyAlignment="1">
      <alignment horizontal="center" vertical="center" wrapText="1" readingOrder="1"/>
    </xf>
    <xf numFmtId="0" fontId="15" fillId="9" borderId="0" xfId="0" applyFont="1" applyFill="1" applyBorder="1" applyAlignment="1">
      <alignment horizontal="center" vertical="center" wrapText="1" readingOrder="1"/>
    </xf>
    <xf numFmtId="3" fontId="19" fillId="6" borderId="0" xfId="0" applyNumberFormat="1" applyFont="1" applyFill="1" applyBorder="1" applyAlignment="1">
      <alignment horizontal="center" vertical="center" wrapText="1" readingOrder="1"/>
    </xf>
    <xf numFmtId="0" fontId="12" fillId="10" borderId="0" xfId="0" applyFont="1" applyFill="1" applyBorder="1" applyAlignment="1">
      <alignment horizontal="center" vertical="center" wrapText="1" readingOrder="1"/>
    </xf>
    <xf numFmtId="0" fontId="12" fillId="9" borderId="0" xfId="0" applyFont="1" applyFill="1" applyBorder="1" applyAlignment="1">
      <alignment horizontal="center" vertical="center" wrapText="1" readingOrder="1"/>
    </xf>
    <xf numFmtId="3" fontId="20" fillId="6" borderId="0" xfId="0" applyNumberFormat="1" applyFont="1" applyFill="1" applyBorder="1" applyAlignment="1">
      <alignment horizontal="center" vertical="center" wrapText="1" readingOrder="1"/>
    </xf>
    <xf numFmtId="0" fontId="14" fillId="15" borderId="0" xfId="3" applyFont="1" applyFill="1" applyBorder="1" applyAlignment="1">
      <alignment horizontal="center" vertical="center" wrapText="1" readingOrder="2"/>
    </xf>
    <xf numFmtId="165" fontId="14" fillId="13" borderId="0" xfId="2" applyNumberFormat="1" applyFont="1" applyFill="1" applyBorder="1" applyAlignment="1">
      <alignment horizontal="center" vertical="center" wrapText="1"/>
    </xf>
    <xf numFmtId="165" fontId="14" fillId="13" borderId="0" xfId="2" applyNumberFormat="1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right" vertical="center" readingOrder="2"/>
    </xf>
    <xf numFmtId="0" fontId="8" fillId="11" borderId="0" xfId="0" applyFont="1" applyFill="1" applyBorder="1" applyAlignment="1">
      <alignment horizontal="left" vertical="center" readingOrder="1"/>
    </xf>
    <xf numFmtId="0" fontId="8" fillId="17" borderId="0" xfId="0" applyFont="1" applyFill="1" applyBorder="1" applyAlignment="1">
      <alignment horizontal="right" vertical="center" readingOrder="2"/>
    </xf>
    <xf numFmtId="0" fontId="8" fillId="17" borderId="0" xfId="0" applyFont="1" applyFill="1" applyBorder="1" applyAlignment="1">
      <alignment horizontal="left" vertical="center" readingOrder="1"/>
    </xf>
    <xf numFmtId="0" fontId="8" fillId="17" borderId="0" xfId="0" applyFont="1" applyFill="1" applyBorder="1" applyAlignment="1">
      <alignment horizontal="center" vertical="center" readingOrder="1"/>
    </xf>
    <xf numFmtId="166" fontId="12" fillId="0" borderId="0" xfId="0" applyNumberFormat="1" applyFont="1" applyAlignment="1">
      <alignment horizontal="center" vertical="center"/>
    </xf>
    <xf numFmtId="166" fontId="14" fillId="13" borderId="0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8" fillId="10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 readingOrder="1"/>
    </xf>
    <xf numFmtId="0" fontId="20" fillId="7" borderId="0" xfId="0" applyFont="1" applyFill="1" applyBorder="1" applyAlignment="1">
      <alignment horizontal="center" vertical="center" wrapText="1" readingOrder="2"/>
    </xf>
    <xf numFmtId="0" fontId="20" fillId="7" borderId="0" xfId="0" applyFont="1" applyFill="1" applyBorder="1" applyAlignment="1">
      <alignment horizontal="center" vertical="center" readingOrder="2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2" fillId="10" borderId="0" xfId="0" applyFont="1" applyFill="1" applyBorder="1" applyAlignment="1">
      <alignment horizontal="left" vertical="center" readingOrder="1"/>
    </xf>
    <xf numFmtId="0" fontId="12" fillId="9" borderId="0" xfId="0" applyFont="1" applyFill="1" applyBorder="1" applyAlignment="1">
      <alignment horizontal="left" vertical="center" readingOrder="1"/>
    </xf>
    <xf numFmtId="0" fontId="8" fillId="0" borderId="0" xfId="0" applyFont="1" applyAlignment="1">
      <alignment horizontal="left" readingOrder="1"/>
    </xf>
    <xf numFmtId="0" fontId="14" fillId="6" borderId="0" xfId="0" applyFont="1" applyFill="1" applyAlignment="1">
      <alignment horizontal="center" vertical="center" wrapText="1"/>
    </xf>
    <xf numFmtId="0" fontId="12" fillId="9" borderId="0" xfId="0" applyFont="1" applyFill="1" applyBorder="1" applyAlignment="1">
      <alignment horizontal="left" vertical="center" readingOrder="2"/>
    </xf>
    <xf numFmtId="0" fontId="12" fillId="10" borderId="0" xfId="0" applyFont="1" applyFill="1" applyBorder="1" applyAlignment="1">
      <alignment horizontal="left" vertical="center" readingOrder="2"/>
    </xf>
    <xf numFmtId="0" fontId="8" fillId="0" borderId="0" xfId="0" applyFont="1" applyAlignment="1">
      <alignment horizontal="left"/>
    </xf>
    <xf numFmtId="0" fontId="4" fillId="9" borderId="0" xfId="0" applyFont="1" applyFill="1" applyAlignment="1">
      <alignment horizontal="center" vertical="top"/>
    </xf>
    <xf numFmtId="0" fontId="4" fillId="0" borderId="0" xfId="0" applyFont="1" applyAlignment="1">
      <alignment horizontal="left" vertical="top"/>
    </xf>
    <xf numFmtId="0" fontId="19" fillId="6" borderId="0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readingOrder="1"/>
    </xf>
    <xf numFmtId="0" fontId="12" fillId="10" borderId="0" xfId="0" applyFont="1" applyFill="1" applyBorder="1" applyAlignment="1">
      <alignment horizontal="center" vertical="center" readingOrder="1"/>
    </xf>
    <xf numFmtId="0" fontId="12" fillId="10" borderId="0" xfId="0" applyFont="1" applyFill="1" applyBorder="1" applyAlignment="1">
      <alignment horizontal="right" vertical="center" readingOrder="1"/>
    </xf>
    <xf numFmtId="0" fontId="12" fillId="9" borderId="0" xfId="0" applyFont="1" applyFill="1" applyBorder="1" applyAlignment="1">
      <alignment horizontal="center" vertical="center" readingOrder="1"/>
    </xf>
    <xf numFmtId="0" fontId="12" fillId="9" borderId="0" xfId="0" applyFont="1" applyFill="1" applyBorder="1" applyAlignment="1">
      <alignment horizontal="right" vertical="center" readingOrder="1"/>
    </xf>
    <xf numFmtId="0" fontId="8" fillId="10" borderId="0" xfId="0" applyFont="1" applyFill="1" applyBorder="1" applyAlignment="1">
      <alignment horizontal="center" vertical="center" wrapText="1" readingOrder="1"/>
    </xf>
    <xf numFmtId="0" fontId="19" fillId="13" borderId="0" xfId="0" applyFont="1" applyFill="1" applyBorder="1" applyAlignment="1">
      <alignment horizontal="center" vertical="center" wrapText="1" readingOrder="1"/>
    </xf>
    <xf numFmtId="0" fontId="19" fillId="2" borderId="0" xfId="0" applyFont="1" applyFill="1" applyBorder="1" applyAlignment="1">
      <alignment horizontal="center" vertical="center" wrapText="1" readingOrder="1"/>
    </xf>
    <xf numFmtId="0" fontId="20" fillId="6" borderId="0" xfId="0" applyFont="1" applyFill="1" applyBorder="1" applyAlignment="1">
      <alignment horizontal="center" vertical="center" wrapText="1" readingOrder="1"/>
    </xf>
    <xf numFmtId="0" fontId="8" fillId="10" borderId="0" xfId="0" applyFont="1" applyFill="1" applyBorder="1" applyAlignment="1">
      <alignment vertical="center" readingOrder="2"/>
    </xf>
    <xf numFmtId="0" fontId="11" fillId="8" borderId="0" xfId="0" applyFont="1" applyFill="1" applyBorder="1" applyAlignment="1">
      <alignment horizontal="center" vertical="center" readingOrder="2"/>
    </xf>
    <xf numFmtId="0" fontId="8" fillId="8" borderId="0" xfId="0" applyFont="1" applyFill="1" applyBorder="1" applyAlignment="1">
      <alignment horizontal="center" vertical="center" readingOrder="2"/>
    </xf>
    <xf numFmtId="0" fontId="20" fillId="2" borderId="0" xfId="0" applyFont="1" applyFill="1" applyBorder="1" applyAlignment="1">
      <alignment horizontal="center" vertical="center" wrapText="1" readingOrder="1"/>
    </xf>
    <xf numFmtId="0" fontId="14" fillId="15" borderId="0" xfId="3" applyFont="1" applyFill="1" applyBorder="1" applyAlignment="1">
      <alignment horizontal="center" vertical="center" wrapText="1" readingOrder="1"/>
    </xf>
    <xf numFmtId="166" fontId="12" fillId="10" borderId="0" xfId="2" applyNumberFormat="1" applyFont="1" applyFill="1" applyBorder="1" applyAlignment="1">
      <alignment horizontal="center" vertical="center" wrapText="1" readingOrder="1"/>
    </xf>
    <xf numFmtId="166" fontId="15" fillId="10" borderId="0" xfId="2" applyNumberFormat="1" applyFont="1" applyFill="1" applyBorder="1" applyAlignment="1">
      <alignment horizontal="center" vertical="center" wrapText="1" readingOrder="1"/>
    </xf>
    <xf numFmtId="166" fontId="12" fillId="12" borderId="0" xfId="2" applyNumberFormat="1" applyFont="1" applyFill="1" applyBorder="1" applyAlignment="1">
      <alignment horizontal="center" vertical="center" wrapText="1" readingOrder="1"/>
    </xf>
    <xf numFmtId="166" fontId="15" fillId="12" borderId="0" xfId="2" applyNumberFormat="1" applyFont="1" applyFill="1" applyBorder="1" applyAlignment="1">
      <alignment horizontal="center" vertical="center" wrapText="1" readingOrder="1"/>
    </xf>
    <xf numFmtId="166" fontId="14" fillId="13" borderId="0" xfId="2" applyNumberFormat="1" applyFont="1" applyFill="1" applyBorder="1" applyAlignment="1">
      <alignment horizontal="center" vertical="center" wrapText="1" readingOrder="1"/>
    </xf>
    <xf numFmtId="9" fontId="10" fillId="13" borderId="0" xfId="2" applyNumberFormat="1" applyFont="1" applyFill="1" applyBorder="1" applyAlignment="1">
      <alignment horizontal="center" vertical="center" wrapText="1" readingOrder="1"/>
    </xf>
    <xf numFmtId="165" fontId="14" fillId="13" borderId="0" xfId="2" applyNumberFormat="1" applyFont="1" applyFill="1" applyBorder="1" applyAlignment="1">
      <alignment horizontal="center" vertical="center" wrapText="1" readingOrder="1"/>
    </xf>
    <xf numFmtId="165" fontId="14" fillId="13" borderId="0" xfId="2" applyNumberFormat="1" applyFont="1" applyFill="1" applyBorder="1" applyAlignment="1">
      <alignment horizontal="center" vertical="center" readingOrder="1"/>
    </xf>
    <xf numFmtId="0" fontId="8" fillId="11" borderId="0" xfId="0" applyFont="1" applyFill="1" applyBorder="1" applyAlignment="1">
      <alignment horizontal="right" vertical="center" readingOrder="1"/>
    </xf>
    <xf numFmtId="1" fontId="12" fillId="0" borderId="0" xfId="0" applyNumberFormat="1" applyFont="1" applyAlignment="1">
      <alignment horizontal="center" vertical="center" readingOrder="1"/>
    </xf>
    <xf numFmtId="0" fontId="8" fillId="17" borderId="0" xfId="0" applyFont="1" applyFill="1" applyBorder="1" applyAlignment="1">
      <alignment horizontal="right" vertical="center" readingOrder="1"/>
    </xf>
    <xf numFmtId="1" fontId="14" fillId="13" borderId="0" xfId="0" applyNumberFormat="1" applyFont="1" applyFill="1" applyBorder="1" applyAlignment="1">
      <alignment horizontal="center" vertical="center" readingOrder="1"/>
    </xf>
    <xf numFmtId="1" fontId="12" fillId="10" borderId="0" xfId="0" applyNumberFormat="1" applyFont="1" applyFill="1" applyAlignment="1">
      <alignment horizontal="center" vertical="center" readingOrder="1"/>
    </xf>
    <xf numFmtId="1" fontId="12" fillId="12" borderId="0" xfId="0" applyNumberFormat="1" applyFont="1" applyFill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11" fillId="0" borderId="0" xfId="0" applyFont="1" applyAlignment="1">
      <alignment readingOrder="1"/>
    </xf>
    <xf numFmtId="9" fontId="10" fillId="14" borderId="0" xfId="3" applyNumberFormat="1" applyFont="1" applyFill="1" applyBorder="1" applyAlignment="1">
      <alignment horizontal="center" vertical="center" wrapText="1" readingOrder="1"/>
    </xf>
    <xf numFmtId="1" fontId="15" fillId="11" borderId="0" xfId="3" applyNumberFormat="1" applyFont="1" applyFill="1" applyBorder="1" applyAlignment="1">
      <alignment horizontal="center" vertical="center" wrapText="1" readingOrder="1"/>
    </xf>
    <xf numFmtId="9" fontId="22" fillId="10" borderId="0" xfId="2" applyNumberFormat="1" applyFont="1" applyFill="1" applyBorder="1" applyAlignment="1">
      <alignment horizontal="center" vertical="center" wrapText="1" readingOrder="1"/>
    </xf>
    <xf numFmtId="1" fontId="15" fillId="8" borderId="0" xfId="0" applyNumberFormat="1" applyFont="1" applyFill="1" applyBorder="1" applyAlignment="1">
      <alignment horizontal="center" vertical="center" readingOrder="1"/>
    </xf>
    <xf numFmtId="9" fontId="22" fillId="9" borderId="0" xfId="2" applyNumberFormat="1" applyFont="1" applyFill="1" applyBorder="1" applyAlignment="1">
      <alignment horizontal="center" vertical="center" wrapText="1" readingOrder="1"/>
    </xf>
    <xf numFmtId="9" fontId="21" fillId="8" borderId="0" xfId="0" applyNumberFormat="1" applyFont="1" applyFill="1" applyBorder="1" applyAlignment="1">
      <alignment horizontal="left" vertical="center" readingOrder="1"/>
    </xf>
    <xf numFmtId="9" fontId="21" fillId="11" borderId="0" xfId="3" applyNumberFormat="1" applyFont="1" applyFill="1" applyBorder="1" applyAlignment="1">
      <alignment horizontal="left" vertical="center" wrapText="1" readingOrder="1"/>
    </xf>
    <xf numFmtId="9" fontId="21" fillId="11" borderId="0" xfId="1" applyNumberFormat="1" applyFont="1" applyFill="1" applyBorder="1" applyAlignment="1">
      <alignment horizontal="left" vertical="center" readingOrder="1"/>
    </xf>
    <xf numFmtId="9" fontId="21" fillId="8" borderId="0" xfId="1" applyNumberFormat="1" applyFont="1" applyFill="1" applyBorder="1" applyAlignment="1">
      <alignment horizontal="left" vertical="center" readingOrder="1"/>
    </xf>
    <xf numFmtId="9" fontId="21" fillId="11" borderId="0" xfId="0" applyNumberFormat="1" applyFont="1" applyFill="1" applyBorder="1" applyAlignment="1">
      <alignment horizontal="left" vertical="center" readingOrder="1"/>
    </xf>
    <xf numFmtId="0" fontId="11" fillId="0" borderId="0" xfId="0" applyFont="1" applyAlignment="1">
      <alignment wrapText="1" readingOrder="1"/>
    </xf>
    <xf numFmtId="0" fontId="20" fillId="13" borderId="0" xfId="0" applyFont="1" applyFill="1" applyBorder="1" applyAlignment="1">
      <alignment horizontal="center" vertical="center" wrapText="1" readingOrder="1"/>
    </xf>
    <xf numFmtId="9" fontId="14" fillId="18" borderId="0" xfId="3" applyNumberFormat="1" applyFont="1" applyFill="1" applyBorder="1" applyAlignment="1">
      <alignment horizontal="center" vertical="center" wrapText="1" readingOrder="1"/>
    </xf>
    <xf numFmtId="1" fontId="12" fillId="11" borderId="0" xfId="3" applyNumberFormat="1" applyFont="1" applyFill="1" applyBorder="1" applyAlignment="1">
      <alignment horizontal="center" vertical="center" wrapText="1" readingOrder="1"/>
    </xf>
    <xf numFmtId="9" fontId="17" fillId="11" borderId="0" xfId="3" applyNumberFormat="1" applyFont="1" applyFill="1" applyBorder="1" applyAlignment="1">
      <alignment horizontal="left" vertical="center" wrapText="1" readingOrder="1"/>
    </xf>
    <xf numFmtId="9" fontId="18" fillId="10" borderId="0" xfId="2" applyNumberFormat="1" applyFont="1" applyFill="1" applyBorder="1" applyAlignment="1">
      <alignment horizontal="center" vertical="center" wrapText="1" readingOrder="1"/>
    </xf>
    <xf numFmtId="1" fontId="12" fillId="8" borderId="0" xfId="0" applyNumberFormat="1" applyFont="1" applyFill="1" applyBorder="1" applyAlignment="1">
      <alignment horizontal="center" vertical="center" readingOrder="1"/>
    </xf>
    <xf numFmtId="9" fontId="17" fillId="8" borderId="0" xfId="0" applyNumberFormat="1" applyFont="1" applyFill="1" applyBorder="1" applyAlignment="1">
      <alignment horizontal="left" vertical="center" readingOrder="1"/>
    </xf>
    <xf numFmtId="9" fontId="18" fillId="9" borderId="0" xfId="2" applyNumberFormat="1" applyFont="1" applyFill="1" applyBorder="1" applyAlignment="1">
      <alignment horizontal="center" vertical="center" wrapText="1" readingOrder="1"/>
    </xf>
    <xf numFmtId="9" fontId="17" fillId="11" borderId="0" xfId="1" applyNumberFormat="1" applyFont="1" applyFill="1" applyBorder="1" applyAlignment="1">
      <alignment horizontal="left" vertical="center" readingOrder="1"/>
    </xf>
    <xf numFmtId="9" fontId="17" fillId="8" borderId="0" xfId="1" applyNumberFormat="1" applyFont="1" applyFill="1" applyBorder="1" applyAlignment="1">
      <alignment horizontal="left" vertical="center" readingOrder="1"/>
    </xf>
    <xf numFmtId="9" fontId="17" fillId="11" borderId="0" xfId="0" applyNumberFormat="1" applyFont="1" applyFill="1" applyBorder="1" applyAlignment="1">
      <alignment horizontal="left" vertical="center" readingOrder="1"/>
    </xf>
    <xf numFmtId="0" fontId="10" fillId="18" borderId="0" xfId="3" applyFont="1" applyFill="1" applyBorder="1" applyAlignment="1">
      <alignment horizontal="center" vertical="center" wrapText="1" readingOrder="1"/>
    </xf>
    <xf numFmtId="165" fontId="10" fillId="6" borderId="0" xfId="2" applyNumberFormat="1" applyFont="1" applyFill="1" applyBorder="1" applyAlignment="1">
      <alignment horizontal="center" vertical="center" wrapText="1" readingOrder="1"/>
    </xf>
    <xf numFmtId="165" fontId="10" fillId="6" borderId="0" xfId="2" applyNumberFormat="1" applyFont="1" applyFill="1" applyBorder="1" applyAlignment="1">
      <alignment horizontal="center" vertical="center" readingOrder="1"/>
    </xf>
    <xf numFmtId="0" fontId="11" fillId="17" borderId="0" xfId="0" applyFont="1" applyFill="1" applyBorder="1" applyAlignment="1">
      <alignment horizontal="center" vertical="center" readingOrder="1"/>
    </xf>
    <xf numFmtId="166" fontId="10" fillId="6" borderId="0" xfId="2" applyNumberFormat="1" applyFont="1" applyFill="1" applyBorder="1" applyAlignment="1">
      <alignment horizontal="center" vertical="center" wrapText="1" readingOrder="1"/>
    </xf>
    <xf numFmtId="9" fontId="10" fillId="6" borderId="0" xfId="2" applyNumberFormat="1" applyFont="1" applyFill="1" applyBorder="1" applyAlignment="1">
      <alignment horizontal="center" vertical="center" wrapText="1" readingOrder="1"/>
    </xf>
    <xf numFmtId="0" fontId="14" fillId="18" borderId="0" xfId="3" applyFont="1" applyFill="1" applyBorder="1" applyAlignment="1">
      <alignment vertical="center" wrapText="1" readingOrder="1"/>
    </xf>
    <xf numFmtId="0" fontId="14" fillId="18" borderId="0" xfId="3" applyFont="1" applyFill="1" applyBorder="1" applyAlignment="1">
      <alignment horizontal="center" vertical="center" wrapText="1" readingOrder="1"/>
    </xf>
    <xf numFmtId="165" fontId="14" fillId="6" borderId="0" xfId="2" applyNumberFormat="1" applyFont="1" applyFill="1" applyBorder="1" applyAlignment="1">
      <alignment horizontal="center" vertical="center" wrapText="1" readingOrder="1"/>
    </xf>
    <xf numFmtId="165" fontId="14" fillId="6" borderId="0" xfId="2" applyNumberFormat="1" applyFont="1" applyFill="1" applyBorder="1" applyAlignment="1">
      <alignment horizontal="center" vertical="center" readingOrder="1"/>
    </xf>
    <xf numFmtId="166" fontId="8" fillId="0" borderId="0" xfId="0" applyNumberFormat="1" applyFont="1" applyBorder="1" applyAlignment="1">
      <alignment horizontal="center" vertical="center" readingOrder="1"/>
    </xf>
    <xf numFmtId="166" fontId="14" fillId="6" borderId="0" xfId="0" applyNumberFormat="1" applyFont="1" applyFill="1" applyBorder="1" applyAlignment="1">
      <alignment horizontal="center" vertical="center" readingOrder="1"/>
    </xf>
    <xf numFmtId="1" fontId="12" fillId="0" borderId="0" xfId="0" applyNumberFormat="1" applyFont="1" applyBorder="1" applyAlignment="1">
      <alignment horizontal="center" vertical="center" readingOrder="1"/>
    </xf>
    <xf numFmtId="1" fontId="14" fillId="6" borderId="0" xfId="0" applyNumberFormat="1" applyFont="1" applyFill="1" applyBorder="1" applyAlignment="1">
      <alignment horizontal="center" vertical="center" readingOrder="1"/>
    </xf>
    <xf numFmtId="3" fontId="8" fillId="0" borderId="0" xfId="0" applyNumberFormat="1" applyFont="1" applyFill="1" applyBorder="1" applyAlignment="1">
      <alignment horizontal="left" vertical="center" readingOrder="1"/>
    </xf>
    <xf numFmtId="0" fontId="4" fillId="9" borderId="0" xfId="5" applyFont="1" applyFill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5" applyFont="1" applyAlignment="1">
      <alignment horizontal="left" wrapText="1"/>
    </xf>
    <xf numFmtId="0" fontId="4" fillId="9" borderId="0" xfId="5" applyFont="1" applyFill="1" applyAlignment="1">
      <alignment horizontal="left" wrapText="1"/>
    </xf>
    <xf numFmtId="0" fontId="4" fillId="9" borderId="0" xfId="5" applyFont="1" applyFill="1" applyAlignment="1">
      <alignment horizontal="left" vertical="center" wrapText="1"/>
    </xf>
    <xf numFmtId="0" fontId="4" fillId="0" borderId="0" xfId="5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5" applyFont="1" applyAlignment="1">
      <alignment horizontal="left" vertical="top" wrapText="1"/>
    </xf>
    <xf numFmtId="0" fontId="20" fillId="2" borderId="0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10" fillId="7" borderId="0" xfId="0" applyFont="1" applyFill="1" applyBorder="1" applyAlignment="1">
      <alignment horizontal="center" vertical="center" readingOrder="1"/>
    </xf>
    <xf numFmtId="0" fontId="15" fillId="0" borderId="0" xfId="0" applyFont="1" applyAlignment="1">
      <alignment horizontal="center" vertical="center" readingOrder="1"/>
    </xf>
    <xf numFmtId="0" fontId="19" fillId="7" borderId="0" xfId="0" applyFont="1" applyFill="1" applyBorder="1" applyAlignment="1">
      <alignment horizontal="center" vertical="center" wrapText="1" readingOrder="1"/>
    </xf>
    <xf numFmtId="0" fontId="19" fillId="7" borderId="0" xfId="0" applyFont="1" applyFill="1" applyBorder="1" applyAlignment="1">
      <alignment horizontal="center" vertical="center" readingOrder="1"/>
    </xf>
    <xf numFmtId="0" fontId="19" fillId="7" borderId="0" xfId="0" applyFont="1" applyFill="1" applyBorder="1" applyAlignment="1">
      <alignment horizontal="center" vertical="center" readingOrder="2"/>
    </xf>
    <xf numFmtId="0" fontId="10" fillId="7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2"/>
    </xf>
    <xf numFmtId="0" fontId="19" fillId="7" borderId="0" xfId="0" applyFont="1" applyFill="1" applyBorder="1" applyAlignment="1">
      <alignment horizontal="center" vertical="center" wrapText="1" readingOrder="2"/>
    </xf>
    <xf numFmtId="0" fontId="19" fillId="2" borderId="0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2"/>
    </xf>
    <xf numFmtId="0" fontId="20" fillId="7" borderId="0" xfId="0" applyFont="1" applyFill="1" applyBorder="1" applyAlignment="1">
      <alignment horizontal="center" vertical="center" wrapText="1" readingOrder="1"/>
    </xf>
    <xf numFmtId="0" fontId="14" fillId="7" borderId="0" xfId="0" applyFont="1" applyFill="1" applyBorder="1" applyAlignment="1">
      <alignment horizontal="center" vertical="center" readingOrder="1"/>
    </xf>
    <xf numFmtId="0" fontId="20" fillId="7" borderId="0" xfId="0" applyFont="1" applyFill="1" applyBorder="1" applyAlignment="1">
      <alignment horizontal="center" vertical="center" readingOrder="1"/>
    </xf>
    <xf numFmtId="0" fontId="20" fillId="7" borderId="0" xfId="0" applyFont="1" applyFill="1" applyBorder="1" applyAlignment="1">
      <alignment horizontal="center" vertical="center" wrapText="1" readingOrder="2"/>
    </xf>
    <xf numFmtId="0" fontId="14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 readingOrder="2"/>
    </xf>
    <xf numFmtId="0" fontId="23" fillId="0" borderId="0" xfId="0" applyFont="1" applyAlignment="1">
      <alignment horizontal="center" vertical="center" readingOrder="2"/>
    </xf>
    <xf numFmtId="0" fontId="14" fillId="16" borderId="0" xfId="0" applyFont="1" applyFill="1" applyBorder="1" applyAlignment="1">
      <alignment horizontal="center" vertical="center" readingOrder="1"/>
    </xf>
    <xf numFmtId="0" fontId="20" fillId="2" borderId="0" xfId="0" applyFont="1" applyFill="1" applyBorder="1" applyAlignment="1">
      <alignment horizontal="center" vertical="center" wrapText="1" readingOrder="1"/>
    </xf>
    <xf numFmtId="0" fontId="14" fillId="14" borderId="0" xfId="3" applyFont="1" applyFill="1" applyBorder="1" applyAlignment="1">
      <alignment horizontal="center" vertical="center" wrapText="1" readingOrder="1"/>
    </xf>
    <xf numFmtId="0" fontId="24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center" vertical="center"/>
    </xf>
    <xf numFmtId="0" fontId="14" fillId="16" borderId="0" xfId="0" applyFont="1" applyFill="1" applyBorder="1" applyAlignment="1">
      <alignment horizontal="center" vertical="center"/>
    </xf>
    <xf numFmtId="0" fontId="14" fillId="14" borderId="0" xfId="3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 readingOrder="1"/>
    </xf>
    <xf numFmtId="9" fontId="10" fillId="14" borderId="0" xfId="3" applyNumberFormat="1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 readingOrder="1"/>
    </xf>
    <xf numFmtId="0" fontId="8" fillId="10" borderId="0" xfId="0" applyFont="1" applyFill="1" applyBorder="1" applyAlignment="1">
      <alignment horizontal="center" vertical="center" readingOrder="1"/>
    </xf>
    <xf numFmtId="0" fontId="8" fillId="0" borderId="0" xfId="0" applyFont="1" applyAlignment="1">
      <alignment horizontal="center" readingOrder="1"/>
    </xf>
    <xf numFmtId="0" fontId="12" fillId="0" borderId="0" xfId="0" applyFont="1" applyAlignment="1">
      <alignment horizontal="center" vertical="center" readingOrder="2"/>
    </xf>
    <xf numFmtId="0" fontId="8" fillId="10" borderId="0" xfId="0" applyFont="1" applyFill="1" applyBorder="1" applyAlignment="1">
      <alignment horizontal="center" vertical="center" readingOrder="2"/>
    </xf>
    <xf numFmtId="0" fontId="8" fillId="1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0" fontId="12" fillId="10" borderId="0" xfId="0" applyFont="1" applyFill="1" applyBorder="1" applyAlignment="1">
      <alignment horizontal="center" vertical="center" readingOrder="2"/>
    </xf>
    <xf numFmtId="0" fontId="12" fillId="1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9" fontId="14" fillId="18" borderId="0" xfId="3" applyNumberFormat="1" applyFont="1" applyFill="1" applyBorder="1" applyAlignment="1">
      <alignment horizontal="center" vertical="center" wrapText="1" readingOrder="1"/>
    </xf>
    <xf numFmtId="0" fontId="10" fillId="6" borderId="0" xfId="0" applyFont="1" applyFill="1" applyBorder="1" applyAlignment="1">
      <alignment horizontal="center" vertical="center" readingOrder="1"/>
    </xf>
    <xf numFmtId="0" fontId="15" fillId="0" borderId="0" xfId="0" applyFont="1" applyBorder="1" applyAlignment="1">
      <alignment horizontal="right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0" fontId="10" fillId="18" borderId="0" xfId="3" applyFont="1" applyFill="1" applyBorder="1" applyAlignment="1">
      <alignment horizontal="center" vertical="center" wrapText="1" readingOrder="1"/>
    </xf>
    <xf numFmtId="0" fontId="14" fillId="6" borderId="0" xfId="0" applyFont="1" applyFill="1" applyBorder="1" applyAlignment="1">
      <alignment horizontal="center" vertical="center" readingOrder="1"/>
    </xf>
    <xf numFmtId="0" fontId="13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14" fillId="18" borderId="0" xfId="3" applyFont="1" applyFill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right" vertical="center" wrapText="1" readingOrder="2"/>
    </xf>
  </cellXfs>
  <cellStyles count="6">
    <cellStyle name="Calculation" xfId="1" builtinId="22"/>
    <cellStyle name="Comma" xfId="2" builtinId="3"/>
    <cellStyle name="Hyperlink" xfId="5" builtinId="8"/>
    <cellStyle name="Normal" xfId="0" builtinId="0"/>
    <cellStyle name="Normal 2" xfId="3"/>
    <cellStyle name="Percent" xfId="4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Arab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Arabic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F4E78"/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574558994079232E-2"/>
          <c:y val="0.15200746965452847"/>
          <c:w val="0.92189598974546783"/>
          <c:h val="0.77723344094133395"/>
        </c:manualLayout>
      </c:layout>
      <c:pie3DChart>
        <c:varyColors val="1"/>
        <c:ser>
          <c:idx val="0"/>
          <c:order val="0"/>
          <c:tx>
            <c:strRef>
              <c:f>Figure1!$C$4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45-4E3B-A1A2-41E9C4626F6F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45-4E3B-A1A2-41E9C4626F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345-4E3B-A1A2-41E9C4626F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345-4E3B-A1A2-41E9C4626F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345-4E3B-A1A2-41E9C4626F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345-4E3B-A1A2-41E9C4626F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9345-4E3B-A1A2-41E9C4626F6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9345-4E3B-A1A2-41E9C4626F6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9345-4E3B-A1A2-41E9C4626F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9345-4E3B-A1A2-41E9C4626F6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9345-4E3B-A1A2-41E9C4626F6F}"/>
              </c:ext>
            </c:extLst>
          </c:dPt>
          <c:dLbls>
            <c:dLbl>
              <c:idx val="0"/>
              <c:layout>
                <c:manualLayout>
                  <c:x val="0.22966950493897129"/>
                  <c:y val="0.249014352916312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45-4E3B-A1A2-41E9C4626F6F}"/>
                </c:ext>
              </c:extLst>
            </c:dLbl>
            <c:dLbl>
              <c:idx val="1"/>
              <c:layout>
                <c:manualLayout>
                  <c:x val="-2.140133512916402E-2"/>
                  <c:y val="-0.102532575545020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45-4E3B-A1A2-41E9C4626F6F}"/>
                </c:ext>
              </c:extLst>
            </c:dLbl>
            <c:dLbl>
              <c:idx val="2"/>
              <c:layout>
                <c:manualLayout>
                  <c:x val="-0.51134277839613584"/>
                  <c:y val="-0.669962632861947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45-4E3B-A1A2-41E9C4626F6F}"/>
                </c:ext>
              </c:extLst>
            </c:dLbl>
            <c:dLbl>
              <c:idx val="3"/>
              <c:layout>
                <c:manualLayout>
                  <c:x val="9.456710536594419E-2"/>
                  <c:y val="6.61251225226734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45-4E3B-A1A2-41E9C4626F6F}"/>
                </c:ext>
              </c:extLst>
            </c:dLbl>
            <c:dLbl>
              <c:idx val="4"/>
              <c:layout>
                <c:manualLayout>
                  <c:x val="-0.23234332836491503"/>
                  <c:y val="0.105152010100605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45-4E3B-A1A2-41E9C4626F6F}"/>
                </c:ext>
              </c:extLst>
            </c:dLbl>
            <c:dLbl>
              <c:idx val="5"/>
              <c:layout>
                <c:manualLayout>
                  <c:x val="0.13283830026617649"/>
                  <c:y val="-0.348933415075845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45-4E3B-A1A2-41E9C4626F6F}"/>
                </c:ext>
              </c:extLst>
            </c:dLbl>
            <c:dLbl>
              <c:idx val="6"/>
              <c:layout>
                <c:manualLayout>
                  <c:x val="8.9936410187581695E-2"/>
                  <c:y val="-0.14540435215111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45-4E3B-A1A2-41E9C4626F6F}"/>
                </c:ext>
              </c:extLst>
            </c:dLbl>
            <c:dLbl>
              <c:idx val="7"/>
              <c:layout>
                <c:manualLayout>
                  <c:x val="1.9877255776376088E-2"/>
                  <c:y val="-6.272447269392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45-4E3B-A1A2-41E9C4626F6F}"/>
                </c:ext>
              </c:extLst>
            </c:dLbl>
            <c:dLbl>
              <c:idx val="8"/>
              <c:layout>
                <c:manualLayout>
                  <c:x val="0.21333637589972848"/>
                  <c:y val="-7.96868102330582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45-4E3B-A1A2-41E9C4626F6F}"/>
                </c:ext>
              </c:extLst>
            </c:dLbl>
            <c:dLbl>
              <c:idx val="9"/>
              <c:layout>
                <c:manualLayout>
                  <c:x val="8.2904254577349776E-2"/>
                  <c:y val="3.5975840369351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45-4E3B-A1A2-41E9C4626F6F}"/>
                </c:ext>
              </c:extLst>
            </c:dLbl>
            <c:dLbl>
              <c:idx val="10"/>
              <c:layout>
                <c:manualLayout>
                  <c:x val="-0.1614655121341777"/>
                  <c:y val="-4.03293805141825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45-4E3B-A1A2-41E9C4626F6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solidFill>
                  <a:schemeClr val="accent5">
                    <a:alpha val="9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Figure1!$A$5:$B$15</c:f>
              <c:multiLvlStrCache>
                <c:ptCount val="11"/>
                <c:lvl>
                  <c:pt idx="0">
                    <c:v>Accommodation for Visitors</c:v>
                  </c:pt>
                  <c:pt idx="1">
                    <c:v>Food and Beverage Serving Activities</c:v>
                  </c:pt>
                  <c:pt idx="2">
                    <c:v>Passenger rail transport</c:v>
                  </c:pt>
                  <c:pt idx="3">
                    <c:v>Passenger road transport</c:v>
                  </c:pt>
                  <c:pt idx="4">
                    <c:v>Passenger water transport</c:v>
                  </c:pt>
                  <c:pt idx="5">
                    <c:v>Passenger air transport</c:v>
                  </c:pt>
                  <c:pt idx="6">
                    <c:v>Transport equipment rental</c:v>
                  </c:pt>
                  <c:pt idx="7">
                    <c:v>Travel agencies and reservation services</c:v>
                  </c:pt>
                  <c:pt idx="8">
                    <c:v>Cultural activities</c:v>
                  </c:pt>
                  <c:pt idx="9">
                    <c:v>Sports and recreational activities</c:v>
                  </c:pt>
                  <c:pt idx="10">
                    <c:v>Other KSA-Specific Tourism Characteristic Industries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</c:lvl>
              </c:multiLvlStrCache>
            </c:multiLvlStrRef>
          </c:cat>
          <c:val>
            <c:numRef>
              <c:f>Figure1!$C$5:$C$15</c:f>
              <c:numCache>
                <c:formatCode>#,##0</c:formatCode>
                <c:ptCount val="11"/>
                <c:pt idx="0">
                  <c:v>52479</c:v>
                </c:pt>
                <c:pt idx="1">
                  <c:v>67862</c:v>
                </c:pt>
                <c:pt idx="2" formatCode="General">
                  <c:v>6</c:v>
                </c:pt>
                <c:pt idx="3">
                  <c:v>1583</c:v>
                </c:pt>
                <c:pt idx="4" formatCode="General">
                  <c:v>35</c:v>
                </c:pt>
                <c:pt idx="5" formatCode="General">
                  <c:v>283</c:v>
                </c:pt>
                <c:pt idx="6">
                  <c:v>3595</c:v>
                </c:pt>
                <c:pt idx="7">
                  <c:v>2713</c:v>
                </c:pt>
                <c:pt idx="8" formatCode="General">
                  <c:v>459</c:v>
                </c:pt>
                <c:pt idx="9">
                  <c:v>1439</c:v>
                </c:pt>
                <c:pt idx="10" formatCode="General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345-4E3B-A1A2-41E9C4626F6F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Workers Remunerations= 22.014.255 thousand SAR</a:t>
            </a:r>
            <a:endParaRPr lang="ar-SA"/>
          </a:p>
        </c:rich>
      </c:tx>
      <c:layout>
        <c:manualLayout>
          <c:xMode val="edge"/>
          <c:yMode val="edge"/>
          <c:x val="0.53571878689988928"/>
          <c:y val="2.4888451443569555E-2"/>
        </c:manualLayout>
      </c:layout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title>
    <c:autoTitleDeleted val="0"/>
    <c:view3D>
      <c:rotX val="30"/>
      <c:hPercent val="10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644079007550339E-2"/>
          <c:y val="0.19993063443517919"/>
          <c:w val="0.73616192748024456"/>
          <c:h val="0.632885694803737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0F4-418F-9ABF-BD5B4C4C52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00F4-418F-9ABF-BD5B4C4C52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0F4-418F-9ABF-BD5B4C4C5220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00F4-418F-9ABF-BD5B4C4C522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0F4-418F-9ABF-BD5B4C4C5220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00F4-418F-9ABF-BD5B4C4C5220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0F4-418F-9ABF-BD5B4C4C5220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00F4-418F-9ABF-BD5B4C4C5220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0F4-418F-9ABF-BD5B4C4C5220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00F4-418F-9ABF-BD5B4C4C522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0F4-418F-9ABF-BD5B4C4C5220}"/>
              </c:ext>
            </c:extLst>
          </c:dPt>
          <c:dLbls>
            <c:dLbl>
              <c:idx val="0"/>
              <c:layout>
                <c:manualLayout>
                  <c:x val="0.10058966405423099"/>
                  <c:y val="0.118527330822777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Accommodation for Visitors
27%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F4-418F-9ABF-BD5B4C4C522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Food and Beverage Serving Activities
42%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F4-418F-9ABF-BD5B4C4C522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 Passenger rail transport
0%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F4-418F-9ABF-BD5B4C4C5220}"/>
                </c:ext>
              </c:extLst>
            </c:dLbl>
            <c:dLbl>
              <c:idx val="3"/>
              <c:layout>
                <c:manualLayout>
                  <c:x val="-3.7296037296037296E-2"/>
                  <c:y val="7.24637681159420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Passenger road transport
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F4-418F-9ABF-BD5B4C4C5220}"/>
                </c:ext>
              </c:extLst>
            </c:dLbl>
            <c:dLbl>
              <c:idx val="4"/>
              <c:layout>
                <c:manualLayout>
                  <c:x val="-4.195804195804196E-2"/>
                  <c:y val="-4.710144927536232E-2"/>
                </c:manualLayout>
              </c:layout>
              <c:tx>
                <c:rich>
                  <a:bodyPr/>
                  <a:lstStyle/>
                  <a:p>
                    <a:r>
                      <a:rPr lang="ar-EG"/>
                      <a:t> ا</a:t>
                    </a:r>
                    <a:r>
                      <a:rPr lang="en-GB"/>
                      <a:t>Passenger water transport
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F4-418F-9ABF-BD5B4C4C522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 Passenger rail transport
17%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F4-418F-9ABF-BD5B4C4C5220}"/>
                </c:ext>
              </c:extLst>
            </c:dLbl>
            <c:dLbl>
              <c:idx val="6"/>
              <c:layout>
                <c:manualLayout>
                  <c:x val="-0.1276412246658042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Transport equipment rental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F4-418F-9ABF-BD5B4C4C5220}"/>
                </c:ext>
              </c:extLst>
            </c:dLbl>
            <c:dLbl>
              <c:idx val="7"/>
              <c:layout>
                <c:manualLayout>
                  <c:x val="-5.9366615395585257E-2"/>
                  <c:y val="-7.61904761904761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Travel agencies
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F4-418F-9ABF-BD5B4C4C5220}"/>
                </c:ext>
              </c:extLst>
            </c:dLbl>
            <c:dLbl>
              <c:idx val="8"/>
              <c:layout>
                <c:manualLayout>
                  <c:x val="4.8174048174048176E-2"/>
                  <c:y val="6.15942028985507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Cultural activities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F4-418F-9ABF-BD5B4C4C5220}"/>
                </c:ext>
              </c:extLst>
            </c:dLbl>
            <c:dLbl>
              <c:idx val="9"/>
              <c:layout>
                <c:manualLayout>
                  <c:x val="-8.966221879607706E-3"/>
                  <c:y val="-4.68324204039712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Sports and recreational activities 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F4-418F-9ABF-BD5B4C4C5220}"/>
                </c:ext>
              </c:extLst>
            </c:dLbl>
            <c:dLbl>
              <c:idx val="10"/>
              <c:layout>
                <c:manualLayout>
                  <c:x val="0.10004312203536013"/>
                  <c:y val="-5.079365079365090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Tourism Characteristic Industries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F4-418F-9ABF-BD5B4C4C5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'[1]تعويضات المشتغلين'!$B$22:$B$32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معدات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'[1]تعويضات المشتغلين'!$D$22:$D$32</c:f>
              <c:numCache>
                <c:formatCode>General</c:formatCode>
                <c:ptCount val="11"/>
                <c:pt idx="0">
                  <c:v>5914205.1844791202</c:v>
                </c:pt>
                <c:pt idx="1">
                  <c:v>9155102</c:v>
                </c:pt>
                <c:pt idx="2">
                  <c:v>81689</c:v>
                </c:pt>
                <c:pt idx="3">
                  <c:v>989888</c:v>
                </c:pt>
                <c:pt idx="4">
                  <c:v>8177.2887323943705</c:v>
                </c:pt>
                <c:pt idx="5">
                  <c:v>3836102.9859154932</c:v>
                </c:pt>
                <c:pt idx="6">
                  <c:v>598252</c:v>
                </c:pt>
                <c:pt idx="7">
                  <c:v>905924</c:v>
                </c:pt>
                <c:pt idx="8">
                  <c:v>49857</c:v>
                </c:pt>
                <c:pt idx="9">
                  <c:v>379056.62206572772</c:v>
                </c:pt>
                <c:pt idx="10">
                  <c:v>96000.73333333325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4-418F-9ABF-BD5B4C4C522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46355413369646E-4"/>
          <c:y val="0.1226579768464964"/>
          <c:w val="0.91858579344271074"/>
          <c:h val="0.6554174689941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Figure11!$C$4</c:f>
              <c:strCache>
                <c:ptCount val="1"/>
                <c:pt idx="0">
                  <c:v>Workers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Figure11!$B$5:$B$15</c:f>
              <c:strCache>
                <c:ptCount val="11"/>
                <c:pt idx="0">
                  <c:v>Food and Beverage Serving Activities</c:v>
                </c:pt>
                <c:pt idx="1">
                  <c:v>Accommodation for Visitors</c:v>
                </c:pt>
                <c:pt idx="2">
                  <c:v>Passenger road transport</c:v>
                </c:pt>
                <c:pt idx="3">
                  <c:v>Passenger air transport</c:v>
                </c:pt>
                <c:pt idx="4">
                  <c:v>Transport equipment rental</c:v>
                </c:pt>
                <c:pt idx="5">
                  <c:v>Travel agencies and reservation services</c:v>
                </c:pt>
                <c:pt idx="6">
                  <c:v>Sports and recreational activities</c:v>
                </c:pt>
                <c:pt idx="7">
                  <c:v>Other Tourism Characteristic Industries</c:v>
                </c:pt>
                <c:pt idx="8">
                  <c:v>Cultural activities</c:v>
                </c:pt>
                <c:pt idx="9">
                  <c:v>Passenger rail transport</c:v>
                </c:pt>
                <c:pt idx="10">
                  <c:v>Passenger water transport</c:v>
                </c:pt>
              </c:strCache>
            </c:strRef>
          </c:cat>
          <c:val>
            <c:numRef>
              <c:f>'[2]جملة التعويضات'!$C$44:$C$51</c:f>
              <c:numCache>
                <c:formatCode>General</c:formatCode>
                <c:ptCount val="8"/>
                <c:pt idx="0">
                  <c:v>0.48731237920427078</c:v>
                </c:pt>
                <c:pt idx="1">
                  <c:v>0.30630852444865631</c:v>
                </c:pt>
                <c:pt idx="2">
                  <c:v>4.5457952465194663E-2</c:v>
                </c:pt>
                <c:pt idx="3">
                  <c:v>6.798725514321495E-2</c:v>
                </c:pt>
                <c:pt idx="4">
                  <c:v>2.9640406292739639E-2</c:v>
                </c:pt>
                <c:pt idx="5">
                  <c:v>3.2677359856632351E-2</c:v>
                </c:pt>
                <c:pt idx="6">
                  <c:v>2.0538655405110209E-2</c:v>
                </c:pt>
                <c:pt idx="7">
                  <c:v>1.0077467184181252E-2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1-4BC8-BF32-012AD9D3909C}"/>
            </c:ext>
          </c:extLst>
        </c:ser>
        <c:ser>
          <c:idx val="1"/>
          <c:order val="1"/>
          <c:tx>
            <c:strRef>
              <c:f>Figure11!$D$4</c:f>
              <c:strCache>
                <c:ptCount val="1"/>
                <c:pt idx="0">
                  <c:v>Remunerations 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Figure11!$B$5:$B$15</c:f>
              <c:strCache>
                <c:ptCount val="11"/>
                <c:pt idx="0">
                  <c:v>Food and Beverage Serving Activities</c:v>
                </c:pt>
                <c:pt idx="1">
                  <c:v>Accommodation for Visitors</c:v>
                </c:pt>
                <c:pt idx="2">
                  <c:v>Passenger road transport</c:v>
                </c:pt>
                <c:pt idx="3">
                  <c:v>Passenger air transport</c:v>
                </c:pt>
                <c:pt idx="4">
                  <c:v>Transport equipment rental</c:v>
                </c:pt>
                <c:pt idx="5">
                  <c:v>Travel agencies and reservation services</c:v>
                </c:pt>
                <c:pt idx="6">
                  <c:v>Sports and recreational activities</c:v>
                </c:pt>
                <c:pt idx="7">
                  <c:v>Other Tourism Characteristic Industries</c:v>
                </c:pt>
                <c:pt idx="8">
                  <c:v>Cultural activities</c:v>
                </c:pt>
                <c:pt idx="9">
                  <c:v>Passenger rail transport</c:v>
                </c:pt>
                <c:pt idx="10">
                  <c:v>Passenger water transport</c:v>
                </c:pt>
              </c:strCache>
            </c:strRef>
          </c:cat>
          <c:val>
            <c:numRef>
              <c:f>'[2]جملة التعويضات'!$D$44:$D$51</c:f>
              <c:numCache>
                <c:formatCode>General</c:formatCode>
                <c:ptCount val="8"/>
                <c:pt idx="0">
                  <c:v>0.41587153765291301</c:v>
                </c:pt>
                <c:pt idx="1">
                  <c:v>0.26865343543569059</c:v>
                </c:pt>
                <c:pt idx="2">
                  <c:v>0.17425540942608908</c:v>
                </c:pt>
                <c:pt idx="3">
                  <c:v>4.496577369254507E-2</c:v>
                </c:pt>
                <c:pt idx="4">
                  <c:v>4.1151699552520286E-2</c:v>
                </c:pt>
                <c:pt idx="5">
                  <c:v>2.7175664361132241E-2</c:v>
                </c:pt>
                <c:pt idx="6">
                  <c:v>1.7218689674456198E-2</c:v>
                </c:pt>
                <c:pt idx="7">
                  <c:v>1.0707790204653463E-2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1-4BC8-BF32-012AD9D3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2593152"/>
        <c:axId val="152594688"/>
      </c:barChart>
      <c:catAx>
        <c:axId val="152593152"/>
        <c:scaling>
          <c:orientation val="maxMin"/>
        </c:scaling>
        <c:delete val="0"/>
        <c:axPos val="b"/>
        <c:majorGridlines>
          <c:spPr>
            <a:ln>
              <a:solidFill>
                <a:srgbClr val="5B9BD5">
                  <a:alpha val="33000"/>
                </a:srgb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2594688"/>
        <c:crosses val="autoZero"/>
        <c:auto val="1"/>
        <c:lblAlgn val="ctr"/>
        <c:lblOffset val="100"/>
        <c:noMultiLvlLbl val="0"/>
      </c:catAx>
      <c:valAx>
        <c:axId val="1525946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2593152"/>
        <c:crosses val="autoZero"/>
        <c:crossBetween val="between"/>
      </c:valAx>
      <c:spPr>
        <a:noFill/>
        <a:ln>
          <a:noFill/>
          <a:prstDash val="sysDot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3318784664627"/>
          <c:y val="0.10372208709513404"/>
          <c:w val="0.81901088206670791"/>
          <c:h val="0.85769980506822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Figure12!$C$5:$F$5</c:f>
              <c:strCache>
                <c:ptCount val="4"/>
                <c:pt idx="0">
                  <c:v>Less than 6 workers</c:v>
                </c:pt>
                <c:pt idx="1">
                  <c:v>6 - 49 workers</c:v>
                </c:pt>
                <c:pt idx="2">
                  <c:v>50 - 249 workers</c:v>
                </c:pt>
                <c:pt idx="3">
                  <c:v>250 workers and more</c:v>
                </c:pt>
              </c:strCache>
            </c:strRef>
          </c:cat>
          <c:val>
            <c:numRef>
              <c:f>Figure12!$C$6:$F$6</c:f>
              <c:numCache>
                <c:formatCode>#,##0</c:formatCode>
                <c:ptCount val="4"/>
                <c:pt idx="0">
                  <c:v>10378855</c:v>
                </c:pt>
                <c:pt idx="1">
                  <c:v>5151941</c:v>
                </c:pt>
                <c:pt idx="2">
                  <c:v>2241824</c:v>
                </c:pt>
                <c:pt idx="3">
                  <c:v>4241636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E-490C-9CDC-2FD7B410DE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2611072"/>
        <c:axId val="152626304"/>
      </c:barChart>
      <c:catAx>
        <c:axId val="152611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2626304"/>
        <c:crosses val="autoZero"/>
        <c:auto val="0"/>
        <c:lblAlgn val="ctr"/>
        <c:lblOffset val="100"/>
        <c:noMultiLvlLbl val="0"/>
      </c:catAx>
      <c:valAx>
        <c:axId val="152626304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Workers compensations=22,014,256</a:t>
                </a:r>
                <a:endParaRPr lang="ar-SA"/>
              </a:p>
            </c:rich>
          </c:tx>
          <c:layout>
            <c:manualLayout>
              <c:xMode val="edge"/>
              <c:yMode val="edge"/>
              <c:x val="0.6832562204390773"/>
              <c:y val="3.1088079277749432E-2"/>
            </c:manualLayout>
          </c:layout>
          <c:overlay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crossAx val="15261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 rtl="0"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27777777777778"/>
          <c:y val="9.0277777777777762E-2"/>
          <c:w val="0.46388888888888891"/>
          <c:h val="0.77314814814814814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A7D-4D4E-A6A5-86CEAC7DA83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A7D-4D4E-A6A5-86CEAC7DA83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D-4D4E-A6A5-86CEAC7DA83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7D-4D4E-A6A5-86CEAC7DA83F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Figure13!$C$5:$D$5</c:f>
              <c:strCache>
                <c:ptCount val="2"/>
                <c:pt idx="0">
                  <c:v>Salaries and wages:</c:v>
                </c:pt>
                <c:pt idx="1">
                  <c:v>Benefits and allowances</c:v>
                </c:pt>
              </c:strCache>
            </c:strRef>
          </c:cat>
          <c:val>
            <c:numRef>
              <c:f>Figure13!$C$19:$D$19</c:f>
              <c:numCache>
                <c:formatCode>#,##0</c:formatCode>
                <c:ptCount val="2"/>
                <c:pt idx="0">
                  <c:v>17867250</c:v>
                </c:pt>
                <c:pt idx="1">
                  <c:v>4147007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D-4D4E-A6A5-86CEAC7DA83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Total Revenues= 128.650.216</a:t>
            </a:r>
            <a:endParaRPr lang="ar-SA" sz="1200"/>
          </a:p>
        </c:rich>
      </c:tx>
      <c:layout>
        <c:manualLayout>
          <c:xMode val="edge"/>
          <c:yMode val="edge"/>
          <c:x val="0.74407786411718246"/>
          <c:y val="0.484496124031007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544772902073182"/>
          <c:y val="2.7670145882927426E-2"/>
          <c:w val="0.6219734964762850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Figure14!$A$4:$A$14</c:f>
              <c:strCache>
                <c:ptCount val="11"/>
                <c:pt idx="0">
                  <c:v>Food and Beverage Serving Activities</c:v>
                </c:pt>
                <c:pt idx="1">
                  <c:v>Accommodation for Visitors</c:v>
                </c:pt>
                <c:pt idx="2">
                  <c:v>Passenger air transport</c:v>
                </c:pt>
                <c:pt idx="3">
                  <c:v>Transport equipment rental</c:v>
                </c:pt>
                <c:pt idx="4">
                  <c:v>Travel Agencies</c:v>
                </c:pt>
                <c:pt idx="5">
                  <c:v>Passenger road transport</c:v>
                </c:pt>
                <c:pt idx="6">
                  <c:v>Sports and recreational activities</c:v>
                </c:pt>
                <c:pt idx="7">
                  <c:v>Cultural activities</c:v>
                </c:pt>
                <c:pt idx="8">
                  <c:v>Other Tourism Characteristic Industries</c:v>
                </c:pt>
                <c:pt idx="9">
                  <c:v>Passenger rail transport</c:v>
                </c:pt>
                <c:pt idx="10">
                  <c:v>Passenger water transport</c:v>
                </c:pt>
              </c:strCache>
            </c:strRef>
          </c:cat>
          <c:val>
            <c:numRef>
              <c:f>Figure14!$B$4:$B$14</c:f>
              <c:numCache>
                <c:formatCode>#,##0</c:formatCode>
                <c:ptCount val="11"/>
                <c:pt idx="0">
                  <c:v>39657622</c:v>
                </c:pt>
                <c:pt idx="1">
                  <c:v>38282356</c:v>
                </c:pt>
                <c:pt idx="2">
                  <c:v>33202048</c:v>
                </c:pt>
                <c:pt idx="3">
                  <c:v>5894438</c:v>
                </c:pt>
                <c:pt idx="4">
                  <c:v>5498805</c:v>
                </c:pt>
                <c:pt idx="5">
                  <c:v>3171309</c:v>
                </c:pt>
                <c:pt idx="6">
                  <c:v>1817546</c:v>
                </c:pt>
                <c:pt idx="7">
                  <c:v>481391</c:v>
                </c:pt>
                <c:pt idx="8">
                  <c:v>407734</c:v>
                </c:pt>
                <c:pt idx="9">
                  <c:v>217236</c:v>
                </c:pt>
                <c:pt idx="10">
                  <c:v>19731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9-46B6-9692-C139C658A32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3130880"/>
        <c:axId val="153420544"/>
      </c:barChart>
      <c:catAx>
        <c:axId val="153130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3420544"/>
        <c:crosses val="autoZero"/>
        <c:auto val="1"/>
        <c:lblAlgn val="ctr"/>
        <c:lblOffset val="100"/>
        <c:noMultiLvlLbl val="0"/>
      </c:catAx>
      <c:valAx>
        <c:axId val="153420544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5313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15-44DC-B68E-80A99A051DB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15-44DC-B68E-80A99A051D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F15-44DC-B68E-80A99A051D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F15-44DC-B68E-80A99A051D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Figure15!$C$5:$F$5</c:f>
              <c:strCache>
                <c:ptCount val="4"/>
                <c:pt idx="0">
                  <c:v>Less than 6 workers</c:v>
                </c:pt>
                <c:pt idx="1">
                  <c:v>6 - 49 workers</c:v>
                </c:pt>
                <c:pt idx="2">
                  <c:v>50 - 249 workers</c:v>
                </c:pt>
                <c:pt idx="3">
                  <c:v>250 workers and more</c:v>
                </c:pt>
              </c:strCache>
            </c:strRef>
          </c:cat>
          <c:val>
            <c:numRef>
              <c:f>Figure15!$C$19:$F$19</c:f>
              <c:numCache>
                <c:formatCode>#,##0</c:formatCode>
                <c:ptCount val="4"/>
                <c:pt idx="0">
                  <c:v>32697857</c:v>
                </c:pt>
                <c:pt idx="1">
                  <c:v>38767591</c:v>
                </c:pt>
                <c:pt idx="2">
                  <c:v>17379576</c:v>
                </c:pt>
                <c:pt idx="3">
                  <c:v>39805192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0-487F-8D2C-54F29068EA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109221241604624E-2"/>
          <c:y val="0.14409667541557306"/>
          <c:w val="0.14846619248122686"/>
          <c:h val="0.82812554680664918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Total expenditures= 60.879.099</a:t>
            </a:r>
            <a:endParaRPr lang="ar-SA"/>
          </a:p>
        </c:rich>
      </c:tx>
      <c:layout>
        <c:manualLayout>
          <c:xMode val="edge"/>
          <c:yMode val="edge"/>
          <c:x val="0.6091532424617927"/>
          <c:y val="0.6427353440025772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52671238675812"/>
          <c:y val="0.14174020700242657"/>
          <c:w val="0.81217579657381533"/>
          <c:h val="0.812138199706168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Figure16!$A$6:$A$16</c:f>
              <c:strCache>
                <c:ptCount val="11"/>
                <c:pt idx="0">
                  <c:v>Food and Beverage Serving Activities</c:v>
                </c:pt>
                <c:pt idx="1">
                  <c:v>Passenger air transport</c:v>
                </c:pt>
                <c:pt idx="2">
                  <c:v>Accommodation for Visitors</c:v>
                </c:pt>
                <c:pt idx="3">
                  <c:v>Travel Agencies</c:v>
                </c:pt>
                <c:pt idx="4">
                  <c:v>Transport equipment rental</c:v>
                </c:pt>
                <c:pt idx="5">
                  <c:v>Passenger road transport</c:v>
                </c:pt>
                <c:pt idx="6">
                  <c:v>Sports and recreational activities</c:v>
                </c:pt>
                <c:pt idx="7">
                  <c:v>Cultural activities</c:v>
                </c:pt>
                <c:pt idx="8">
                  <c:v>Passenger rail transport</c:v>
                </c:pt>
                <c:pt idx="9">
                  <c:v>Other Tourism Characteristic Industries</c:v>
                </c:pt>
                <c:pt idx="10">
                  <c:v>Passenger water transport</c:v>
                </c:pt>
              </c:strCache>
            </c:strRef>
          </c:cat>
          <c:val>
            <c:numRef>
              <c:f>Figure16!$B$6:$B$16</c:f>
              <c:numCache>
                <c:formatCode>#,##0</c:formatCode>
                <c:ptCount val="11"/>
                <c:pt idx="0">
                  <c:v>20790271</c:v>
                </c:pt>
                <c:pt idx="1">
                  <c:v>16299988</c:v>
                </c:pt>
                <c:pt idx="2">
                  <c:v>15967434</c:v>
                </c:pt>
                <c:pt idx="3">
                  <c:v>2671880</c:v>
                </c:pt>
                <c:pt idx="4">
                  <c:v>2481323</c:v>
                </c:pt>
                <c:pt idx="5">
                  <c:v>1623400</c:v>
                </c:pt>
                <c:pt idx="6">
                  <c:v>639783</c:v>
                </c:pt>
                <c:pt idx="7">
                  <c:v>240314</c:v>
                </c:pt>
                <c:pt idx="8">
                  <c:v>129936</c:v>
                </c:pt>
                <c:pt idx="9">
                  <c:v>28167</c:v>
                </c:pt>
                <c:pt idx="10">
                  <c:v>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C9D-B2FA-F2475820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52904064"/>
        <c:axId val="152905600"/>
      </c:barChart>
      <c:catAx>
        <c:axId val="15290406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2905600"/>
        <c:crosses val="autoZero"/>
        <c:auto val="1"/>
        <c:lblAlgn val="ctr"/>
        <c:lblOffset val="100"/>
        <c:noMultiLvlLbl val="0"/>
      </c:catAx>
      <c:valAx>
        <c:axId val="1529056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29040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Total expenditures= 60.879.099</a:t>
            </a:r>
            <a:endParaRPr lang="ar-SA" sz="1200"/>
          </a:p>
        </c:rich>
      </c:tx>
      <c:layout>
        <c:manualLayout>
          <c:xMode val="edge"/>
          <c:yMode val="edge"/>
          <c:x val="0.71919897721434289"/>
          <c:y val="7.7100250736814327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59-4674-BF81-C7AB0B636D4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59-4674-BF81-C7AB0B636D4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59-4674-BF81-C7AB0B636D4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59-4674-BF81-C7AB0B636D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5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Figure17!$C$5:$F$5</c:f>
              <c:strCache>
                <c:ptCount val="4"/>
                <c:pt idx="0">
                  <c:v>Less than 6 workers</c:v>
                </c:pt>
                <c:pt idx="1">
                  <c:v>6 - 49 workers</c:v>
                </c:pt>
                <c:pt idx="2">
                  <c:v>50 - 249 workers</c:v>
                </c:pt>
                <c:pt idx="3">
                  <c:v>250 workers and more</c:v>
                </c:pt>
              </c:strCache>
            </c:strRef>
          </c:cat>
          <c:val>
            <c:numRef>
              <c:f>Figure17!$C$19:$F$19</c:f>
              <c:numCache>
                <c:formatCode>#,##0</c:formatCode>
                <c:ptCount val="4"/>
                <c:pt idx="0">
                  <c:v>19109855</c:v>
                </c:pt>
                <c:pt idx="1">
                  <c:v>19624640</c:v>
                </c:pt>
                <c:pt idx="2">
                  <c:v>5201817</c:v>
                </c:pt>
                <c:pt idx="3">
                  <c:v>16942787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A-4DF3-8680-10E9A976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 rtl="0"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Obstacles that faced establishing or operating the industry</a:t>
            </a:r>
            <a:endParaRPr lang="ar-SA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363451207078821"/>
          <c:y val="6.5670178393165357E-2"/>
          <c:w val="0.7054111513784036"/>
          <c:h val="0.8401206557867442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Figure18!$B$5:$B$19</c:f>
              <c:strCache>
                <c:ptCount val="15"/>
                <c:pt idx="0">
                  <c:v>Availability of trained manpower</c:v>
                </c:pt>
                <c:pt idx="1">
                  <c:v>Electricity rates</c:v>
                </c:pt>
                <c:pt idx="2">
                  <c:v>Obtaining trade licenses and permits</c:v>
                </c:pt>
                <c:pt idx="3">
                  <c:v>Sustainable electricity supply (without interruptions)</c:v>
                </c:pt>
                <c:pt idx="4">
                  <c:v>water rates</c:v>
                </c:pt>
                <c:pt idx="5">
                  <c:v>Government and bureaucratic procedures</c:v>
                </c:pt>
                <c:pt idx="6">
                  <c:v>Security and stability</c:v>
                </c:pt>
                <c:pt idx="7">
                  <c:v>Access to funding</c:v>
                </c:pt>
                <c:pt idx="8">
                  <c:v>Fuel rates</c:v>
                </c:pt>
                <c:pt idx="9">
                  <c:v>To get a phone line and Internet (telecommunications)</c:v>
                </c:pt>
                <c:pt idx="10">
                  <c:v>Business official inspection procedures</c:v>
                </c:pt>
                <c:pt idx="11">
                  <c:v>Sustainable fuel supply (without interruptions)</c:v>
                </c:pt>
                <c:pt idx="12">
                  <c:v>Sustainable water supply (without interruptions)</c:v>
                </c:pt>
                <c:pt idx="13">
                  <c:v>Labor laws and regulations</c:v>
                </c:pt>
                <c:pt idx="14">
                  <c:v>Obtaining a location \ Renting the building</c:v>
                </c:pt>
              </c:strCache>
            </c:strRef>
          </c:cat>
          <c:val>
            <c:numRef>
              <c:f>Figure18!$C$5:$C$19</c:f>
              <c:numCache>
                <c:formatCode>0%</c:formatCode>
                <c:ptCount val="15"/>
                <c:pt idx="0">
                  <c:v>0.31111111111111112</c:v>
                </c:pt>
                <c:pt idx="1">
                  <c:v>0.23251028806584362</c:v>
                </c:pt>
                <c:pt idx="2">
                  <c:v>0.22540983606557383</c:v>
                </c:pt>
                <c:pt idx="3">
                  <c:v>0.20901639344262296</c:v>
                </c:pt>
                <c:pt idx="4">
                  <c:v>0.20404040404040408</c:v>
                </c:pt>
                <c:pt idx="5">
                  <c:v>0.2021276595744681</c:v>
                </c:pt>
                <c:pt idx="6">
                  <c:v>0.19424460431654678</c:v>
                </c:pt>
                <c:pt idx="7">
                  <c:v>0.17608695652173917</c:v>
                </c:pt>
                <c:pt idx="8">
                  <c:v>0.15478615071283094</c:v>
                </c:pt>
                <c:pt idx="9">
                  <c:v>0.14712153518123669</c:v>
                </c:pt>
                <c:pt idx="10">
                  <c:v>0.13771186440677968</c:v>
                </c:pt>
                <c:pt idx="11">
                  <c:v>0.13207547169811323</c:v>
                </c:pt>
                <c:pt idx="12">
                  <c:v>0.11949685534591195</c:v>
                </c:pt>
                <c:pt idx="13">
                  <c:v>0.11451942740286299</c:v>
                </c:pt>
                <c:pt idx="14">
                  <c:v>9.5717884130982367E-2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B-47D0-888B-6BAA1B56B563}"/>
            </c:ext>
          </c:extLst>
        </c:ser>
        <c:ser>
          <c:idx val="1"/>
          <c:order val="1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Figure18!$B$5:$B$19</c:f>
              <c:strCache>
                <c:ptCount val="15"/>
                <c:pt idx="0">
                  <c:v>Availability of trained manpower</c:v>
                </c:pt>
                <c:pt idx="1">
                  <c:v>Electricity rates</c:v>
                </c:pt>
                <c:pt idx="2">
                  <c:v>Obtaining trade licenses and permits</c:v>
                </c:pt>
                <c:pt idx="3">
                  <c:v>Sustainable electricity supply (without interruptions)</c:v>
                </c:pt>
                <c:pt idx="4">
                  <c:v>water rates</c:v>
                </c:pt>
                <c:pt idx="5">
                  <c:v>Government and bureaucratic procedures</c:v>
                </c:pt>
                <c:pt idx="6">
                  <c:v>Security and stability</c:v>
                </c:pt>
                <c:pt idx="7">
                  <c:v>Access to funding</c:v>
                </c:pt>
                <c:pt idx="8">
                  <c:v>Fuel rates</c:v>
                </c:pt>
                <c:pt idx="9">
                  <c:v>To get a phone line and Internet (telecommunications)</c:v>
                </c:pt>
                <c:pt idx="10">
                  <c:v>Business official inspection procedures</c:v>
                </c:pt>
                <c:pt idx="11">
                  <c:v>Sustainable fuel supply (without interruptions)</c:v>
                </c:pt>
                <c:pt idx="12">
                  <c:v>Sustainable water supply (without interruptions)</c:v>
                </c:pt>
                <c:pt idx="13">
                  <c:v>Labor laws and regulations</c:v>
                </c:pt>
                <c:pt idx="14">
                  <c:v>Obtaining a location \ Renting the building</c:v>
                </c:pt>
              </c:strCache>
            </c:strRef>
          </c:cat>
          <c:val>
            <c:numRef>
              <c:f>Figure18!$D$5:$D$19</c:f>
              <c:numCache>
                <c:formatCode>0%</c:formatCode>
                <c:ptCount val="15"/>
                <c:pt idx="0">
                  <c:v>0.68888888888888877</c:v>
                </c:pt>
                <c:pt idx="1">
                  <c:v>0.76748971193415649</c:v>
                </c:pt>
                <c:pt idx="2">
                  <c:v>0.77459016393442626</c:v>
                </c:pt>
                <c:pt idx="3">
                  <c:v>0.79098360655737709</c:v>
                </c:pt>
                <c:pt idx="4">
                  <c:v>0.79595959595959598</c:v>
                </c:pt>
                <c:pt idx="5">
                  <c:v>0.7978723404255319</c:v>
                </c:pt>
                <c:pt idx="6">
                  <c:v>0.80575539568345333</c:v>
                </c:pt>
                <c:pt idx="7">
                  <c:v>0.82391304347826089</c:v>
                </c:pt>
                <c:pt idx="8">
                  <c:v>0.84521384928716914</c:v>
                </c:pt>
                <c:pt idx="9">
                  <c:v>0.85287846481876328</c:v>
                </c:pt>
                <c:pt idx="10">
                  <c:v>0.86228813559322026</c:v>
                </c:pt>
                <c:pt idx="11">
                  <c:v>0.86792452830188682</c:v>
                </c:pt>
                <c:pt idx="12">
                  <c:v>0.88050314465408797</c:v>
                </c:pt>
                <c:pt idx="13">
                  <c:v>0.88548057259713697</c:v>
                </c:pt>
                <c:pt idx="14">
                  <c:v>0.90428211586901763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B-47D0-888B-6BAA1B56B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497984"/>
        <c:axId val="153499520"/>
      </c:barChart>
      <c:catAx>
        <c:axId val="15349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3499520"/>
        <c:crosses val="autoZero"/>
        <c:auto val="1"/>
        <c:lblAlgn val="ctr"/>
        <c:lblOffset val="100"/>
        <c:noMultiLvlLbl val="0"/>
      </c:catAx>
      <c:valAx>
        <c:axId val="1534995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349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85000"/>
                    <a:lumOff val="1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US" sz="1600" b="1">
                <a:solidFill>
                  <a:schemeClr val="tx1">
                    <a:lumMod val="85000"/>
                    <a:lumOff val="15000"/>
                  </a:schemeClr>
                </a:solidFill>
                <a:latin typeface="Sakkal Majalla" panose="02000000000000000000" pitchFamily="2" charset="-78"/>
                <a:cs typeface="Sakkal Majalla" panose="02000000000000000000" pitchFamily="2" charset="-78"/>
              </a:rPr>
              <a:t>Trips Distribution by Trip Type</a:t>
            </a:r>
            <a:endParaRPr lang="ar-SA" sz="1600" b="1">
              <a:solidFill>
                <a:schemeClr val="tx1">
                  <a:lumMod val="85000"/>
                  <a:lumOff val="15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111436950146624E-2"/>
          <c:y val="0.12256267409470752"/>
          <c:w val="0.86901270772238515"/>
          <c:h val="0.836583101207056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0F-49EA-8258-FB9F2C683F0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0F-49EA-8258-FB9F2C683F0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0F-49EA-8258-FB9F2C683F0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Local trips
21%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0F-49EA-8258-FB9F2C683F0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Arriving International trips
38%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0F-49EA-8258-FB9F2C683F0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International trips
41%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0F-49EA-8258-FB9F2C683F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Figure19!$C$2:$E$2</c:f>
              <c:strCache>
                <c:ptCount val="3"/>
                <c:pt idx="0">
                  <c:v>الرحلات المحلية </c:v>
                </c:pt>
                <c:pt idx="1">
                  <c:v>الرحلات الدولية الوافده </c:v>
                </c:pt>
                <c:pt idx="2">
                  <c:v>الرحلات الدولية المغادرة </c:v>
                </c:pt>
              </c:strCache>
            </c:strRef>
          </c:cat>
          <c:val>
            <c:numRef>
              <c:f>Figure19!$C$6:$E$6</c:f>
              <c:numCache>
                <c:formatCode>0.0%</c:formatCode>
                <c:ptCount val="3"/>
                <c:pt idx="0">
                  <c:v>0.21317712010016115</c:v>
                </c:pt>
                <c:pt idx="1">
                  <c:v>0.37724263775489819</c:v>
                </c:pt>
                <c:pt idx="2">
                  <c:v>0.40958024214494065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0F-49EA-8258-FB9F2C683F00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793545693151994"/>
          <c:y val="0.1066764696581602"/>
          <c:w val="0.46938161138948542"/>
          <c:h val="0.74648641811339844"/>
        </c:manualLayout>
      </c:layout>
      <c:doughnut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A4-404E-ABDB-C52AA92231B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A4-404E-ABDB-C52AA92231B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A4-404E-ABDB-C52AA92231B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A4-404E-ABDB-C52AA92231B4}"/>
              </c:ext>
            </c:extLst>
          </c:dPt>
          <c:dLbls>
            <c:dLbl>
              <c:idx val="2"/>
              <c:layout>
                <c:manualLayout>
                  <c:x val="-4.7348484848484876E-2"/>
                  <c:y val="9.77011494252873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227153423999"/>
                      <c:h val="9.527310163815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AA4-404E-ABDB-C52AA92231B4}"/>
                </c:ext>
              </c:extLst>
            </c:dLbl>
            <c:dLbl>
              <c:idx val="3"/>
              <c:layout>
                <c:manualLayout>
                  <c:x val="-6.25E-2"/>
                  <c:y val="-0.132183908045977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A4-404E-ABDB-C52AA92231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Figure2!$C$4:$F$4</c:f>
              <c:strCache>
                <c:ptCount val="4"/>
                <c:pt idx="0">
                  <c:v>Less than 6 workers</c:v>
                </c:pt>
                <c:pt idx="1">
                  <c:v>6 - 49 workers</c:v>
                </c:pt>
                <c:pt idx="2">
                  <c:v>50 - 249 workers</c:v>
                </c:pt>
                <c:pt idx="3">
                  <c:v>250 workers and more</c:v>
                </c:pt>
              </c:strCache>
            </c:strRef>
          </c:cat>
          <c:val>
            <c:numRef>
              <c:f>Figure2!$C$5:$F$5</c:f>
              <c:numCache>
                <c:formatCode>#,##0</c:formatCode>
                <c:ptCount val="4"/>
                <c:pt idx="0">
                  <c:v>94961</c:v>
                </c:pt>
                <c:pt idx="1">
                  <c:v>28220</c:v>
                </c:pt>
                <c:pt idx="2">
                  <c:v>6808</c:v>
                </c:pt>
                <c:pt idx="3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A4-404E-ABDB-C52AA92231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249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accent5"/>
      </a:solidFill>
      <a:round/>
    </a:ln>
    <a:effectLst/>
  </c:spPr>
  <c:txPr>
    <a:bodyPr/>
    <a:lstStyle/>
    <a:p>
      <a:pPr>
        <a:defRPr sz="13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US" sz="1600"/>
              <a:t>Percentages of monthly occupation of accommodation units</a:t>
            </a:r>
            <a:endParaRPr lang="ar-SA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Figure20!$B$5</c:f>
              <c:strCache>
                <c:ptCount val="1"/>
                <c:pt idx="0">
                  <c:v>Furnished Units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2.6790320274713862E-2"/>
                  <c:y val="-6.2782600209834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4F-412C-B06D-512D93E24719}"/>
                </c:ext>
              </c:extLst>
            </c:dLbl>
            <c:dLbl>
              <c:idx val="3"/>
              <c:layout>
                <c:manualLayout>
                  <c:x val="-3.5013770095986461E-2"/>
                  <c:y val="6.93759595370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4F-412C-B06D-512D93E247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Figure20!$C$4:$N$4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'[1]نسب الإشغال'!$C$5:$O$5</c:f>
              <c:numCache>
                <c:formatCode>General</c:formatCode>
                <c:ptCount val="13"/>
                <c:pt idx="0">
                  <c:v>0.66902944975738954</c:v>
                </c:pt>
                <c:pt idx="1">
                  <c:v>0.65094493231874773</c:v>
                </c:pt>
                <c:pt idx="2">
                  <c:v>0.7233047121782834</c:v>
                </c:pt>
                <c:pt idx="3">
                  <c:v>0.6712217769309945</c:v>
                </c:pt>
                <c:pt idx="4">
                  <c:v>0.64421031966757192</c:v>
                </c:pt>
                <c:pt idx="5">
                  <c:v>0.70598928640578273</c:v>
                </c:pt>
                <c:pt idx="6">
                  <c:v>0.74329902462682551</c:v>
                </c:pt>
                <c:pt idx="7">
                  <c:v>0.70077416836535544</c:v>
                </c:pt>
                <c:pt idx="8">
                  <c:v>0.68425523678437783</c:v>
                </c:pt>
                <c:pt idx="9">
                  <c:v>0.65836020717287203</c:v>
                </c:pt>
                <c:pt idx="10">
                  <c:v>0.68070469069251838</c:v>
                </c:pt>
                <c:pt idx="11">
                  <c:v>0.68889995561281381</c:v>
                </c:pt>
                <c:pt idx="12">
                  <c:v>0.68516231387277438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Figure20!$B$6</c:f>
              <c:strCache>
                <c:ptCount val="1"/>
                <c:pt idx="0">
                  <c:v>Hotels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3.9120546276684612E-2"/>
                  <c:y val="-6.9375728288476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4F-412C-B06D-512D93E24719}"/>
                </c:ext>
              </c:extLst>
            </c:dLbl>
            <c:dLbl>
              <c:idx val="3"/>
              <c:layout>
                <c:manualLayout>
                  <c:x val="-3.6382695489552509E-2"/>
                  <c:y val="-6.9375728288476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4F-412C-B06D-512D93E24719}"/>
                </c:ext>
              </c:extLst>
            </c:dLbl>
            <c:dLbl>
              <c:idx val="9"/>
              <c:layout>
                <c:manualLayout>
                  <c:x val="-3.5013770095986461E-2"/>
                  <c:y val="-6.9375728288476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4F-412C-B06D-512D93E247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Figure20!$C$4:$N$4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'[1]نسب الإشغال'!$C$6:$O$6</c:f>
              <c:numCache>
                <c:formatCode>General</c:formatCode>
                <c:ptCount val="13"/>
                <c:pt idx="0">
                  <c:v>0.57085980670129766</c:v>
                </c:pt>
                <c:pt idx="1">
                  <c:v>0.57708785529715767</c:v>
                </c:pt>
                <c:pt idx="2">
                  <c:v>0.68578811369509041</c:v>
                </c:pt>
                <c:pt idx="3">
                  <c:v>0.61154263565891476</c:v>
                </c:pt>
                <c:pt idx="4">
                  <c:v>0.68211733783133532</c:v>
                </c:pt>
                <c:pt idx="5">
                  <c:v>0.72550623849457962</c:v>
                </c:pt>
                <c:pt idx="6">
                  <c:v>0.74132790097185641</c:v>
                </c:pt>
                <c:pt idx="7">
                  <c:v>0.70708441178926273</c:v>
                </c:pt>
                <c:pt idx="8">
                  <c:v>0.67970104154270428</c:v>
                </c:pt>
                <c:pt idx="9">
                  <c:v>0.58683253291219528</c:v>
                </c:pt>
                <c:pt idx="10">
                  <c:v>0.5887746113989637</c:v>
                </c:pt>
                <c:pt idx="11">
                  <c:v>0.65555555555555556</c:v>
                </c:pt>
                <c:pt idx="12">
                  <c:v>0.65095061611989991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842048"/>
        <c:axId val="153843584"/>
      </c:lineChart>
      <c:catAx>
        <c:axId val="15384204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53843584"/>
        <c:crosses val="autoZero"/>
        <c:auto val="1"/>
        <c:lblAlgn val="ctr"/>
        <c:lblOffset val="100"/>
        <c:noMultiLvlLbl val="0"/>
      </c:catAx>
      <c:valAx>
        <c:axId val="153843584"/>
        <c:scaling>
          <c:orientation val="minMax"/>
          <c:min val="0.5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5384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US" sz="1600"/>
              <a:t>Daily price average of accommodation units by month</a:t>
            </a:r>
            <a:endParaRPr lang="ar-SA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Figure21!$B$5</c:f>
              <c:strCache>
                <c:ptCount val="1"/>
                <c:pt idx="0">
                  <c:v>Furnished Units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9869791455924125E-2"/>
                  <c:y val="6.0565388887257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24-4F93-A86E-271B46F9834A}"/>
                </c:ext>
              </c:extLst>
            </c:dLbl>
            <c:dLbl>
              <c:idx val="1"/>
              <c:layout>
                <c:manualLayout>
                  <c:x val="-3.6382695489552613E-2"/>
                  <c:y val="6.93759595370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24-4F93-A86E-271B46F9834A}"/>
                </c:ext>
              </c:extLst>
            </c:dLbl>
            <c:dLbl>
              <c:idx val="2"/>
              <c:layout>
                <c:manualLayout>
                  <c:x val="-2.9869791455924225E-2"/>
                  <c:y val="6.05653888872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24-4F93-A86E-271B46F9834A}"/>
                </c:ext>
              </c:extLst>
            </c:dLbl>
            <c:dLbl>
              <c:idx val="3"/>
              <c:layout>
                <c:manualLayout>
                  <c:x val="-3.5013770095986461E-2"/>
                  <c:y val="6.93759595370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24-4F93-A86E-271B46F9834A}"/>
                </c:ext>
              </c:extLst>
            </c:dLbl>
            <c:dLbl>
              <c:idx val="4"/>
              <c:layout>
                <c:manualLayout>
                  <c:x val="-3.2610456067092335E-2"/>
                  <c:y val="6.3502245770521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24-4F93-A86E-271B46F9834A}"/>
                </c:ext>
              </c:extLst>
            </c:dLbl>
            <c:dLbl>
              <c:idx val="11"/>
              <c:layout>
                <c:manualLayout>
                  <c:x val="-3.398078837267645E-2"/>
                  <c:y val="7.231281642031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24-4F93-A86E-271B46F9834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Figure21!$C$4:$N$4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'[1]متوسط السعر اليومي'!$C$5:$O$5</c:f>
              <c:numCache>
                <c:formatCode>General</c:formatCode>
                <c:ptCount val="13"/>
                <c:pt idx="0">
                  <c:v>279.68917625298138</c:v>
                </c:pt>
                <c:pt idx="1">
                  <c:v>318.58755648940252</c:v>
                </c:pt>
                <c:pt idx="2">
                  <c:v>333.76460612609367</c:v>
                </c:pt>
                <c:pt idx="3">
                  <c:v>300.24061990212073</c:v>
                </c:pt>
                <c:pt idx="4">
                  <c:v>375.62429105930556</c:v>
                </c:pt>
                <c:pt idx="5">
                  <c:v>388.70802797373273</c:v>
                </c:pt>
                <c:pt idx="6">
                  <c:v>403.66407122246869</c:v>
                </c:pt>
                <c:pt idx="7">
                  <c:v>364.70749330816483</c:v>
                </c:pt>
                <c:pt idx="8">
                  <c:v>347.37857715336384</c:v>
                </c:pt>
                <c:pt idx="9">
                  <c:v>318.38680256625929</c:v>
                </c:pt>
                <c:pt idx="10">
                  <c:v>351.37214058351066</c:v>
                </c:pt>
                <c:pt idx="11">
                  <c:v>278.7559442427671</c:v>
                </c:pt>
                <c:pt idx="12">
                  <c:v>334.66771453776096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Figure21!$B$6</c:f>
              <c:strCache>
                <c:ptCount val="1"/>
                <c:pt idx="0">
                  <c:v>Hotels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9869791455924125E-2"/>
                  <c:y val="-5.7628300755419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24-4F93-A86E-271B46F9834A}"/>
                </c:ext>
              </c:extLst>
            </c:dLbl>
            <c:dLbl>
              <c:idx val="1"/>
              <c:layout>
                <c:manualLayout>
                  <c:x val="-3.9120546276684612E-2"/>
                  <c:y val="-6.9375728288476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24-4F93-A86E-271B46F9834A}"/>
                </c:ext>
              </c:extLst>
            </c:dLbl>
            <c:dLbl>
              <c:idx val="2"/>
              <c:layout>
                <c:manualLayout>
                  <c:x val="-2.9869791455924225E-2"/>
                  <c:y val="-5.469144387215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24-4F93-A86E-271B46F9834A}"/>
                </c:ext>
              </c:extLst>
            </c:dLbl>
            <c:dLbl>
              <c:idx val="3"/>
              <c:layout>
                <c:manualLayout>
                  <c:x val="-3.6382695489552509E-2"/>
                  <c:y val="-6.9375728288476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24-4F93-A86E-271B46F9834A}"/>
                </c:ext>
              </c:extLst>
            </c:dLbl>
            <c:dLbl>
              <c:idx val="4"/>
              <c:layout>
                <c:manualLayout>
                  <c:x val="-2.1647797622419501E-2"/>
                  <c:y val="-6.0565157638683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24-4F93-A86E-271B46F9834A}"/>
                </c:ext>
              </c:extLst>
            </c:dLbl>
            <c:dLbl>
              <c:idx val="7"/>
              <c:layout>
                <c:manualLayout>
                  <c:x val="-3.2610456067092383E-2"/>
                  <c:y val="-6.0565157638683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24-4F93-A86E-271B46F9834A}"/>
                </c:ext>
              </c:extLst>
            </c:dLbl>
            <c:dLbl>
              <c:idx val="8"/>
              <c:layout>
                <c:manualLayout>
                  <c:x val="-3.3980788372676436E-2"/>
                  <c:y val="-6.0565157638683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24-4F93-A86E-271B46F9834A}"/>
                </c:ext>
              </c:extLst>
            </c:dLbl>
            <c:dLbl>
              <c:idx val="9"/>
              <c:layout>
                <c:manualLayout>
                  <c:x val="-3.5013770095986461E-2"/>
                  <c:y val="-6.9375728288476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24-4F93-A86E-271B46F9834A}"/>
                </c:ext>
              </c:extLst>
            </c:dLbl>
            <c:dLbl>
              <c:idx val="10"/>
              <c:layout>
                <c:manualLayout>
                  <c:x val="-2.9869791455924125E-2"/>
                  <c:y val="-6.3502014521947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24-4F93-A86E-271B46F9834A}"/>
                </c:ext>
              </c:extLst>
            </c:dLbl>
            <c:dLbl>
              <c:idx val="11"/>
              <c:layout>
                <c:manualLayout>
                  <c:x val="-3.124012376150824E-2"/>
                  <c:y val="-7.8186298938268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24-4F93-A86E-271B46F9834A}"/>
                </c:ext>
              </c:extLst>
            </c:dLbl>
            <c:dLbl>
              <c:idx val="12"/>
              <c:layout>
                <c:manualLayout>
                  <c:x val="-2.9869791455924125E-2"/>
                  <c:y val="-6.3502014521947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24-4F93-A86E-271B46F9834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Figure21!$C$4:$N$4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'[1]متوسط السعر اليومي'!$C$6:$O$6</c:f>
              <c:numCache>
                <c:formatCode>General</c:formatCode>
                <c:ptCount val="13"/>
                <c:pt idx="0">
                  <c:v>341.25492257564565</c:v>
                </c:pt>
                <c:pt idx="1">
                  <c:v>407.0322478093251</c:v>
                </c:pt>
                <c:pt idx="2">
                  <c:v>390.62068575734742</c:v>
                </c:pt>
                <c:pt idx="3">
                  <c:v>367.46428526157007</c:v>
                </c:pt>
                <c:pt idx="4">
                  <c:v>423.54158844299815</c:v>
                </c:pt>
                <c:pt idx="5">
                  <c:v>505.66509405345221</c:v>
                </c:pt>
                <c:pt idx="6">
                  <c:v>519.36931462156986</c:v>
                </c:pt>
                <c:pt idx="7">
                  <c:v>445.26449077490776</c:v>
                </c:pt>
                <c:pt idx="8">
                  <c:v>416.25426954360512</c:v>
                </c:pt>
                <c:pt idx="9">
                  <c:v>398.23504965433875</c:v>
                </c:pt>
                <c:pt idx="10">
                  <c:v>433.85093304351267</c:v>
                </c:pt>
                <c:pt idx="11">
                  <c:v>318.06832085139928</c:v>
                </c:pt>
                <c:pt idx="12">
                  <c:v>417.02962895689433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419136"/>
        <c:axId val="153617536"/>
      </c:lineChart>
      <c:catAx>
        <c:axId val="153419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53617536"/>
        <c:crosses val="autoZero"/>
        <c:auto val="1"/>
        <c:lblAlgn val="ctr"/>
        <c:lblOffset val="100"/>
        <c:noMultiLvlLbl val="0"/>
      </c:catAx>
      <c:valAx>
        <c:axId val="153617536"/>
        <c:scaling>
          <c:orientation val="minMax"/>
          <c:min val="200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534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US" sz="1600"/>
              <a:t>Rate of revenue of  accommodation units by month</a:t>
            </a:r>
            <a:endParaRPr lang="ar-SA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Figure22!$B$5</c:f>
              <c:strCache>
                <c:ptCount val="1"/>
                <c:pt idx="0">
                  <c:v>Furnished Units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7147612661835007E-2"/>
                  <c:y val="-5.1523752448491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9C-4DB0-A580-1D8106D91AB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Figure22!$C$4:$N$4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'[1]معدل العائد'!$C$5:$O$5</c:f>
              <c:numCache>
                <c:formatCode>General</c:formatCode>
                <c:ptCount val="13"/>
                <c:pt idx="0">
                  <c:v>230.5405056283447</c:v>
                </c:pt>
                <c:pt idx="1">
                  <c:v>207.38295539658935</c:v>
                </c:pt>
                <c:pt idx="2">
                  <c:v>197.99330243261727</c:v>
                </c:pt>
                <c:pt idx="3">
                  <c:v>201.52804239756478</c:v>
                </c:pt>
                <c:pt idx="4">
                  <c:v>241.9810446182203</c:v>
                </c:pt>
                <c:pt idx="5">
                  <c:v>274.4237032893746</c:v>
                </c:pt>
                <c:pt idx="6">
                  <c:v>267.71029800075445</c:v>
                </c:pt>
                <c:pt idx="7">
                  <c:v>255.57759031964264</c:v>
                </c:pt>
                <c:pt idx="8">
                  <c:v>269.95506258333694</c:v>
                </c:pt>
                <c:pt idx="9">
                  <c:v>209.6132012986308</c:v>
                </c:pt>
                <c:pt idx="10">
                  <c:v>223.39209016215275</c:v>
                </c:pt>
                <c:pt idx="11">
                  <c:v>192.03495761565028</c:v>
                </c:pt>
                <c:pt idx="12">
                  <c:v>231.10865646883869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Figure22!$B$6</c:f>
              <c:strCache>
                <c:ptCount val="1"/>
                <c:pt idx="0">
                  <c:v>Hotels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286133607268097E-2"/>
                  <c:y val="5.1603657893714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9C-4DB0-A580-1D8106D91AB6}"/>
                </c:ext>
              </c:extLst>
            </c:dLbl>
            <c:dLbl>
              <c:idx val="1"/>
              <c:layout>
                <c:manualLayout>
                  <c:x val="-3.9120546276684612E-2"/>
                  <c:y val="-6.9375728288476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9C-4DB0-A580-1D8106D91AB6}"/>
                </c:ext>
              </c:extLst>
            </c:dLbl>
            <c:dLbl>
              <c:idx val="2"/>
              <c:layout>
                <c:manualLayout>
                  <c:x val="-2.9869791455924225E-2"/>
                  <c:y val="-5.469144387215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9C-4DB0-A580-1D8106D91AB6}"/>
                </c:ext>
              </c:extLst>
            </c:dLbl>
            <c:dLbl>
              <c:idx val="3"/>
              <c:layout>
                <c:manualLayout>
                  <c:x val="-3.6382695489552509E-2"/>
                  <c:y val="-6.9375728288476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9C-4DB0-A580-1D8106D91AB6}"/>
                </c:ext>
              </c:extLst>
            </c:dLbl>
            <c:dLbl>
              <c:idx val="4"/>
              <c:layout>
                <c:manualLayout>
                  <c:x val="-2.1647797622419501E-2"/>
                  <c:y val="-6.0565157638683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9C-4DB0-A580-1D8106D91AB6}"/>
                </c:ext>
              </c:extLst>
            </c:dLbl>
            <c:dLbl>
              <c:idx val="7"/>
              <c:layout>
                <c:manualLayout>
                  <c:x val="-3.2610456067092383E-2"/>
                  <c:y val="-6.0565157638683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9C-4DB0-A580-1D8106D91AB6}"/>
                </c:ext>
              </c:extLst>
            </c:dLbl>
            <c:dLbl>
              <c:idx val="8"/>
              <c:layout>
                <c:manualLayout>
                  <c:x val="-3.3980788372676436E-2"/>
                  <c:y val="-6.0565157638683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9C-4DB0-A580-1D8106D91AB6}"/>
                </c:ext>
              </c:extLst>
            </c:dLbl>
            <c:dLbl>
              <c:idx val="9"/>
              <c:layout>
                <c:manualLayout>
                  <c:x val="-3.5013770095986461E-2"/>
                  <c:y val="-6.9375728288476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9C-4DB0-A580-1D8106D91AB6}"/>
                </c:ext>
              </c:extLst>
            </c:dLbl>
            <c:dLbl>
              <c:idx val="10"/>
              <c:layout>
                <c:manualLayout>
                  <c:x val="-2.9869791455924125E-2"/>
                  <c:y val="-6.3502014521947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9C-4DB0-A580-1D8106D91AB6}"/>
                </c:ext>
              </c:extLst>
            </c:dLbl>
            <c:dLbl>
              <c:idx val="11"/>
              <c:layout>
                <c:manualLayout>
                  <c:x val="-3.124012376150824E-2"/>
                  <c:y val="-7.8186298938268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9C-4DB0-A580-1D8106D91AB6}"/>
                </c:ext>
              </c:extLst>
            </c:dLbl>
            <c:dLbl>
              <c:idx val="12"/>
              <c:layout>
                <c:manualLayout>
                  <c:x val="-2.9869791455924125E-2"/>
                  <c:y val="-6.3502014521947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9C-4DB0-A580-1D8106D91AB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Figure22!$C$4:$N$4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'[1]معدل العائد'!$C$6:$O$6</c:f>
              <c:numCache>
                <c:formatCode>General</c:formatCode>
                <c:ptCount val="13"/>
                <c:pt idx="0">
                  <c:v>207.74358947825908</c:v>
                </c:pt>
                <c:pt idx="1">
                  <c:v>234.89336692506461</c:v>
                </c:pt>
                <c:pt idx="2">
                  <c:v>242.0432299741602</c:v>
                </c:pt>
                <c:pt idx="3">
                  <c:v>224.72007751937986</c:v>
                </c:pt>
                <c:pt idx="4">
                  <c:v>288.90506076959298</c:v>
                </c:pt>
                <c:pt idx="5">
                  <c:v>366.86318032472792</c:v>
                </c:pt>
                <c:pt idx="6">
                  <c:v>359.07219245092062</c:v>
                </c:pt>
                <c:pt idx="7">
                  <c:v>314.83958055022129</c:v>
                </c:pt>
                <c:pt idx="8">
                  <c:v>334.66928044041788</c:v>
                </c:pt>
                <c:pt idx="9">
                  <c:v>259.58691537973618</c:v>
                </c:pt>
                <c:pt idx="10">
                  <c:v>254.78036175710594</c:v>
                </c:pt>
                <c:pt idx="11">
                  <c:v>208.51145478036176</c:v>
                </c:pt>
                <c:pt idx="12">
                  <c:v>274.64287013202448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749760"/>
        <c:axId val="153751552"/>
      </c:lineChart>
      <c:catAx>
        <c:axId val="15374976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53751552"/>
        <c:crosses val="autoZero"/>
        <c:auto val="1"/>
        <c:lblAlgn val="ctr"/>
        <c:lblOffset val="100"/>
        <c:noMultiLvlLbl val="0"/>
      </c:catAx>
      <c:valAx>
        <c:axId val="153751552"/>
        <c:scaling>
          <c:orientation val="minMax"/>
          <c:min val="100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5374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07365819184841"/>
          <c:y val="4.8596549155276517E-2"/>
          <c:w val="0.77242366248744154"/>
          <c:h val="0.61584547502708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Figure3!$B$5:$B$15</c:f>
              <c:strCache>
                <c:ptCount val="11"/>
                <c:pt idx="0">
                  <c:v>Food and Beverage Serving Activities</c:v>
                </c:pt>
                <c:pt idx="1">
                  <c:v>Accommodation for Visitors</c:v>
                </c:pt>
                <c:pt idx="2">
                  <c:v>Passenger road transport</c:v>
                </c:pt>
                <c:pt idx="3">
                  <c:v>Passenger air transport</c:v>
                </c:pt>
                <c:pt idx="4">
                  <c:v>Transport equipment rental</c:v>
                </c:pt>
                <c:pt idx="5">
                  <c:v>Travel agencies and reservation services</c:v>
                </c:pt>
                <c:pt idx="6">
                  <c:v>Sports and recreational activities</c:v>
                </c:pt>
                <c:pt idx="7">
                  <c:v>Other Tourism Characteristic Industries</c:v>
                </c:pt>
                <c:pt idx="8">
                  <c:v>Cultural activities</c:v>
                </c:pt>
                <c:pt idx="9">
                  <c:v>Passenger rail transport</c:v>
                </c:pt>
                <c:pt idx="10">
                  <c:v>Passenger water transport</c:v>
                </c:pt>
              </c:strCache>
            </c:strRef>
          </c:cat>
          <c:val>
            <c:numRef>
              <c:f>Figure3!$C$5:$C$15</c:f>
              <c:numCache>
                <c:formatCode>#,##0</c:formatCode>
                <c:ptCount val="11"/>
                <c:pt idx="0">
                  <c:v>277369</c:v>
                </c:pt>
                <c:pt idx="1">
                  <c:v>174344</c:v>
                </c:pt>
                <c:pt idx="2">
                  <c:v>38697</c:v>
                </c:pt>
                <c:pt idx="3">
                  <c:v>25873</c:v>
                </c:pt>
                <c:pt idx="4">
                  <c:v>18599</c:v>
                </c:pt>
                <c:pt idx="5">
                  <c:v>16872</c:v>
                </c:pt>
                <c:pt idx="6">
                  <c:v>11690</c:v>
                </c:pt>
                <c:pt idx="7">
                  <c:v>2963</c:v>
                </c:pt>
                <c:pt idx="8">
                  <c:v>1514</c:v>
                </c:pt>
                <c:pt idx="9">
                  <c:v>997</c:v>
                </c:pt>
                <c:pt idx="1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0-4C02-B081-DE329DAE22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5020928"/>
        <c:axId val="95022464"/>
      </c:barChart>
      <c:catAx>
        <c:axId val="95020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95022464"/>
        <c:crosses val="autoZero"/>
        <c:auto val="1"/>
        <c:lblAlgn val="ctr"/>
        <c:lblOffset val="100"/>
        <c:noMultiLvlLbl val="0"/>
      </c:catAx>
      <c:valAx>
        <c:axId val="95022464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9502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rutiger LT Arabic 45 Light" panose="01000000000000000000" pitchFamily="2" charset="-78"/>
          <a:cs typeface="Frutiger LT Arabic 45 Light" panose="01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924193518363395"/>
          <c:y val="8.5626911314984705E-2"/>
          <c:w val="0.83995428231045588"/>
          <c:h val="0.8002038735983689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Figure4!$C$4:$F$4</c:f>
              <c:strCache>
                <c:ptCount val="4"/>
                <c:pt idx="0">
                  <c:v>Less than 6 workers</c:v>
                </c:pt>
                <c:pt idx="1">
                  <c:v>6 - 49 workers</c:v>
                </c:pt>
                <c:pt idx="2">
                  <c:v>50 - 249 workers</c:v>
                </c:pt>
                <c:pt idx="3">
                  <c:v>250 workers and more</c:v>
                </c:pt>
              </c:strCache>
            </c:strRef>
          </c:cat>
          <c:val>
            <c:numRef>
              <c:f>Figure4!$C$5:$F$5</c:f>
              <c:numCache>
                <c:formatCode>#,##0</c:formatCode>
                <c:ptCount val="4"/>
                <c:pt idx="0">
                  <c:v>181620</c:v>
                </c:pt>
                <c:pt idx="1">
                  <c:v>216021</c:v>
                </c:pt>
                <c:pt idx="2">
                  <c:v>100674</c:v>
                </c:pt>
                <c:pt idx="3">
                  <c:v>70866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9-4F84-BE73-FD8E1FD358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94820992"/>
        <c:axId val="94823936"/>
        <c:axId val="0"/>
      </c:bar3DChart>
      <c:catAx>
        <c:axId val="9482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94823936"/>
        <c:crosses val="autoZero"/>
        <c:auto val="1"/>
        <c:lblAlgn val="ctr"/>
        <c:lblOffset val="100"/>
        <c:noMultiLvlLbl val="0"/>
      </c:catAx>
      <c:valAx>
        <c:axId val="9482393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effectLst/>
                  </a:rPr>
                  <a:t>total number of workers</a:t>
                </a:r>
                <a:r>
                  <a:rPr lang="en-US" sz="1200" b="1" baseline="0">
                    <a:effectLst/>
                  </a:rPr>
                  <a:t>=569,181</a:t>
                </a:r>
                <a:endParaRPr lang="ar-EG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22450066082165"/>
              <c:y val="2.473378327709036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crossAx val="9482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9FD-42B8-9177-E9CF43AE33E5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9FD-42B8-9177-E9CF43AE33E5}"/>
              </c:ext>
            </c:extLst>
          </c:dPt>
          <c:dLbls>
            <c:dLbl>
              <c:idx val="0"/>
              <c:layout>
                <c:manualLayout>
                  <c:x val="0.13611111111111113"/>
                  <c:y val="-5.55555555555555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54155730533684"/>
                      <c:h val="0.120370370370370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9FD-42B8-9177-E9CF43AE33E5}"/>
                </c:ext>
              </c:extLst>
            </c:dLbl>
            <c:dLbl>
              <c:idx val="1"/>
              <c:layout>
                <c:manualLayout>
                  <c:x val="-5.2777777777777792E-2"/>
                  <c:y val="-2.77777777777778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FD-42B8-9177-E9CF43AE33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Figure5!$C$4:$D$4</c:f>
              <c:strCache>
                <c:ptCount val="2"/>
                <c:pt idx="0">
                  <c:v>Economic Activity</c:v>
                </c:pt>
                <c:pt idx="1">
                  <c:v>
Non-Saudi</c:v>
                </c:pt>
              </c:strCache>
            </c:strRef>
          </c:cat>
          <c:val>
            <c:numRef>
              <c:f>Figure5!$C$5:$D$5</c:f>
              <c:numCache>
                <c:formatCode>#,##0</c:formatCode>
                <c:ptCount val="2"/>
                <c:pt idx="0">
                  <c:v>134369</c:v>
                </c:pt>
                <c:pt idx="1">
                  <c:v>434812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FD-42B8-9177-E9CF43AE33E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77407631738339E-3"/>
          <c:y val="0.1418976066726837"/>
          <c:w val="0.88763502080850321"/>
          <c:h val="0.74687174379882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Figure6!$B$4</c:f>
              <c:strCache>
                <c:ptCount val="1"/>
                <c:pt idx="0">
                  <c:v>Saudi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Figure6!$A$5:$A$15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Passenger rail transport</c:v>
                </c:pt>
                <c:pt idx="3">
                  <c:v>Passenger road transport</c:v>
                </c:pt>
                <c:pt idx="4">
                  <c:v>Passenger water transport</c:v>
                </c:pt>
                <c:pt idx="5">
                  <c:v>Passenger air transport</c:v>
                </c:pt>
                <c:pt idx="6">
                  <c:v>Transport equipment rental</c:v>
                </c:pt>
                <c:pt idx="7">
                  <c:v>Travel Agencies 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Industries</c:v>
                </c:pt>
              </c:strCache>
            </c:strRef>
          </c:cat>
          <c:val>
            <c:numRef>
              <c:f>Figure6!$B$5:$B$15</c:f>
              <c:numCache>
                <c:formatCode>0%</c:formatCode>
                <c:ptCount val="11"/>
                <c:pt idx="0">
                  <c:v>0.29550686659781761</c:v>
                </c:pt>
                <c:pt idx="1">
                  <c:v>0.11817356546822944</c:v>
                </c:pt>
                <c:pt idx="2">
                  <c:v>0.71113340020060178</c:v>
                </c:pt>
                <c:pt idx="3">
                  <c:v>0.35401679158404042</c:v>
                </c:pt>
                <c:pt idx="4">
                  <c:v>0.17021379302946774</c:v>
                </c:pt>
                <c:pt idx="5">
                  <c:v>0.69336889022407278</c:v>
                </c:pt>
                <c:pt idx="6">
                  <c:v>0.3036815052946682</c:v>
                </c:pt>
                <c:pt idx="7">
                  <c:v>0.30656159086375934</c:v>
                </c:pt>
                <c:pt idx="8">
                  <c:v>0.26023778071334214</c:v>
                </c:pt>
                <c:pt idx="9">
                  <c:v>0.43994780752236756</c:v>
                </c:pt>
                <c:pt idx="10">
                  <c:v>0.44591590607199599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CD3-8771-7EC3E9C24404}"/>
            </c:ext>
          </c:extLst>
        </c:ser>
        <c:ser>
          <c:idx val="1"/>
          <c:order val="1"/>
          <c:tx>
            <c:strRef>
              <c:f>Figure6!$C$4</c:f>
              <c:strCache>
                <c:ptCount val="1"/>
                <c:pt idx="0">
                  <c:v>Non-Saudi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Figure6!$A$5:$A$15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Passenger rail transport</c:v>
                </c:pt>
                <c:pt idx="3">
                  <c:v>Passenger road transport</c:v>
                </c:pt>
                <c:pt idx="4">
                  <c:v>Passenger water transport</c:v>
                </c:pt>
                <c:pt idx="5">
                  <c:v>Passenger air transport</c:v>
                </c:pt>
                <c:pt idx="6">
                  <c:v>Transport equipment rental</c:v>
                </c:pt>
                <c:pt idx="7">
                  <c:v>Travel Agencies 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Industries</c:v>
                </c:pt>
              </c:strCache>
            </c:strRef>
          </c:cat>
          <c:val>
            <c:numRef>
              <c:f>Figure6!$C$5:$C$15</c:f>
              <c:numCache>
                <c:formatCode>0%</c:formatCode>
                <c:ptCount val="11"/>
                <c:pt idx="0">
                  <c:v>0.70449313340218245</c:v>
                </c:pt>
                <c:pt idx="1">
                  <c:v>0.88182643453177056</c:v>
                </c:pt>
                <c:pt idx="2">
                  <c:v>0.28886659979939822</c:v>
                </c:pt>
                <c:pt idx="3">
                  <c:v>0.64598320841595958</c:v>
                </c:pt>
                <c:pt idx="4">
                  <c:v>0.82978620697053229</c:v>
                </c:pt>
                <c:pt idx="5">
                  <c:v>0.30663110977592717</c:v>
                </c:pt>
                <c:pt idx="6">
                  <c:v>0.6963184947053318</c:v>
                </c:pt>
                <c:pt idx="7">
                  <c:v>0.69343840913624066</c:v>
                </c:pt>
                <c:pt idx="8">
                  <c:v>0.73976221928665786</c:v>
                </c:pt>
                <c:pt idx="9">
                  <c:v>0.56005219247763249</c:v>
                </c:pt>
                <c:pt idx="10">
                  <c:v>0.55408409392800395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A-4CD3-8771-7EC3E9C244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2300544"/>
        <c:axId val="152310528"/>
      </c:barChart>
      <c:catAx>
        <c:axId val="15230054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+mn-cs"/>
              </a:defRPr>
            </a:pPr>
            <a:endParaRPr lang="ar-SA"/>
          </a:p>
        </c:txPr>
        <c:crossAx val="152310528"/>
        <c:crosses val="autoZero"/>
        <c:auto val="1"/>
        <c:lblAlgn val="ctr"/>
        <c:lblOffset val="100"/>
        <c:noMultiLvlLbl val="0"/>
      </c:catAx>
      <c:valAx>
        <c:axId val="152310528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1523005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122137354553526"/>
          <c:y val="0.88797146991286002"/>
          <c:w val="0.26366372742733002"/>
          <c:h val="0.11021110097127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8015342282733E-2"/>
          <c:y val="7.2718698101063378E-2"/>
          <c:w val="0.82339103363470145"/>
          <c:h val="0.731972516808716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Figure7!$A$4:$B$4</c:f>
              <c:strCache>
                <c:ptCount val="2"/>
                <c:pt idx="0">
                  <c:v>Male
</c:v>
                </c:pt>
                <c:pt idx="1">
                  <c:v>Female
</c:v>
                </c:pt>
              </c:strCache>
            </c:strRef>
          </c:cat>
          <c:val>
            <c:numRef>
              <c:f>Figure7!$A$5:$B$5</c:f>
              <c:numCache>
                <c:formatCode>#,##0</c:formatCode>
                <c:ptCount val="2"/>
                <c:pt idx="0">
                  <c:v>561486</c:v>
                </c:pt>
                <c:pt idx="1">
                  <c:v>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7-4129-84F8-7C482DBF5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1908352"/>
        <c:axId val="151909888"/>
      </c:barChart>
      <c:catAx>
        <c:axId val="1519083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1909888"/>
        <c:crosses val="autoZero"/>
        <c:auto val="1"/>
        <c:lblAlgn val="ctr"/>
        <c:lblOffset val="100"/>
        <c:noMultiLvlLbl val="0"/>
      </c:catAx>
      <c:valAx>
        <c:axId val="151909888"/>
        <c:scaling>
          <c:orientation val="maxMin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Total Workers(569181)</a:t>
                </a:r>
                <a:endParaRPr lang="ar-SA" sz="1200"/>
              </a:p>
            </c:rich>
          </c:tx>
          <c:layout>
            <c:manualLayout>
              <c:xMode val="edge"/>
              <c:yMode val="edge"/>
              <c:x val="0.81441243295066879"/>
              <c:y val="0.893936889851993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crossAx val="15190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90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333339305921767E-2"/>
          <c:y val="4.3031778213537424E-2"/>
          <c:w val="0.87280794339330003"/>
          <c:h val="0.811937883920777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Figure8!$E$4</c:f>
              <c:strCache>
                <c:ptCount val="1"/>
                <c:pt idx="0">
                  <c:v>Percentage of Males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Figure8!$A$5:$A$15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Passenger rail transport</c:v>
                </c:pt>
                <c:pt idx="3">
                  <c:v>Passenger road transport</c:v>
                </c:pt>
                <c:pt idx="4">
                  <c:v>Passenger water transport</c:v>
                </c:pt>
                <c:pt idx="5">
                  <c:v>Passenger air transport</c:v>
                </c:pt>
                <c:pt idx="6">
                  <c:v>Transport equipment rental</c:v>
                </c:pt>
                <c:pt idx="7">
                  <c:v>Travel Agencies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Industries</c:v>
                </c:pt>
              </c:strCache>
            </c:strRef>
          </c:cat>
          <c:val>
            <c:numRef>
              <c:f>Figure8!$E$5:$E$15</c:f>
              <c:numCache>
                <c:formatCode>0.0%</c:formatCode>
                <c:ptCount val="11"/>
                <c:pt idx="0">
                  <c:v>0.99266388670609085</c:v>
                </c:pt>
                <c:pt idx="1">
                  <c:v>0.99029716873353502</c:v>
                </c:pt>
                <c:pt idx="2" formatCode="0%">
                  <c:v>1</c:v>
                </c:pt>
                <c:pt idx="3" formatCode="0%">
                  <c:v>1</c:v>
                </c:pt>
                <c:pt idx="4" formatCode="0%">
                  <c:v>1</c:v>
                </c:pt>
                <c:pt idx="5">
                  <c:v>0.89792842235448711</c:v>
                </c:pt>
                <c:pt idx="6">
                  <c:v>0.98639711812463038</c:v>
                </c:pt>
                <c:pt idx="7">
                  <c:v>0.99596965386439074</c:v>
                </c:pt>
                <c:pt idx="8">
                  <c:v>0.99339498018494055</c:v>
                </c:pt>
                <c:pt idx="9">
                  <c:v>0.7627887082976903</c:v>
                </c:pt>
                <c:pt idx="10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53C-A6C0-3DDB887B314E}"/>
            </c:ext>
          </c:extLst>
        </c:ser>
        <c:ser>
          <c:idx val="1"/>
          <c:order val="1"/>
          <c:tx>
            <c:strRef>
              <c:f>Figure8!$F$4</c:f>
              <c:strCache>
                <c:ptCount val="1"/>
                <c:pt idx="0">
                  <c:v>Percentage of Females </c:v>
                </c:pt>
              </c:strCache>
            </c:strRef>
          </c:tx>
          <c:spPr>
            <a:solidFill>
              <a:srgbClr val="ED7D31">
                <a:lumMod val="40000"/>
                <a:lumOff val="60000"/>
              </a:srgb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Figure8!$A$5:$A$15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Passenger rail transport</c:v>
                </c:pt>
                <c:pt idx="3">
                  <c:v>Passenger road transport</c:v>
                </c:pt>
                <c:pt idx="4">
                  <c:v>Passenger water transport</c:v>
                </c:pt>
                <c:pt idx="5">
                  <c:v>Passenger air transport</c:v>
                </c:pt>
                <c:pt idx="6">
                  <c:v>Transport equipment rental</c:v>
                </c:pt>
                <c:pt idx="7">
                  <c:v>Travel Agencies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Industries</c:v>
                </c:pt>
              </c:strCache>
            </c:strRef>
          </c:cat>
          <c:val>
            <c:numRef>
              <c:f>Figure8!$F$5:$F$15</c:f>
              <c:numCache>
                <c:formatCode>0.0%</c:formatCode>
                <c:ptCount val="11"/>
                <c:pt idx="0">
                  <c:v>7.3361132939091332E-3</c:v>
                </c:pt>
                <c:pt idx="1">
                  <c:v>9.7028312664648609E-3</c:v>
                </c:pt>
                <c:pt idx="2" formatCode="0%">
                  <c:v>0</c:v>
                </c:pt>
                <c:pt idx="3" formatCode="0%">
                  <c:v>0</c:v>
                </c:pt>
                <c:pt idx="4" formatCode="0%">
                  <c:v>0</c:v>
                </c:pt>
                <c:pt idx="5">
                  <c:v>0.10207157764551288</c:v>
                </c:pt>
                <c:pt idx="6">
                  <c:v>1.3602881875369644E-2</c:v>
                </c:pt>
                <c:pt idx="7">
                  <c:v>4.0303461356092935E-3</c:v>
                </c:pt>
                <c:pt idx="8">
                  <c:v>6.6050198150594455E-3</c:v>
                </c:pt>
                <c:pt idx="9">
                  <c:v>0.23721129170230967</c:v>
                </c:pt>
                <c:pt idx="10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53C-A6C0-3DDB887B31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011904"/>
        <c:axId val="152357120"/>
        <c:axId val="0"/>
      </c:bar3DChart>
      <c:catAx>
        <c:axId val="1520119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2357120"/>
        <c:crosses val="autoZero"/>
        <c:auto val="1"/>
        <c:lblAlgn val="ctr"/>
        <c:lblOffset val="100"/>
        <c:noMultiLvlLbl val="0"/>
      </c:catAx>
      <c:valAx>
        <c:axId val="15235712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5201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87316763463512"/>
          <c:y val="0.18967284258648881"/>
          <c:w val="0.77812243023716199"/>
          <c:h val="0.649298530706055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63500"/>
              <a:bevelB w="25400" h="95250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1">
                  <a:shade val="41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7B-4D8A-8842-42325BE190C5}"/>
              </c:ext>
            </c:extLst>
          </c:dPt>
          <c:dPt>
            <c:idx val="1"/>
            <c:bubble3D val="0"/>
            <c:spPr>
              <a:solidFill>
                <a:schemeClr val="accent1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C0D-4A30-AFB8-288454616863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C0D-4A30-AFB8-288454616863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8C0D-4A30-AFB8-288454616863}"/>
              </c:ext>
            </c:extLst>
          </c:dPt>
          <c:dPt>
            <c:idx val="4"/>
            <c:bubble3D val="0"/>
            <c:spPr>
              <a:solidFill>
                <a:schemeClr val="accent1">
                  <a:shade val="88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C0D-4A30-AFB8-288454616863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C0D-4A30-AFB8-288454616863}"/>
              </c:ext>
            </c:extLst>
          </c:dPt>
          <c:dPt>
            <c:idx val="6"/>
            <c:bubble3D val="0"/>
            <c:spPr>
              <a:solidFill>
                <a:schemeClr val="accent1">
                  <a:tint val="89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C0D-4A30-AFB8-288454616863}"/>
              </c:ext>
            </c:extLst>
          </c:dPt>
          <c:dPt>
            <c:idx val="7"/>
            <c:bubble3D val="0"/>
            <c:spPr>
              <a:solidFill>
                <a:schemeClr val="accent1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8C0D-4A30-AFB8-288454616863}"/>
              </c:ext>
            </c:extLst>
          </c:dPt>
          <c:dPt>
            <c:idx val="8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8C0D-4A30-AFB8-288454616863}"/>
              </c:ext>
            </c:extLst>
          </c:dPt>
          <c:dPt>
            <c:idx val="9"/>
            <c:bubble3D val="0"/>
            <c:spPr>
              <a:solidFill>
                <a:schemeClr val="accent1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C0D-4A30-AFB8-288454616863}"/>
              </c:ext>
            </c:extLst>
          </c:dPt>
          <c:dPt>
            <c:idx val="10"/>
            <c:bubble3D val="0"/>
            <c:spPr>
              <a:solidFill>
                <a:schemeClr val="accent1">
                  <a:tint val="42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8C0D-4A30-AFB8-28845461686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Figure9!$A$4:$A$14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Passenger rail transport</c:v>
                </c:pt>
                <c:pt idx="3">
                  <c:v>Passenger road transport</c:v>
                </c:pt>
                <c:pt idx="4">
                  <c:v>Passenger water transport</c:v>
                </c:pt>
                <c:pt idx="5">
                  <c:v>Passenger air transport</c:v>
                </c:pt>
                <c:pt idx="6">
                  <c:v>Transport equipment rental</c:v>
                </c:pt>
                <c:pt idx="7">
                  <c:v>Travel Agencies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Industries</c:v>
                </c:pt>
              </c:strCache>
            </c:strRef>
          </c:cat>
          <c:val>
            <c:numRef>
              <c:f>Figure9!$B$4:$B$14</c:f>
              <c:numCache>
                <c:formatCode>#,##0</c:formatCode>
                <c:ptCount val="11"/>
                <c:pt idx="0">
                  <c:v>1279</c:v>
                </c:pt>
                <c:pt idx="1">
                  <c:v>2691.2627476724751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2641</c:v>
                </c:pt>
                <c:pt idx="6">
                  <c:v>253</c:v>
                </c:pt>
                <c:pt idx="7">
                  <c:v>68</c:v>
                </c:pt>
                <c:pt idx="8">
                  <c:v>10</c:v>
                </c:pt>
                <c:pt idx="9">
                  <c:v>2773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D-4A30-AFB8-2884546168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rtl="0"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1196340</xdr:colOff>
      <xdr:row>3</xdr:row>
      <xdr:rowOff>113558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0859400" y="243840"/>
          <a:ext cx="1920240" cy="81459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47625</xdr:rowOff>
    </xdr:from>
    <xdr:to>
      <xdr:col>18</xdr:col>
      <xdr:colOff>619125</xdr:colOff>
      <xdr:row>19</xdr:row>
      <xdr:rowOff>25401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12</xdr:col>
      <xdr:colOff>657224</xdr:colOff>
      <xdr:row>15</xdr:row>
      <xdr:rowOff>28574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6</xdr:row>
      <xdr:rowOff>238125</xdr:rowOff>
    </xdr:from>
    <xdr:to>
      <xdr:col>15</xdr:col>
      <xdr:colOff>495300</xdr:colOff>
      <xdr:row>29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571501</xdr:colOff>
      <xdr:row>20</xdr:row>
      <xdr:rowOff>57151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0.0078</cdr:x>
      <cdr:y>0.01574</cdr:y>
    </cdr:from>
    <cdr:to>
      <cdr:x>0.31706</cdr:x>
      <cdr:y>0.09305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9B20A0D6-4FCD-43C9-B1DC-67D57A6E58BD}"/>
            </a:ext>
          </a:extLst>
        </cdr:cNvPr>
        <cdr:cNvSpPr/>
      </cdr:nvSpPr>
      <cdr:spPr>
        <a:xfrm xmlns:a="http://schemas.openxmlformats.org/drawingml/2006/main">
          <a:off x="50800" y="50800"/>
          <a:ext cx="2014909" cy="249486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en-US" sz="1200" b="1">
              <a:latin typeface="Sakkal Majalla" panose="02000000000000000000" pitchFamily="2" charset="-78"/>
              <a:cs typeface="Sakkal Majalla" panose="02000000000000000000" pitchFamily="2" charset="-78"/>
            </a:rPr>
            <a:t>total number of workers</a:t>
          </a:r>
          <a:r>
            <a:rPr lang="en-US" sz="1200" b="1" baseline="0">
              <a:latin typeface="Sakkal Majalla" panose="02000000000000000000" pitchFamily="2" charset="-78"/>
              <a:cs typeface="Sakkal Majalla" panose="02000000000000000000" pitchFamily="2" charset="-78"/>
            </a:rPr>
            <a:t>=569,181</a:t>
          </a:r>
          <a:endParaRPr lang="en-US" sz="1200" b="1">
            <a:latin typeface="Sakkal Majalla" panose="02000000000000000000" pitchFamily="2" charset="-78"/>
            <a:cs typeface="Sakkal Majalla" panose="02000000000000000000" pitchFamily="2" charset="-78"/>
          </a:endParaRPr>
        </a:p>
      </cdr:txBody>
    </cdr:sp>
  </cdr:relSizeAnchor>
  <cdr:relSizeAnchor xmlns:cdr="http://schemas.openxmlformats.org/drawingml/2006/chartDrawing">
    <cdr:from>
      <cdr:x>0.01014</cdr:x>
      <cdr:y>0.11019</cdr:y>
    </cdr:from>
    <cdr:to>
      <cdr:x>0.31591</cdr:x>
      <cdr:y>0.27713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E6D6547-30F9-4ADA-8C9B-90BFAE0E981B}"/>
            </a:ext>
          </a:extLst>
        </cdr:cNvPr>
        <cdr:cNvSpPr/>
      </cdr:nvSpPr>
      <cdr:spPr>
        <a:xfrm xmlns:a="http://schemas.openxmlformats.org/drawingml/2006/main">
          <a:off x="66040" y="355600"/>
          <a:ext cx="1992141" cy="538716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remunerations of workers </a:t>
          </a:r>
          <a:r>
            <a:rPr lang="en-US" sz="1400" b="1" baseline="0">
              <a:latin typeface="Sakkal Majalla" panose="02000000000000000000" pitchFamily="2" charset="-78"/>
              <a:cs typeface="Sakkal Majalla" panose="02000000000000000000" pitchFamily="2" charset="-78"/>
            </a:rPr>
            <a:t>=  SAR 22,014,255</a:t>
          </a:r>
          <a:endParaRPr lang="en-US" sz="1400" b="1">
            <a:latin typeface="Sakkal Majalla" panose="02000000000000000000" pitchFamily="2" charset="-78"/>
            <a:cs typeface="Sakkal Majalla" panose="02000000000000000000" pitchFamily="2" charset="-78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1162050</xdr:colOff>
      <xdr:row>6</xdr:row>
      <xdr:rowOff>51435</xdr:rowOff>
    </xdr:from>
    <xdr:to>
      <xdr:col>19</xdr:col>
      <xdr:colOff>514349</xdr:colOff>
      <xdr:row>30</xdr:row>
      <xdr:rowOff>17145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662939</xdr:colOff>
      <xdr:row>5</xdr:row>
      <xdr:rowOff>7620</xdr:rowOff>
    </xdr:from>
    <xdr:to>
      <xdr:col>17</xdr:col>
      <xdr:colOff>662939</xdr:colOff>
      <xdr:row>17</xdr:row>
      <xdr:rowOff>7620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624840</xdr:colOff>
      <xdr:row>3</xdr:row>
      <xdr:rowOff>76200</xdr:rowOff>
    </xdr:from>
    <xdr:to>
      <xdr:col>12</xdr:col>
      <xdr:colOff>607084</xdr:colOff>
      <xdr:row>14</xdr:row>
      <xdr:rowOff>91368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9340" y="967740"/>
          <a:ext cx="5948704" cy="34517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64768</xdr:rowOff>
    </xdr:from>
    <xdr:to>
      <xdr:col>5</xdr:col>
      <xdr:colOff>521969</xdr:colOff>
      <xdr:row>41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21</xdr:col>
      <xdr:colOff>190500</xdr:colOff>
      <xdr:row>16</xdr:row>
      <xdr:rowOff>114300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5</xdr:row>
      <xdr:rowOff>0</xdr:rowOff>
    </xdr:from>
    <xdr:to>
      <xdr:col>14</xdr:col>
      <xdr:colOff>142875</xdr:colOff>
      <xdr:row>21</xdr:row>
      <xdr:rowOff>76200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6</xdr:row>
      <xdr:rowOff>19050</xdr:rowOff>
    </xdr:from>
    <xdr:to>
      <xdr:col>16</xdr:col>
      <xdr:colOff>552450</xdr:colOff>
      <xdr:row>26</xdr:row>
      <xdr:rowOff>114299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209550</xdr:rowOff>
    </xdr:from>
    <xdr:to>
      <xdr:col>19</xdr:col>
      <xdr:colOff>295275</xdr:colOff>
      <xdr:row>14</xdr:row>
      <xdr:rowOff>238125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4</xdr:row>
      <xdr:rowOff>47624</xdr:rowOff>
    </xdr:from>
    <xdr:to>
      <xdr:col>16</xdr:col>
      <xdr:colOff>142875</xdr:colOff>
      <xdr:row>25</xdr:row>
      <xdr:rowOff>28575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4</xdr:col>
      <xdr:colOff>678180</xdr:colOff>
      <xdr:row>27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9526</xdr:rowOff>
    </xdr:from>
    <xdr:to>
      <xdr:col>15</xdr:col>
      <xdr:colOff>19050</xdr:colOff>
      <xdr:row>26</xdr:row>
      <xdr:rowOff>38101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1</xdr:rowOff>
    </xdr:from>
    <xdr:to>
      <xdr:col>15</xdr:col>
      <xdr:colOff>28575</xdr:colOff>
      <xdr:row>28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8</xdr:row>
      <xdr:rowOff>19051</xdr:rowOff>
    </xdr:from>
    <xdr:to>
      <xdr:col>15</xdr:col>
      <xdr:colOff>0</xdr:colOff>
      <xdr:row>26</xdr:row>
      <xdr:rowOff>57151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7</xdr:row>
      <xdr:rowOff>144780</xdr:rowOff>
    </xdr:from>
    <xdr:to>
      <xdr:col>7</xdr:col>
      <xdr:colOff>179070</xdr:colOff>
      <xdr:row>28</xdr:row>
      <xdr:rowOff>45720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0.72188</cdr:x>
      <cdr:y>0.03068</cdr:y>
    </cdr:from>
    <cdr:to>
      <cdr:x>0.98402</cdr:x>
      <cdr:y>0.27887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960495" y="95160"/>
          <a:ext cx="1438208" cy="76970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en-US" sz="1300" b="1">
              <a:latin typeface="Sakkal Majalla" panose="02000000000000000000" pitchFamily="2" charset="-78"/>
              <a:cs typeface="Sakkal Majalla" panose="02000000000000000000" pitchFamily="2" charset="-78"/>
            </a:rPr>
            <a:t>Total No. of Establishments=</a:t>
          </a:r>
          <a:r>
            <a:rPr lang="en-US" sz="1300" b="1" baseline="0">
              <a:latin typeface="Sakkal Majalla" panose="02000000000000000000" pitchFamily="2" charset="-78"/>
              <a:cs typeface="Sakkal Majalla" panose="02000000000000000000" pitchFamily="2" charset="-78"/>
            </a:rPr>
            <a:t> 130.669</a:t>
          </a:r>
          <a:endParaRPr lang="en-US" sz="1300" b="1">
            <a:latin typeface="Sakkal Majalla" panose="02000000000000000000" pitchFamily="2" charset="-78"/>
            <a:cs typeface="Sakkal Majalla" panose="02000000000000000000" pitchFamily="2" charset="-7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4</xdr:row>
      <xdr:rowOff>41910</xdr:rowOff>
    </xdr:from>
    <xdr:to>
      <xdr:col>12</xdr:col>
      <xdr:colOff>660421</xdr:colOff>
      <xdr:row>24</xdr:row>
      <xdr:rowOff>20920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834390"/>
          <a:ext cx="5925841" cy="39414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113756</xdr:rowOff>
    </xdr:from>
    <xdr:to>
      <xdr:col>12</xdr:col>
      <xdr:colOff>337456</xdr:colOff>
      <xdr:row>47</xdr:row>
      <xdr:rowOff>10886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6</xdr:row>
      <xdr:rowOff>28574</xdr:rowOff>
    </xdr:from>
    <xdr:to>
      <xdr:col>7</xdr:col>
      <xdr:colOff>1495425</xdr:colOff>
      <xdr:row>30</xdr:row>
      <xdr:rowOff>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7</xdr:row>
      <xdr:rowOff>161925</xdr:rowOff>
    </xdr:from>
    <xdr:to>
      <xdr:col>16</xdr:col>
      <xdr:colOff>219075</xdr:colOff>
      <xdr:row>24</xdr:row>
      <xdr:rowOff>19050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</xdr:row>
      <xdr:rowOff>19050</xdr:rowOff>
    </xdr:from>
    <xdr:to>
      <xdr:col>14</xdr:col>
      <xdr:colOff>209550</xdr:colOff>
      <xdr:row>20</xdr:row>
      <xdr:rowOff>136526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11</xdr:col>
      <xdr:colOff>304799</xdr:colOff>
      <xdr:row>18</xdr:row>
      <xdr:rowOff>20638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8\Users\D\AppData\Local\Microsoft\Windows\INetCache\Content.Outlook\UAHMP64C\&#1606;&#1587;&#1582;&#1577;%20&#1575;&#1604;&#1602;&#1591;&#1575;&#1606;%20&#1605;&#1606;%20&#1606;&#1588;&#1585;&#1577;%20&#1575;&#1604;&#1587;&#1610;&#1575;&#1581;&#1577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8\Users\D\AppData\Local\Microsoft\Windows\INetCache\Content.Outlook\UAHMP64C\&#1575;&#1604;&#1606;&#1588;&#1585;&#1607;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دد المنشآت حسب الحجم والنشاط"/>
      <sheetName val="المشتغلون السعوديون"/>
      <sheetName val="المشتغلون غير السعوديين"/>
      <sheetName val="المشتغلين حسب حجم المنشأة"/>
      <sheetName val="المشتغلين حسب الجنس"/>
      <sheetName val="الرواتب والأجور"/>
      <sheetName val="المزايا والبدلات"/>
      <sheetName val="تعويضات المشتغلين"/>
      <sheetName val="جملة التعويضات"/>
      <sheetName val="النفقات"/>
      <sheetName val="الإيرادات"/>
      <sheetName val="الإيرادات والنفقات"/>
      <sheetName val="الرحلات"/>
      <sheetName val="المعوقات"/>
      <sheetName val="نسب الإشغال"/>
      <sheetName val="متوسط السعر اليومي"/>
      <sheetName val="معدل العائد"/>
    </sheetNames>
    <sheetDataSet>
      <sheetData sheetId="0">
        <row r="21">
          <cell r="B21" t="str">
            <v>نشاط تقديم الطعام والشراب</v>
          </cell>
        </row>
      </sheetData>
      <sheetData sheetId="1"/>
      <sheetData sheetId="2"/>
      <sheetData sheetId="3"/>
      <sheetData sheetId="4">
        <row r="43">
          <cell r="C43" t="str">
            <v>سعودي</v>
          </cell>
        </row>
      </sheetData>
      <sheetData sheetId="5"/>
      <sheetData sheetId="6"/>
      <sheetData sheetId="7">
        <row r="3">
          <cell r="C3" t="str">
            <v>أقل من 6 مشتغلين</v>
          </cell>
        </row>
        <row r="22">
          <cell r="B22" t="str">
            <v xml:space="preserve"> الإقامة للزوّار</v>
          </cell>
          <cell r="D22">
            <v>5914205.1844791202</v>
          </cell>
        </row>
        <row r="23">
          <cell r="B23" t="str">
            <v>نشاط تقديم الطعام والشراب</v>
          </cell>
          <cell r="D23">
            <v>9155102</v>
          </cell>
        </row>
        <row r="24">
          <cell r="B24" t="str">
            <v xml:space="preserve"> نقل الركاب بالسكك الحديدية</v>
          </cell>
          <cell r="D24">
            <v>81689</v>
          </cell>
        </row>
        <row r="25">
          <cell r="B25" t="str">
            <v xml:space="preserve"> النقل البري للركاب</v>
          </cell>
          <cell r="D25">
            <v>989888</v>
          </cell>
        </row>
        <row r="26">
          <cell r="B26" t="str">
            <v xml:space="preserve"> النقل المائي للركاب</v>
          </cell>
          <cell r="D26">
            <v>8177.2887323943705</v>
          </cell>
        </row>
        <row r="27">
          <cell r="B27" t="str">
            <v xml:space="preserve"> النقل الجوي للركاب</v>
          </cell>
          <cell r="D27">
            <v>3836102.9859154932</v>
          </cell>
        </row>
        <row r="28">
          <cell r="B28" t="str">
            <v xml:space="preserve"> استئجار معدات النقل</v>
          </cell>
          <cell r="D28">
            <v>598252</v>
          </cell>
        </row>
        <row r="29">
          <cell r="B29" t="str">
            <v xml:space="preserve">  وكالات السفر </v>
          </cell>
          <cell r="D29">
            <v>905924</v>
          </cell>
        </row>
        <row r="30">
          <cell r="B30" t="str">
            <v>الأنشطة الثقافية</v>
          </cell>
          <cell r="D30">
            <v>49857</v>
          </cell>
        </row>
        <row r="31">
          <cell r="B31" t="str">
            <v>الأنشطة الرياضية والترفيهية</v>
          </cell>
          <cell r="D31">
            <v>379056.62206572772</v>
          </cell>
        </row>
        <row r="32">
          <cell r="B32" t="str">
            <v>الأنشطةالأخرى المميزة للسياحة</v>
          </cell>
          <cell r="D32">
            <v>96000.73333333325</v>
          </cell>
        </row>
      </sheetData>
      <sheetData sheetId="8">
        <row r="3">
          <cell r="C3" t="str">
            <v>الرواتب والأجور</v>
          </cell>
        </row>
      </sheetData>
      <sheetData sheetId="9">
        <row r="3">
          <cell r="C3" t="str">
            <v>أقل من 6 مشتغلين</v>
          </cell>
        </row>
      </sheetData>
      <sheetData sheetId="10">
        <row r="3">
          <cell r="C3" t="str">
            <v>أقل من 6 مشتغلين</v>
          </cell>
        </row>
      </sheetData>
      <sheetData sheetId="11"/>
      <sheetData sheetId="12">
        <row r="3">
          <cell r="C3" t="str">
            <v xml:space="preserve">الرحلات المحلية </v>
          </cell>
        </row>
      </sheetData>
      <sheetData sheetId="13"/>
      <sheetData sheetId="14">
        <row r="4">
          <cell r="C4" t="str">
            <v>Jan</v>
          </cell>
        </row>
        <row r="5">
          <cell r="C5">
            <v>0.66902944975738954</v>
          </cell>
          <cell r="D5">
            <v>0.65094493231874773</v>
          </cell>
          <cell r="E5">
            <v>0.7233047121782834</v>
          </cell>
          <cell r="F5">
            <v>0.6712217769309945</v>
          </cell>
          <cell r="G5">
            <v>0.64421031966757192</v>
          </cell>
          <cell r="H5">
            <v>0.70598928640578273</v>
          </cell>
          <cell r="I5">
            <v>0.74329902462682551</v>
          </cell>
          <cell r="J5">
            <v>0.70077416836535544</v>
          </cell>
          <cell r="K5">
            <v>0.68425523678437783</v>
          </cell>
          <cell r="L5">
            <v>0.65836020717287203</v>
          </cell>
          <cell r="M5">
            <v>0.68070469069251838</v>
          </cell>
          <cell r="N5">
            <v>0.68889995561281381</v>
          </cell>
          <cell r="O5">
            <v>0.68516231387277438</v>
          </cell>
        </row>
        <row r="6">
          <cell r="C6">
            <v>0.57085980670129766</v>
          </cell>
          <cell r="D6">
            <v>0.57708785529715767</v>
          </cell>
          <cell r="E6">
            <v>0.68578811369509041</v>
          </cell>
          <cell r="F6">
            <v>0.61154263565891476</v>
          </cell>
          <cell r="G6">
            <v>0.68211733783133532</v>
          </cell>
          <cell r="H6">
            <v>0.72550623849457962</v>
          </cell>
          <cell r="I6">
            <v>0.74132790097185641</v>
          </cell>
          <cell r="J6">
            <v>0.70708441178926273</v>
          </cell>
          <cell r="K6">
            <v>0.67970104154270428</v>
          </cell>
          <cell r="L6">
            <v>0.58683253291219528</v>
          </cell>
          <cell r="M6">
            <v>0.5887746113989637</v>
          </cell>
          <cell r="N6">
            <v>0.65555555555555556</v>
          </cell>
          <cell r="O6">
            <v>0.65095061611989991</v>
          </cell>
        </row>
      </sheetData>
      <sheetData sheetId="15">
        <row r="4">
          <cell r="C4" t="str">
            <v>Jan</v>
          </cell>
        </row>
        <row r="5">
          <cell r="C5">
            <v>279.68917625298138</v>
          </cell>
          <cell r="D5">
            <v>318.58755648940252</v>
          </cell>
          <cell r="E5">
            <v>333.76460612609367</v>
          </cell>
          <cell r="F5">
            <v>300.24061990212073</v>
          </cell>
          <cell r="G5">
            <v>375.62429105930556</v>
          </cell>
          <cell r="H5">
            <v>388.70802797373273</v>
          </cell>
          <cell r="I5">
            <v>403.66407122246869</v>
          </cell>
          <cell r="J5">
            <v>364.70749330816483</v>
          </cell>
          <cell r="K5">
            <v>347.37857715336384</v>
          </cell>
          <cell r="L5">
            <v>318.38680256625929</v>
          </cell>
          <cell r="M5">
            <v>351.37214058351066</v>
          </cell>
          <cell r="N5">
            <v>278.7559442427671</v>
          </cell>
          <cell r="O5">
            <v>334.66771453776096</v>
          </cell>
        </row>
        <row r="6">
          <cell r="C6">
            <v>341.25492257564565</v>
          </cell>
          <cell r="D6">
            <v>407.0322478093251</v>
          </cell>
          <cell r="E6">
            <v>390.62068575734742</v>
          </cell>
          <cell r="F6">
            <v>367.46428526157007</v>
          </cell>
          <cell r="G6">
            <v>423.54158844299815</v>
          </cell>
          <cell r="H6">
            <v>505.66509405345221</v>
          </cell>
          <cell r="I6">
            <v>519.36931462156986</v>
          </cell>
          <cell r="J6">
            <v>445.26449077490776</v>
          </cell>
          <cell r="K6">
            <v>416.25426954360512</v>
          </cell>
          <cell r="L6">
            <v>398.23504965433875</v>
          </cell>
          <cell r="M6">
            <v>433.85093304351267</v>
          </cell>
          <cell r="N6">
            <v>318.06832085139928</v>
          </cell>
          <cell r="O6">
            <v>417.02962895689433</v>
          </cell>
        </row>
      </sheetData>
      <sheetData sheetId="16">
        <row r="4">
          <cell r="C4" t="str">
            <v>Jan</v>
          </cell>
        </row>
        <row r="5">
          <cell r="C5">
            <v>230.5405056283447</v>
          </cell>
          <cell r="D5">
            <v>207.38295539658935</v>
          </cell>
          <cell r="E5">
            <v>197.99330243261727</v>
          </cell>
          <cell r="F5">
            <v>201.52804239756478</v>
          </cell>
          <cell r="G5">
            <v>241.9810446182203</v>
          </cell>
          <cell r="H5">
            <v>274.4237032893746</v>
          </cell>
          <cell r="I5">
            <v>267.71029800075445</v>
          </cell>
          <cell r="J5">
            <v>255.57759031964264</v>
          </cell>
          <cell r="K5">
            <v>269.95506258333694</v>
          </cell>
          <cell r="L5">
            <v>209.6132012986308</v>
          </cell>
          <cell r="M5">
            <v>223.39209016215275</v>
          </cell>
          <cell r="N5">
            <v>192.03495761565028</v>
          </cell>
          <cell r="O5">
            <v>231.10865646883869</v>
          </cell>
        </row>
        <row r="6">
          <cell r="C6">
            <v>207.74358947825908</v>
          </cell>
          <cell r="D6">
            <v>234.89336692506461</v>
          </cell>
          <cell r="E6">
            <v>242.0432299741602</v>
          </cell>
          <cell r="F6">
            <v>224.72007751937986</v>
          </cell>
          <cell r="G6">
            <v>288.90506076959298</v>
          </cell>
          <cell r="H6">
            <v>366.86318032472792</v>
          </cell>
          <cell r="I6">
            <v>359.07219245092062</v>
          </cell>
          <cell r="J6">
            <v>314.83958055022129</v>
          </cell>
          <cell r="K6">
            <v>334.66928044041788</v>
          </cell>
          <cell r="L6">
            <v>259.58691537973618</v>
          </cell>
          <cell r="M6">
            <v>254.78036175710594</v>
          </cell>
          <cell r="N6">
            <v>208.51145478036176</v>
          </cell>
          <cell r="O6">
            <v>274.64287013202448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دد المنشآت حسب الحجم والنشاط"/>
      <sheetName val="المشتغلون السعوديون"/>
      <sheetName val="المشتغلون غير السعوديين"/>
      <sheetName val="جملة المشتغلين حسب حجم المنشأة"/>
      <sheetName val="المشتغلين حسب النوع والجنسية"/>
      <sheetName val="الرواتب"/>
      <sheetName val="المزايا"/>
      <sheetName val="جملة التعويضات"/>
      <sheetName val="جملة تعويضات المشتغلين"/>
      <sheetName val="النفقات التشغيلية"/>
      <sheetName val="الإيرادات التشغيلية"/>
      <sheetName val="الرحلات المباعه"/>
      <sheetName val="بدون صفقه شاملة"/>
      <sheetName val="بصفقة شاملة"/>
      <sheetName val="المعوقات"/>
      <sheetName val="الإيرادات والنفقات"/>
      <sheetName val="الفنادق"/>
      <sheetName val="الشقق"/>
      <sheetName val="تجميع الشقق+القنادق"/>
      <sheetName val="عدد الركاب"/>
      <sheetName val="عدد المقاعد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7">
          <cell r="B47" t="str">
            <v>الأنشطة الرياضية والترفيهية</v>
          </cell>
        </row>
      </sheetData>
      <sheetData sheetId="5" refreshError="1"/>
      <sheetData sheetId="6" refreshError="1"/>
      <sheetData sheetId="7">
        <row r="3">
          <cell r="C3" t="str">
            <v>أقل من6 مشتغلين</v>
          </cell>
        </row>
        <row r="44">
          <cell r="C44">
            <v>0.48731237920427078</v>
          </cell>
          <cell r="D44">
            <v>0.41587153765291301</v>
          </cell>
        </row>
        <row r="45">
          <cell r="C45">
            <v>0.30630852444865631</v>
          </cell>
          <cell r="D45">
            <v>0.26865343543569059</v>
          </cell>
        </row>
        <row r="46">
          <cell r="C46">
            <v>4.5457952465194663E-2</v>
          </cell>
          <cell r="D46">
            <v>0.17425540942608908</v>
          </cell>
        </row>
        <row r="47">
          <cell r="C47">
            <v>6.798725514321495E-2</v>
          </cell>
          <cell r="D47">
            <v>4.496577369254507E-2</v>
          </cell>
        </row>
        <row r="48">
          <cell r="C48">
            <v>2.9640406292739639E-2</v>
          </cell>
          <cell r="D48">
            <v>4.1151699552520286E-2</v>
          </cell>
        </row>
        <row r="49">
          <cell r="C49">
            <v>3.2677359856632351E-2</v>
          </cell>
          <cell r="D49">
            <v>2.7175664361132241E-2</v>
          </cell>
        </row>
        <row r="50">
          <cell r="C50">
            <v>2.0538655405110209E-2</v>
          </cell>
          <cell r="D50">
            <v>1.7218689674456198E-2</v>
          </cell>
        </row>
        <row r="51">
          <cell r="C51">
            <v>1.0077467184181252E-2</v>
          </cell>
          <cell r="D51">
            <v>1.0707790204653463E-2</v>
          </cell>
        </row>
      </sheetData>
      <sheetData sheetId="8">
        <row r="3">
          <cell r="C3" t="str">
            <v>الرواتب والأجور</v>
          </cell>
        </row>
      </sheetData>
      <sheetData sheetId="9">
        <row r="26">
          <cell r="B26" t="str">
            <v>نشاط تقديم الطعام والشراب</v>
          </cell>
        </row>
      </sheetData>
      <sheetData sheetId="10">
        <row r="26">
          <cell r="B26" t="str">
            <v>نشاط تقديم الطعام والشراب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id="1" name="Table1" displayName="Table1" ref="A4:B21" totalsRowShown="0" headerRowDxfId="7" dataDxfId="6">
  <tableColumns count="2">
    <tableColumn id="1" name="Table No." dataDxfId="5"/>
    <tableColumn id="2" name="Table title" dataDxfId="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4:E26" totalsRowShown="0" headerRowDxfId="3" dataDxfId="2">
  <tableColumns count="2">
    <tableColumn id="1" name="Figure No." dataDxfId="1"/>
    <tableColumn id="2" name="Figure title 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sqref="A1:E3"/>
    </sheetView>
  </sheetViews>
  <sheetFormatPr defaultColWidth="8.69921875" defaultRowHeight="24" customHeight="1" x14ac:dyDescent="0.55000000000000004"/>
  <cols>
    <col min="1" max="1" width="9.3984375" style="170" customWidth="1"/>
    <col min="2" max="2" width="63.8984375" style="84" customWidth="1"/>
    <col min="3" max="3" width="3" style="1" customWidth="1"/>
    <col min="4" max="4" width="9.3984375" style="171" bestFit="1" customWidth="1"/>
    <col min="5" max="5" width="83.8984375" style="168" bestFit="1" customWidth="1"/>
    <col min="6" max="16384" width="8.69921875" style="1"/>
  </cols>
  <sheetData>
    <row r="1" spans="1:5" ht="18.600000000000001" x14ac:dyDescent="0.55000000000000004">
      <c r="A1" s="174" t="s">
        <v>117</v>
      </c>
      <c r="B1" s="174"/>
      <c r="C1" s="174"/>
      <c r="D1" s="174"/>
      <c r="E1" s="174"/>
    </row>
    <row r="2" spans="1:5" ht="18.600000000000001" x14ac:dyDescent="0.55000000000000004">
      <c r="A2" s="174"/>
      <c r="B2" s="174"/>
      <c r="C2" s="174"/>
      <c r="D2" s="174"/>
      <c r="E2" s="174"/>
    </row>
    <row r="3" spans="1:5" ht="18.600000000000001" x14ac:dyDescent="0.55000000000000004">
      <c r="A3" s="174"/>
      <c r="B3" s="174"/>
      <c r="C3" s="174"/>
      <c r="D3" s="174"/>
      <c r="E3" s="174"/>
    </row>
    <row r="4" spans="1:5" s="2" customFormat="1" ht="13.8" x14ac:dyDescent="0.25">
      <c r="A4" s="169" t="s">
        <v>118</v>
      </c>
      <c r="B4" s="163" t="s">
        <v>116</v>
      </c>
      <c r="D4" s="169" t="s">
        <v>115</v>
      </c>
      <c r="E4" s="163" t="s">
        <v>114</v>
      </c>
    </row>
    <row r="5" spans="1:5" ht="18.600000000000001" x14ac:dyDescent="0.55000000000000004">
      <c r="A5" s="170">
        <v>1</v>
      </c>
      <c r="B5" s="164" t="s">
        <v>81</v>
      </c>
      <c r="D5" s="170">
        <v>1</v>
      </c>
      <c r="E5" s="172" t="s">
        <v>82</v>
      </c>
    </row>
    <row r="6" spans="1:5" ht="18.600000000000001" x14ac:dyDescent="0.55000000000000004">
      <c r="A6" s="92">
        <v>2</v>
      </c>
      <c r="B6" s="165" t="s">
        <v>84</v>
      </c>
      <c r="D6" s="92">
        <v>2</v>
      </c>
      <c r="E6" s="162" t="s">
        <v>82</v>
      </c>
    </row>
    <row r="7" spans="1:5" ht="18.600000000000001" x14ac:dyDescent="0.55000000000000004">
      <c r="A7" s="170">
        <v>3</v>
      </c>
      <c r="B7" s="164" t="s">
        <v>85</v>
      </c>
      <c r="D7" s="170">
        <v>3</v>
      </c>
      <c r="E7" s="172" t="s">
        <v>83</v>
      </c>
    </row>
    <row r="8" spans="1:5" ht="37.200000000000003" x14ac:dyDescent="0.55000000000000004">
      <c r="A8" s="92">
        <v>4</v>
      </c>
      <c r="B8" s="165" t="s">
        <v>86</v>
      </c>
      <c r="D8" s="92">
        <v>4</v>
      </c>
      <c r="E8" s="162" t="s">
        <v>83</v>
      </c>
    </row>
    <row r="9" spans="1:5" ht="18.600000000000001" x14ac:dyDescent="0.55000000000000004">
      <c r="A9" s="170">
        <v>5</v>
      </c>
      <c r="B9" s="164" t="s">
        <v>88</v>
      </c>
      <c r="D9" s="170">
        <v>5</v>
      </c>
      <c r="E9" s="172" t="s">
        <v>87</v>
      </c>
    </row>
    <row r="10" spans="1:5" ht="18.600000000000001" x14ac:dyDescent="0.55000000000000004">
      <c r="A10" s="92">
        <v>6</v>
      </c>
      <c r="B10" s="165" t="s">
        <v>89</v>
      </c>
      <c r="D10" s="92">
        <v>6</v>
      </c>
      <c r="E10" s="162" t="s">
        <v>87</v>
      </c>
    </row>
    <row r="11" spans="1:5" ht="37.200000000000003" x14ac:dyDescent="0.55000000000000004">
      <c r="A11" s="170">
        <v>7</v>
      </c>
      <c r="B11" s="164" t="s">
        <v>91</v>
      </c>
      <c r="D11" s="170">
        <v>7</v>
      </c>
      <c r="E11" s="172" t="s">
        <v>90</v>
      </c>
    </row>
    <row r="12" spans="1:5" s="93" customFormat="1" ht="37.200000000000003" x14ac:dyDescent="0.25">
      <c r="A12" s="92">
        <v>8</v>
      </c>
      <c r="B12" s="162" t="s">
        <v>93</v>
      </c>
      <c r="D12" s="92">
        <v>8</v>
      </c>
      <c r="E12" s="162" t="s">
        <v>92</v>
      </c>
    </row>
    <row r="13" spans="1:5" ht="18.600000000000001" x14ac:dyDescent="0.55000000000000004">
      <c r="A13" s="170">
        <v>9</v>
      </c>
      <c r="B13" s="164" t="s">
        <v>95</v>
      </c>
      <c r="D13" s="170">
        <v>9</v>
      </c>
      <c r="E13" s="172" t="s">
        <v>94</v>
      </c>
    </row>
    <row r="14" spans="1:5" ht="37.200000000000003" x14ac:dyDescent="0.55000000000000004">
      <c r="A14" s="92">
        <v>10</v>
      </c>
      <c r="B14" s="166" t="s">
        <v>97</v>
      </c>
      <c r="D14" s="92">
        <v>10</v>
      </c>
      <c r="E14" s="162" t="s">
        <v>96</v>
      </c>
    </row>
    <row r="15" spans="1:5" ht="37.200000000000003" x14ac:dyDescent="0.55000000000000004">
      <c r="A15" s="170">
        <v>11</v>
      </c>
      <c r="B15" s="167" t="s">
        <v>99</v>
      </c>
      <c r="D15" s="170">
        <v>11</v>
      </c>
      <c r="E15" s="172" t="s">
        <v>98</v>
      </c>
    </row>
    <row r="16" spans="1:5" ht="18.600000000000001" x14ac:dyDescent="0.55000000000000004">
      <c r="A16" s="92">
        <v>12</v>
      </c>
      <c r="B16" s="165" t="s">
        <v>101</v>
      </c>
      <c r="D16" s="92">
        <v>12</v>
      </c>
      <c r="E16" s="162" t="s">
        <v>100</v>
      </c>
    </row>
    <row r="17" spans="1:5" ht="18.600000000000001" x14ac:dyDescent="0.55000000000000004">
      <c r="A17" s="170">
        <v>13</v>
      </c>
      <c r="B17" s="164" t="s">
        <v>103</v>
      </c>
      <c r="D17" s="170">
        <v>13</v>
      </c>
      <c r="E17" s="172" t="s">
        <v>102</v>
      </c>
    </row>
    <row r="18" spans="1:5" ht="18.600000000000001" x14ac:dyDescent="0.55000000000000004">
      <c r="A18" s="92">
        <v>14</v>
      </c>
      <c r="B18" s="165" t="s">
        <v>105</v>
      </c>
      <c r="D18" s="92">
        <v>14</v>
      </c>
      <c r="E18" s="162" t="s">
        <v>104</v>
      </c>
    </row>
    <row r="19" spans="1:5" ht="18.600000000000001" x14ac:dyDescent="0.55000000000000004">
      <c r="A19" s="170">
        <v>15</v>
      </c>
      <c r="B19" s="164" t="s">
        <v>107</v>
      </c>
      <c r="D19" s="170">
        <v>15</v>
      </c>
      <c r="E19" s="172" t="s">
        <v>106</v>
      </c>
    </row>
    <row r="20" spans="1:5" ht="18.600000000000001" x14ac:dyDescent="0.55000000000000004">
      <c r="A20" s="92">
        <v>16</v>
      </c>
      <c r="B20" s="165" t="s">
        <v>108</v>
      </c>
      <c r="D20" s="92">
        <v>16</v>
      </c>
      <c r="E20" s="162" t="s">
        <v>100</v>
      </c>
    </row>
    <row r="21" spans="1:5" ht="37.200000000000003" x14ac:dyDescent="0.55000000000000004">
      <c r="A21" s="170">
        <v>17</v>
      </c>
      <c r="B21" s="164" t="s">
        <v>110</v>
      </c>
      <c r="D21" s="170">
        <v>17</v>
      </c>
      <c r="E21" s="172" t="s">
        <v>109</v>
      </c>
    </row>
    <row r="22" spans="1:5" ht="37.200000000000003" x14ac:dyDescent="0.55000000000000004">
      <c r="D22" s="92">
        <v>18</v>
      </c>
      <c r="E22" s="162" t="s">
        <v>110</v>
      </c>
    </row>
    <row r="23" spans="1:5" ht="18.600000000000001" x14ac:dyDescent="0.55000000000000004">
      <c r="D23" s="170">
        <v>19</v>
      </c>
      <c r="E23" s="172" t="s">
        <v>111</v>
      </c>
    </row>
    <row r="24" spans="1:5" ht="18.600000000000001" x14ac:dyDescent="0.55000000000000004">
      <c r="D24" s="92">
        <v>20</v>
      </c>
      <c r="E24" s="162" t="s">
        <v>112</v>
      </c>
    </row>
    <row r="25" spans="1:5" ht="18.600000000000001" x14ac:dyDescent="0.55000000000000004">
      <c r="D25" s="170">
        <v>21</v>
      </c>
      <c r="E25" s="172" t="s">
        <v>105</v>
      </c>
    </row>
    <row r="26" spans="1:5" ht="18.600000000000001" x14ac:dyDescent="0.55000000000000004">
      <c r="D26" s="92">
        <v>22</v>
      </c>
      <c r="E26" s="162" t="s">
        <v>113</v>
      </c>
    </row>
  </sheetData>
  <mergeCells count="1">
    <mergeCell ref="A1:E3"/>
  </mergeCells>
  <hyperlinks>
    <hyperlink ref="B5" location="Table1!A1" display="Total number of establishments by size of workers and economic activity 2016"/>
    <hyperlink ref="B6" location="Table2!A1" display="Saudi workers by establishment size category and economic activity 2016"/>
    <hyperlink ref="B7" location="Table3!A1" display="Non-Saudi workers by establishment size category and economic activity 2016"/>
    <hyperlink ref="B8" location="Table4!A1" display="Total number of workers by establishment size category and economic activity 2016"/>
    <hyperlink ref="B9" location="Table5!A1" display="Number of workers (Saudi and non-Saudi) by economic activity and gender 2016"/>
    <hyperlink ref="B10" location="Table6!A1" display="Wages and salaries by establishment size category and economic activity 2016"/>
    <hyperlink ref="B11" location="Table7!A1" display="Benefits and allowances by establishment size category and economic activity 2016"/>
    <hyperlink ref="B12" location="Table8!A1" display="Total number of workers remunerations by establishment size category and economic activity 2016"/>
    <hyperlink ref="B13" location="Table9!A1" display="Total amount of remunerations of workers by economic activity 2016"/>
    <hyperlink ref="B14" location="Table10!A1" display="Operating expenses by establishment size category and economic activity 2016"/>
    <hyperlink ref="B15" location="Table11!A1" display="Operating revenues by establishment size category and economic activity 2016"/>
    <hyperlink ref="B16" location="Table12!A1" display="Operational expenditure and revenues by economic activity 2016"/>
    <hyperlink ref="B17" location="Table13!A1" display="Percentages of passenger flights by type of flight"/>
    <hyperlink ref="B18" location="Table14!A1" display="Daily price average of accommodation units by month"/>
    <hyperlink ref="B19" location="Table15!A1" display="Percentages of monthly occupation of accommodation units by type"/>
    <hyperlink ref="B20" location="Table16!A1" display="Daily revenue average of accommodation units by type"/>
    <hyperlink ref="B21" location="Table17!A1" display="Opinions of tourist establishments on the principal constraints that faced them upon establishing or operating the industry 2016"/>
    <hyperlink ref="E5" location="Figure1!A1" display="Percentage distribution of establishments at tourism characteristic industries by type of activity 2016"/>
    <hyperlink ref="E6" location="Figure2!A1" display="Percentage distribution of establishments at tourism characteristic industries by type of activity 2016"/>
    <hyperlink ref="E7" location="Figure3!A1" display="Distribution of workers at tourism characteristic industries by type of activity 2016"/>
    <hyperlink ref="E8" location="Figure4!A1" display="Distribution of workers at tourism characteristic industries by type of activity 2016"/>
    <hyperlink ref="E9" location="Figure5!A1" display="Percentage of labor nationalization at tourism characteristic industries in Saudi Arabia 2016"/>
    <hyperlink ref="E10" location="Figure6!A1" display="Percentage of labor nationalization at tourism characteristic industries in Saudi Arabia 2016"/>
    <hyperlink ref="E11" location="Figure7!A1" display="Percentage distribution of workers at tourism characteristic industries by gender 2016"/>
    <hyperlink ref="E12" location="Figure8!A1" display="Percentage distribution of workers at tourism characteristic industries by industry type 2016"/>
    <hyperlink ref="E13" location="Figure9!A1" display="Percentage distribution of female workers at tourism characteristic industries by type of industry 2016"/>
    <hyperlink ref="E14" location="Figure10!A1" display="Percentage distribution of remunerations of workers at tourism characteristic industries by type of industry 2016"/>
    <hyperlink ref="E15" location="Figure11!A1" display="The relation between the percentage of workers at each industry out of the total number and the remunerations they receive 2016"/>
    <hyperlink ref="E16" location="Figure12!A1" display="Distribution of operational expenditures of tourism characteristic industries 2016"/>
    <hyperlink ref="E17" location="Figure13!A1" display="Percentage distribution of remunerations of workers at tourism characteristic industries  2016"/>
    <hyperlink ref="E18" location="Figure14!A1" display="Distribution of operational revenues of tourism characteristic industries 2016"/>
    <hyperlink ref="E19" location="Figure15!A1" display="Distribution of operational revenues of tourism characteristic industries by establishment size 2016"/>
    <hyperlink ref="E20" location="Figure16!A1" display="Distribution of operational expenditures of tourism characteristic industries 2016"/>
    <hyperlink ref="E21" location="Figure17!A1" display="Distribution of operational expenditures of tourism characteristic industries by establishment size 2016"/>
    <hyperlink ref="E22" location="Figure18!A1" display="Opinions of tourist establishments on the principal constraints that faced them upon establishing or operating the industry 2016"/>
    <hyperlink ref="E23" location="Figure19!A1" display="Trips distribution by type of trip  "/>
    <hyperlink ref="E24" location="Figure20!A1" display="Percentages of monthly occupation of accommodation units "/>
    <hyperlink ref="E25" location="Figure21!A1" display="Daily price average of accommodation units by month"/>
    <hyperlink ref="E26" location="Figure22!A1" display="Rate of revenue of  accommodation units by month"/>
  </hyperlink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2" zoomScale="90" zoomScaleNormal="90" workbookViewId="0">
      <selection activeCell="F9" sqref="F9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5" width="12.59765625" style="3" customWidth="1"/>
    <col min="6" max="6" width="25.59765625" style="3" customWidth="1"/>
    <col min="7" max="7" width="4.59765625" style="3" customWidth="1"/>
    <col min="8" max="16384" width="8.69921875" style="3"/>
  </cols>
  <sheetData>
    <row r="1" spans="1:7" ht="19.8" x14ac:dyDescent="0.45">
      <c r="B1" s="191" t="s">
        <v>139</v>
      </c>
      <c r="C1" s="191"/>
      <c r="D1" s="191"/>
      <c r="E1" s="191"/>
      <c r="F1" s="191"/>
    </row>
    <row r="2" spans="1:7" ht="19.8" x14ac:dyDescent="0.45">
      <c r="B2" s="191" t="s">
        <v>95</v>
      </c>
      <c r="C2" s="191"/>
      <c r="D2" s="191"/>
      <c r="E2" s="191"/>
      <c r="F2" s="191"/>
    </row>
    <row r="3" spans="1:7" ht="19.8" x14ac:dyDescent="0.45">
      <c r="B3" s="191" t="s">
        <v>136</v>
      </c>
      <c r="C3" s="191"/>
      <c r="D3" s="191"/>
      <c r="E3" s="191"/>
      <c r="F3" s="191"/>
    </row>
    <row r="5" spans="1:7" ht="31.8" customHeight="1" x14ac:dyDescent="0.45">
      <c r="A5" s="189" t="s">
        <v>16</v>
      </c>
      <c r="B5" s="189"/>
      <c r="C5" s="31" t="s">
        <v>228</v>
      </c>
      <c r="D5" s="31" t="s">
        <v>209</v>
      </c>
      <c r="E5" s="31" t="s">
        <v>28</v>
      </c>
      <c r="F5" s="188" t="s">
        <v>0</v>
      </c>
      <c r="G5" s="188"/>
    </row>
    <row r="6" spans="1:7" ht="28.95" customHeight="1" x14ac:dyDescent="0.45">
      <c r="A6" s="96">
        <v>1</v>
      </c>
      <c r="B6" s="17" t="s">
        <v>17</v>
      </c>
      <c r="C6" s="15">
        <v>3951449</v>
      </c>
      <c r="D6" s="15">
        <v>1962757</v>
      </c>
      <c r="E6" s="16">
        <f t="shared" ref="E6:E18" si="0">SUM(C6:D6)</f>
        <v>5914206</v>
      </c>
      <c r="F6" s="14" t="s">
        <v>2</v>
      </c>
      <c r="G6" s="11">
        <v>1</v>
      </c>
    </row>
    <row r="7" spans="1:7" ht="28.95" customHeight="1" x14ac:dyDescent="0.45">
      <c r="A7" s="21"/>
      <c r="B7" s="20" t="s">
        <v>29</v>
      </c>
      <c r="C7" s="15">
        <v>1988403</v>
      </c>
      <c r="D7" s="15">
        <v>1230204</v>
      </c>
      <c r="E7" s="16">
        <f t="shared" si="0"/>
        <v>3218607</v>
      </c>
      <c r="F7" s="14" t="s">
        <v>3</v>
      </c>
      <c r="G7" s="104"/>
    </row>
    <row r="8" spans="1:7" ht="28.95" customHeight="1" x14ac:dyDescent="0.45">
      <c r="A8" s="21"/>
      <c r="B8" s="20" t="s">
        <v>30</v>
      </c>
      <c r="C8" s="15">
        <v>1963046</v>
      </c>
      <c r="D8" s="15">
        <v>732553</v>
      </c>
      <c r="E8" s="16">
        <f t="shared" si="0"/>
        <v>2695599</v>
      </c>
      <c r="F8" s="14" t="s">
        <v>4</v>
      </c>
      <c r="G8" s="104"/>
    </row>
    <row r="9" spans="1:7" ht="28.95" customHeight="1" x14ac:dyDescent="0.45">
      <c r="A9" s="98">
        <v>2</v>
      </c>
      <c r="B9" s="26" t="s">
        <v>18</v>
      </c>
      <c r="C9" s="24">
        <v>8434594</v>
      </c>
      <c r="D9" s="24">
        <v>720509</v>
      </c>
      <c r="E9" s="25">
        <f t="shared" si="0"/>
        <v>9155103</v>
      </c>
      <c r="F9" s="23" t="s">
        <v>5</v>
      </c>
      <c r="G9" s="106">
        <v>2</v>
      </c>
    </row>
    <row r="10" spans="1:7" ht="28.95" customHeight="1" x14ac:dyDescent="0.45">
      <c r="A10" s="96">
        <v>3</v>
      </c>
      <c r="B10" s="17" t="s">
        <v>19</v>
      </c>
      <c r="C10" s="15">
        <v>65351</v>
      </c>
      <c r="D10" s="15">
        <v>16338</v>
      </c>
      <c r="E10" s="16">
        <f t="shared" si="0"/>
        <v>81689</v>
      </c>
      <c r="F10" s="14" t="s">
        <v>6</v>
      </c>
      <c r="G10" s="11">
        <v>3</v>
      </c>
    </row>
    <row r="11" spans="1:7" ht="28.95" customHeight="1" x14ac:dyDescent="0.45">
      <c r="A11" s="98">
        <v>4</v>
      </c>
      <c r="B11" s="26" t="s">
        <v>20</v>
      </c>
      <c r="C11" s="24">
        <v>628990</v>
      </c>
      <c r="D11" s="24">
        <v>360898</v>
      </c>
      <c r="E11" s="25">
        <f t="shared" si="0"/>
        <v>989888</v>
      </c>
      <c r="F11" s="23" t="s">
        <v>7</v>
      </c>
      <c r="G11" s="106">
        <v>4</v>
      </c>
    </row>
    <row r="12" spans="1:7" ht="28.95" customHeight="1" x14ac:dyDescent="0.45">
      <c r="A12" s="96">
        <v>5</v>
      </c>
      <c r="B12" s="17" t="s">
        <v>21</v>
      </c>
      <c r="C12" s="15">
        <v>7351</v>
      </c>
      <c r="D12" s="15">
        <v>826</v>
      </c>
      <c r="E12" s="16">
        <f t="shared" si="0"/>
        <v>8177</v>
      </c>
      <c r="F12" s="14" t="s">
        <v>8</v>
      </c>
      <c r="G12" s="11">
        <v>5</v>
      </c>
    </row>
    <row r="13" spans="1:7" ht="28.95" customHeight="1" x14ac:dyDescent="0.45">
      <c r="A13" s="98">
        <v>6</v>
      </c>
      <c r="B13" s="26" t="s">
        <v>22</v>
      </c>
      <c r="C13" s="24">
        <v>2973314</v>
      </c>
      <c r="D13" s="24">
        <v>862789</v>
      </c>
      <c r="E13" s="25">
        <f t="shared" si="0"/>
        <v>3836103</v>
      </c>
      <c r="F13" s="23" t="s">
        <v>9</v>
      </c>
      <c r="G13" s="106">
        <v>6</v>
      </c>
    </row>
    <row r="14" spans="1:7" ht="28.95" customHeight="1" x14ac:dyDescent="0.45">
      <c r="A14" s="96">
        <v>7</v>
      </c>
      <c r="B14" s="17" t="s">
        <v>23</v>
      </c>
      <c r="C14" s="15">
        <v>550954</v>
      </c>
      <c r="D14" s="15">
        <v>47298</v>
      </c>
      <c r="E14" s="16">
        <f t="shared" si="0"/>
        <v>598252</v>
      </c>
      <c r="F14" s="14" t="s">
        <v>10</v>
      </c>
      <c r="G14" s="11">
        <v>7</v>
      </c>
    </row>
    <row r="15" spans="1:7" ht="28.95" customHeight="1" x14ac:dyDescent="0.45">
      <c r="A15" s="98">
        <v>8</v>
      </c>
      <c r="B15" s="26" t="s">
        <v>24</v>
      </c>
      <c r="C15" s="24">
        <v>787477</v>
      </c>
      <c r="D15" s="24">
        <v>118447</v>
      </c>
      <c r="E15" s="25">
        <f t="shared" si="0"/>
        <v>905924</v>
      </c>
      <c r="F15" s="23" t="s">
        <v>15</v>
      </c>
      <c r="G15" s="106">
        <v>8</v>
      </c>
    </row>
    <row r="16" spans="1:7" ht="28.95" customHeight="1" x14ac:dyDescent="0.45">
      <c r="A16" s="96">
        <v>9</v>
      </c>
      <c r="B16" s="17" t="s">
        <v>25</v>
      </c>
      <c r="C16" s="15">
        <v>47509</v>
      </c>
      <c r="D16" s="15">
        <v>2348</v>
      </c>
      <c r="E16" s="16">
        <f t="shared" si="0"/>
        <v>49857</v>
      </c>
      <c r="F16" s="14" t="s">
        <v>11</v>
      </c>
      <c r="G16" s="11">
        <v>9</v>
      </c>
    </row>
    <row r="17" spans="1:7" ht="28.95" customHeight="1" x14ac:dyDescent="0.45">
      <c r="A17" s="98">
        <v>10</v>
      </c>
      <c r="B17" s="26" t="s">
        <v>26</v>
      </c>
      <c r="C17" s="24">
        <v>331824</v>
      </c>
      <c r="D17" s="24">
        <v>47233</v>
      </c>
      <c r="E17" s="25">
        <f t="shared" si="0"/>
        <v>379057</v>
      </c>
      <c r="F17" s="23" t="s">
        <v>12</v>
      </c>
      <c r="G17" s="106">
        <v>10</v>
      </c>
    </row>
    <row r="18" spans="1:7" ht="28.95" customHeight="1" x14ac:dyDescent="0.45">
      <c r="A18" s="96">
        <v>11</v>
      </c>
      <c r="B18" s="17" t="s">
        <v>27</v>
      </c>
      <c r="C18" s="15">
        <v>88437</v>
      </c>
      <c r="D18" s="15">
        <v>7564</v>
      </c>
      <c r="E18" s="16">
        <f t="shared" si="0"/>
        <v>96001</v>
      </c>
      <c r="F18" s="14" t="s">
        <v>13</v>
      </c>
      <c r="G18" s="11">
        <v>11</v>
      </c>
    </row>
    <row r="19" spans="1:7" ht="23.4" customHeight="1" x14ac:dyDescent="0.45">
      <c r="A19" s="189" t="s">
        <v>28</v>
      </c>
      <c r="B19" s="189"/>
      <c r="C19" s="36">
        <f>C6+C9+C10+C11+C12+C13+C14+C15+C16+C17+C18</f>
        <v>17867250</v>
      </c>
      <c r="D19" s="36">
        <f t="shared" ref="D19:E19" si="1">D6+D9+D10+D11+D12+D13+D14+D15+D16+D17+D18</f>
        <v>4147007</v>
      </c>
      <c r="E19" s="27">
        <f t="shared" si="1"/>
        <v>22014257</v>
      </c>
      <c r="F19" s="190" t="s">
        <v>14</v>
      </c>
      <c r="G19" s="190"/>
    </row>
    <row r="20" spans="1:7" ht="17.399999999999999" x14ac:dyDescent="0.55000000000000004">
      <c r="A20" s="124" t="s">
        <v>171</v>
      </c>
      <c r="G20" s="3" t="s">
        <v>80</v>
      </c>
    </row>
  </sheetData>
  <mergeCells count="7">
    <mergeCell ref="F5:G5"/>
    <mergeCell ref="A5:B5"/>
    <mergeCell ref="F19:G19"/>
    <mergeCell ref="A19:B19"/>
    <mergeCell ref="B1:F1"/>
    <mergeCell ref="B2:F2"/>
    <mergeCell ref="B3:F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A20" sqref="A20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3" width="10" style="3" bestFit="1" customWidth="1"/>
    <col min="4" max="4" width="9.8984375" style="3" bestFit="1" customWidth="1"/>
    <col min="5" max="5" width="8.8984375" style="3" bestFit="1" customWidth="1"/>
    <col min="6" max="6" width="10" style="3" bestFit="1" customWidth="1"/>
    <col min="7" max="7" width="11.3984375" style="3" bestFit="1" customWidth="1"/>
    <col min="8" max="8" width="25.59765625" style="3" customWidth="1"/>
    <col min="9" max="9" width="4.59765625" style="3" customWidth="1"/>
    <col min="10" max="16384" width="8.69921875" style="3"/>
  </cols>
  <sheetData>
    <row r="1" spans="1:9" ht="17.399999999999999" x14ac:dyDescent="0.45">
      <c r="B1" s="181" t="s">
        <v>140</v>
      </c>
      <c r="C1" s="181"/>
      <c r="D1" s="181"/>
      <c r="E1" s="181"/>
      <c r="F1" s="181"/>
      <c r="G1" s="181"/>
      <c r="H1" s="181"/>
    </row>
    <row r="2" spans="1:9" ht="17.399999999999999" x14ac:dyDescent="0.45">
      <c r="B2" s="181" t="s">
        <v>97</v>
      </c>
      <c r="C2" s="181"/>
      <c r="D2" s="181"/>
      <c r="E2" s="181"/>
      <c r="F2" s="181"/>
      <c r="G2" s="181"/>
      <c r="H2" s="181"/>
    </row>
    <row r="3" spans="1:9" ht="17.399999999999999" x14ac:dyDescent="0.45">
      <c r="B3" s="181" t="s">
        <v>136</v>
      </c>
      <c r="C3" s="181"/>
      <c r="D3" s="181"/>
      <c r="E3" s="181"/>
      <c r="F3" s="181"/>
      <c r="G3" s="181"/>
      <c r="H3" s="181"/>
    </row>
    <row r="5" spans="1:9" ht="65.099999999999994" customHeight="1" x14ac:dyDescent="0.45">
      <c r="A5" s="186" t="s">
        <v>16</v>
      </c>
      <c r="B5" s="186"/>
      <c r="C5" s="103" t="s">
        <v>120</v>
      </c>
      <c r="D5" s="103" t="s">
        <v>125</v>
      </c>
      <c r="E5" s="103" t="s">
        <v>122</v>
      </c>
      <c r="F5" s="103" t="s">
        <v>123</v>
      </c>
      <c r="G5" s="103" t="s">
        <v>28</v>
      </c>
      <c r="H5" s="185" t="s">
        <v>0</v>
      </c>
      <c r="I5" s="185"/>
    </row>
    <row r="6" spans="1:9" ht="35.1" customHeight="1" x14ac:dyDescent="0.45">
      <c r="A6" s="96">
        <v>1</v>
      </c>
      <c r="B6" s="17" t="s">
        <v>17</v>
      </c>
      <c r="C6" s="15">
        <v>7360780</v>
      </c>
      <c r="D6" s="15">
        <v>4633685</v>
      </c>
      <c r="E6" s="15">
        <v>2460191</v>
      </c>
      <c r="F6" s="15">
        <v>1512778</v>
      </c>
      <c r="G6" s="16">
        <f>SUM(C6:F6)</f>
        <v>15967434</v>
      </c>
      <c r="H6" s="97" t="s">
        <v>2</v>
      </c>
      <c r="I6" s="33">
        <v>1</v>
      </c>
    </row>
    <row r="7" spans="1:9" ht="35.1" customHeight="1" x14ac:dyDescent="0.45">
      <c r="A7" s="21"/>
      <c r="B7" s="20" t="s">
        <v>29</v>
      </c>
      <c r="C7" s="15">
        <v>1891015</v>
      </c>
      <c r="D7" s="15">
        <v>3527572</v>
      </c>
      <c r="E7" s="15">
        <v>2301390</v>
      </c>
      <c r="F7" s="15">
        <v>995698</v>
      </c>
      <c r="G7" s="16">
        <f t="shared" ref="G7:G8" si="0">SUM(C7:F7)</f>
        <v>8715675</v>
      </c>
      <c r="H7" s="97" t="s">
        <v>3</v>
      </c>
      <c r="I7" s="21"/>
    </row>
    <row r="8" spans="1:9" ht="35.1" customHeight="1" x14ac:dyDescent="0.45">
      <c r="A8" s="21"/>
      <c r="B8" s="20" t="s">
        <v>30</v>
      </c>
      <c r="C8" s="15">
        <v>5469765</v>
      </c>
      <c r="D8" s="15">
        <v>1106113</v>
      </c>
      <c r="E8" s="15">
        <v>158801</v>
      </c>
      <c r="F8" s="15">
        <v>517080</v>
      </c>
      <c r="G8" s="16">
        <f t="shared" si="0"/>
        <v>7251759</v>
      </c>
      <c r="H8" s="97" t="s">
        <v>4</v>
      </c>
      <c r="I8" s="21"/>
    </row>
    <row r="9" spans="1:9" ht="35.1" customHeight="1" x14ac:dyDescent="0.45">
      <c r="A9" s="98">
        <v>2</v>
      </c>
      <c r="B9" s="26" t="s">
        <v>18</v>
      </c>
      <c r="C9" s="24">
        <v>7327998</v>
      </c>
      <c r="D9" s="24">
        <v>12063145</v>
      </c>
      <c r="E9" s="24">
        <v>1399128</v>
      </c>
      <c r="F9" s="24">
        <v>0</v>
      </c>
      <c r="G9" s="25">
        <f>SUM(C9:F9)</f>
        <v>20790271</v>
      </c>
      <c r="H9" s="99" t="s">
        <v>5</v>
      </c>
      <c r="I9" s="35">
        <v>2</v>
      </c>
    </row>
    <row r="10" spans="1:9" ht="35.1" customHeight="1" x14ac:dyDescent="0.45">
      <c r="A10" s="96">
        <v>3</v>
      </c>
      <c r="B10" s="17" t="s">
        <v>19</v>
      </c>
      <c r="C10" s="15">
        <v>0</v>
      </c>
      <c r="D10" s="15">
        <v>0</v>
      </c>
      <c r="E10" s="61">
        <v>0</v>
      </c>
      <c r="F10" s="15">
        <v>129936</v>
      </c>
      <c r="G10" s="16">
        <f>SUM(C10:F10)</f>
        <v>129936</v>
      </c>
      <c r="H10" s="97" t="s">
        <v>6</v>
      </c>
      <c r="I10" s="33">
        <v>3</v>
      </c>
    </row>
    <row r="11" spans="1:9" ht="35.1" customHeight="1" x14ac:dyDescent="0.45">
      <c r="A11" s="98">
        <v>4</v>
      </c>
      <c r="B11" s="26" t="s">
        <v>20</v>
      </c>
      <c r="C11" s="24">
        <v>24316</v>
      </c>
      <c r="D11" s="24">
        <v>250245</v>
      </c>
      <c r="E11" s="24">
        <v>459631</v>
      </c>
      <c r="F11" s="24">
        <v>889208</v>
      </c>
      <c r="G11" s="25">
        <f>SUM(C11:F11)</f>
        <v>1623400</v>
      </c>
      <c r="H11" s="99" t="s">
        <v>7</v>
      </c>
      <c r="I11" s="35">
        <v>4</v>
      </c>
    </row>
    <row r="12" spans="1:9" ht="35.1" customHeight="1" x14ac:dyDescent="0.45">
      <c r="A12" s="96">
        <v>5</v>
      </c>
      <c r="B12" s="17" t="s">
        <v>21</v>
      </c>
      <c r="C12" s="15">
        <v>1552</v>
      </c>
      <c r="D12" s="15">
        <v>4069</v>
      </c>
      <c r="E12" s="15">
        <v>982</v>
      </c>
      <c r="F12" s="15">
        <v>0</v>
      </c>
      <c r="G12" s="16">
        <f>SUM(C12:F12)</f>
        <v>6603</v>
      </c>
      <c r="H12" s="97" t="s">
        <v>8</v>
      </c>
      <c r="I12" s="33">
        <v>5</v>
      </c>
    </row>
    <row r="13" spans="1:9" ht="35.1" customHeight="1" x14ac:dyDescent="0.45">
      <c r="A13" s="98">
        <v>6</v>
      </c>
      <c r="B13" s="26" t="s">
        <v>22</v>
      </c>
      <c r="C13" s="24">
        <v>212303</v>
      </c>
      <c r="D13" s="24">
        <v>1494870</v>
      </c>
      <c r="E13" s="24">
        <v>182150</v>
      </c>
      <c r="F13" s="24">
        <v>14410665</v>
      </c>
      <c r="G13" s="25">
        <f t="shared" ref="G13:G18" si="1">SUM(C13:F13)</f>
        <v>16299988</v>
      </c>
      <c r="H13" s="99" t="s">
        <v>9</v>
      </c>
      <c r="I13" s="35">
        <v>6</v>
      </c>
    </row>
    <row r="14" spans="1:9" ht="35.1" customHeight="1" x14ac:dyDescent="0.45">
      <c r="A14" s="96">
        <v>7</v>
      </c>
      <c r="B14" s="17" t="s">
        <v>23</v>
      </c>
      <c r="C14" s="15">
        <v>1620290</v>
      </c>
      <c r="D14" s="15">
        <v>518496</v>
      </c>
      <c r="E14" s="15">
        <v>342337</v>
      </c>
      <c r="F14" s="15">
        <v>200</v>
      </c>
      <c r="G14" s="16">
        <f t="shared" si="1"/>
        <v>2481323</v>
      </c>
      <c r="H14" s="97" t="s">
        <v>10</v>
      </c>
      <c r="I14" s="33">
        <v>7</v>
      </c>
    </row>
    <row r="15" spans="1:9" ht="35.1" customHeight="1" x14ac:dyDescent="0.45">
      <c r="A15" s="98">
        <v>8</v>
      </c>
      <c r="B15" s="26" t="s">
        <v>24</v>
      </c>
      <c r="C15" s="24">
        <v>2125276</v>
      </c>
      <c r="D15" s="24">
        <v>306675</v>
      </c>
      <c r="E15" s="24">
        <v>239929</v>
      </c>
      <c r="F15" s="24">
        <v>0</v>
      </c>
      <c r="G15" s="25">
        <f t="shared" si="1"/>
        <v>2671880</v>
      </c>
      <c r="H15" s="99" t="s">
        <v>15</v>
      </c>
      <c r="I15" s="35">
        <v>8</v>
      </c>
    </row>
    <row r="16" spans="1:9" ht="35.1" customHeight="1" x14ac:dyDescent="0.45">
      <c r="A16" s="96">
        <v>9</v>
      </c>
      <c r="B16" s="17" t="s">
        <v>25</v>
      </c>
      <c r="C16" s="15">
        <v>96235</v>
      </c>
      <c r="D16" s="15">
        <v>133105</v>
      </c>
      <c r="E16" s="15">
        <v>10974</v>
      </c>
      <c r="F16" s="15">
        <v>0</v>
      </c>
      <c r="G16" s="16">
        <f t="shared" si="1"/>
        <v>240314</v>
      </c>
      <c r="H16" s="97" t="s">
        <v>11</v>
      </c>
      <c r="I16" s="33">
        <v>9</v>
      </c>
    </row>
    <row r="17" spans="1:9" ht="35.1" customHeight="1" x14ac:dyDescent="0.45">
      <c r="A17" s="98">
        <v>10</v>
      </c>
      <c r="B17" s="26" t="s">
        <v>26</v>
      </c>
      <c r="C17" s="24">
        <v>327011</v>
      </c>
      <c r="D17" s="24">
        <v>209427</v>
      </c>
      <c r="E17" s="24">
        <v>103345</v>
      </c>
      <c r="F17" s="24">
        <v>0</v>
      </c>
      <c r="G17" s="25">
        <f t="shared" si="1"/>
        <v>639783</v>
      </c>
      <c r="H17" s="99" t="s">
        <v>12</v>
      </c>
      <c r="I17" s="35">
        <v>10</v>
      </c>
    </row>
    <row r="18" spans="1:9" ht="35.1" customHeight="1" x14ac:dyDescent="0.45">
      <c r="A18" s="96">
        <v>11</v>
      </c>
      <c r="B18" s="17" t="s">
        <v>27</v>
      </c>
      <c r="C18" s="15">
        <v>14094</v>
      </c>
      <c r="D18" s="15">
        <v>10923</v>
      </c>
      <c r="E18" s="15">
        <v>3150</v>
      </c>
      <c r="F18" s="15">
        <v>0</v>
      </c>
      <c r="G18" s="16">
        <f t="shared" si="1"/>
        <v>28167</v>
      </c>
      <c r="H18" s="97" t="s">
        <v>13</v>
      </c>
      <c r="I18" s="33">
        <v>11</v>
      </c>
    </row>
    <row r="19" spans="1:9" ht="35.1" customHeight="1" x14ac:dyDescent="0.45">
      <c r="A19" s="186" t="s">
        <v>28</v>
      </c>
      <c r="B19" s="186"/>
      <c r="C19" s="36">
        <f>C6+C9+C10+C11+C12+C13+C14+C15+C16+C17+C18</f>
        <v>19109855</v>
      </c>
      <c r="D19" s="36">
        <f t="shared" ref="D19:G19" si="2">D6+D9+D10+D11+D12+D13+D14+D15+D16+D17+D18</f>
        <v>19624640</v>
      </c>
      <c r="E19" s="36">
        <f>E6+E9+E10+E11+E12+E13+E14+E15+E16+E17+E18</f>
        <v>5201817</v>
      </c>
      <c r="F19" s="36">
        <f t="shared" si="2"/>
        <v>16942787</v>
      </c>
      <c r="G19" s="27">
        <f t="shared" si="2"/>
        <v>60879099</v>
      </c>
      <c r="H19" s="187" t="s">
        <v>14</v>
      </c>
      <c r="I19" s="187"/>
    </row>
    <row r="20" spans="1:9" ht="17.399999999999999" x14ac:dyDescent="0.55000000000000004">
      <c r="A20" s="124" t="s">
        <v>171</v>
      </c>
      <c r="B20" s="95"/>
      <c r="C20" s="95"/>
      <c r="D20" s="95"/>
      <c r="E20" s="95"/>
      <c r="F20" s="95"/>
      <c r="G20" s="95"/>
      <c r="H20" s="95"/>
      <c r="I20" s="95" t="s">
        <v>80</v>
      </c>
    </row>
  </sheetData>
  <mergeCells count="7">
    <mergeCell ref="H5:I5"/>
    <mergeCell ref="A5:B5"/>
    <mergeCell ref="H19:I19"/>
    <mergeCell ref="A19:B19"/>
    <mergeCell ref="B1:H1"/>
    <mergeCell ref="B2:H2"/>
    <mergeCell ref="B3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0" sqref="A20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3" width="9.8984375" style="3" bestFit="1" customWidth="1"/>
    <col min="4" max="4" width="9.796875" style="3" bestFit="1" customWidth="1"/>
    <col min="5" max="5" width="9.3984375" style="3" bestFit="1" customWidth="1"/>
    <col min="6" max="6" width="9.796875" style="3" bestFit="1" customWidth="1"/>
    <col min="7" max="7" width="12" style="3" bestFit="1" customWidth="1"/>
    <col min="8" max="8" width="25.59765625" style="3" customWidth="1"/>
    <col min="9" max="9" width="4.59765625" style="3" customWidth="1"/>
    <col min="10" max="16384" width="8.69921875" style="3"/>
  </cols>
  <sheetData>
    <row r="1" spans="1:9" ht="17.399999999999999" x14ac:dyDescent="0.45">
      <c r="B1" s="181" t="s">
        <v>142</v>
      </c>
      <c r="C1" s="181"/>
      <c r="D1" s="181"/>
      <c r="E1" s="181"/>
      <c r="F1" s="181"/>
      <c r="G1" s="181"/>
      <c r="H1" s="181"/>
    </row>
    <row r="2" spans="1:9" ht="17.399999999999999" x14ac:dyDescent="0.45">
      <c r="B2" s="181" t="s">
        <v>141</v>
      </c>
      <c r="C2" s="181"/>
      <c r="D2" s="181"/>
      <c r="E2" s="181"/>
      <c r="F2" s="181"/>
      <c r="G2" s="181"/>
      <c r="H2" s="181"/>
    </row>
    <row r="3" spans="1:9" ht="17.399999999999999" x14ac:dyDescent="0.45">
      <c r="B3" s="181" t="s">
        <v>136</v>
      </c>
      <c r="C3" s="181"/>
      <c r="D3" s="181"/>
      <c r="E3" s="181"/>
      <c r="F3" s="181"/>
      <c r="G3" s="181"/>
      <c r="H3" s="181"/>
    </row>
    <row r="5" spans="1:9" ht="31.2" x14ac:dyDescent="0.45">
      <c r="A5" s="186" t="s">
        <v>16</v>
      </c>
      <c r="B5" s="186"/>
      <c r="C5" s="103" t="s">
        <v>120</v>
      </c>
      <c r="D5" s="103" t="s">
        <v>125</v>
      </c>
      <c r="E5" s="103" t="s">
        <v>122</v>
      </c>
      <c r="F5" s="103" t="s">
        <v>123</v>
      </c>
      <c r="G5" s="103" t="s">
        <v>28</v>
      </c>
      <c r="H5" s="185" t="s">
        <v>0</v>
      </c>
      <c r="I5" s="185"/>
    </row>
    <row r="6" spans="1:9" ht="35.1" customHeight="1" x14ac:dyDescent="0.45">
      <c r="A6" s="96">
        <v>1</v>
      </c>
      <c r="B6" s="17" t="s">
        <v>17</v>
      </c>
      <c r="C6" s="15">
        <v>6102396</v>
      </c>
      <c r="D6" s="15">
        <v>17779690</v>
      </c>
      <c r="E6" s="15">
        <v>11836571</v>
      </c>
      <c r="F6" s="15">
        <v>2563699</v>
      </c>
      <c r="G6" s="16">
        <f>SUM(C6:F6)</f>
        <v>38282356</v>
      </c>
      <c r="H6" s="97" t="s">
        <v>2</v>
      </c>
      <c r="I6" s="11">
        <v>1</v>
      </c>
    </row>
    <row r="7" spans="1:9" ht="35.1" customHeight="1" x14ac:dyDescent="0.45">
      <c r="A7" s="21"/>
      <c r="B7" s="20" t="s">
        <v>29</v>
      </c>
      <c r="C7" s="15">
        <v>3517555</v>
      </c>
      <c r="D7" s="15">
        <v>6163084</v>
      </c>
      <c r="E7" s="15">
        <v>6102677</v>
      </c>
      <c r="F7" s="15">
        <v>2473609</v>
      </c>
      <c r="G7" s="16">
        <f t="shared" ref="G7:G8" si="0">SUM(C7:F7)</f>
        <v>18256925</v>
      </c>
      <c r="H7" s="97" t="s">
        <v>3</v>
      </c>
      <c r="I7" s="104"/>
    </row>
    <row r="8" spans="1:9" ht="35.1" customHeight="1" x14ac:dyDescent="0.45">
      <c r="A8" s="21"/>
      <c r="B8" s="20" t="s">
        <v>30</v>
      </c>
      <c r="C8" s="15">
        <v>2584841</v>
      </c>
      <c r="D8" s="15">
        <v>11616606</v>
      </c>
      <c r="E8" s="15">
        <v>5733894</v>
      </c>
      <c r="F8" s="15">
        <v>90090</v>
      </c>
      <c r="G8" s="16">
        <f t="shared" si="0"/>
        <v>20025431</v>
      </c>
      <c r="H8" s="97" t="s">
        <v>4</v>
      </c>
      <c r="I8" s="104"/>
    </row>
    <row r="9" spans="1:9" ht="35.1" customHeight="1" x14ac:dyDescent="0.45">
      <c r="A9" s="98">
        <v>2</v>
      </c>
      <c r="B9" s="26" t="s">
        <v>18</v>
      </c>
      <c r="C9" s="24">
        <v>22316868</v>
      </c>
      <c r="D9" s="24">
        <v>11944098</v>
      </c>
      <c r="E9" s="24">
        <v>1590498</v>
      </c>
      <c r="F9" s="24">
        <v>3806158</v>
      </c>
      <c r="G9" s="25">
        <f>SUM(C9:F9)</f>
        <v>39657622</v>
      </c>
      <c r="H9" s="99" t="s">
        <v>5</v>
      </c>
      <c r="I9" s="106">
        <v>2</v>
      </c>
    </row>
    <row r="10" spans="1:9" ht="35.1" customHeight="1" x14ac:dyDescent="0.45">
      <c r="A10" s="96">
        <v>3</v>
      </c>
      <c r="B10" s="17" t="s">
        <v>19</v>
      </c>
      <c r="C10" s="15">
        <v>0</v>
      </c>
      <c r="D10" s="15">
        <v>0</v>
      </c>
      <c r="E10" s="61">
        <v>0</v>
      </c>
      <c r="F10" s="15">
        <v>217236</v>
      </c>
      <c r="G10" s="16">
        <f>SUM(C10:F10)</f>
        <v>217236</v>
      </c>
      <c r="H10" s="97" t="s">
        <v>6</v>
      </c>
      <c r="I10" s="11">
        <v>3</v>
      </c>
    </row>
    <row r="11" spans="1:9" ht="35.1" customHeight="1" x14ac:dyDescent="0.45">
      <c r="A11" s="98">
        <v>4</v>
      </c>
      <c r="B11" s="26" t="s">
        <v>20</v>
      </c>
      <c r="C11" s="24">
        <v>212955</v>
      </c>
      <c r="D11" s="24">
        <v>2059424</v>
      </c>
      <c r="E11" s="24">
        <v>349090</v>
      </c>
      <c r="F11" s="24">
        <v>549840</v>
      </c>
      <c r="G11" s="25">
        <f>SUM(C11:F11)</f>
        <v>3171309</v>
      </c>
      <c r="H11" s="99" t="s">
        <v>7</v>
      </c>
      <c r="I11" s="106">
        <v>4</v>
      </c>
    </row>
    <row r="12" spans="1:9" ht="35.1" customHeight="1" x14ac:dyDescent="0.45">
      <c r="A12" s="96">
        <v>5</v>
      </c>
      <c r="B12" s="17" t="s">
        <v>21</v>
      </c>
      <c r="C12" s="15">
        <v>0</v>
      </c>
      <c r="D12" s="15">
        <v>18752</v>
      </c>
      <c r="E12" s="15">
        <v>979</v>
      </c>
      <c r="F12" s="15">
        <v>0</v>
      </c>
      <c r="G12" s="16">
        <f>SUM(C12:F12)</f>
        <v>19731</v>
      </c>
      <c r="H12" s="97" t="s">
        <v>8</v>
      </c>
      <c r="I12" s="11">
        <v>5</v>
      </c>
    </row>
    <row r="13" spans="1:9" ht="35.1" customHeight="1" x14ac:dyDescent="0.45">
      <c r="A13" s="98">
        <v>6</v>
      </c>
      <c r="B13" s="26" t="s">
        <v>22</v>
      </c>
      <c r="C13" s="24">
        <v>26130</v>
      </c>
      <c r="D13" s="24">
        <v>1560</v>
      </c>
      <c r="E13" s="24">
        <v>506099</v>
      </c>
      <c r="F13" s="24">
        <v>32668259</v>
      </c>
      <c r="G13" s="25">
        <f t="shared" ref="G13:G18" si="1">SUM(C13:F13)</f>
        <v>33202048</v>
      </c>
      <c r="H13" s="99" t="s">
        <v>9</v>
      </c>
      <c r="I13" s="106">
        <v>6</v>
      </c>
    </row>
    <row r="14" spans="1:9" ht="35.1" customHeight="1" x14ac:dyDescent="0.45">
      <c r="A14" s="96">
        <v>7</v>
      </c>
      <c r="B14" s="17" t="s">
        <v>23</v>
      </c>
      <c r="C14" s="15">
        <v>1749980</v>
      </c>
      <c r="D14" s="15">
        <v>2555298</v>
      </c>
      <c r="E14" s="15">
        <v>1589160</v>
      </c>
      <c r="F14" s="15">
        <v>0</v>
      </c>
      <c r="G14" s="16">
        <f t="shared" si="1"/>
        <v>5894438</v>
      </c>
      <c r="H14" s="97" t="s">
        <v>10</v>
      </c>
      <c r="I14" s="11">
        <v>7</v>
      </c>
    </row>
    <row r="15" spans="1:9" ht="35.1" customHeight="1" x14ac:dyDescent="0.45">
      <c r="A15" s="98">
        <v>8</v>
      </c>
      <c r="B15" s="26" t="s">
        <v>24</v>
      </c>
      <c r="C15" s="24">
        <v>1631117</v>
      </c>
      <c r="D15" s="24">
        <v>3375951</v>
      </c>
      <c r="E15" s="24">
        <v>491737</v>
      </c>
      <c r="F15" s="24">
        <v>0</v>
      </c>
      <c r="G15" s="25">
        <f t="shared" si="1"/>
        <v>5498805</v>
      </c>
      <c r="H15" s="99" t="s">
        <v>15</v>
      </c>
      <c r="I15" s="106">
        <v>8</v>
      </c>
    </row>
    <row r="16" spans="1:9" ht="35.1" customHeight="1" x14ac:dyDescent="0.45">
      <c r="A16" s="96">
        <v>9</v>
      </c>
      <c r="B16" s="17" t="s">
        <v>25</v>
      </c>
      <c r="C16" s="15">
        <v>217091</v>
      </c>
      <c r="D16" s="15">
        <v>258940</v>
      </c>
      <c r="E16" s="15">
        <v>5360</v>
      </c>
      <c r="F16" s="15">
        <v>0</v>
      </c>
      <c r="G16" s="16">
        <f t="shared" si="1"/>
        <v>481391</v>
      </c>
      <c r="H16" s="97" t="s">
        <v>11</v>
      </c>
      <c r="I16" s="11">
        <v>9</v>
      </c>
    </row>
    <row r="17" spans="1:9" ht="35.1" customHeight="1" x14ac:dyDescent="0.45">
      <c r="A17" s="98">
        <v>10</v>
      </c>
      <c r="B17" s="26" t="s">
        <v>26</v>
      </c>
      <c r="C17" s="24">
        <v>355779</v>
      </c>
      <c r="D17" s="24">
        <v>726223</v>
      </c>
      <c r="E17" s="24">
        <v>735544</v>
      </c>
      <c r="F17" s="24">
        <v>0</v>
      </c>
      <c r="G17" s="25">
        <f t="shared" si="1"/>
        <v>1817546</v>
      </c>
      <c r="H17" s="99" t="s">
        <v>12</v>
      </c>
      <c r="I17" s="106">
        <v>10</v>
      </c>
    </row>
    <row r="18" spans="1:9" ht="35.1" customHeight="1" x14ac:dyDescent="0.45">
      <c r="A18" s="96">
        <v>11</v>
      </c>
      <c r="B18" s="17" t="s">
        <v>27</v>
      </c>
      <c r="C18" s="15">
        <v>85541</v>
      </c>
      <c r="D18" s="15">
        <v>47655</v>
      </c>
      <c r="E18" s="15">
        <v>274538</v>
      </c>
      <c r="F18" s="15">
        <v>0</v>
      </c>
      <c r="G18" s="16">
        <f t="shared" si="1"/>
        <v>407734</v>
      </c>
      <c r="H18" s="97" t="s">
        <v>13</v>
      </c>
      <c r="I18" s="11">
        <v>11</v>
      </c>
    </row>
    <row r="19" spans="1:9" ht="35.1" customHeight="1" x14ac:dyDescent="0.45">
      <c r="A19" s="186" t="s">
        <v>28</v>
      </c>
      <c r="B19" s="186"/>
      <c r="C19" s="36">
        <f>C6+C9+C10+C11+C12+C13+C14+C15+C16+C17+C18</f>
        <v>32697857</v>
      </c>
      <c r="D19" s="36">
        <f t="shared" ref="D19:G19" si="2">D6+D9+D10+D11+D12+D13+D14+D15+D16+D17+D18</f>
        <v>38767591</v>
      </c>
      <c r="E19" s="36">
        <f>E6+E9+E10+E11+E12+E13+E14+E15+E16+E17+E18</f>
        <v>17379576</v>
      </c>
      <c r="F19" s="36">
        <f t="shared" si="2"/>
        <v>39805192</v>
      </c>
      <c r="G19" s="27">
        <f t="shared" si="2"/>
        <v>128650216</v>
      </c>
      <c r="H19" s="187" t="s">
        <v>14</v>
      </c>
      <c r="I19" s="187"/>
    </row>
    <row r="20" spans="1:9" ht="17.399999999999999" x14ac:dyDescent="0.55000000000000004">
      <c r="A20" s="124" t="s">
        <v>171</v>
      </c>
      <c r="B20" s="95"/>
      <c r="C20" s="95"/>
      <c r="D20" s="95"/>
      <c r="E20" s="95"/>
      <c r="F20" s="95"/>
      <c r="G20" s="95"/>
      <c r="H20" s="95"/>
      <c r="I20" s="95" t="s">
        <v>80</v>
      </c>
    </row>
  </sheetData>
  <mergeCells count="7">
    <mergeCell ref="H5:I5"/>
    <mergeCell ref="A5:B5"/>
    <mergeCell ref="H19:I19"/>
    <mergeCell ref="A19:B19"/>
    <mergeCell ref="B1:H1"/>
    <mergeCell ref="B2:H2"/>
    <mergeCell ref="B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1" sqref="B1:H1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3" width="10.796875" style="3" bestFit="1" customWidth="1"/>
    <col min="4" max="4" width="10.59765625" style="3" customWidth="1"/>
    <col min="5" max="5" width="8.69921875" style="3" bestFit="1" customWidth="1"/>
    <col min="6" max="6" width="8.59765625" style="3" bestFit="1" customWidth="1"/>
    <col min="7" max="7" width="12" style="3" bestFit="1" customWidth="1"/>
    <col min="8" max="8" width="25.59765625" style="3" customWidth="1"/>
    <col min="9" max="9" width="4.59765625" style="3" customWidth="1"/>
    <col min="10" max="16384" width="8.69921875" style="3"/>
  </cols>
  <sheetData>
    <row r="1" spans="1:9" ht="17.399999999999999" x14ac:dyDescent="0.45">
      <c r="B1" s="181" t="s">
        <v>143</v>
      </c>
      <c r="C1" s="181"/>
      <c r="D1" s="181"/>
      <c r="E1" s="181"/>
      <c r="F1" s="181"/>
      <c r="G1" s="181"/>
      <c r="H1" s="181"/>
    </row>
    <row r="2" spans="1:9" ht="17.399999999999999" x14ac:dyDescent="0.45">
      <c r="B2" s="181" t="s">
        <v>101</v>
      </c>
      <c r="C2" s="181"/>
      <c r="D2" s="181"/>
      <c r="E2" s="181"/>
      <c r="F2" s="181"/>
      <c r="G2" s="181"/>
      <c r="H2" s="181"/>
    </row>
    <row r="3" spans="1:9" ht="17.399999999999999" x14ac:dyDescent="0.45">
      <c r="B3" s="181" t="s">
        <v>136</v>
      </c>
      <c r="C3" s="181"/>
      <c r="D3" s="181"/>
      <c r="E3" s="181"/>
      <c r="F3" s="181"/>
      <c r="G3" s="181"/>
      <c r="H3" s="181"/>
    </row>
    <row r="5" spans="1:9" ht="20.100000000000001" customHeight="1" x14ac:dyDescent="0.45">
      <c r="A5" s="192" t="s">
        <v>16</v>
      </c>
      <c r="B5" s="192"/>
      <c r="C5" s="193" t="s">
        <v>223</v>
      </c>
      <c r="D5" s="193" t="s">
        <v>225</v>
      </c>
      <c r="E5" s="193"/>
      <c r="F5" s="193"/>
      <c r="G5" s="193"/>
      <c r="H5" s="185" t="s">
        <v>0</v>
      </c>
      <c r="I5" s="185"/>
    </row>
    <row r="6" spans="1:9" ht="31.2" x14ac:dyDescent="0.45">
      <c r="A6" s="192"/>
      <c r="B6" s="192"/>
      <c r="C6" s="193"/>
      <c r="D6" s="107" t="s">
        <v>224</v>
      </c>
      <c r="E6" s="107" t="s">
        <v>226</v>
      </c>
      <c r="F6" s="173" t="s">
        <v>227</v>
      </c>
      <c r="G6" s="107" t="s">
        <v>28</v>
      </c>
      <c r="H6" s="185"/>
      <c r="I6" s="185"/>
    </row>
    <row r="7" spans="1:9" ht="35.1" customHeight="1" x14ac:dyDescent="0.45">
      <c r="A7" s="96">
        <v>1</v>
      </c>
      <c r="B7" s="17" t="s">
        <v>17</v>
      </c>
      <c r="C7" s="15">
        <v>15967434</v>
      </c>
      <c r="D7" s="15">
        <v>36720366</v>
      </c>
      <c r="E7" s="15">
        <v>884205</v>
      </c>
      <c r="F7" s="15">
        <v>677784</v>
      </c>
      <c r="G7" s="16">
        <f>SUM(D7:F7)</f>
        <v>38282355</v>
      </c>
      <c r="H7" s="97" t="s">
        <v>2</v>
      </c>
      <c r="I7" s="11">
        <v>1</v>
      </c>
    </row>
    <row r="8" spans="1:9" ht="35.1" customHeight="1" x14ac:dyDescent="0.45">
      <c r="A8" s="21"/>
      <c r="B8" s="20" t="s">
        <v>29</v>
      </c>
      <c r="C8" s="15">
        <v>8715675</v>
      </c>
      <c r="D8" s="15">
        <v>16811230</v>
      </c>
      <c r="E8" s="15">
        <v>790827</v>
      </c>
      <c r="F8" s="15">
        <v>654868</v>
      </c>
      <c r="G8" s="16">
        <f t="shared" ref="G8:G9" si="0">SUM(D8:F8)</f>
        <v>18256925</v>
      </c>
      <c r="H8" s="97" t="s">
        <v>3</v>
      </c>
      <c r="I8" s="104"/>
    </row>
    <row r="9" spans="1:9" ht="35.1" customHeight="1" x14ac:dyDescent="0.45">
      <c r="A9" s="21"/>
      <c r="B9" s="20" t="s">
        <v>30</v>
      </c>
      <c r="C9" s="15">
        <v>7251759</v>
      </c>
      <c r="D9" s="15">
        <v>19909136</v>
      </c>
      <c r="E9" s="15">
        <v>93378</v>
      </c>
      <c r="F9" s="15">
        <v>22916</v>
      </c>
      <c r="G9" s="16">
        <f t="shared" si="0"/>
        <v>20025430</v>
      </c>
      <c r="H9" s="97" t="s">
        <v>4</v>
      </c>
      <c r="I9" s="104"/>
    </row>
    <row r="10" spans="1:9" ht="35.1" customHeight="1" x14ac:dyDescent="0.45">
      <c r="A10" s="98">
        <v>2</v>
      </c>
      <c r="B10" s="26" t="s">
        <v>18</v>
      </c>
      <c r="C10" s="24">
        <v>20790271</v>
      </c>
      <c r="D10" s="24">
        <v>37141837</v>
      </c>
      <c r="E10" s="24">
        <v>2311029</v>
      </c>
      <c r="F10" s="24">
        <v>204756</v>
      </c>
      <c r="G10" s="25">
        <f t="shared" ref="G10:G19" si="1">SUM(D10:F10)</f>
        <v>39657622</v>
      </c>
      <c r="H10" s="99" t="s">
        <v>5</v>
      </c>
      <c r="I10" s="106">
        <v>2</v>
      </c>
    </row>
    <row r="11" spans="1:9" ht="35.1" customHeight="1" x14ac:dyDescent="0.45">
      <c r="A11" s="96">
        <v>3</v>
      </c>
      <c r="B11" s="17" t="s">
        <v>19</v>
      </c>
      <c r="C11" s="15">
        <v>129936</v>
      </c>
      <c r="D11" s="15">
        <v>217236</v>
      </c>
      <c r="E11" s="61">
        <v>0</v>
      </c>
      <c r="F11" s="15">
        <v>0</v>
      </c>
      <c r="G11" s="16">
        <f t="shared" si="1"/>
        <v>217236</v>
      </c>
      <c r="H11" s="97" t="s">
        <v>6</v>
      </c>
      <c r="I11" s="11">
        <v>3</v>
      </c>
    </row>
    <row r="12" spans="1:9" ht="35.1" customHeight="1" x14ac:dyDescent="0.45">
      <c r="A12" s="98">
        <v>4</v>
      </c>
      <c r="B12" s="26" t="s">
        <v>20</v>
      </c>
      <c r="C12" s="24">
        <v>1623400</v>
      </c>
      <c r="D12" s="24">
        <v>3044904</v>
      </c>
      <c r="E12" s="24">
        <v>108585</v>
      </c>
      <c r="F12" s="24">
        <v>17820</v>
      </c>
      <c r="G12" s="25">
        <f t="shared" si="1"/>
        <v>3171309</v>
      </c>
      <c r="H12" s="99" t="s">
        <v>7</v>
      </c>
      <c r="I12" s="106">
        <v>4</v>
      </c>
    </row>
    <row r="13" spans="1:9" ht="35.1" customHeight="1" x14ac:dyDescent="0.45">
      <c r="A13" s="96">
        <v>5</v>
      </c>
      <c r="B13" s="17" t="s">
        <v>21</v>
      </c>
      <c r="C13" s="15">
        <v>6603</v>
      </c>
      <c r="D13" s="15">
        <v>19731</v>
      </c>
      <c r="E13" s="15">
        <v>0</v>
      </c>
      <c r="F13" s="15">
        <v>0</v>
      </c>
      <c r="G13" s="16">
        <f t="shared" si="1"/>
        <v>19731</v>
      </c>
      <c r="H13" s="97" t="s">
        <v>8</v>
      </c>
      <c r="I13" s="11">
        <v>5</v>
      </c>
    </row>
    <row r="14" spans="1:9" ht="35.1" customHeight="1" x14ac:dyDescent="0.45">
      <c r="A14" s="98">
        <v>6</v>
      </c>
      <c r="B14" s="26" t="s">
        <v>22</v>
      </c>
      <c r="C14" s="24">
        <v>16299988</v>
      </c>
      <c r="D14" s="24">
        <v>28002910</v>
      </c>
      <c r="E14" s="24">
        <v>9830</v>
      </c>
      <c r="F14" s="24">
        <v>5189309</v>
      </c>
      <c r="G14" s="25">
        <f t="shared" si="1"/>
        <v>33202049</v>
      </c>
      <c r="H14" s="99" t="s">
        <v>9</v>
      </c>
      <c r="I14" s="106">
        <v>6</v>
      </c>
    </row>
    <row r="15" spans="1:9" ht="35.1" customHeight="1" x14ac:dyDescent="0.45">
      <c r="A15" s="96">
        <v>7</v>
      </c>
      <c r="B15" s="17" t="s">
        <v>23</v>
      </c>
      <c r="C15" s="15">
        <v>2481323</v>
      </c>
      <c r="D15" s="15">
        <v>5868188</v>
      </c>
      <c r="E15" s="15">
        <v>22826</v>
      </c>
      <c r="F15" s="15">
        <v>3424</v>
      </c>
      <c r="G15" s="16">
        <f t="shared" si="1"/>
        <v>5894438</v>
      </c>
      <c r="H15" s="97" t="s">
        <v>10</v>
      </c>
      <c r="I15" s="11">
        <v>7</v>
      </c>
    </row>
    <row r="16" spans="1:9" ht="35.1" customHeight="1" x14ac:dyDescent="0.45">
      <c r="A16" s="98">
        <v>8</v>
      </c>
      <c r="B16" s="26" t="s">
        <v>24</v>
      </c>
      <c r="C16" s="24">
        <v>2671880</v>
      </c>
      <c r="D16" s="24">
        <v>5449182</v>
      </c>
      <c r="E16" s="24">
        <v>35923</v>
      </c>
      <c r="F16" s="24">
        <v>13700</v>
      </c>
      <c r="G16" s="25">
        <f t="shared" si="1"/>
        <v>5498805</v>
      </c>
      <c r="H16" s="99" t="s">
        <v>15</v>
      </c>
      <c r="I16" s="106">
        <v>8</v>
      </c>
    </row>
    <row r="17" spans="1:9" ht="35.1" customHeight="1" x14ac:dyDescent="0.45">
      <c r="A17" s="96">
        <v>9</v>
      </c>
      <c r="B17" s="17" t="s">
        <v>25</v>
      </c>
      <c r="C17" s="15">
        <v>240314</v>
      </c>
      <c r="D17" s="15">
        <v>467256</v>
      </c>
      <c r="E17" s="15">
        <v>13090</v>
      </c>
      <c r="F17" s="15">
        <v>1045</v>
      </c>
      <c r="G17" s="16">
        <f t="shared" si="1"/>
        <v>481391</v>
      </c>
      <c r="H17" s="97" t="s">
        <v>11</v>
      </c>
      <c r="I17" s="11">
        <v>9</v>
      </c>
    </row>
    <row r="18" spans="1:9" ht="35.1" customHeight="1" x14ac:dyDescent="0.45">
      <c r="A18" s="98">
        <v>10</v>
      </c>
      <c r="B18" s="26" t="s">
        <v>26</v>
      </c>
      <c r="C18" s="24">
        <v>639783</v>
      </c>
      <c r="D18" s="24">
        <v>1734358</v>
      </c>
      <c r="E18" s="24">
        <v>19848</v>
      </c>
      <c r="F18" s="24">
        <v>63340</v>
      </c>
      <c r="G18" s="25">
        <f t="shared" si="1"/>
        <v>1817546</v>
      </c>
      <c r="H18" s="99" t="s">
        <v>12</v>
      </c>
      <c r="I18" s="106">
        <v>10</v>
      </c>
    </row>
    <row r="19" spans="1:9" ht="35.1" customHeight="1" x14ac:dyDescent="0.45">
      <c r="A19" s="96">
        <v>11</v>
      </c>
      <c r="B19" s="17" t="s">
        <v>27</v>
      </c>
      <c r="C19" s="15">
        <v>28167</v>
      </c>
      <c r="D19" s="15">
        <v>396968</v>
      </c>
      <c r="E19" s="15">
        <v>10520</v>
      </c>
      <c r="F19" s="15">
        <v>246</v>
      </c>
      <c r="G19" s="16">
        <f t="shared" si="1"/>
        <v>407734</v>
      </c>
      <c r="H19" s="97" t="s">
        <v>13</v>
      </c>
      <c r="I19" s="11">
        <v>11</v>
      </c>
    </row>
    <row r="20" spans="1:9" ht="35.1" customHeight="1" x14ac:dyDescent="0.45">
      <c r="A20" s="186" t="s">
        <v>28</v>
      </c>
      <c r="B20" s="186"/>
      <c r="C20" s="36">
        <f>C7+C10+C11+C12+C13+C14+C15+C16+C17+C18+C19</f>
        <v>60879099</v>
      </c>
      <c r="D20" s="36">
        <f>D7+D10+D11+D12+D13+D14+D15+D16+D17+D18+D19</f>
        <v>119062936</v>
      </c>
      <c r="E20" s="36">
        <f>E7+E10+E11+E12+E13+E14+E15+E16+E17+E18+E19</f>
        <v>3415856</v>
      </c>
      <c r="F20" s="36">
        <f t="shared" ref="F20:G20" si="2">F7+F10+F11+F12+F13+F14+F15+F16+F17+F18+F19</f>
        <v>6171424</v>
      </c>
      <c r="G20" s="27">
        <f t="shared" si="2"/>
        <v>128650216</v>
      </c>
      <c r="H20" s="187" t="s">
        <v>14</v>
      </c>
      <c r="I20" s="187"/>
    </row>
    <row r="21" spans="1:9" ht="17.399999999999999" x14ac:dyDescent="0.55000000000000004">
      <c r="A21" s="124" t="s">
        <v>171</v>
      </c>
      <c r="B21" s="95"/>
      <c r="C21" s="95"/>
      <c r="D21" s="95"/>
      <c r="E21" s="95"/>
      <c r="F21" s="95"/>
      <c r="G21" s="95"/>
      <c r="H21" s="95"/>
      <c r="I21" s="95" t="s">
        <v>80</v>
      </c>
    </row>
  </sheetData>
  <mergeCells count="9">
    <mergeCell ref="H20:I20"/>
    <mergeCell ref="A20:B20"/>
    <mergeCell ref="B1:H1"/>
    <mergeCell ref="B2:H2"/>
    <mergeCell ref="B3:H3"/>
    <mergeCell ref="H5:I6"/>
    <mergeCell ref="A5:B6"/>
    <mergeCell ref="C5:C6"/>
    <mergeCell ref="D5:G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8" sqref="A8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6" width="12.59765625" style="3" customWidth="1"/>
    <col min="7" max="7" width="25.59765625" style="3" customWidth="1"/>
    <col min="8" max="8" width="4.59765625" style="3" customWidth="1"/>
    <col min="9" max="16384" width="8.69921875" style="3"/>
  </cols>
  <sheetData>
    <row r="1" spans="1:8" ht="17.399999999999999" x14ac:dyDescent="0.45">
      <c r="B1" s="181" t="s">
        <v>144</v>
      </c>
      <c r="C1" s="181"/>
      <c r="D1" s="181"/>
      <c r="E1" s="181"/>
      <c r="F1" s="181"/>
      <c r="G1" s="181"/>
      <c r="H1" s="181"/>
    </row>
    <row r="2" spans="1:8" ht="17.399999999999999" x14ac:dyDescent="0.45">
      <c r="B2" s="181" t="s">
        <v>103</v>
      </c>
      <c r="C2" s="181"/>
      <c r="D2" s="181"/>
      <c r="E2" s="181"/>
      <c r="F2" s="181"/>
      <c r="G2" s="181"/>
      <c r="H2" s="181"/>
    </row>
    <row r="4" spans="1:8" ht="31.2" x14ac:dyDescent="0.45">
      <c r="A4" s="192" t="s">
        <v>45</v>
      </c>
      <c r="B4" s="192"/>
      <c r="C4" s="108" t="s">
        <v>145</v>
      </c>
      <c r="D4" s="108" t="s">
        <v>146</v>
      </c>
      <c r="E4" s="108" t="s">
        <v>147</v>
      </c>
      <c r="F4" s="108" t="s">
        <v>28</v>
      </c>
      <c r="G4" s="194" t="s">
        <v>68</v>
      </c>
      <c r="H4" s="194"/>
    </row>
    <row r="5" spans="1:8" ht="35.1" customHeight="1" x14ac:dyDescent="0.45">
      <c r="A5" s="33">
        <v>1</v>
      </c>
      <c r="B5" s="72" t="s">
        <v>73</v>
      </c>
      <c r="C5" s="109">
        <v>7.1458064172405064E-2</v>
      </c>
      <c r="D5" s="109">
        <v>0.11066509942860188</v>
      </c>
      <c r="E5" s="109">
        <v>0.13153811318744257</v>
      </c>
      <c r="F5" s="110">
        <v>0.31366127678844952</v>
      </c>
      <c r="G5" s="33" t="s">
        <v>72</v>
      </c>
      <c r="H5" s="11">
        <v>1</v>
      </c>
    </row>
    <row r="6" spans="1:8" ht="35.1" customHeight="1" x14ac:dyDescent="0.45">
      <c r="A6" s="75">
        <v>2</v>
      </c>
      <c r="B6" s="74" t="s">
        <v>75</v>
      </c>
      <c r="C6" s="111">
        <v>0.1417190559277561</v>
      </c>
      <c r="D6" s="111">
        <v>0.26657753832629633</v>
      </c>
      <c r="E6" s="111">
        <v>0.27804212895749808</v>
      </c>
      <c r="F6" s="112">
        <v>0.68633872321155054</v>
      </c>
      <c r="G6" s="75" t="s">
        <v>74</v>
      </c>
      <c r="H6" s="12">
        <v>2</v>
      </c>
    </row>
    <row r="7" spans="1:8" ht="35.1" customHeight="1" x14ac:dyDescent="0.45">
      <c r="A7" s="192" t="s">
        <v>77</v>
      </c>
      <c r="B7" s="192"/>
      <c r="C7" s="113">
        <v>0.21317712010016115</v>
      </c>
      <c r="D7" s="113">
        <v>0.37724263775489819</v>
      </c>
      <c r="E7" s="113">
        <v>0.40958024214494065</v>
      </c>
      <c r="F7" s="114">
        <v>1</v>
      </c>
      <c r="G7" s="192" t="s">
        <v>76</v>
      </c>
      <c r="H7" s="192"/>
    </row>
    <row r="8" spans="1:8" ht="17.399999999999999" x14ac:dyDescent="0.55000000000000004">
      <c r="A8" s="124" t="s">
        <v>171</v>
      </c>
      <c r="B8" s="95"/>
      <c r="C8" s="95"/>
      <c r="D8" s="95"/>
      <c r="E8" s="95"/>
      <c r="F8" s="95"/>
      <c r="G8" s="95"/>
      <c r="H8" s="95" t="s">
        <v>80</v>
      </c>
    </row>
  </sheetData>
  <mergeCells count="6">
    <mergeCell ref="B1:H1"/>
    <mergeCell ref="B2:H2"/>
    <mergeCell ref="G4:H4"/>
    <mergeCell ref="A4:B4"/>
    <mergeCell ref="G7:H7"/>
    <mergeCell ref="A7:B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A9" sqref="A9"/>
    </sheetView>
  </sheetViews>
  <sheetFormatPr defaultColWidth="8.69921875" defaultRowHeight="15.6" x14ac:dyDescent="0.45"/>
  <cols>
    <col min="1" max="1" width="3.59765625" style="3" customWidth="1"/>
    <col min="2" max="2" width="18.59765625" style="3" customWidth="1"/>
    <col min="3" max="15" width="7.796875" style="3" customWidth="1"/>
    <col min="16" max="16" width="18.59765625" style="3" customWidth="1"/>
    <col min="17" max="17" width="3.59765625" style="3" customWidth="1"/>
    <col min="18" max="16384" width="8.69921875" style="3"/>
  </cols>
  <sheetData>
    <row r="1" spans="1:17" ht="17.399999999999999" x14ac:dyDescent="0.45">
      <c r="B1" s="181" t="s">
        <v>148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7" ht="24.9" customHeight="1" x14ac:dyDescent="0.45">
      <c r="B2" s="195" t="s">
        <v>105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7" x14ac:dyDescent="0.45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31.2" x14ac:dyDescent="0.45">
      <c r="A4" s="192" t="s">
        <v>45</v>
      </c>
      <c r="B4" s="192"/>
      <c r="C4" s="108" t="s">
        <v>32</v>
      </c>
      <c r="D4" s="108" t="s">
        <v>33</v>
      </c>
      <c r="E4" s="108" t="s">
        <v>34</v>
      </c>
      <c r="F4" s="108" t="s">
        <v>35</v>
      </c>
      <c r="G4" s="108" t="s">
        <v>36</v>
      </c>
      <c r="H4" s="108" t="s">
        <v>37</v>
      </c>
      <c r="I4" s="108" t="s">
        <v>38</v>
      </c>
      <c r="J4" s="108" t="s">
        <v>39</v>
      </c>
      <c r="K4" s="108" t="s">
        <v>40</v>
      </c>
      <c r="L4" s="108" t="s">
        <v>41</v>
      </c>
      <c r="M4" s="108" t="s">
        <v>42</v>
      </c>
      <c r="N4" s="108" t="s">
        <v>43</v>
      </c>
      <c r="O4" s="108" t="s">
        <v>44</v>
      </c>
      <c r="P4" s="194" t="s">
        <v>31</v>
      </c>
      <c r="Q4" s="194"/>
    </row>
    <row r="5" spans="1:17" x14ac:dyDescent="0.45">
      <c r="A5" s="192"/>
      <c r="B5" s="192"/>
      <c r="C5" s="108" t="s">
        <v>46</v>
      </c>
      <c r="D5" s="108" t="s">
        <v>47</v>
      </c>
      <c r="E5" s="108" t="s">
        <v>48</v>
      </c>
      <c r="F5" s="108" t="s">
        <v>49</v>
      </c>
      <c r="G5" s="108" t="s">
        <v>50</v>
      </c>
      <c r="H5" s="108" t="s">
        <v>51</v>
      </c>
      <c r="I5" s="108" t="s">
        <v>52</v>
      </c>
      <c r="J5" s="108" t="s">
        <v>53</v>
      </c>
      <c r="K5" s="108" t="s">
        <v>54</v>
      </c>
      <c r="L5" s="115" t="s">
        <v>55</v>
      </c>
      <c r="M5" s="115" t="s">
        <v>56</v>
      </c>
      <c r="N5" s="115" t="s">
        <v>57</v>
      </c>
      <c r="O5" s="116" t="s">
        <v>58</v>
      </c>
      <c r="P5" s="194"/>
      <c r="Q5" s="194"/>
    </row>
    <row r="6" spans="1:17" ht="35.1" customHeight="1" x14ac:dyDescent="0.45">
      <c r="A6" s="33">
        <v>1</v>
      </c>
      <c r="B6" s="72" t="s">
        <v>60</v>
      </c>
      <c r="C6" s="118">
        <v>279.68917625298138</v>
      </c>
      <c r="D6" s="118">
        <v>318.58755648940252</v>
      </c>
      <c r="E6" s="118">
        <v>333.76460612609367</v>
      </c>
      <c r="F6" s="118">
        <v>300.24061990212073</v>
      </c>
      <c r="G6" s="118">
        <v>375.62429105930556</v>
      </c>
      <c r="H6" s="118">
        <v>388.70802797373273</v>
      </c>
      <c r="I6" s="118">
        <v>403.66407122246869</v>
      </c>
      <c r="J6" s="118">
        <v>364.70749330816483</v>
      </c>
      <c r="K6" s="118">
        <v>347.37857715336384</v>
      </c>
      <c r="L6" s="118">
        <v>318.38680256625929</v>
      </c>
      <c r="M6" s="118">
        <v>351.37214058351066</v>
      </c>
      <c r="N6" s="118">
        <v>278.7559442427671</v>
      </c>
      <c r="O6" s="118">
        <v>334.66771453776096</v>
      </c>
      <c r="P6" s="117" t="s">
        <v>59</v>
      </c>
      <c r="Q6" s="11">
        <v>1</v>
      </c>
    </row>
    <row r="7" spans="1:17" ht="35.1" customHeight="1" x14ac:dyDescent="0.45">
      <c r="A7" s="75">
        <v>2</v>
      </c>
      <c r="B7" s="74" t="s">
        <v>62</v>
      </c>
      <c r="C7" s="118">
        <v>341.25492257564565</v>
      </c>
      <c r="D7" s="118">
        <v>407.0322478093251</v>
      </c>
      <c r="E7" s="118">
        <v>390.62068575734742</v>
      </c>
      <c r="F7" s="118">
        <v>367.46428526157007</v>
      </c>
      <c r="G7" s="118">
        <v>423.54158844299815</v>
      </c>
      <c r="H7" s="118">
        <v>505.66509405345221</v>
      </c>
      <c r="I7" s="118">
        <v>519.36931462156986</v>
      </c>
      <c r="J7" s="118">
        <v>445.26449077490776</v>
      </c>
      <c r="K7" s="118">
        <v>416.25426954360512</v>
      </c>
      <c r="L7" s="118">
        <v>398.23504965433875</v>
      </c>
      <c r="M7" s="118">
        <v>433.85093304351267</v>
      </c>
      <c r="N7" s="118">
        <v>318.06832085139928</v>
      </c>
      <c r="O7" s="118">
        <v>417.02962895689433</v>
      </c>
      <c r="P7" s="119" t="s">
        <v>61</v>
      </c>
      <c r="Q7" s="12">
        <v>2</v>
      </c>
    </row>
    <row r="8" spans="1:17" ht="35.1" customHeight="1" x14ac:dyDescent="0.45">
      <c r="A8" s="192" t="s">
        <v>66</v>
      </c>
      <c r="B8" s="192"/>
      <c r="C8" s="120">
        <v>327.81361317747076</v>
      </c>
      <c r="D8" s="120">
        <v>388.3108824567596</v>
      </c>
      <c r="E8" s="120">
        <v>379.21070194830031</v>
      </c>
      <c r="F8" s="120">
        <v>353.63452999828843</v>
      </c>
      <c r="G8" s="120">
        <v>414.77173151883596</v>
      </c>
      <c r="H8" s="120">
        <v>483.46954135655756</v>
      </c>
      <c r="I8" s="120">
        <v>496.86768330165751</v>
      </c>
      <c r="J8" s="120">
        <v>429.75198059773976</v>
      </c>
      <c r="K8" s="120">
        <v>402.82527591722175</v>
      </c>
      <c r="L8" s="120">
        <v>388.34490428123911</v>
      </c>
      <c r="M8" s="120">
        <v>404.12125905484652</v>
      </c>
      <c r="N8" s="120">
        <v>310.18523128700764</v>
      </c>
      <c r="O8" s="120">
        <v>401.01513372026494</v>
      </c>
      <c r="P8" s="192" t="s">
        <v>65</v>
      </c>
      <c r="Q8" s="192"/>
    </row>
    <row r="9" spans="1:17" ht="17.399999999999999" x14ac:dyDescent="0.55000000000000004">
      <c r="A9" s="124" t="s">
        <v>171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 t="s">
        <v>80</v>
      </c>
    </row>
  </sheetData>
  <mergeCells count="6">
    <mergeCell ref="P8:Q8"/>
    <mergeCell ref="A8:B8"/>
    <mergeCell ref="B2:P2"/>
    <mergeCell ref="B1:P1"/>
    <mergeCell ref="A4:B5"/>
    <mergeCell ref="P4:Q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A9" sqref="A9"/>
    </sheetView>
  </sheetViews>
  <sheetFormatPr defaultColWidth="8.69921875" defaultRowHeight="15.6" x14ac:dyDescent="0.45"/>
  <cols>
    <col min="1" max="1" width="3.59765625" style="3" customWidth="1"/>
    <col min="2" max="2" width="18.59765625" style="3" customWidth="1"/>
    <col min="3" max="15" width="7.296875" style="3" customWidth="1"/>
    <col min="16" max="16" width="21.69921875" style="3" customWidth="1"/>
    <col min="17" max="17" width="3.59765625" style="3" customWidth="1"/>
    <col min="18" max="16384" width="8.69921875" style="3"/>
  </cols>
  <sheetData>
    <row r="1" spans="1:17" ht="17.399999999999999" x14ac:dyDescent="0.45">
      <c r="A1" s="196" t="s">
        <v>149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17" ht="24.9" customHeight="1" x14ac:dyDescent="0.55000000000000004">
      <c r="A2" s="28"/>
      <c r="B2" s="196" t="s">
        <v>107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28"/>
    </row>
    <row r="4" spans="1:17" ht="31.2" customHeight="1" x14ac:dyDescent="0.45">
      <c r="A4" s="197" t="s">
        <v>45</v>
      </c>
      <c r="B4" s="197"/>
      <c r="C4" s="68" t="s">
        <v>32</v>
      </c>
      <c r="D4" s="68" t="s">
        <v>33</v>
      </c>
      <c r="E4" s="68" t="s">
        <v>34</v>
      </c>
      <c r="F4" s="68" t="s">
        <v>35</v>
      </c>
      <c r="G4" s="68" t="s">
        <v>36</v>
      </c>
      <c r="H4" s="68" t="s">
        <v>37</v>
      </c>
      <c r="I4" s="68" t="s">
        <v>38</v>
      </c>
      <c r="J4" s="68" t="s">
        <v>39</v>
      </c>
      <c r="K4" s="68" t="s">
        <v>40</v>
      </c>
      <c r="L4" s="68" t="s">
        <v>41</v>
      </c>
      <c r="M4" s="68" t="s">
        <v>42</v>
      </c>
      <c r="N4" s="68" t="s">
        <v>43</v>
      </c>
      <c r="O4" s="68" t="s">
        <v>44</v>
      </c>
      <c r="P4" s="198" t="s">
        <v>31</v>
      </c>
      <c r="Q4" s="198"/>
    </row>
    <row r="5" spans="1:17" x14ac:dyDescent="0.45">
      <c r="A5" s="197"/>
      <c r="B5" s="197"/>
      <c r="C5" s="68" t="s">
        <v>46</v>
      </c>
      <c r="D5" s="68" t="s">
        <v>47</v>
      </c>
      <c r="E5" s="68" t="s">
        <v>48</v>
      </c>
      <c r="F5" s="68" t="s">
        <v>49</v>
      </c>
      <c r="G5" s="68" t="s">
        <v>50</v>
      </c>
      <c r="H5" s="68" t="s">
        <v>51</v>
      </c>
      <c r="I5" s="68" t="s">
        <v>52</v>
      </c>
      <c r="J5" s="68" t="s">
        <v>53</v>
      </c>
      <c r="K5" s="68" t="s">
        <v>54</v>
      </c>
      <c r="L5" s="69" t="s">
        <v>55</v>
      </c>
      <c r="M5" s="69" t="s">
        <v>56</v>
      </c>
      <c r="N5" s="69" t="s">
        <v>57</v>
      </c>
      <c r="O5" s="70" t="s">
        <v>58</v>
      </c>
      <c r="P5" s="198"/>
      <c r="Q5" s="198"/>
    </row>
    <row r="6" spans="1:17" ht="35.1" customHeight="1" x14ac:dyDescent="0.45">
      <c r="A6" s="33">
        <v>1</v>
      </c>
      <c r="B6" s="72" t="s">
        <v>60</v>
      </c>
      <c r="C6" s="76">
        <v>0.66902944975738954</v>
      </c>
      <c r="D6" s="76">
        <v>0.65094493231874773</v>
      </c>
      <c r="E6" s="76">
        <v>0.7233047121782834</v>
      </c>
      <c r="F6" s="76">
        <v>0.6712217769309945</v>
      </c>
      <c r="G6" s="76">
        <v>0.64421031966757192</v>
      </c>
      <c r="H6" s="76">
        <v>0.70598928640578273</v>
      </c>
      <c r="I6" s="76">
        <v>0.74329902462682551</v>
      </c>
      <c r="J6" s="76">
        <v>0.70077416836535544</v>
      </c>
      <c r="K6" s="76">
        <v>0.68425523678437783</v>
      </c>
      <c r="L6" s="76">
        <v>0.65836020717287203</v>
      </c>
      <c r="M6" s="76">
        <v>0.68070469069251838</v>
      </c>
      <c r="N6" s="76">
        <v>0.68889995561281381</v>
      </c>
      <c r="O6" s="76">
        <v>0.68516231387277438</v>
      </c>
      <c r="P6" s="71" t="s">
        <v>59</v>
      </c>
      <c r="Q6" s="11">
        <v>1</v>
      </c>
    </row>
    <row r="7" spans="1:17" ht="35.1" customHeight="1" x14ac:dyDescent="0.45">
      <c r="A7" s="75">
        <v>2</v>
      </c>
      <c r="B7" s="74" t="s">
        <v>62</v>
      </c>
      <c r="C7" s="76">
        <v>0.57085980670129766</v>
      </c>
      <c r="D7" s="76">
        <v>0.57708785529715767</v>
      </c>
      <c r="E7" s="76">
        <v>0.68578811369509041</v>
      </c>
      <c r="F7" s="76">
        <v>0.61154263565891476</v>
      </c>
      <c r="G7" s="76">
        <v>0.68211733783133532</v>
      </c>
      <c r="H7" s="76">
        <v>0.72550623849457962</v>
      </c>
      <c r="I7" s="76">
        <v>0.74132790097185641</v>
      </c>
      <c r="J7" s="76">
        <v>0.70708441178926273</v>
      </c>
      <c r="K7" s="76">
        <v>0.67970104154270428</v>
      </c>
      <c r="L7" s="76">
        <v>0.58683253291219528</v>
      </c>
      <c r="M7" s="76">
        <v>0.5887746113989637</v>
      </c>
      <c r="N7" s="76">
        <v>0.65555555555555556</v>
      </c>
      <c r="O7" s="76">
        <v>0.65095061611989991</v>
      </c>
      <c r="P7" s="73" t="s">
        <v>61</v>
      </c>
      <c r="Q7" s="12">
        <v>2</v>
      </c>
    </row>
    <row r="8" spans="1:17" ht="35.1" customHeight="1" x14ac:dyDescent="0.45">
      <c r="A8" s="197" t="s">
        <v>64</v>
      </c>
      <c r="B8" s="197"/>
      <c r="C8" s="77">
        <v>0.58975296391079546</v>
      </c>
      <c r="D8" s="77">
        <v>0.59128866700200156</v>
      </c>
      <c r="E8" s="77">
        <v>0.69300158831865721</v>
      </c>
      <c r="F8" s="77">
        <v>0.62293707638723383</v>
      </c>
      <c r="G8" s="77">
        <v>0.67484960197059585</v>
      </c>
      <c r="H8" s="77">
        <v>0.7217198772112513</v>
      </c>
      <c r="I8" s="77">
        <v>0.74171041348587208</v>
      </c>
      <c r="J8" s="77">
        <v>0.70586045611703241</v>
      </c>
      <c r="K8" s="77">
        <v>0.68058422898706672</v>
      </c>
      <c r="L8" s="77">
        <v>0.60060373950563606</v>
      </c>
      <c r="M8" s="77">
        <v>0.58432774126744214</v>
      </c>
      <c r="N8" s="77">
        <v>0.66198064539008572</v>
      </c>
      <c r="O8" s="77">
        <v>0.65568992826902528</v>
      </c>
      <c r="P8" s="197" t="s">
        <v>63</v>
      </c>
      <c r="Q8" s="197"/>
    </row>
    <row r="9" spans="1:17" ht="17.399999999999999" x14ac:dyDescent="0.55000000000000004">
      <c r="A9" s="124" t="s">
        <v>171</v>
      </c>
      <c r="Q9" s="3" t="s">
        <v>80</v>
      </c>
    </row>
  </sheetData>
  <mergeCells count="6">
    <mergeCell ref="B2:P2"/>
    <mergeCell ref="A1:Q1"/>
    <mergeCell ref="A4:B5"/>
    <mergeCell ref="P8:Q8"/>
    <mergeCell ref="A8:B8"/>
    <mergeCell ref="P4:Q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A9" sqref="A9"/>
    </sheetView>
  </sheetViews>
  <sheetFormatPr defaultColWidth="8.69921875" defaultRowHeight="15.6" x14ac:dyDescent="0.45"/>
  <cols>
    <col min="1" max="1" width="3.59765625" style="3" customWidth="1"/>
    <col min="2" max="2" width="20.59765625" style="3" customWidth="1"/>
    <col min="3" max="15" width="8.59765625" style="3" customWidth="1"/>
    <col min="16" max="16" width="20.59765625" style="3" customWidth="1"/>
    <col min="17" max="17" width="3.59765625" style="3" customWidth="1"/>
    <col min="18" max="16384" width="8.69921875" style="3"/>
  </cols>
  <sheetData>
    <row r="1" spans="1:17" ht="17.399999999999999" x14ac:dyDescent="0.45">
      <c r="A1" s="196" t="s">
        <v>150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17" ht="17.399999999999999" x14ac:dyDescent="0.55000000000000004">
      <c r="A2" s="28"/>
      <c r="B2" s="199" t="s">
        <v>108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28"/>
    </row>
    <row r="4" spans="1:17" ht="31.2" x14ac:dyDescent="0.45">
      <c r="A4" s="192" t="s">
        <v>45</v>
      </c>
      <c r="B4" s="192"/>
      <c r="C4" s="108" t="s">
        <v>32</v>
      </c>
      <c r="D4" s="108" t="s">
        <v>33</v>
      </c>
      <c r="E4" s="108" t="s">
        <v>34</v>
      </c>
      <c r="F4" s="108" t="s">
        <v>35</v>
      </c>
      <c r="G4" s="108" t="s">
        <v>36</v>
      </c>
      <c r="H4" s="108" t="s">
        <v>37</v>
      </c>
      <c r="I4" s="108" t="s">
        <v>38</v>
      </c>
      <c r="J4" s="108" t="s">
        <v>39</v>
      </c>
      <c r="K4" s="108" t="s">
        <v>40</v>
      </c>
      <c r="L4" s="108" t="s">
        <v>41</v>
      </c>
      <c r="M4" s="108" t="s">
        <v>42</v>
      </c>
      <c r="N4" s="108" t="s">
        <v>43</v>
      </c>
      <c r="O4" s="108" t="s">
        <v>44</v>
      </c>
      <c r="P4" s="194" t="s">
        <v>67</v>
      </c>
      <c r="Q4" s="194"/>
    </row>
    <row r="5" spans="1:17" x14ac:dyDescent="0.45">
      <c r="A5" s="192"/>
      <c r="B5" s="192"/>
      <c r="C5" s="108" t="s">
        <v>46</v>
      </c>
      <c r="D5" s="108" t="s">
        <v>47</v>
      </c>
      <c r="E5" s="108" t="s">
        <v>48</v>
      </c>
      <c r="F5" s="108" t="s">
        <v>49</v>
      </c>
      <c r="G5" s="108" t="s">
        <v>50</v>
      </c>
      <c r="H5" s="108" t="s">
        <v>51</v>
      </c>
      <c r="I5" s="108" t="s">
        <v>52</v>
      </c>
      <c r="J5" s="108" t="s">
        <v>53</v>
      </c>
      <c r="K5" s="108" t="s">
        <v>54</v>
      </c>
      <c r="L5" s="115" t="s">
        <v>55</v>
      </c>
      <c r="M5" s="115" t="s">
        <v>56</v>
      </c>
      <c r="N5" s="115" t="s">
        <v>57</v>
      </c>
      <c r="O5" s="116" t="s">
        <v>58</v>
      </c>
      <c r="P5" s="194"/>
      <c r="Q5" s="194"/>
    </row>
    <row r="6" spans="1:17" ht="35.1" customHeight="1" x14ac:dyDescent="0.45">
      <c r="A6" s="33">
        <v>1</v>
      </c>
      <c r="B6" s="72" t="s">
        <v>60</v>
      </c>
      <c r="C6" s="121">
        <v>230.5405056283447</v>
      </c>
      <c r="D6" s="121">
        <v>207.38295539658935</v>
      </c>
      <c r="E6" s="121">
        <v>197.99330243261727</v>
      </c>
      <c r="F6" s="121">
        <v>201.52804239756478</v>
      </c>
      <c r="G6" s="121">
        <v>241.9810446182203</v>
      </c>
      <c r="H6" s="121">
        <v>274.4237032893746</v>
      </c>
      <c r="I6" s="121">
        <v>267.71029800075445</v>
      </c>
      <c r="J6" s="121">
        <v>255.57759031964264</v>
      </c>
      <c r="K6" s="121">
        <v>269.95506258333694</v>
      </c>
      <c r="L6" s="121">
        <v>209.6132012986308</v>
      </c>
      <c r="M6" s="121">
        <v>223.39209016215275</v>
      </c>
      <c r="N6" s="121">
        <v>192.03495761565028</v>
      </c>
      <c r="O6" s="121">
        <v>231.10865646883869</v>
      </c>
      <c r="P6" s="117" t="s">
        <v>59</v>
      </c>
      <c r="Q6" s="33">
        <v>1</v>
      </c>
    </row>
    <row r="7" spans="1:17" ht="35.1" customHeight="1" x14ac:dyDescent="0.45">
      <c r="A7" s="75">
        <v>2</v>
      </c>
      <c r="B7" s="74" t="s">
        <v>62</v>
      </c>
      <c r="C7" s="122">
        <v>207.74358947825908</v>
      </c>
      <c r="D7" s="122">
        <v>234.89336692506461</v>
      </c>
      <c r="E7" s="122">
        <v>242.0432299741602</v>
      </c>
      <c r="F7" s="122">
        <v>224.72007751937986</v>
      </c>
      <c r="G7" s="122">
        <v>288.90506076959298</v>
      </c>
      <c r="H7" s="122">
        <v>366.86318032472792</v>
      </c>
      <c r="I7" s="122">
        <v>359.07219245092062</v>
      </c>
      <c r="J7" s="122">
        <v>314.83958055022129</v>
      </c>
      <c r="K7" s="122">
        <v>334.66928044041788</v>
      </c>
      <c r="L7" s="122">
        <v>259.58691537973618</v>
      </c>
      <c r="M7" s="122">
        <v>254.78036175710594</v>
      </c>
      <c r="N7" s="122">
        <v>208.51145478036176</v>
      </c>
      <c r="O7" s="122">
        <v>274.64287013202448</v>
      </c>
      <c r="P7" s="119" t="s">
        <v>61</v>
      </c>
      <c r="Q7" s="75">
        <v>2</v>
      </c>
    </row>
    <row r="8" spans="1:17" ht="35.1" customHeight="1" x14ac:dyDescent="0.45">
      <c r="A8" s="192" t="s">
        <v>66</v>
      </c>
      <c r="B8" s="192"/>
      <c r="C8" s="120">
        <v>212.13095106282969</v>
      </c>
      <c r="D8" s="120">
        <v>229.60382407022831</v>
      </c>
      <c r="E8" s="120">
        <v>233.573564617019</v>
      </c>
      <c r="F8" s="120">
        <v>220.29206022670732</v>
      </c>
      <c r="G8" s="120">
        <v>279.90853792414129</v>
      </c>
      <c r="H8" s="120">
        <v>348.92957802323468</v>
      </c>
      <c r="I8" s="120">
        <v>341.34267667789095</v>
      </c>
      <c r="J8" s="120">
        <v>303.3449290419187</v>
      </c>
      <c r="K8" s="120">
        <v>322.11936071802444</v>
      </c>
      <c r="L8" s="120">
        <v>249.96548775796902</v>
      </c>
      <c r="M8" s="120">
        <v>248.75108139253297</v>
      </c>
      <c r="N8" s="120">
        <v>205.33661959784632</v>
      </c>
      <c r="O8" s="120">
        <v>266.25197629353278</v>
      </c>
      <c r="P8" s="192" t="s">
        <v>65</v>
      </c>
      <c r="Q8" s="192"/>
    </row>
    <row r="9" spans="1:17" ht="17.399999999999999" x14ac:dyDescent="0.55000000000000004">
      <c r="A9" s="124" t="s">
        <v>171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 t="s">
        <v>80</v>
      </c>
    </row>
  </sheetData>
  <mergeCells count="6">
    <mergeCell ref="A1:Q1"/>
    <mergeCell ref="A4:B5"/>
    <mergeCell ref="P8:Q8"/>
    <mergeCell ref="A8:B8"/>
    <mergeCell ref="B2:P2"/>
    <mergeCell ref="P4:Q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D1"/>
    </sheetView>
  </sheetViews>
  <sheetFormatPr defaultColWidth="8.69921875" defaultRowHeight="17.399999999999999" x14ac:dyDescent="0.55000000000000004"/>
  <cols>
    <col min="1" max="1" width="8.69921875" style="124"/>
    <col min="2" max="2" width="40.59765625" style="124" customWidth="1"/>
    <col min="3" max="4" width="12.59765625" style="124" customWidth="1"/>
    <col min="5" max="16384" width="8.69921875" style="124"/>
  </cols>
  <sheetData>
    <row r="1" spans="1:17" x14ac:dyDescent="0.55000000000000004">
      <c r="A1" s="202" t="s">
        <v>151</v>
      </c>
      <c r="B1" s="202"/>
      <c r="C1" s="202"/>
      <c r="D1" s="202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s="135" customFormat="1" ht="35.4" customHeight="1" x14ac:dyDescent="0.55000000000000004">
      <c r="A2" s="200" t="s">
        <v>110</v>
      </c>
      <c r="B2" s="200"/>
      <c r="C2" s="200"/>
      <c r="D2" s="200"/>
    </row>
    <row r="4" spans="1:17" ht="21" customHeight="1" x14ac:dyDescent="0.55000000000000004">
      <c r="A4" s="201" t="s">
        <v>152</v>
      </c>
      <c r="B4" s="201"/>
      <c r="C4" s="125" t="s">
        <v>153</v>
      </c>
      <c r="D4" s="125" t="s">
        <v>154</v>
      </c>
    </row>
    <row r="5" spans="1:17" ht="21" customHeight="1" x14ac:dyDescent="0.55000000000000004">
      <c r="A5" s="126">
        <v>1</v>
      </c>
      <c r="B5" s="131" t="s">
        <v>155</v>
      </c>
      <c r="C5" s="127">
        <v>0.31111111111111112</v>
      </c>
      <c r="D5" s="127">
        <v>0.68888888888888877</v>
      </c>
    </row>
    <row r="6" spans="1:17" ht="21" customHeight="1" x14ac:dyDescent="0.55000000000000004">
      <c r="A6" s="128">
        <v>2</v>
      </c>
      <c r="B6" s="130" t="s">
        <v>156</v>
      </c>
      <c r="C6" s="129">
        <v>0.23251028806584362</v>
      </c>
      <c r="D6" s="129">
        <v>0.76748971193415649</v>
      </c>
    </row>
    <row r="7" spans="1:17" ht="21" customHeight="1" x14ac:dyDescent="0.55000000000000004">
      <c r="A7" s="126">
        <v>3</v>
      </c>
      <c r="B7" s="132" t="s">
        <v>157</v>
      </c>
      <c r="C7" s="127">
        <v>0.22540983606557383</v>
      </c>
      <c r="D7" s="127">
        <v>0.77459016393442626</v>
      </c>
    </row>
    <row r="8" spans="1:17" ht="21" customHeight="1" x14ac:dyDescent="0.55000000000000004">
      <c r="A8" s="128">
        <v>4</v>
      </c>
      <c r="B8" s="133" t="s">
        <v>158</v>
      </c>
      <c r="C8" s="129">
        <v>0.20901639344262296</v>
      </c>
      <c r="D8" s="129">
        <v>0.79098360655737709</v>
      </c>
    </row>
    <row r="9" spans="1:17" ht="21" customHeight="1" x14ac:dyDescent="0.55000000000000004">
      <c r="A9" s="126">
        <v>5</v>
      </c>
      <c r="B9" s="134" t="s">
        <v>159</v>
      </c>
      <c r="C9" s="127">
        <v>0.20404040404040408</v>
      </c>
      <c r="D9" s="127">
        <v>0.79595959595959598</v>
      </c>
    </row>
    <row r="10" spans="1:17" ht="21" customHeight="1" x14ac:dyDescent="0.55000000000000004">
      <c r="A10" s="128">
        <v>6</v>
      </c>
      <c r="B10" s="130" t="s">
        <v>160</v>
      </c>
      <c r="C10" s="129">
        <v>0.2021276595744681</v>
      </c>
      <c r="D10" s="129">
        <v>0.7978723404255319</v>
      </c>
    </row>
    <row r="11" spans="1:17" ht="21" customHeight="1" x14ac:dyDescent="0.55000000000000004">
      <c r="A11" s="126">
        <v>7</v>
      </c>
      <c r="B11" s="134" t="s">
        <v>161</v>
      </c>
      <c r="C11" s="127">
        <v>0.19424460431654678</v>
      </c>
      <c r="D11" s="127">
        <v>0.80575539568345333</v>
      </c>
    </row>
    <row r="12" spans="1:17" ht="21" customHeight="1" x14ac:dyDescent="0.55000000000000004">
      <c r="A12" s="128">
        <v>8</v>
      </c>
      <c r="B12" s="130" t="s">
        <v>162</v>
      </c>
      <c r="C12" s="129">
        <v>0.17608695652173917</v>
      </c>
      <c r="D12" s="129">
        <v>0.82391304347826089</v>
      </c>
    </row>
    <row r="13" spans="1:17" ht="21" customHeight="1" x14ac:dyDescent="0.55000000000000004">
      <c r="A13" s="126">
        <v>9</v>
      </c>
      <c r="B13" s="134" t="s">
        <v>163</v>
      </c>
      <c r="C13" s="127">
        <v>0.15478615071283094</v>
      </c>
      <c r="D13" s="127">
        <v>0.84521384928716914</v>
      </c>
    </row>
    <row r="14" spans="1:17" ht="21" customHeight="1" x14ac:dyDescent="0.55000000000000004">
      <c r="A14" s="128">
        <v>10</v>
      </c>
      <c r="B14" s="130" t="s">
        <v>166</v>
      </c>
      <c r="C14" s="129">
        <v>0.14712153518123669</v>
      </c>
      <c r="D14" s="129">
        <v>0.85287846481876328</v>
      </c>
    </row>
    <row r="15" spans="1:17" ht="21" customHeight="1" x14ac:dyDescent="0.55000000000000004">
      <c r="A15" s="126">
        <v>11</v>
      </c>
      <c r="B15" s="134" t="s">
        <v>165</v>
      </c>
      <c r="C15" s="127">
        <v>0.13771186440677968</v>
      </c>
      <c r="D15" s="127">
        <v>0.86228813559322026</v>
      </c>
    </row>
    <row r="16" spans="1:17" ht="21" customHeight="1" x14ac:dyDescent="0.55000000000000004">
      <c r="A16" s="128">
        <v>12</v>
      </c>
      <c r="B16" s="130" t="s">
        <v>167</v>
      </c>
      <c r="C16" s="129">
        <v>0.13207547169811323</v>
      </c>
      <c r="D16" s="129">
        <v>0.86792452830188682</v>
      </c>
    </row>
    <row r="17" spans="1:4" ht="21" customHeight="1" x14ac:dyDescent="0.55000000000000004">
      <c r="A17" s="126">
        <v>13</v>
      </c>
      <c r="B17" s="134" t="s">
        <v>168</v>
      </c>
      <c r="C17" s="127">
        <v>0.11949685534591195</v>
      </c>
      <c r="D17" s="127">
        <v>0.88050314465408797</v>
      </c>
    </row>
    <row r="18" spans="1:4" ht="21" customHeight="1" x14ac:dyDescent="0.55000000000000004">
      <c r="A18" s="128">
        <v>14</v>
      </c>
      <c r="B18" s="130" t="s">
        <v>169</v>
      </c>
      <c r="C18" s="129">
        <v>0.11451942740286299</v>
      </c>
      <c r="D18" s="129">
        <v>0.88548057259713697</v>
      </c>
    </row>
    <row r="19" spans="1:4" ht="21" customHeight="1" x14ac:dyDescent="0.55000000000000004">
      <c r="A19" s="126">
        <v>15</v>
      </c>
      <c r="B19" s="134" t="s">
        <v>170</v>
      </c>
      <c r="C19" s="127">
        <v>9.5717884130982367E-2</v>
      </c>
      <c r="D19" s="127">
        <v>0.90428211586901763</v>
      </c>
    </row>
    <row r="20" spans="1:4" x14ac:dyDescent="0.55000000000000004">
      <c r="A20" s="124" t="s">
        <v>171</v>
      </c>
    </row>
  </sheetData>
  <mergeCells count="3">
    <mergeCell ref="A2:D2"/>
    <mergeCell ref="A4:B4"/>
    <mergeCell ref="A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B6" sqref="B6"/>
    </sheetView>
  </sheetViews>
  <sheetFormatPr defaultColWidth="8.69921875" defaultRowHeight="15.6" x14ac:dyDescent="0.45"/>
  <cols>
    <col min="1" max="1" width="4.59765625" style="95" customWidth="1"/>
    <col min="2" max="2" width="25.59765625" style="87" customWidth="1"/>
    <col min="3" max="3" width="9.59765625" style="95" customWidth="1"/>
    <col min="4" max="16384" width="8.69921875" style="95"/>
  </cols>
  <sheetData>
    <row r="3" spans="1:14" x14ac:dyDescent="0.45">
      <c r="A3" s="203"/>
      <c r="B3" s="203"/>
      <c r="C3" s="203"/>
    </row>
    <row r="4" spans="1:14" x14ac:dyDescent="0.45">
      <c r="A4" s="185" t="s">
        <v>182</v>
      </c>
      <c r="B4" s="185"/>
      <c r="C4" s="103" t="s">
        <v>28</v>
      </c>
      <c r="D4" s="95" t="s">
        <v>183</v>
      </c>
      <c r="F4" s="204" t="s">
        <v>172</v>
      </c>
      <c r="G4" s="204"/>
      <c r="H4" s="204"/>
      <c r="I4" s="204"/>
      <c r="J4" s="204"/>
      <c r="K4" s="204"/>
      <c r="L4" s="204"/>
      <c r="M4" s="204"/>
      <c r="N4" s="204"/>
    </row>
    <row r="5" spans="1:14" x14ac:dyDescent="0.45">
      <c r="A5" s="96">
        <v>1</v>
      </c>
      <c r="B5" s="85" t="s">
        <v>17</v>
      </c>
      <c r="C5" s="15">
        <v>52479</v>
      </c>
    </row>
    <row r="6" spans="1:14" x14ac:dyDescent="0.45">
      <c r="A6" s="98">
        <v>2</v>
      </c>
      <c r="B6" s="86" t="s">
        <v>18</v>
      </c>
      <c r="C6" s="24">
        <v>67862</v>
      </c>
    </row>
    <row r="7" spans="1:14" x14ac:dyDescent="0.45">
      <c r="A7" s="96">
        <v>3</v>
      </c>
      <c r="B7" s="85" t="s">
        <v>173</v>
      </c>
      <c r="C7" s="65">
        <v>6</v>
      </c>
    </row>
    <row r="8" spans="1:14" x14ac:dyDescent="0.45">
      <c r="A8" s="98">
        <v>4</v>
      </c>
      <c r="B8" s="86" t="s">
        <v>174</v>
      </c>
      <c r="C8" s="24">
        <v>1583</v>
      </c>
    </row>
    <row r="9" spans="1:14" x14ac:dyDescent="0.45">
      <c r="A9" s="96">
        <v>5</v>
      </c>
      <c r="B9" s="85" t="s">
        <v>175</v>
      </c>
      <c r="C9" s="65">
        <v>35</v>
      </c>
    </row>
    <row r="10" spans="1:14" x14ac:dyDescent="0.45">
      <c r="A10" s="98">
        <v>6</v>
      </c>
      <c r="B10" s="86" t="s">
        <v>176</v>
      </c>
      <c r="C10" s="66">
        <v>283</v>
      </c>
    </row>
    <row r="11" spans="1:14" x14ac:dyDescent="0.45">
      <c r="A11" s="96">
        <v>7</v>
      </c>
      <c r="B11" s="85" t="s">
        <v>177</v>
      </c>
      <c r="C11" s="15">
        <v>3595</v>
      </c>
    </row>
    <row r="12" spans="1:14" x14ac:dyDescent="0.45">
      <c r="A12" s="98">
        <v>8</v>
      </c>
      <c r="B12" s="86" t="s">
        <v>178</v>
      </c>
      <c r="C12" s="24">
        <v>2713</v>
      </c>
    </row>
    <row r="13" spans="1:14" x14ac:dyDescent="0.45">
      <c r="A13" s="96">
        <v>9</v>
      </c>
      <c r="B13" s="85" t="s">
        <v>179</v>
      </c>
      <c r="C13" s="65">
        <v>459</v>
      </c>
    </row>
    <row r="14" spans="1:14" x14ac:dyDescent="0.45">
      <c r="A14" s="98">
        <v>10</v>
      </c>
      <c r="B14" s="86" t="s">
        <v>180</v>
      </c>
      <c r="C14" s="24">
        <v>1439</v>
      </c>
    </row>
    <row r="15" spans="1:14" x14ac:dyDescent="0.45">
      <c r="A15" s="96">
        <v>11</v>
      </c>
      <c r="B15" s="85" t="s">
        <v>181</v>
      </c>
      <c r="C15" s="65">
        <v>215</v>
      </c>
    </row>
    <row r="16" spans="1:14" x14ac:dyDescent="0.45">
      <c r="A16" s="187" t="s">
        <v>28</v>
      </c>
      <c r="B16" s="187"/>
      <c r="C16" s="67">
        <f>SUM(C6:C15)</f>
        <v>78190</v>
      </c>
    </row>
  </sheetData>
  <mergeCells count="4">
    <mergeCell ref="A3:C3"/>
    <mergeCell ref="A4:B4"/>
    <mergeCell ref="A16:B16"/>
    <mergeCell ref="F4:N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85" zoomScaleNormal="85" workbookViewId="0">
      <selection activeCell="A19" sqref="A19"/>
    </sheetView>
  </sheetViews>
  <sheetFormatPr defaultColWidth="8.69921875" defaultRowHeight="15.6" x14ac:dyDescent="0.45"/>
  <cols>
    <col min="1" max="1" width="4.59765625" style="95" customWidth="1"/>
    <col min="2" max="2" width="25.59765625" style="95" customWidth="1"/>
    <col min="3" max="7" width="9.59765625" style="95" customWidth="1"/>
    <col min="8" max="8" width="25.59765625" style="95" customWidth="1"/>
    <col min="9" max="9" width="4.59765625" style="95" customWidth="1"/>
    <col min="10" max="16384" width="8.69921875" style="95"/>
  </cols>
  <sheetData>
    <row r="1" spans="1:9" ht="17.399999999999999" x14ac:dyDescent="0.45">
      <c r="A1" s="176" t="s">
        <v>119</v>
      </c>
      <c r="B1" s="176"/>
      <c r="C1" s="176"/>
      <c r="D1" s="176"/>
      <c r="E1" s="176"/>
      <c r="F1" s="176"/>
      <c r="G1" s="176"/>
      <c r="H1" s="176"/>
      <c r="I1" s="176"/>
    </row>
    <row r="2" spans="1:9" ht="17.399999999999999" x14ac:dyDescent="0.45">
      <c r="A2" s="176" t="s">
        <v>81</v>
      </c>
      <c r="B2" s="176"/>
      <c r="C2" s="176"/>
      <c r="D2" s="176"/>
      <c r="E2" s="176"/>
      <c r="F2" s="176"/>
      <c r="G2" s="176"/>
      <c r="H2" s="176"/>
      <c r="I2" s="176"/>
    </row>
    <row r="3" spans="1:9" ht="9.9" customHeight="1" x14ac:dyDescent="0.45">
      <c r="A3" s="176"/>
      <c r="B3" s="176"/>
      <c r="C3" s="176"/>
      <c r="D3" s="176"/>
      <c r="E3" s="176"/>
      <c r="F3" s="176"/>
      <c r="G3" s="176"/>
    </row>
    <row r="4" spans="1:9" ht="65.099999999999994" customHeight="1" x14ac:dyDescent="0.45">
      <c r="A4" s="175" t="s">
        <v>16</v>
      </c>
      <c r="B4" s="175"/>
      <c r="C4" s="94" t="s">
        <v>120</v>
      </c>
      <c r="D4" s="94" t="s">
        <v>121</v>
      </c>
      <c r="E4" s="94" t="s">
        <v>122</v>
      </c>
      <c r="F4" s="94" t="s">
        <v>123</v>
      </c>
      <c r="G4" s="94" t="s">
        <v>28</v>
      </c>
      <c r="H4" s="177" t="s">
        <v>0</v>
      </c>
      <c r="I4" s="177"/>
    </row>
    <row r="5" spans="1:9" ht="35.1" customHeight="1" x14ac:dyDescent="0.45">
      <c r="A5" s="96">
        <v>1</v>
      </c>
      <c r="B5" s="17" t="s">
        <v>17</v>
      </c>
      <c r="C5" s="15">
        <v>26893</v>
      </c>
      <c r="D5" s="15">
        <v>18928</v>
      </c>
      <c r="E5" s="15">
        <v>6072</v>
      </c>
      <c r="F5" s="65">
        <v>586</v>
      </c>
      <c r="G5" s="29">
        <f t="shared" ref="G5:G17" si="0">SUM(C5:F5)</f>
        <v>52479</v>
      </c>
      <c r="H5" s="97" t="s">
        <v>2</v>
      </c>
      <c r="I5" s="6">
        <v>1</v>
      </c>
    </row>
    <row r="6" spans="1:9" ht="35.1" customHeight="1" x14ac:dyDescent="0.45">
      <c r="A6" s="21"/>
      <c r="B6" s="20" t="s">
        <v>29</v>
      </c>
      <c r="C6" s="15">
        <v>21834</v>
      </c>
      <c r="D6" s="15">
        <v>1758</v>
      </c>
      <c r="E6" s="65">
        <v>425</v>
      </c>
      <c r="F6" s="65">
        <v>61</v>
      </c>
      <c r="G6" s="29">
        <f t="shared" si="0"/>
        <v>24078</v>
      </c>
      <c r="H6" s="97" t="s">
        <v>3</v>
      </c>
      <c r="I6" s="104"/>
    </row>
    <row r="7" spans="1:9" ht="35.1" customHeight="1" x14ac:dyDescent="0.45">
      <c r="A7" s="21"/>
      <c r="B7" s="20" t="s">
        <v>30</v>
      </c>
      <c r="C7" s="15">
        <v>5059</v>
      </c>
      <c r="D7" s="15">
        <v>17170</v>
      </c>
      <c r="E7" s="15">
        <v>5647</v>
      </c>
      <c r="F7" s="65">
        <v>525</v>
      </c>
      <c r="G7" s="29">
        <f t="shared" si="0"/>
        <v>28401</v>
      </c>
      <c r="H7" s="97" t="s">
        <v>4</v>
      </c>
      <c r="I7" s="104"/>
    </row>
    <row r="8" spans="1:9" ht="35.1" customHeight="1" x14ac:dyDescent="0.45">
      <c r="A8" s="98">
        <v>2</v>
      </c>
      <c r="B8" s="26" t="s">
        <v>18</v>
      </c>
      <c r="C8" s="24">
        <v>60840</v>
      </c>
      <c r="D8" s="24">
        <v>6848</v>
      </c>
      <c r="E8" s="66">
        <v>174</v>
      </c>
      <c r="F8" s="66">
        <v>0</v>
      </c>
      <c r="G8" s="30">
        <f t="shared" si="0"/>
        <v>67862</v>
      </c>
      <c r="H8" s="99" t="s">
        <v>5</v>
      </c>
      <c r="I8" s="105">
        <v>2</v>
      </c>
    </row>
    <row r="9" spans="1:9" ht="35.1" customHeight="1" x14ac:dyDescent="0.45">
      <c r="A9" s="96">
        <v>3</v>
      </c>
      <c r="B9" s="17" t="s">
        <v>19</v>
      </c>
      <c r="C9" s="65">
        <v>0</v>
      </c>
      <c r="D9" s="65">
        <v>0</v>
      </c>
      <c r="E9" s="100">
        <v>0</v>
      </c>
      <c r="F9" s="65">
        <v>6</v>
      </c>
      <c r="G9" s="62">
        <f t="shared" si="0"/>
        <v>6</v>
      </c>
      <c r="H9" s="97" t="s">
        <v>6</v>
      </c>
      <c r="I9" s="6">
        <v>3</v>
      </c>
    </row>
    <row r="10" spans="1:9" ht="35.1" customHeight="1" x14ac:dyDescent="0.45">
      <c r="A10" s="98">
        <v>4</v>
      </c>
      <c r="B10" s="26" t="s">
        <v>20</v>
      </c>
      <c r="C10" s="66">
        <v>858</v>
      </c>
      <c r="D10" s="66">
        <v>537</v>
      </c>
      <c r="E10" s="66">
        <v>172</v>
      </c>
      <c r="F10" s="66">
        <v>16</v>
      </c>
      <c r="G10" s="30">
        <f t="shared" si="0"/>
        <v>1583</v>
      </c>
      <c r="H10" s="99" t="s">
        <v>7</v>
      </c>
      <c r="I10" s="105">
        <v>4</v>
      </c>
    </row>
    <row r="11" spans="1:9" ht="35.1" customHeight="1" x14ac:dyDescent="0.45">
      <c r="A11" s="96">
        <v>5</v>
      </c>
      <c r="B11" s="17" t="s">
        <v>21</v>
      </c>
      <c r="C11" s="65">
        <v>0</v>
      </c>
      <c r="D11" s="65">
        <v>33</v>
      </c>
      <c r="E11" s="65">
        <v>2</v>
      </c>
      <c r="F11" s="65">
        <v>0</v>
      </c>
      <c r="G11" s="62">
        <f t="shared" si="0"/>
        <v>35</v>
      </c>
      <c r="H11" s="97" t="s">
        <v>8</v>
      </c>
      <c r="I11" s="6">
        <v>5</v>
      </c>
    </row>
    <row r="12" spans="1:9" ht="35.1" customHeight="1" x14ac:dyDescent="0.45">
      <c r="A12" s="98">
        <v>6</v>
      </c>
      <c r="B12" s="26" t="s">
        <v>22</v>
      </c>
      <c r="C12" s="66">
        <v>39</v>
      </c>
      <c r="D12" s="66">
        <v>13</v>
      </c>
      <c r="E12" s="66">
        <v>201</v>
      </c>
      <c r="F12" s="66">
        <v>30</v>
      </c>
      <c r="G12" s="63">
        <f t="shared" si="0"/>
        <v>283</v>
      </c>
      <c r="H12" s="99" t="s">
        <v>9</v>
      </c>
      <c r="I12" s="105">
        <v>6</v>
      </c>
    </row>
    <row r="13" spans="1:9" ht="35.1" customHeight="1" x14ac:dyDescent="0.45">
      <c r="A13" s="96">
        <v>7</v>
      </c>
      <c r="B13" s="17" t="s">
        <v>23</v>
      </c>
      <c r="C13" s="15">
        <v>2923</v>
      </c>
      <c r="D13" s="65">
        <v>605</v>
      </c>
      <c r="E13" s="65">
        <v>66</v>
      </c>
      <c r="F13" s="65">
        <v>1</v>
      </c>
      <c r="G13" s="29">
        <f t="shared" si="0"/>
        <v>3595</v>
      </c>
      <c r="H13" s="97" t="s">
        <v>10</v>
      </c>
      <c r="I13" s="6">
        <v>7</v>
      </c>
    </row>
    <row r="14" spans="1:9" ht="35.1" customHeight="1" x14ac:dyDescent="0.45">
      <c r="A14" s="98">
        <v>8</v>
      </c>
      <c r="B14" s="26" t="s">
        <v>24</v>
      </c>
      <c r="C14" s="24">
        <v>1896</v>
      </c>
      <c r="D14" s="66">
        <v>729</v>
      </c>
      <c r="E14" s="66">
        <v>47</v>
      </c>
      <c r="F14" s="66">
        <v>41</v>
      </c>
      <c r="G14" s="30">
        <f t="shared" si="0"/>
        <v>2713</v>
      </c>
      <c r="H14" s="99" t="s">
        <v>15</v>
      </c>
      <c r="I14" s="105">
        <v>8</v>
      </c>
    </row>
    <row r="15" spans="1:9" ht="35.1" customHeight="1" x14ac:dyDescent="0.45">
      <c r="A15" s="96">
        <v>9</v>
      </c>
      <c r="B15" s="17" t="s">
        <v>25</v>
      </c>
      <c r="C15" s="65">
        <v>260</v>
      </c>
      <c r="D15" s="65">
        <v>162</v>
      </c>
      <c r="E15" s="65">
        <v>37</v>
      </c>
      <c r="F15" s="65">
        <v>0</v>
      </c>
      <c r="G15" s="62">
        <f t="shared" si="0"/>
        <v>459</v>
      </c>
      <c r="H15" s="97" t="s">
        <v>11</v>
      </c>
      <c r="I15" s="6">
        <v>9</v>
      </c>
    </row>
    <row r="16" spans="1:9" ht="35.1" customHeight="1" x14ac:dyDescent="0.45">
      <c r="A16" s="98">
        <v>10</v>
      </c>
      <c r="B16" s="26" t="s">
        <v>26</v>
      </c>
      <c r="C16" s="24">
        <v>1071</v>
      </c>
      <c r="D16" s="66">
        <v>338</v>
      </c>
      <c r="E16" s="66">
        <v>30</v>
      </c>
      <c r="F16" s="66">
        <v>0</v>
      </c>
      <c r="G16" s="30">
        <f t="shared" si="0"/>
        <v>1439</v>
      </c>
      <c r="H16" s="99" t="s">
        <v>12</v>
      </c>
      <c r="I16" s="105">
        <v>10</v>
      </c>
    </row>
    <row r="17" spans="1:9" ht="35.1" customHeight="1" x14ac:dyDescent="0.45">
      <c r="A17" s="96">
        <v>11</v>
      </c>
      <c r="B17" s="17" t="s">
        <v>27</v>
      </c>
      <c r="C17" s="65">
        <v>181</v>
      </c>
      <c r="D17" s="65">
        <v>27</v>
      </c>
      <c r="E17" s="65">
        <v>7</v>
      </c>
      <c r="F17" s="65">
        <v>0</v>
      </c>
      <c r="G17" s="62">
        <f t="shared" si="0"/>
        <v>215</v>
      </c>
      <c r="H17" s="97" t="s">
        <v>13</v>
      </c>
      <c r="I17" s="6">
        <v>11</v>
      </c>
    </row>
    <row r="18" spans="1:9" ht="35.1" customHeight="1" x14ac:dyDescent="0.45">
      <c r="A18" s="175" t="s">
        <v>28</v>
      </c>
      <c r="B18" s="175"/>
      <c r="C18" s="64">
        <f>SUM(C6:C17)</f>
        <v>94961</v>
      </c>
      <c r="D18" s="64">
        <f t="shared" ref="D18:G18" si="1">SUM(D6:D17)</f>
        <v>28220</v>
      </c>
      <c r="E18" s="64">
        <f t="shared" si="1"/>
        <v>6808</v>
      </c>
      <c r="F18" s="64">
        <f t="shared" si="1"/>
        <v>680</v>
      </c>
      <c r="G18" s="64">
        <f t="shared" si="1"/>
        <v>130669</v>
      </c>
      <c r="H18" s="178" t="s">
        <v>14</v>
      </c>
      <c r="I18" s="178"/>
    </row>
    <row r="19" spans="1:9" ht="17.399999999999999" x14ac:dyDescent="0.55000000000000004">
      <c r="A19" s="124" t="s">
        <v>171</v>
      </c>
      <c r="I19" s="95" t="s">
        <v>80</v>
      </c>
    </row>
  </sheetData>
  <mergeCells count="7">
    <mergeCell ref="A4:B4"/>
    <mergeCell ref="A18:B18"/>
    <mergeCell ref="A1:I1"/>
    <mergeCell ref="A2:I2"/>
    <mergeCell ref="H4:I4"/>
    <mergeCell ref="H18:I18"/>
    <mergeCell ref="A3:G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4" workbookViewId="0">
      <selection activeCell="A3" sqref="A3:G3"/>
    </sheetView>
  </sheetViews>
  <sheetFormatPr defaultColWidth="8.69921875" defaultRowHeight="15.6" x14ac:dyDescent="0.45"/>
  <cols>
    <col min="1" max="1" width="4.59765625" style="95" customWidth="1"/>
    <col min="2" max="2" width="25.59765625" style="95" customWidth="1"/>
    <col min="3" max="7" width="9.59765625" style="95" customWidth="1"/>
    <col min="8" max="8" width="25.59765625" style="95" customWidth="1"/>
    <col min="9" max="9" width="4.59765625" style="95" customWidth="1"/>
    <col min="10" max="16384" width="8.69921875" style="95"/>
  </cols>
  <sheetData>
    <row r="1" spans="1:9" x14ac:dyDescent="0.45">
      <c r="A1" s="203"/>
      <c r="B1" s="203"/>
      <c r="C1" s="203"/>
      <c r="D1" s="203"/>
      <c r="E1" s="203"/>
      <c r="F1" s="203"/>
      <c r="G1" s="203"/>
      <c r="H1" s="203"/>
      <c r="I1" s="203"/>
    </row>
    <row r="2" spans="1:9" x14ac:dyDescent="0.45">
      <c r="A2" s="203"/>
      <c r="B2" s="203"/>
      <c r="C2" s="203"/>
      <c r="D2" s="203"/>
      <c r="E2" s="203"/>
      <c r="F2" s="203"/>
      <c r="G2" s="203"/>
      <c r="H2" s="203"/>
      <c r="I2" s="203"/>
    </row>
    <row r="3" spans="1:9" x14ac:dyDescent="0.45">
      <c r="A3" s="203"/>
      <c r="B3" s="203"/>
      <c r="C3" s="203"/>
      <c r="D3" s="203"/>
      <c r="E3" s="203"/>
      <c r="F3" s="203"/>
      <c r="G3" s="203"/>
    </row>
    <row r="4" spans="1:9" ht="46.8" x14ac:dyDescent="0.45">
      <c r="A4" s="186" t="s">
        <v>16</v>
      </c>
      <c r="B4" s="186"/>
      <c r="C4" s="103" t="s">
        <v>120</v>
      </c>
      <c r="D4" s="103" t="s">
        <v>125</v>
      </c>
      <c r="E4" s="103" t="s">
        <v>122</v>
      </c>
      <c r="F4" s="103" t="s">
        <v>123</v>
      </c>
      <c r="G4" s="103" t="s">
        <v>28</v>
      </c>
      <c r="H4" s="185" t="s">
        <v>0</v>
      </c>
      <c r="I4" s="185"/>
    </row>
    <row r="5" spans="1:9" x14ac:dyDescent="0.45">
      <c r="A5" s="205" t="s">
        <v>28</v>
      </c>
      <c r="B5" s="205"/>
      <c r="C5" s="61">
        <v>94961</v>
      </c>
      <c r="D5" s="61">
        <v>28220</v>
      </c>
      <c r="E5" s="61">
        <v>6808</v>
      </c>
      <c r="F5" s="61">
        <v>680</v>
      </c>
      <c r="G5" s="61">
        <v>130669</v>
      </c>
      <c r="H5" s="205" t="s">
        <v>14</v>
      </c>
      <c r="I5" s="205"/>
    </row>
    <row r="7" spans="1:9" x14ac:dyDescent="0.45">
      <c r="A7" s="204" t="s">
        <v>184</v>
      </c>
      <c r="B7" s="204"/>
      <c r="C7" s="204"/>
      <c r="D7" s="204"/>
      <c r="E7" s="204"/>
      <c r="F7" s="204"/>
      <c r="G7" s="204"/>
      <c r="H7" s="204"/>
      <c r="I7" s="204"/>
    </row>
  </sheetData>
  <mergeCells count="8">
    <mergeCell ref="H5:I5"/>
    <mergeCell ref="A5:B5"/>
    <mergeCell ref="A7:I7"/>
    <mergeCell ref="A1:I1"/>
    <mergeCell ref="A2:I2"/>
    <mergeCell ref="A3:G3"/>
    <mergeCell ref="H4:I4"/>
    <mergeCell ref="A4:B4"/>
  </mergeCells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85" zoomScaleNormal="85" workbookViewId="0">
      <selection activeCell="Q19" sqref="Q19"/>
    </sheetView>
  </sheetViews>
  <sheetFormatPr defaultColWidth="8.69921875" defaultRowHeight="15.6" x14ac:dyDescent="0.45"/>
  <cols>
    <col min="1" max="1" width="4.59765625" style="95" customWidth="1"/>
    <col min="2" max="2" width="25.59765625" style="95" customWidth="1"/>
    <col min="3" max="3" width="9.59765625" style="95" customWidth="1"/>
    <col min="4" max="16384" width="8.69921875" style="95"/>
  </cols>
  <sheetData>
    <row r="1" spans="1:13" x14ac:dyDescent="0.45">
      <c r="B1" s="203"/>
      <c r="C1" s="203"/>
    </row>
    <row r="2" spans="1:13" x14ac:dyDescent="0.45">
      <c r="B2" s="203"/>
      <c r="C2" s="203"/>
    </row>
    <row r="3" spans="1:13" x14ac:dyDescent="0.45">
      <c r="B3" s="203"/>
      <c r="C3" s="203"/>
    </row>
    <row r="4" spans="1:13" x14ac:dyDescent="0.45">
      <c r="A4" s="185" t="s">
        <v>187</v>
      </c>
      <c r="B4" s="185"/>
      <c r="C4" s="103" t="s">
        <v>28</v>
      </c>
      <c r="E4" s="206" t="s">
        <v>185</v>
      </c>
      <c r="F4" s="206"/>
      <c r="G4" s="206"/>
      <c r="H4" s="206"/>
      <c r="I4" s="206"/>
      <c r="J4" s="206"/>
      <c r="K4" s="206"/>
      <c r="L4" s="206"/>
      <c r="M4" s="206"/>
    </row>
    <row r="5" spans="1:13" x14ac:dyDescent="0.45">
      <c r="A5" s="96">
        <v>1</v>
      </c>
      <c r="B5" s="86" t="s">
        <v>18</v>
      </c>
      <c r="C5" s="34">
        <v>277369</v>
      </c>
    </row>
    <row r="6" spans="1:13" x14ac:dyDescent="0.45">
      <c r="A6" s="98">
        <v>2</v>
      </c>
      <c r="B6" s="85" t="s">
        <v>17</v>
      </c>
      <c r="C6" s="32">
        <v>174344</v>
      </c>
    </row>
    <row r="7" spans="1:13" x14ac:dyDescent="0.45">
      <c r="A7" s="96">
        <v>3</v>
      </c>
      <c r="B7" s="86" t="s">
        <v>174</v>
      </c>
      <c r="C7" s="34">
        <v>38697</v>
      </c>
    </row>
    <row r="8" spans="1:13" x14ac:dyDescent="0.45">
      <c r="A8" s="98">
        <v>4</v>
      </c>
      <c r="B8" s="86" t="s">
        <v>176</v>
      </c>
      <c r="C8" s="34">
        <v>25873</v>
      </c>
    </row>
    <row r="9" spans="1:13" x14ac:dyDescent="0.45">
      <c r="A9" s="96">
        <v>5</v>
      </c>
      <c r="B9" s="85" t="s">
        <v>177</v>
      </c>
      <c r="C9" s="32">
        <v>18599</v>
      </c>
    </row>
    <row r="10" spans="1:13" x14ac:dyDescent="0.45">
      <c r="A10" s="98">
        <v>6</v>
      </c>
      <c r="B10" s="86" t="s">
        <v>178</v>
      </c>
      <c r="C10" s="34">
        <v>16872</v>
      </c>
    </row>
    <row r="11" spans="1:13" x14ac:dyDescent="0.45">
      <c r="A11" s="96">
        <v>7</v>
      </c>
      <c r="B11" s="86" t="s">
        <v>180</v>
      </c>
      <c r="C11" s="34">
        <v>11690</v>
      </c>
    </row>
    <row r="12" spans="1:13" x14ac:dyDescent="0.45">
      <c r="A12" s="98">
        <v>8</v>
      </c>
      <c r="B12" s="85" t="s">
        <v>186</v>
      </c>
      <c r="C12" s="32">
        <v>2963</v>
      </c>
    </row>
    <row r="13" spans="1:13" x14ac:dyDescent="0.45">
      <c r="A13" s="96">
        <v>9</v>
      </c>
      <c r="B13" s="85" t="s">
        <v>179</v>
      </c>
      <c r="C13" s="32">
        <v>1514</v>
      </c>
    </row>
    <row r="14" spans="1:13" x14ac:dyDescent="0.45">
      <c r="A14" s="98">
        <v>10</v>
      </c>
      <c r="B14" s="85" t="s">
        <v>173</v>
      </c>
      <c r="C14" s="32">
        <v>997</v>
      </c>
    </row>
    <row r="15" spans="1:13" x14ac:dyDescent="0.45">
      <c r="A15" s="96">
        <v>11</v>
      </c>
      <c r="B15" s="85" t="s">
        <v>175</v>
      </c>
      <c r="C15" s="32">
        <v>263</v>
      </c>
    </row>
    <row r="16" spans="1:13" x14ac:dyDescent="0.45">
      <c r="A16" s="187" t="s">
        <v>28</v>
      </c>
      <c r="B16" s="187"/>
      <c r="C16" s="36">
        <f>C5+C6+C7+C8+C9+C10+C11+C12+C13+C14+C15</f>
        <v>569181</v>
      </c>
    </row>
  </sheetData>
  <sortState ref="B5:C15">
    <sortCondition descending="1" ref="C5:C15"/>
  </sortState>
  <mergeCells count="6">
    <mergeCell ref="A16:B16"/>
    <mergeCell ref="E4:M4"/>
    <mergeCell ref="B1:C1"/>
    <mergeCell ref="B2:C2"/>
    <mergeCell ref="B3:C3"/>
    <mergeCell ref="A4:B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85" zoomScaleNormal="85" workbookViewId="0">
      <selection activeCell="A4" sqref="A4:B4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7" width="9.59765625" style="3" customWidth="1"/>
    <col min="8" max="8" width="25.59765625" style="3" customWidth="1"/>
    <col min="9" max="9" width="4.59765625" style="3" customWidth="1"/>
    <col min="10" max="16384" width="8.69921875" style="3"/>
  </cols>
  <sheetData>
    <row r="1" spans="1:9" ht="17.399999999999999" x14ac:dyDescent="0.45">
      <c r="B1" s="181" t="s">
        <v>127</v>
      </c>
      <c r="C1" s="181"/>
      <c r="D1" s="181"/>
      <c r="E1" s="181"/>
      <c r="F1" s="181"/>
      <c r="G1" s="181"/>
      <c r="H1" s="181"/>
    </row>
    <row r="2" spans="1:9" ht="17.399999999999999" x14ac:dyDescent="0.45">
      <c r="B2" s="181" t="s">
        <v>86</v>
      </c>
      <c r="C2" s="181"/>
      <c r="D2" s="181"/>
      <c r="E2" s="181"/>
      <c r="F2" s="181"/>
      <c r="G2" s="181"/>
      <c r="H2" s="181"/>
    </row>
    <row r="3" spans="1:9" x14ac:dyDescent="0.45">
      <c r="B3" s="207"/>
      <c r="C3" s="207"/>
      <c r="D3" s="207"/>
      <c r="E3" s="207"/>
      <c r="F3" s="207"/>
      <c r="G3" s="207"/>
      <c r="H3" s="207"/>
    </row>
    <row r="4" spans="1:9" ht="46.8" x14ac:dyDescent="0.45">
      <c r="A4" s="186" t="s">
        <v>16</v>
      </c>
      <c r="B4" s="186"/>
      <c r="C4" s="136" t="s">
        <v>120</v>
      </c>
      <c r="D4" s="103" t="s">
        <v>125</v>
      </c>
      <c r="E4" s="103" t="s">
        <v>122</v>
      </c>
      <c r="F4" s="103" t="s">
        <v>123</v>
      </c>
      <c r="G4" s="103" t="s">
        <v>28</v>
      </c>
      <c r="H4" s="185" t="s">
        <v>182</v>
      </c>
      <c r="I4" s="185"/>
    </row>
    <row r="5" spans="1:9" x14ac:dyDescent="0.45">
      <c r="A5" s="205" t="s">
        <v>28</v>
      </c>
      <c r="B5" s="205"/>
      <c r="C5" s="61">
        <v>181620</v>
      </c>
      <c r="D5" s="61">
        <v>216021</v>
      </c>
      <c r="E5" s="61">
        <v>100674</v>
      </c>
      <c r="F5" s="61">
        <v>70866</v>
      </c>
      <c r="G5" s="61">
        <v>569181</v>
      </c>
      <c r="H5" s="205" t="s">
        <v>14</v>
      </c>
      <c r="I5" s="205"/>
    </row>
  </sheetData>
  <mergeCells count="7">
    <mergeCell ref="A5:B5"/>
    <mergeCell ref="H5:I5"/>
    <mergeCell ref="B1:H1"/>
    <mergeCell ref="B2:H2"/>
    <mergeCell ref="B3:H3"/>
    <mergeCell ref="H4:I4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F4" sqref="F4:G5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5" width="9.59765625" style="3" customWidth="1"/>
    <col min="6" max="6" width="25.59765625" style="3" customWidth="1"/>
    <col min="7" max="7" width="4.59765625" style="3" customWidth="1"/>
    <col min="8" max="16384" width="8.69921875" style="3"/>
  </cols>
  <sheetData>
    <row r="1" spans="1:17" ht="17.399999999999999" x14ac:dyDescent="0.45">
      <c r="B1" s="181" t="s">
        <v>128</v>
      </c>
      <c r="C1" s="181"/>
      <c r="D1" s="181"/>
      <c r="E1" s="181"/>
      <c r="F1" s="181"/>
    </row>
    <row r="2" spans="1:17" ht="17.399999999999999" x14ac:dyDescent="0.45">
      <c r="B2" s="181" t="s">
        <v>88</v>
      </c>
      <c r="C2" s="181"/>
      <c r="D2" s="181"/>
      <c r="E2" s="181"/>
      <c r="F2" s="181"/>
    </row>
    <row r="3" spans="1:17" x14ac:dyDescent="0.45">
      <c r="B3" s="207"/>
      <c r="C3" s="207"/>
      <c r="D3" s="207"/>
      <c r="E3" s="207"/>
      <c r="F3" s="207"/>
    </row>
    <row r="4" spans="1:17" ht="31.2" x14ac:dyDescent="0.45">
      <c r="A4" s="189" t="s">
        <v>16</v>
      </c>
      <c r="B4" s="189"/>
      <c r="C4" s="45" t="s">
        <v>182</v>
      </c>
      <c r="D4" s="45" t="s">
        <v>188</v>
      </c>
      <c r="E4" s="45" t="s">
        <v>28</v>
      </c>
      <c r="F4" s="188" t="s">
        <v>0</v>
      </c>
      <c r="G4" s="188"/>
    </row>
    <row r="5" spans="1:17" x14ac:dyDescent="0.45">
      <c r="A5" s="209" t="s">
        <v>28</v>
      </c>
      <c r="B5" s="209"/>
      <c r="C5" s="61">
        <v>134369</v>
      </c>
      <c r="D5" s="61">
        <v>434812</v>
      </c>
      <c r="E5" s="61">
        <f>SUM(C5:D5)</f>
        <v>569181</v>
      </c>
      <c r="F5" s="208" t="s">
        <v>14</v>
      </c>
      <c r="G5" s="208"/>
    </row>
    <row r="7" spans="1:17" x14ac:dyDescent="0.45">
      <c r="C7" s="60"/>
      <c r="D7" s="60"/>
      <c r="E7" s="60"/>
      <c r="I7" s="210" t="s">
        <v>189</v>
      </c>
      <c r="J7" s="210"/>
      <c r="K7" s="210"/>
      <c r="L7" s="210"/>
      <c r="M7" s="210"/>
      <c r="N7" s="210"/>
      <c r="O7" s="210"/>
      <c r="P7" s="210"/>
      <c r="Q7" s="210"/>
    </row>
  </sheetData>
  <mergeCells count="8">
    <mergeCell ref="F5:G5"/>
    <mergeCell ref="A5:B5"/>
    <mergeCell ref="I7:Q7"/>
    <mergeCell ref="B1:F1"/>
    <mergeCell ref="B2:F2"/>
    <mergeCell ref="B3:F3"/>
    <mergeCell ref="F4:G4"/>
    <mergeCell ref="A4:B4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5"/>
  <sheetViews>
    <sheetView workbookViewId="0">
      <selection activeCell="A12" sqref="A12"/>
    </sheetView>
  </sheetViews>
  <sheetFormatPr defaultColWidth="8.69921875" defaultRowHeight="15.6" x14ac:dyDescent="0.45"/>
  <cols>
    <col min="1" max="1" width="26.8984375" style="3" customWidth="1"/>
    <col min="2" max="3" width="15.59765625" style="3" customWidth="1"/>
    <col min="4" max="16384" width="8.69921875" style="3"/>
  </cols>
  <sheetData>
    <row r="4" spans="1:12" ht="20.100000000000001" customHeight="1" x14ac:dyDescent="0.45">
      <c r="A4" s="58"/>
      <c r="B4" s="58" t="s">
        <v>129</v>
      </c>
      <c r="C4" s="58" t="s">
        <v>130</v>
      </c>
      <c r="D4" s="210" t="s">
        <v>190</v>
      </c>
      <c r="E4" s="210"/>
      <c r="F4" s="210"/>
      <c r="G4" s="210"/>
      <c r="H4" s="210"/>
      <c r="I4" s="210"/>
      <c r="J4" s="210"/>
      <c r="K4" s="210"/>
      <c r="L4" s="210"/>
    </row>
    <row r="5" spans="1:12" ht="20.100000000000001" customHeight="1" x14ac:dyDescent="0.45">
      <c r="A5" s="46" t="s">
        <v>17</v>
      </c>
      <c r="B5" s="59">
        <v>0.29550686659781761</v>
      </c>
      <c r="C5" s="59">
        <v>0.70449313340218245</v>
      </c>
    </row>
    <row r="6" spans="1:12" ht="20.100000000000001" customHeight="1" x14ac:dyDescent="0.45">
      <c r="A6" s="46" t="s">
        <v>18</v>
      </c>
      <c r="B6" s="59">
        <v>0.11817356546822944</v>
      </c>
      <c r="C6" s="59">
        <v>0.88182643453177056</v>
      </c>
    </row>
    <row r="7" spans="1:12" ht="20.100000000000001" customHeight="1" x14ac:dyDescent="0.45">
      <c r="A7" s="46" t="s">
        <v>173</v>
      </c>
      <c r="B7" s="59">
        <v>0.71113340020060178</v>
      </c>
      <c r="C7" s="59">
        <v>0.28886659979939822</v>
      </c>
      <c r="D7" s="210"/>
      <c r="E7" s="210"/>
      <c r="F7" s="210"/>
      <c r="G7" s="210"/>
      <c r="H7" s="210"/>
      <c r="I7" s="210"/>
      <c r="J7" s="210"/>
      <c r="K7" s="210"/>
      <c r="L7" s="210"/>
    </row>
    <row r="8" spans="1:12" ht="20.100000000000001" customHeight="1" x14ac:dyDescent="0.45">
      <c r="A8" s="46" t="s">
        <v>174</v>
      </c>
      <c r="B8" s="59">
        <v>0.35401679158404042</v>
      </c>
      <c r="C8" s="59">
        <v>0.64598320841595958</v>
      </c>
    </row>
    <row r="9" spans="1:12" ht="20.100000000000001" customHeight="1" x14ac:dyDescent="0.45">
      <c r="A9" s="46" t="s">
        <v>175</v>
      </c>
      <c r="B9" s="59">
        <v>0.17021379302946774</v>
      </c>
      <c r="C9" s="59">
        <v>0.82978620697053229</v>
      </c>
    </row>
    <row r="10" spans="1:12" ht="20.100000000000001" customHeight="1" x14ac:dyDescent="0.45">
      <c r="A10" s="46" t="s">
        <v>176</v>
      </c>
      <c r="B10" s="59">
        <v>0.69336889022407278</v>
      </c>
      <c r="C10" s="59">
        <v>0.30663110977592717</v>
      </c>
    </row>
    <row r="11" spans="1:12" ht="20.100000000000001" customHeight="1" x14ac:dyDescent="0.45">
      <c r="A11" s="46" t="s">
        <v>177</v>
      </c>
      <c r="B11" s="59">
        <v>0.3036815052946682</v>
      </c>
      <c r="C11" s="59">
        <v>0.6963184947053318</v>
      </c>
    </row>
    <row r="12" spans="1:12" ht="20.100000000000001" customHeight="1" x14ac:dyDescent="0.45">
      <c r="A12" s="46" t="s">
        <v>191</v>
      </c>
      <c r="B12" s="59">
        <v>0.30656159086375934</v>
      </c>
      <c r="C12" s="59">
        <v>0.69343840913624066</v>
      </c>
    </row>
    <row r="13" spans="1:12" ht="20.100000000000001" customHeight="1" x14ac:dyDescent="0.45">
      <c r="A13" s="46" t="s">
        <v>179</v>
      </c>
      <c r="B13" s="59">
        <v>0.26023778071334214</v>
      </c>
      <c r="C13" s="59">
        <v>0.73976221928665786</v>
      </c>
    </row>
    <row r="14" spans="1:12" ht="20.100000000000001" customHeight="1" x14ac:dyDescent="0.45">
      <c r="A14" s="46" t="s">
        <v>180</v>
      </c>
      <c r="B14" s="59">
        <v>0.43994780752236756</v>
      </c>
      <c r="C14" s="59">
        <v>0.56005219247763249</v>
      </c>
    </row>
    <row r="15" spans="1:12" ht="20.100000000000001" customHeight="1" x14ac:dyDescent="0.45">
      <c r="A15" s="46" t="s">
        <v>186</v>
      </c>
      <c r="B15" s="59">
        <v>0.44591590607199599</v>
      </c>
      <c r="C15" s="59">
        <v>0.55408409392800395</v>
      </c>
    </row>
  </sheetData>
  <mergeCells count="2">
    <mergeCell ref="D7:L7"/>
    <mergeCell ref="D4:L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7"/>
  <sheetViews>
    <sheetView workbookViewId="0">
      <selection activeCell="A4" sqref="A4"/>
    </sheetView>
  </sheetViews>
  <sheetFormatPr defaultColWidth="8.69921875" defaultRowHeight="15.6" x14ac:dyDescent="0.45"/>
  <cols>
    <col min="1" max="2" width="20.59765625" style="3" customWidth="1"/>
    <col min="3" max="16384" width="8.69921875" style="3"/>
  </cols>
  <sheetData>
    <row r="4" spans="1:19" ht="30" customHeight="1" x14ac:dyDescent="0.45">
      <c r="A4" s="88" t="s">
        <v>193</v>
      </c>
      <c r="B4" s="88" t="s">
        <v>194</v>
      </c>
      <c r="D4" s="210" t="s">
        <v>192</v>
      </c>
      <c r="E4" s="210"/>
      <c r="F4" s="210"/>
      <c r="G4" s="210"/>
      <c r="H4" s="210"/>
      <c r="I4" s="210"/>
      <c r="J4" s="210"/>
      <c r="K4" s="210"/>
      <c r="L4" s="210"/>
    </row>
    <row r="5" spans="1:19" ht="30" customHeight="1" x14ac:dyDescent="0.45">
      <c r="A5" s="57">
        <v>561486</v>
      </c>
      <c r="B5" s="57">
        <v>9715</v>
      </c>
    </row>
    <row r="7" spans="1:19" x14ac:dyDescent="0.45">
      <c r="K7" s="210"/>
      <c r="L7" s="210"/>
      <c r="M7" s="210"/>
      <c r="N7" s="210"/>
      <c r="O7" s="210"/>
      <c r="P7" s="210"/>
      <c r="Q7" s="210"/>
      <c r="R7" s="210"/>
      <c r="S7" s="210"/>
    </row>
  </sheetData>
  <mergeCells count="2">
    <mergeCell ref="K7:S7"/>
    <mergeCell ref="D4:L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5"/>
  <sheetViews>
    <sheetView topLeftCell="D1" workbookViewId="0">
      <selection activeCell="F4" sqref="F4"/>
    </sheetView>
  </sheetViews>
  <sheetFormatPr defaultColWidth="8.69921875" defaultRowHeight="15.6" x14ac:dyDescent="0.45"/>
  <cols>
    <col min="1" max="1" width="26.3984375" style="3" customWidth="1"/>
    <col min="2" max="4" width="10.59765625" style="3" customWidth="1"/>
    <col min="5" max="5" width="14.69921875" style="3" bestFit="1" customWidth="1"/>
    <col min="6" max="6" width="16.09765625" style="3" bestFit="1" customWidth="1"/>
    <col min="7" max="16384" width="8.69921875" style="3"/>
  </cols>
  <sheetData>
    <row r="3" spans="1:19" ht="28.5" customHeight="1" x14ac:dyDescent="0.45"/>
    <row r="4" spans="1:19" ht="24.9" customHeight="1" x14ac:dyDescent="0.45">
      <c r="A4" s="48" t="s">
        <v>197</v>
      </c>
      <c r="B4" s="48" t="s">
        <v>131</v>
      </c>
      <c r="C4" s="48" t="s">
        <v>132</v>
      </c>
      <c r="D4" s="48" t="s">
        <v>28</v>
      </c>
      <c r="E4" s="48" t="s">
        <v>198</v>
      </c>
      <c r="F4" s="48" t="s">
        <v>199</v>
      </c>
      <c r="H4" s="210" t="s">
        <v>195</v>
      </c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</row>
    <row r="5" spans="1:19" ht="24.9" customHeight="1" x14ac:dyDescent="0.45">
      <c r="A5" s="49" t="s">
        <v>17</v>
      </c>
      <c r="B5" s="50">
        <v>173064</v>
      </c>
      <c r="C5" s="50">
        <v>1279</v>
      </c>
      <c r="D5" s="50">
        <f>SUM(B5:C5)</f>
        <v>174343</v>
      </c>
      <c r="E5" s="51">
        <f>B5/D5</f>
        <v>0.99266388670609085</v>
      </c>
      <c r="F5" s="51">
        <f>C5/D5</f>
        <v>7.3361132939091332E-3</v>
      </c>
    </row>
    <row r="6" spans="1:19" ht="24.9" customHeight="1" x14ac:dyDescent="0.45">
      <c r="A6" s="52" t="s">
        <v>18</v>
      </c>
      <c r="B6" s="53">
        <v>274677.54577464785</v>
      </c>
      <c r="C6" s="53">
        <v>2691.2627476724751</v>
      </c>
      <c r="D6" s="53">
        <f t="shared" ref="D6:D15" si="0">SUM(B6:C6)</f>
        <v>277368.80852232035</v>
      </c>
      <c r="E6" s="54">
        <f>B6/D6</f>
        <v>0.99029716873353502</v>
      </c>
      <c r="F6" s="54">
        <f t="shared" ref="F6:F15" si="1">C6/D6</f>
        <v>9.7028312664648609E-3</v>
      </c>
    </row>
    <row r="7" spans="1:19" ht="24.9" customHeight="1" x14ac:dyDescent="0.45">
      <c r="A7" s="49" t="s">
        <v>173</v>
      </c>
      <c r="B7" s="50">
        <v>997</v>
      </c>
      <c r="C7" s="50">
        <v>0</v>
      </c>
      <c r="D7" s="50">
        <f t="shared" si="0"/>
        <v>997</v>
      </c>
      <c r="E7" s="55">
        <f t="shared" ref="E7:E15" si="2">B7/D7</f>
        <v>1</v>
      </c>
      <c r="F7" s="55">
        <f t="shared" si="1"/>
        <v>0</v>
      </c>
      <c r="H7" s="210"/>
      <c r="I7" s="210"/>
      <c r="J7" s="210"/>
      <c r="K7" s="210"/>
      <c r="L7" s="210"/>
      <c r="M7" s="210"/>
      <c r="N7" s="210"/>
      <c r="O7" s="210"/>
      <c r="P7" s="210"/>
    </row>
    <row r="8" spans="1:19" ht="24.9" customHeight="1" x14ac:dyDescent="0.45">
      <c r="A8" s="52" t="s">
        <v>174</v>
      </c>
      <c r="B8" s="53">
        <v>38697</v>
      </c>
      <c r="C8" s="53">
        <v>0</v>
      </c>
      <c r="D8" s="53">
        <f t="shared" si="0"/>
        <v>38697</v>
      </c>
      <c r="E8" s="56">
        <f t="shared" si="2"/>
        <v>1</v>
      </c>
      <c r="F8" s="56">
        <f t="shared" si="1"/>
        <v>0</v>
      </c>
    </row>
    <row r="9" spans="1:19" ht="24.9" customHeight="1" x14ac:dyDescent="0.45">
      <c r="A9" s="49" t="s">
        <v>175</v>
      </c>
      <c r="B9" s="50">
        <v>263</v>
      </c>
      <c r="C9" s="50">
        <v>0</v>
      </c>
      <c r="D9" s="50">
        <f t="shared" si="0"/>
        <v>263</v>
      </c>
      <c r="E9" s="55">
        <f t="shared" si="2"/>
        <v>1</v>
      </c>
      <c r="F9" s="55">
        <f t="shared" si="1"/>
        <v>0</v>
      </c>
    </row>
    <row r="10" spans="1:19" ht="24.9" customHeight="1" x14ac:dyDescent="0.45">
      <c r="A10" s="52" t="s">
        <v>176</v>
      </c>
      <c r="B10" s="53">
        <v>23233</v>
      </c>
      <c r="C10" s="53">
        <v>2641</v>
      </c>
      <c r="D10" s="53">
        <f t="shared" si="0"/>
        <v>25874</v>
      </c>
      <c r="E10" s="54">
        <f t="shared" si="2"/>
        <v>0.89792842235448711</v>
      </c>
      <c r="F10" s="54">
        <f t="shared" si="1"/>
        <v>0.10207157764551288</v>
      </c>
    </row>
    <row r="11" spans="1:19" ht="24.9" customHeight="1" x14ac:dyDescent="0.45">
      <c r="A11" s="49" t="s">
        <v>177</v>
      </c>
      <c r="B11" s="50">
        <v>18346</v>
      </c>
      <c r="C11" s="50">
        <v>253</v>
      </c>
      <c r="D11" s="50">
        <f t="shared" si="0"/>
        <v>18599</v>
      </c>
      <c r="E11" s="51">
        <f t="shared" si="2"/>
        <v>0.98639711812463038</v>
      </c>
      <c r="F11" s="51">
        <f t="shared" si="1"/>
        <v>1.3602881875369644E-2</v>
      </c>
    </row>
    <row r="12" spans="1:19" ht="24.9" customHeight="1" x14ac:dyDescent="0.45">
      <c r="A12" s="52" t="s">
        <v>196</v>
      </c>
      <c r="B12" s="53">
        <v>16804</v>
      </c>
      <c r="C12" s="53">
        <v>68</v>
      </c>
      <c r="D12" s="53">
        <f t="shared" si="0"/>
        <v>16872</v>
      </c>
      <c r="E12" s="54">
        <f t="shared" si="2"/>
        <v>0.99596965386439074</v>
      </c>
      <c r="F12" s="54">
        <f t="shared" si="1"/>
        <v>4.0303461356092935E-3</v>
      </c>
    </row>
    <row r="13" spans="1:19" ht="24.9" customHeight="1" x14ac:dyDescent="0.45">
      <c r="A13" s="49" t="s">
        <v>179</v>
      </c>
      <c r="B13" s="50">
        <v>1504</v>
      </c>
      <c r="C13" s="50">
        <v>10</v>
      </c>
      <c r="D13" s="50">
        <f t="shared" si="0"/>
        <v>1514</v>
      </c>
      <c r="E13" s="51">
        <f t="shared" si="2"/>
        <v>0.99339498018494055</v>
      </c>
      <c r="F13" s="51">
        <f t="shared" si="1"/>
        <v>6.6050198150594455E-3</v>
      </c>
    </row>
    <row r="14" spans="1:19" ht="24.9" customHeight="1" x14ac:dyDescent="0.45">
      <c r="A14" s="52" t="s">
        <v>180</v>
      </c>
      <c r="B14" s="53">
        <v>8917</v>
      </c>
      <c r="C14" s="53">
        <v>2773</v>
      </c>
      <c r="D14" s="53">
        <f t="shared" si="0"/>
        <v>11690</v>
      </c>
      <c r="E14" s="54">
        <f t="shared" si="2"/>
        <v>0.7627887082976903</v>
      </c>
      <c r="F14" s="54">
        <f t="shared" si="1"/>
        <v>0.23721129170230967</v>
      </c>
    </row>
    <row r="15" spans="1:19" ht="24.9" customHeight="1" x14ac:dyDescent="0.45">
      <c r="A15" s="49" t="s">
        <v>186</v>
      </c>
      <c r="B15" s="50">
        <v>2963</v>
      </c>
      <c r="C15" s="50">
        <v>0</v>
      </c>
      <c r="D15" s="50">
        <f t="shared" si="0"/>
        <v>2963</v>
      </c>
      <c r="E15" s="55">
        <f t="shared" si="2"/>
        <v>1</v>
      </c>
      <c r="F15" s="55">
        <f t="shared" si="1"/>
        <v>0</v>
      </c>
    </row>
  </sheetData>
  <mergeCells count="2">
    <mergeCell ref="H7:P7"/>
    <mergeCell ref="H4:S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zoomScaleNormal="100" workbookViewId="0">
      <selection activeCell="B7" sqref="B7"/>
    </sheetView>
  </sheetViews>
  <sheetFormatPr defaultColWidth="8.69921875" defaultRowHeight="15.6" x14ac:dyDescent="0.45"/>
  <cols>
    <col min="1" max="1" width="35.8984375" style="3" customWidth="1"/>
    <col min="2" max="2" width="23.19921875" style="3" customWidth="1"/>
    <col min="3" max="16384" width="8.69921875" style="3"/>
  </cols>
  <sheetData>
    <row r="3" spans="1:11" ht="30" customHeight="1" x14ac:dyDescent="0.45">
      <c r="A3" s="38" t="s">
        <v>182</v>
      </c>
      <c r="B3" s="38" t="s">
        <v>201</v>
      </c>
      <c r="C3" s="210" t="s">
        <v>200</v>
      </c>
      <c r="D3" s="210"/>
      <c r="E3" s="210"/>
      <c r="F3" s="210"/>
      <c r="G3" s="210"/>
      <c r="H3" s="210"/>
      <c r="I3" s="210"/>
      <c r="J3" s="210"/>
      <c r="K3" s="210"/>
    </row>
    <row r="4" spans="1:11" ht="30" customHeight="1" x14ac:dyDescent="0.45">
      <c r="A4" s="46" t="s">
        <v>17</v>
      </c>
      <c r="B4" s="47">
        <v>1279</v>
      </c>
    </row>
    <row r="5" spans="1:11" ht="30" customHeight="1" x14ac:dyDescent="0.45">
      <c r="A5" s="46" t="s">
        <v>18</v>
      </c>
      <c r="B5" s="47">
        <v>2691.2627476724751</v>
      </c>
    </row>
    <row r="6" spans="1:11" ht="30" customHeight="1" x14ac:dyDescent="0.45">
      <c r="A6" s="46" t="s">
        <v>173</v>
      </c>
      <c r="B6" s="47">
        <v>0</v>
      </c>
    </row>
    <row r="7" spans="1:11" ht="30" customHeight="1" x14ac:dyDescent="0.45">
      <c r="A7" s="46" t="s">
        <v>174</v>
      </c>
      <c r="B7" s="47">
        <v>0</v>
      </c>
    </row>
    <row r="8" spans="1:11" ht="30" customHeight="1" x14ac:dyDescent="0.45">
      <c r="A8" s="46" t="s">
        <v>175</v>
      </c>
      <c r="B8" s="47">
        <v>0</v>
      </c>
    </row>
    <row r="9" spans="1:11" ht="30" customHeight="1" x14ac:dyDescent="0.45">
      <c r="A9" s="46" t="s">
        <v>176</v>
      </c>
      <c r="B9" s="47">
        <v>2641</v>
      </c>
    </row>
    <row r="10" spans="1:11" ht="30" customHeight="1" x14ac:dyDescent="0.45">
      <c r="A10" s="46" t="s">
        <v>177</v>
      </c>
      <c r="B10" s="47">
        <v>253</v>
      </c>
    </row>
    <row r="11" spans="1:11" ht="30" customHeight="1" x14ac:dyDescent="0.45">
      <c r="A11" s="46" t="s">
        <v>196</v>
      </c>
      <c r="B11" s="47">
        <v>68</v>
      </c>
    </row>
    <row r="12" spans="1:11" ht="30" customHeight="1" x14ac:dyDescent="0.45">
      <c r="A12" s="46" t="s">
        <v>179</v>
      </c>
      <c r="B12" s="47">
        <v>10</v>
      </c>
    </row>
    <row r="13" spans="1:11" ht="30" customHeight="1" x14ac:dyDescent="0.45">
      <c r="A13" s="46" t="s">
        <v>180</v>
      </c>
      <c r="B13" s="47">
        <v>2773</v>
      </c>
    </row>
    <row r="14" spans="1:11" ht="30" customHeight="1" x14ac:dyDescent="0.45">
      <c r="A14" s="46" t="s">
        <v>186</v>
      </c>
      <c r="B14" s="47">
        <v>0</v>
      </c>
    </row>
  </sheetData>
  <mergeCells count="1">
    <mergeCell ref="C3:K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4" workbookViewId="0">
      <selection activeCell="B20" sqref="B20"/>
    </sheetView>
  </sheetViews>
  <sheetFormatPr defaultColWidth="8.69921875" defaultRowHeight="15.6" x14ac:dyDescent="0.45"/>
  <cols>
    <col min="1" max="1" width="4.59765625" style="95" customWidth="1"/>
    <col min="2" max="2" width="28.8984375" style="95" customWidth="1"/>
    <col min="3" max="3" width="20" style="95" customWidth="1"/>
    <col min="4" max="16384" width="8.69921875" style="95"/>
  </cols>
  <sheetData>
    <row r="1" spans="1:13" x14ac:dyDescent="0.45">
      <c r="B1" s="203"/>
      <c r="C1" s="203"/>
    </row>
    <row r="2" spans="1:13" x14ac:dyDescent="0.45">
      <c r="B2" s="203"/>
      <c r="C2" s="203"/>
    </row>
    <row r="3" spans="1:13" x14ac:dyDescent="0.45">
      <c r="B3" s="203"/>
      <c r="C3" s="203"/>
      <c r="D3" s="204"/>
      <c r="E3" s="204"/>
      <c r="F3" s="204"/>
      <c r="G3" s="204"/>
      <c r="H3" s="204"/>
      <c r="I3" s="204"/>
      <c r="J3" s="204"/>
      <c r="K3" s="204"/>
      <c r="L3" s="204"/>
    </row>
    <row r="4" spans="1:13" x14ac:dyDescent="0.45">
      <c r="D4" s="204"/>
      <c r="E4" s="204"/>
      <c r="F4" s="204"/>
      <c r="G4" s="204"/>
      <c r="H4" s="204"/>
      <c r="I4" s="204"/>
      <c r="J4" s="204"/>
      <c r="K4" s="204"/>
      <c r="L4" s="204"/>
    </row>
    <row r="5" spans="1:13" x14ac:dyDescent="0.45">
      <c r="A5" s="185" t="s">
        <v>182</v>
      </c>
      <c r="B5" s="185"/>
      <c r="C5" s="103" t="s">
        <v>28</v>
      </c>
      <c r="D5" s="204" t="s">
        <v>202</v>
      </c>
      <c r="E5" s="204"/>
      <c r="F5" s="204"/>
      <c r="G5" s="204"/>
      <c r="H5" s="204"/>
      <c r="I5" s="204"/>
      <c r="J5" s="204"/>
      <c r="K5" s="204"/>
      <c r="L5" s="204"/>
      <c r="M5" s="204"/>
    </row>
    <row r="6" spans="1:13" x14ac:dyDescent="0.45">
      <c r="A6" s="96">
        <v>1</v>
      </c>
      <c r="B6" s="85" t="s">
        <v>17</v>
      </c>
      <c r="C6" s="32">
        <v>5914206</v>
      </c>
    </row>
    <row r="7" spans="1:13" x14ac:dyDescent="0.45">
      <c r="A7" s="98">
        <v>2</v>
      </c>
      <c r="B7" s="86" t="s">
        <v>18</v>
      </c>
      <c r="C7" s="34">
        <v>9155103</v>
      </c>
    </row>
    <row r="8" spans="1:13" x14ac:dyDescent="0.45">
      <c r="A8" s="96">
        <v>3</v>
      </c>
      <c r="B8" s="85" t="s">
        <v>173</v>
      </c>
      <c r="C8" s="32">
        <v>81689</v>
      </c>
    </row>
    <row r="9" spans="1:13" x14ac:dyDescent="0.45">
      <c r="A9" s="98">
        <v>4</v>
      </c>
      <c r="B9" s="86" t="s">
        <v>174</v>
      </c>
      <c r="C9" s="34">
        <v>989888</v>
      </c>
    </row>
    <row r="10" spans="1:13" x14ac:dyDescent="0.45">
      <c r="A10" s="96">
        <v>5</v>
      </c>
      <c r="B10" s="85" t="s">
        <v>175</v>
      </c>
      <c r="C10" s="32">
        <v>8177</v>
      </c>
    </row>
    <row r="11" spans="1:13" x14ac:dyDescent="0.45">
      <c r="A11" s="98">
        <v>6</v>
      </c>
      <c r="B11" s="86" t="s">
        <v>176</v>
      </c>
      <c r="C11" s="34">
        <v>3836103</v>
      </c>
    </row>
    <row r="12" spans="1:13" x14ac:dyDescent="0.45">
      <c r="A12" s="96">
        <v>7</v>
      </c>
      <c r="B12" s="85" t="s">
        <v>177</v>
      </c>
      <c r="C12" s="32">
        <v>598252</v>
      </c>
    </row>
    <row r="13" spans="1:13" x14ac:dyDescent="0.45">
      <c r="A13" s="98">
        <v>8</v>
      </c>
      <c r="B13" s="86" t="s">
        <v>178</v>
      </c>
      <c r="C13" s="34">
        <v>905924</v>
      </c>
    </row>
    <row r="14" spans="1:13" x14ac:dyDescent="0.45">
      <c r="A14" s="96">
        <v>9</v>
      </c>
      <c r="B14" s="85" t="s">
        <v>179</v>
      </c>
      <c r="C14" s="32">
        <v>49857</v>
      </c>
    </row>
    <row r="15" spans="1:13" x14ac:dyDescent="0.45">
      <c r="A15" s="98">
        <v>10</v>
      </c>
      <c r="B15" s="86" t="s">
        <v>180</v>
      </c>
      <c r="C15" s="34">
        <v>379057</v>
      </c>
    </row>
    <row r="16" spans="1:13" x14ac:dyDescent="0.45">
      <c r="A16" s="96">
        <v>11</v>
      </c>
      <c r="B16" s="85" t="s">
        <v>186</v>
      </c>
      <c r="C16" s="32">
        <v>96001</v>
      </c>
    </row>
    <row r="17" spans="1:3" x14ac:dyDescent="0.45">
      <c r="A17" s="187" t="s">
        <v>28</v>
      </c>
      <c r="B17" s="187"/>
      <c r="C17" s="36">
        <f>C6+C7+C8+C9+C10+C11+C12+C13+C14+C15+C16</f>
        <v>22014257</v>
      </c>
    </row>
  </sheetData>
  <mergeCells count="8">
    <mergeCell ref="A17:B17"/>
    <mergeCell ref="D4:L4"/>
    <mergeCell ref="D5:M5"/>
    <mergeCell ref="D3:L3"/>
    <mergeCell ref="B1:C1"/>
    <mergeCell ref="B2:C2"/>
    <mergeCell ref="B3:C3"/>
    <mergeCell ref="A5:B5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U22" sqref="U22"/>
    </sheetView>
  </sheetViews>
  <sheetFormatPr defaultColWidth="8.69921875" defaultRowHeight="15.6" x14ac:dyDescent="0.45"/>
  <cols>
    <col min="1" max="1" width="4.59765625" style="3" customWidth="1"/>
    <col min="2" max="2" width="25.59765625" style="91" customWidth="1"/>
    <col min="3" max="4" width="15.59765625" style="3" customWidth="1"/>
    <col min="5" max="16384" width="8.69921875" style="3"/>
  </cols>
  <sheetData>
    <row r="1" spans="1:14" x14ac:dyDescent="0.45">
      <c r="B1" s="207"/>
      <c r="C1" s="207"/>
      <c r="D1" s="207"/>
    </row>
    <row r="2" spans="1:14" x14ac:dyDescent="0.45">
      <c r="B2" s="207"/>
      <c r="C2" s="207"/>
      <c r="D2" s="207"/>
    </row>
    <row r="3" spans="1:14" x14ac:dyDescent="0.45">
      <c r="B3" s="207"/>
      <c r="C3" s="207"/>
      <c r="D3" s="207"/>
    </row>
    <row r="4" spans="1:14" x14ac:dyDescent="0.45">
      <c r="A4" s="185" t="s">
        <v>182</v>
      </c>
      <c r="B4" s="185"/>
      <c r="C4" s="107" t="s">
        <v>204</v>
      </c>
      <c r="D4" s="107" t="s">
        <v>205</v>
      </c>
      <c r="F4" s="210" t="s">
        <v>203</v>
      </c>
      <c r="G4" s="210"/>
      <c r="H4" s="210"/>
      <c r="I4" s="210"/>
      <c r="J4" s="210"/>
      <c r="K4" s="210"/>
      <c r="L4" s="210"/>
      <c r="M4" s="210"/>
      <c r="N4" s="210"/>
    </row>
    <row r="5" spans="1:14" x14ac:dyDescent="0.45">
      <c r="A5" s="96">
        <v>1</v>
      </c>
      <c r="B5" s="86" t="s">
        <v>18</v>
      </c>
      <c r="C5" s="34">
        <v>277369</v>
      </c>
      <c r="D5" s="34">
        <v>9155103</v>
      </c>
    </row>
    <row r="6" spans="1:14" x14ac:dyDescent="0.45">
      <c r="A6" s="98">
        <v>2</v>
      </c>
      <c r="B6" s="85" t="s">
        <v>17</v>
      </c>
      <c r="C6" s="32">
        <v>174344</v>
      </c>
      <c r="D6" s="32">
        <v>5914206</v>
      </c>
    </row>
    <row r="7" spans="1:14" x14ac:dyDescent="0.45">
      <c r="A7" s="96">
        <v>3</v>
      </c>
      <c r="B7" s="86" t="s">
        <v>174</v>
      </c>
      <c r="C7" s="34">
        <v>38697</v>
      </c>
      <c r="D7" s="34">
        <v>989888</v>
      </c>
    </row>
    <row r="8" spans="1:14" x14ac:dyDescent="0.45">
      <c r="A8" s="98">
        <v>4</v>
      </c>
      <c r="B8" s="86" t="s">
        <v>176</v>
      </c>
      <c r="C8" s="34">
        <v>25875</v>
      </c>
      <c r="D8" s="34">
        <v>3836103</v>
      </c>
    </row>
    <row r="9" spans="1:14" x14ac:dyDescent="0.45">
      <c r="A9" s="96">
        <v>5</v>
      </c>
      <c r="B9" s="85" t="s">
        <v>177</v>
      </c>
      <c r="C9" s="32">
        <v>18599</v>
      </c>
      <c r="D9" s="32">
        <v>598252</v>
      </c>
    </row>
    <row r="10" spans="1:14" x14ac:dyDescent="0.45">
      <c r="A10" s="98">
        <v>6</v>
      </c>
      <c r="B10" s="86" t="s">
        <v>178</v>
      </c>
      <c r="C10" s="34">
        <v>16871</v>
      </c>
      <c r="D10" s="34">
        <v>905924</v>
      </c>
    </row>
    <row r="11" spans="1:14" x14ac:dyDescent="0.45">
      <c r="A11" s="96">
        <v>7</v>
      </c>
      <c r="B11" s="86" t="s">
        <v>180</v>
      </c>
      <c r="C11" s="34">
        <v>11690</v>
      </c>
      <c r="D11" s="34">
        <v>379057</v>
      </c>
    </row>
    <row r="12" spans="1:14" x14ac:dyDescent="0.45">
      <c r="A12" s="98">
        <v>8</v>
      </c>
      <c r="B12" s="85" t="s">
        <v>186</v>
      </c>
      <c r="C12" s="32">
        <v>2962</v>
      </c>
      <c r="D12" s="32">
        <v>96001</v>
      </c>
    </row>
    <row r="13" spans="1:14" x14ac:dyDescent="0.45">
      <c r="A13" s="96">
        <v>9</v>
      </c>
      <c r="B13" s="85" t="s">
        <v>179</v>
      </c>
      <c r="C13" s="32">
        <v>1514</v>
      </c>
      <c r="D13" s="32">
        <v>49857</v>
      </c>
    </row>
    <row r="14" spans="1:14" x14ac:dyDescent="0.45">
      <c r="A14" s="98">
        <v>10</v>
      </c>
      <c r="B14" s="85" t="s">
        <v>173</v>
      </c>
      <c r="C14" s="32">
        <v>997</v>
      </c>
      <c r="D14" s="32">
        <v>81689</v>
      </c>
    </row>
    <row r="15" spans="1:14" x14ac:dyDescent="0.45">
      <c r="A15" s="96">
        <v>11</v>
      </c>
      <c r="B15" s="85" t="s">
        <v>175</v>
      </c>
      <c r="C15" s="32">
        <v>263</v>
      </c>
      <c r="D15" s="32">
        <v>8177</v>
      </c>
    </row>
    <row r="16" spans="1:14" x14ac:dyDescent="0.45">
      <c r="A16" s="187" t="s">
        <v>28</v>
      </c>
      <c r="B16" s="187"/>
      <c r="C16" s="36">
        <f>C5+C6+C7+C8+C9+C10+C11+C12+C13+C14+C15</f>
        <v>569181</v>
      </c>
      <c r="D16" s="36">
        <f>D5+D6+D7+D8+D9+D10+D11+D12+D13+D14+D15</f>
        <v>22014257</v>
      </c>
    </row>
  </sheetData>
  <sortState ref="B5:D15">
    <sortCondition descending="1" ref="C5:C15"/>
  </sortState>
  <mergeCells count="6">
    <mergeCell ref="A16:B16"/>
    <mergeCell ref="F4:N4"/>
    <mergeCell ref="B1:D1"/>
    <mergeCell ref="B2:D2"/>
    <mergeCell ref="B3:D3"/>
    <mergeCell ref="A4: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15" zoomScaleNormal="115" workbookViewId="0">
      <selection activeCell="A19" sqref="A19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7" width="9.59765625" style="3" customWidth="1"/>
    <col min="8" max="8" width="25.59765625" style="3" customWidth="1"/>
    <col min="9" max="9" width="4.59765625" style="3" customWidth="1"/>
    <col min="10" max="16384" width="8.69921875" style="3"/>
  </cols>
  <sheetData>
    <row r="1" spans="1:9" ht="17.399999999999999" x14ac:dyDescent="0.45">
      <c r="A1" s="181" t="s">
        <v>124</v>
      </c>
      <c r="B1" s="181"/>
      <c r="C1" s="181"/>
      <c r="D1" s="181"/>
      <c r="E1" s="181"/>
      <c r="F1" s="181"/>
      <c r="G1" s="181"/>
      <c r="H1" s="181"/>
      <c r="I1" s="181"/>
    </row>
    <row r="2" spans="1:9" ht="17.399999999999999" x14ac:dyDescent="0.45">
      <c r="A2" s="181" t="s">
        <v>84</v>
      </c>
      <c r="B2" s="181"/>
      <c r="C2" s="181"/>
      <c r="D2" s="181"/>
      <c r="E2" s="181"/>
      <c r="F2" s="181"/>
      <c r="G2" s="181"/>
      <c r="H2" s="181"/>
      <c r="I2" s="181"/>
    </row>
    <row r="3" spans="1:9" ht="17.399999999999999" x14ac:dyDescent="0.45">
      <c r="A3" s="181"/>
      <c r="B3" s="181"/>
      <c r="C3" s="181"/>
      <c r="D3" s="181"/>
      <c r="E3" s="181"/>
      <c r="F3" s="181"/>
      <c r="G3" s="181"/>
      <c r="H3" s="181"/>
      <c r="I3" s="181"/>
    </row>
    <row r="4" spans="1:9" ht="52.2" x14ac:dyDescent="0.45">
      <c r="A4" s="180" t="s">
        <v>16</v>
      </c>
      <c r="B4" s="180"/>
      <c r="C4" s="94" t="s">
        <v>120</v>
      </c>
      <c r="D4" s="94" t="s">
        <v>125</v>
      </c>
      <c r="E4" s="94" t="s">
        <v>122</v>
      </c>
      <c r="F4" s="94" t="s">
        <v>123</v>
      </c>
      <c r="G4" s="94" t="s">
        <v>28</v>
      </c>
      <c r="H4" s="182" t="s">
        <v>0</v>
      </c>
      <c r="I4" s="182"/>
    </row>
    <row r="5" spans="1:9" ht="31.2" customHeight="1" x14ac:dyDescent="0.45">
      <c r="A5" s="13">
        <v>1</v>
      </c>
      <c r="B5" s="17" t="s">
        <v>17</v>
      </c>
      <c r="C5" s="15">
        <v>8860</v>
      </c>
      <c r="D5" s="15">
        <v>11747</v>
      </c>
      <c r="E5" s="15">
        <v>17395</v>
      </c>
      <c r="F5" s="65">
        <v>13518</v>
      </c>
      <c r="G5" s="16">
        <f>SUM(C5:F5)</f>
        <v>51520</v>
      </c>
      <c r="H5" s="14" t="s">
        <v>2</v>
      </c>
      <c r="I5" s="6">
        <v>1</v>
      </c>
    </row>
    <row r="6" spans="1:9" ht="31.2" customHeight="1" x14ac:dyDescent="0.45">
      <c r="A6" s="19"/>
      <c r="B6" s="20" t="s">
        <v>29</v>
      </c>
      <c r="C6" s="15">
        <v>5916</v>
      </c>
      <c r="D6" s="15">
        <v>7779</v>
      </c>
      <c r="E6" s="65">
        <v>9035</v>
      </c>
      <c r="F6" s="65">
        <v>3598</v>
      </c>
      <c r="G6" s="16">
        <f t="shared" ref="G6:G7" si="0">SUM(C6:F6)</f>
        <v>26328</v>
      </c>
      <c r="H6" s="14" t="s">
        <v>3</v>
      </c>
      <c r="I6" s="104"/>
    </row>
    <row r="7" spans="1:9" ht="31.2" customHeight="1" x14ac:dyDescent="0.45">
      <c r="A7" s="19"/>
      <c r="B7" s="20" t="s">
        <v>30</v>
      </c>
      <c r="C7" s="15">
        <v>2944</v>
      </c>
      <c r="D7" s="15">
        <v>3968</v>
      </c>
      <c r="E7" s="15">
        <v>8360</v>
      </c>
      <c r="F7" s="65">
        <v>9920</v>
      </c>
      <c r="G7" s="16">
        <f t="shared" si="0"/>
        <v>25192</v>
      </c>
      <c r="H7" s="14" t="s">
        <v>4</v>
      </c>
      <c r="I7" s="104"/>
    </row>
    <row r="8" spans="1:9" ht="31.2" customHeight="1" x14ac:dyDescent="0.45">
      <c r="A8" s="22">
        <v>2</v>
      </c>
      <c r="B8" s="26" t="s">
        <v>18</v>
      </c>
      <c r="C8" s="24">
        <v>10334</v>
      </c>
      <c r="D8" s="24">
        <v>20021</v>
      </c>
      <c r="E8" s="66">
        <v>2424</v>
      </c>
      <c r="F8" s="66">
        <v>0</v>
      </c>
      <c r="G8" s="25">
        <f>SUM(C8:F8)</f>
        <v>32779</v>
      </c>
      <c r="H8" s="23" t="s">
        <v>5</v>
      </c>
      <c r="I8" s="105">
        <v>2</v>
      </c>
    </row>
    <row r="9" spans="1:9" ht="31.2" customHeight="1" x14ac:dyDescent="0.45">
      <c r="A9" s="13">
        <v>3</v>
      </c>
      <c r="B9" s="17" t="s">
        <v>19</v>
      </c>
      <c r="C9" s="65">
        <v>0</v>
      </c>
      <c r="D9" s="65">
        <v>0</v>
      </c>
      <c r="E9" s="79">
        <v>0</v>
      </c>
      <c r="F9" s="65">
        <v>709</v>
      </c>
      <c r="G9" s="80">
        <f>SUM(C9:F9)</f>
        <v>709</v>
      </c>
      <c r="H9" s="14" t="s">
        <v>6</v>
      </c>
      <c r="I9" s="6">
        <v>3</v>
      </c>
    </row>
    <row r="10" spans="1:9" ht="31.2" customHeight="1" x14ac:dyDescent="0.45">
      <c r="A10" s="22">
        <v>4</v>
      </c>
      <c r="B10" s="26" t="s">
        <v>20</v>
      </c>
      <c r="C10" s="66">
        <v>4856</v>
      </c>
      <c r="D10" s="66">
        <v>3674</v>
      </c>
      <c r="E10" s="66">
        <v>3441</v>
      </c>
      <c r="F10" s="66">
        <v>1728</v>
      </c>
      <c r="G10" s="25">
        <f>SUM(C10:F10)</f>
        <v>13699</v>
      </c>
      <c r="H10" s="23" t="s">
        <v>7</v>
      </c>
      <c r="I10" s="105">
        <v>4</v>
      </c>
    </row>
    <row r="11" spans="1:9" ht="31.2" customHeight="1" x14ac:dyDescent="0.45">
      <c r="A11" s="13">
        <v>5</v>
      </c>
      <c r="B11" s="17" t="s">
        <v>21</v>
      </c>
      <c r="C11" s="65">
        <v>21</v>
      </c>
      <c r="D11" s="65">
        <v>24</v>
      </c>
      <c r="E11" s="65">
        <v>0</v>
      </c>
      <c r="F11" s="65">
        <v>0</v>
      </c>
      <c r="G11" s="80">
        <f>SUM(C11:F11)</f>
        <v>45</v>
      </c>
      <c r="H11" s="14" t="s">
        <v>8</v>
      </c>
      <c r="I11" s="6">
        <v>5</v>
      </c>
    </row>
    <row r="12" spans="1:9" ht="31.2" customHeight="1" x14ac:dyDescent="0.45">
      <c r="A12" s="22">
        <v>6</v>
      </c>
      <c r="B12" s="26" t="s">
        <v>22</v>
      </c>
      <c r="C12" s="66">
        <v>39</v>
      </c>
      <c r="D12" s="66">
        <v>1833</v>
      </c>
      <c r="E12" s="66">
        <v>687</v>
      </c>
      <c r="F12" s="66">
        <v>15381</v>
      </c>
      <c r="G12" s="25">
        <f t="shared" ref="G12:G17" si="1">SUM(C12:F12)</f>
        <v>17940</v>
      </c>
      <c r="H12" s="23" t="s">
        <v>9</v>
      </c>
      <c r="I12" s="105">
        <v>6</v>
      </c>
    </row>
    <row r="13" spans="1:9" ht="31.2" customHeight="1" x14ac:dyDescent="0.45">
      <c r="A13" s="13">
        <v>7</v>
      </c>
      <c r="B13" s="17" t="s">
        <v>23</v>
      </c>
      <c r="C13" s="15">
        <v>2765</v>
      </c>
      <c r="D13" s="65">
        <v>1866</v>
      </c>
      <c r="E13" s="65">
        <v>1017</v>
      </c>
      <c r="F13" s="65">
        <v>0</v>
      </c>
      <c r="G13" s="16">
        <f t="shared" si="1"/>
        <v>5648</v>
      </c>
      <c r="H13" s="14" t="s">
        <v>10</v>
      </c>
      <c r="I13" s="6">
        <v>7</v>
      </c>
    </row>
    <row r="14" spans="1:9" ht="31.2" customHeight="1" x14ac:dyDescent="0.45">
      <c r="A14" s="22">
        <v>8</v>
      </c>
      <c r="B14" s="26" t="s">
        <v>24</v>
      </c>
      <c r="C14" s="24">
        <v>2347</v>
      </c>
      <c r="D14" s="66">
        <v>2210</v>
      </c>
      <c r="E14" s="66">
        <v>615</v>
      </c>
      <c r="F14" s="66">
        <v>0</v>
      </c>
      <c r="G14" s="25">
        <f t="shared" si="1"/>
        <v>5172</v>
      </c>
      <c r="H14" s="23" t="s">
        <v>15</v>
      </c>
      <c r="I14" s="105">
        <v>8</v>
      </c>
    </row>
    <row r="15" spans="1:9" ht="31.2" customHeight="1" x14ac:dyDescent="0.45">
      <c r="A15" s="13">
        <v>9</v>
      </c>
      <c r="B15" s="17" t="s">
        <v>25</v>
      </c>
      <c r="C15" s="65">
        <v>96</v>
      </c>
      <c r="D15" s="65">
        <v>278</v>
      </c>
      <c r="E15" s="65">
        <v>20</v>
      </c>
      <c r="F15" s="65">
        <v>0</v>
      </c>
      <c r="G15" s="16">
        <f t="shared" si="1"/>
        <v>394</v>
      </c>
      <c r="H15" s="14" t="s">
        <v>11</v>
      </c>
      <c r="I15" s="6">
        <v>9</v>
      </c>
    </row>
    <row r="16" spans="1:9" ht="31.2" customHeight="1" x14ac:dyDescent="0.45">
      <c r="A16" s="22">
        <v>10</v>
      </c>
      <c r="B16" s="26" t="s">
        <v>26</v>
      </c>
      <c r="C16" s="24">
        <v>695</v>
      </c>
      <c r="D16" s="66">
        <v>3863</v>
      </c>
      <c r="E16" s="66">
        <v>585</v>
      </c>
      <c r="F16" s="66">
        <v>0</v>
      </c>
      <c r="G16" s="25">
        <f t="shared" si="1"/>
        <v>5143</v>
      </c>
      <c r="H16" s="23" t="s">
        <v>12</v>
      </c>
      <c r="I16" s="105">
        <v>10</v>
      </c>
    </row>
    <row r="17" spans="1:9" ht="31.2" customHeight="1" x14ac:dyDescent="0.45">
      <c r="A17" s="13">
        <v>11</v>
      </c>
      <c r="B17" s="17" t="s">
        <v>27</v>
      </c>
      <c r="C17" s="65">
        <v>559</v>
      </c>
      <c r="D17" s="65">
        <v>238</v>
      </c>
      <c r="E17" s="65">
        <v>524</v>
      </c>
      <c r="F17" s="65">
        <v>0</v>
      </c>
      <c r="G17" s="16">
        <f t="shared" si="1"/>
        <v>1321</v>
      </c>
      <c r="H17" s="14" t="s">
        <v>13</v>
      </c>
      <c r="I17" s="6">
        <v>11</v>
      </c>
    </row>
    <row r="18" spans="1:9" ht="31.2" customHeight="1" x14ac:dyDescent="0.45">
      <c r="A18" s="180" t="s">
        <v>28</v>
      </c>
      <c r="B18" s="180"/>
      <c r="C18" s="27">
        <f>C5+C8+C9+C10+C11+C12+C13+C14+C15+C16+C17</f>
        <v>30572</v>
      </c>
      <c r="D18" s="27">
        <f t="shared" ref="D18:G18" si="2">D5+D8+D9+D10+D11+D12+D13+D14+D15+D16+D17</f>
        <v>45754</v>
      </c>
      <c r="E18" s="27">
        <f t="shared" si="2"/>
        <v>26708</v>
      </c>
      <c r="F18" s="27">
        <f t="shared" si="2"/>
        <v>31336</v>
      </c>
      <c r="G18" s="27">
        <f t="shared" si="2"/>
        <v>134370</v>
      </c>
      <c r="H18" s="179" t="s">
        <v>14</v>
      </c>
      <c r="I18" s="179"/>
    </row>
    <row r="19" spans="1:9" ht="17.399999999999999" x14ac:dyDescent="0.55000000000000004">
      <c r="A19" s="124" t="s">
        <v>171</v>
      </c>
      <c r="I19" s="3" t="s">
        <v>80</v>
      </c>
    </row>
  </sheetData>
  <mergeCells count="7">
    <mergeCell ref="H18:I18"/>
    <mergeCell ref="A18:B18"/>
    <mergeCell ref="A1:I1"/>
    <mergeCell ref="A2:I2"/>
    <mergeCell ref="A3:I3"/>
    <mergeCell ref="H4:I4"/>
    <mergeCell ref="A4:B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opLeftCell="D7" workbookViewId="0">
      <selection activeCell="U20" sqref="U20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7" width="9.59765625" style="3" customWidth="1"/>
    <col min="8" max="8" width="25.59765625" style="3" customWidth="1"/>
    <col min="9" max="9" width="4.59765625" style="3" customWidth="1"/>
    <col min="10" max="16384" width="8.69921875" style="3"/>
  </cols>
  <sheetData>
    <row r="1" spans="1:19" ht="17.399999999999999" x14ac:dyDescent="0.45">
      <c r="B1" s="181" t="s">
        <v>138</v>
      </c>
      <c r="C1" s="181"/>
      <c r="D1" s="181"/>
      <c r="E1" s="181"/>
      <c r="F1" s="181"/>
      <c r="G1" s="181"/>
      <c r="H1" s="181"/>
    </row>
    <row r="2" spans="1:19" ht="17.399999999999999" x14ac:dyDescent="0.45">
      <c r="B2" s="181" t="s">
        <v>93</v>
      </c>
      <c r="C2" s="181"/>
      <c r="D2" s="181"/>
      <c r="E2" s="181"/>
      <c r="F2" s="181"/>
      <c r="G2" s="181"/>
      <c r="H2" s="181"/>
    </row>
    <row r="3" spans="1:19" ht="17.399999999999999" x14ac:dyDescent="0.45">
      <c r="B3" s="181" t="s">
        <v>136</v>
      </c>
      <c r="C3" s="181"/>
      <c r="D3" s="181"/>
      <c r="E3" s="181"/>
      <c r="F3" s="181"/>
      <c r="G3" s="181"/>
      <c r="H3" s="181"/>
    </row>
    <row r="5" spans="1:19" ht="46.8" x14ac:dyDescent="0.45">
      <c r="A5" s="185" t="s">
        <v>0</v>
      </c>
      <c r="B5" s="185"/>
      <c r="C5" s="103" t="s">
        <v>120</v>
      </c>
      <c r="D5" s="103" t="s">
        <v>125</v>
      </c>
      <c r="E5" s="103" t="s">
        <v>122</v>
      </c>
      <c r="F5" s="103" t="s">
        <v>123</v>
      </c>
      <c r="G5" s="103" t="s">
        <v>28</v>
      </c>
      <c r="H5" s="186" t="s">
        <v>16</v>
      </c>
      <c r="I5" s="186"/>
      <c r="K5" s="210" t="s">
        <v>206</v>
      </c>
      <c r="L5" s="210"/>
      <c r="M5" s="210"/>
      <c r="N5" s="210"/>
      <c r="O5" s="210"/>
      <c r="P5" s="210"/>
      <c r="Q5" s="210"/>
      <c r="R5" s="210"/>
      <c r="S5" s="210"/>
    </row>
    <row r="6" spans="1:19" x14ac:dyDescent="0.45">
      <c r="A6" s="211" t="s">
        <v>14</v>
      </c>
      <c r="B6" s="211"/>
      <c r="C6" s="15">
        <v>10378855</v>
      </c>
      <c r="D6" s="15">
        <v>5151941</v>
      </c>
      <c r="E6" s="15">
        <v>2241824</v>
      </c>
      <c r="F6" s="15">
        <v>4241636</v>
      </c>
      <c r="G6" s="15">
        <v>22014256</v>
      </c>
      <c r="H6" s="212" t="s">
        <v>28</v>
      </c>
      <c r="I6" s="212"/>
    </row>
  </sheetData>
  <mergeCells count="8">
    <mergeCell ref="A6:B6"/>
    <mergeCell ref="H6:I6"/>
    <mergeCell ref="K5:S5"/>
    <mergeCell ref="B1:H1"/>
    <mergeCell ref="B2:H2"/>
    <mergeCell ref="B3:H3"/>
    <mergeCell ref="A5:B5"/>
    <mergeCell ref="H5:I5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C1" workbookViewId="0">
      <selection activeCell="H18" sqref="H18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5" width="12.59765625" style="3" customWidth="1"/>
    <col min="6" max="6" width="25.59765625" style="3" customWidth="1"/>
    <col min="7" max="7" width="4.59765625" style="3" customWidth="1"/>
    <col min="8" max="16384" width="8.69921875" style="3"/>
  </cols>
  <sheetData>
    <row r="1" spans="1:17" x14ac:dyDescent="0.45">
      <c r="B1" s="207"/>
      <c r="C1" s="207"/>
      <c r="D1" s="207"/>
      <c r="E1" s="207"/>
      <c r="F1" s="207"/>
    </row>
    <row r="2" spans="1:17" x14ac:dyDescent="0.45">
      <c r="B2" s="207"/>
      <c r="C2" s="207"/>
      <c r="D2" s="207"/>
      <c r="E2" s="207"/>
      <c r="F2" s="207"/>
    </row>
    <row r="3" spans="1:17" x14ac:dyDescent="0.45">
      <c r="B3" s="207"/>
      <c r="C3" s="207"/>
      <c r="D3" s="207"/>
      <c r="E3" s="207"/>
      <c r="F3" s="207"/>
    </row>
    <row r="5" spans="1:17" ht="31.2" x14ac:dyDescent="0.45">
      <c r="A5" s="185" t="s">
        <v>182</v>
      </c>
      <c r="B5" s="185"/>
      <c r="C5" s="103" t="s">
        <v>208</v>
      </c>
      <c r="D5" s="103" t="s">
        <v>209</v>
      </c>
      <c r="E5" s="103" t="s">
        <v>28</v>
      </c>
      <c r="F5" s="186" t="s">
        <v>16</v>
      </c>
      <c r="G5" s="186"/>
      <c r="I5" s="210" t="s">
        <v>207</v>
      </c>
      <c r="J5" s="210"/>
      <c r="K5" s="210"/>
      <c r="L5" s="210"/>
      <c r="M5" s="210"/>
      <c r="N5" s="210"/>
      <c r="O5" s="210"/>
      <c r="P5" s="210"/>
      <c r="Q5" s="210"/>
    </row>
    <row r="6" spans="1:17" x14ac:dyDescent="0.45">
      <c r="A6" s="96">
        <v>1</v>
      </c>
      <c r="B6" s="17" t="s">
        <v>17</v>
      </c>
      <c r="C6" s="15">
        <v>3951449</v>
      </c>
      <c r="D6" s="15">
        <v>1962757</v>
      </c>
      <c r="E6" s="32">
        <f t="shared" ref="E6:E18" si="0">SUM(C6:D6)</f>
        <v>5914206</v>
      </c>
      <c r="F6" s="97" t="s">
        <v>2</v>
      </c>
      <c r="G6" s="11">
        <v>1</v>
      </c>
    </row>
    <row r="7" spans="1:17" ht="31.2" x14ac:dyDescent="0.45">
      <c r="A7" s="21"/>
      <c r="B7" s="20" t="s">
        <v>29</v>
      </c>
      <c r="C7" s="15">
        <v>1988403</v>
      </c>
      <c r="D7" s="15">
        <v>1230204</v>
      </c>
      <c r="E7" s="32">
        <f t="shared" si="0"/>
        <v>3218607</v>
      </c>
      <c r="F7" s="97" t="s">
        <v>3</v>
      </c>
      <c r="G7" s="104"/>
      <c r="H7" s="210"/>
      <c r="I7" s="210"/>
      <c r="J7" s="210"/>
      <c r="K7" s="210"/>
      <c r="L7" s="210"/>
      <c r="M7" s="210"/>
      <c r="N7" s="210"/>
      <c r="O7" s="210"/>
      <c r="P7" s="210"/>
    </row>
    <row r="8" spans="1:17" ht="31.2" x14ac:dyDescent="0.45">
      <c r="A8" s="21"/>
      <c r="B8" s="20" t="s">
        <v>30</v>
      </c>
      <c r="C8" s="15">
        <v>1963046</v>
      </c>
      <c r="D8" s="15">
        <v>732553</v>
      </c>
      <c r="E8" s="32">
        <f t="shared" si="0"/>
        <v>2695599</v>
      </c>
      <c r="F8" s="97" t="s">
        <v>4</v>
      </c>
      <c r="G8" s="104"/>
    </row>
    <row r="9" spans="1:17" x14ac:dyDescent="0.45">
      <c r="A9" s="98">
        <v>2</v>
      </c>
      <c r="B9" s="26" t="s">
        <v>18</v>
      </c>
      <c r="C9" s="24">
        <v>8434594</v>
      </c>
      <c r="D9" s="24">
        <v>720509</v>
      </c>
      <c r="E9" s="34">
        <f t="shared" si="0"/>
        <v>9155103</v>
      </c>
      <c r="F9" s="99" t="s">
        <v>5</v>
      </c>
      <c r="G9" s="106">
        <v>2</v>
      </c>
    </row>
    <row r="10" spans="1:17" x14ac:dyDescent="0.45">
      <c r="A10" s="96">
        <v>3</v>
      </c>
      <c r="B10" s="17" t="s">
        <v>19</v>
      </c>
      <c r="C10" s="15">
        <v>65351</v>
      </c>
      <c r="D10" s="15">
        <v>16338</v>
      </c>
      <c r="E10" s="32">
        <f t="shared" si="0"/>
        <v>81689</v>
      </c>
      <c r="F10" s="97" t="s">
        <v>6</v>
      </c>
      <c r="G10" s="11">
        <v>3</v>
      </c>
    </row>
    <row r="11" spans="1:17" x14ac:dyDescent="0.45">
      <c r="A11" s="98">
        <v>4</v>
      </c>
      <c r="B11" s="26" t="s">
        <v>20</v>
      </c>
      <c r="C11" s="24">
        <v>628990</v>
      </c>
      <c r="D11" s="24">
        <v>360898</v>
      </c>
      <c r="E11" s="34">
        <f t="shared" si="0"/>
        <v>989888</v>
      </c>
      <c r="F11" s="99" t="s">
        <v>7</v>
      </c>
      <c r="G11" s="106">
        <v>4</v>
      </c>
    </row>
    <row r="12" spans="1:17" x14ac:dyDescent="0.45">
      <c r="A12" s="96">
        <v>5</v>
      </c>
      <c r="B12" s="17" t="s">
        <v>21</v>
      </c>
      <c r="C12" s="15">
        <v>7351</v>
      </c>
      <c r="D12" s="15">
        <v>826</v>
      </c>
      <c r="E12" s="32">
        <f t="shared" si="0"/>
        <v>8177</v>
      </c>
      <c r="F12" s="97" t="s">
        <v>8</v>
      </c>
      <c r="G12" s="11">
        <v>5</v>
      </c>
    </row>
    <row r="13" spans="1:17" x14ac:dyDescent="0.45">
      <c r="A13" s="98">
        <v>6</v>
      </c>
      <c r="B13" s="26" t="s">
        <v>22</v>
      </c>
      <c r="C13" s="24">
        <v>2973314</v>
      </c>
      <c r="D13" s="24">
        <v>862789</v>
      </c>
      <c r="E13" s="34">
        <f t="shared" si="0"/>
        <v>3836103</v>
      </c>
      <c r="F13" s="99" t="s">
        <v>9</v>
      </c>
      <c r="G13" s="106">
        <v>6</v>
      </c>
    </row>
    <row r="14" spans="1:17" x14ac:dyDescent="0.45">
      <c r="A14" s="96">
        <v>7</v>
      </c>
      <c r="B14" s="17" t="s">
        <v>23</v>
      </c>
      <c r="C14" s="15">
        <v>550954</v>
      </c>
      <c r="D14" s="15">
        <v>47298</v>
      </c>
      <c r="E14" s="32">
        <f t="shared" si="0"/>
        <v>598252</v>
      </c>
      <c r="F14" s="97" t="s">
        <v>10</v>
      </c>
      <c r="G14" s="11">
        <v>7</v>
      </c>
    </row>
    <row r="15" spans="1:17" ht="31.2" x14ac:dyDescent="0.45">
      <c r="A15" s="98">
        <v>8</v>
      </c>
      <c r="B15" s="26" t="s">
        <v>24</v>
      </c>
      <c r="C15" s="24">
        <v>787477</v>
      </c>
      <c r="D15" s="24">
        <v>118447</v>
      </c>
      <c r="E15" s="34">
        <f t="shared" si="0"/>
        <v>905924</v>
      </c>
      <c r="F15" s="99" t="s">
        <v>15</v>
      </c>
      <c r="G15" s="106">
        <v>8</v>
      </c>
    </row>
    <row r="16" spans="1:17" x14ac:dyDescent="0.45">
      <c r="A16" s="96">
        <v>9</v>
      </c>
      <c r="B16" s="17" t="s">
        <v>25</v>
      </c>
      <c r="C16" s="15">
        <v>47509</v>
      </c>
      <c r="D16" s="15">
        <v>2348</v>
      </c>
      <c r="E16" s="32">
        <f t="shared" si="0"/>
        <v>49857</v>
      </c>
      <c r="F16" s="97" t="s">
        <v>11</v>
      </c>
      <c r="G16" s="11">
        <v>9</v>
      </c>
    </row>
    <row r="17" spans="1:7" x14ac:dyDescent="0.45">
      <c r="A17" s="98">
        <v>10</v>
      </c>
      <c r="B17" s="26" t="s">
        <v>26</v>
      </c>
      <c r="C17" s="24">
        <v>331824</v>
      </c>
      <c r="D17" s="24">
        <v>47233</v>
      </c>
      <c r="E17" s="34">
        <f t="shared" si="0"/>
        <v>379057</v>
      </c>
      <c r="F17" s="99" t="s">
        <v>12</v>
      </c>
      <c r="G17" s="106">
        <v>10</v>
      </c>
    </row>
    <row r="18" spans="1:7" ht="31.2" x14ac:dyDescent="0.45">
      <c r="A18" s="96">
        <v>11</v>
      </c>
      <c r="B18" s="17" t="s">
        <v>27</v>
      </c>
      <c r="C18" s="15">
        <v>88437</v>
      </c>
      <c r="D18" s="15">
        <v>7564</v>
      </c>
      <c r="E18" s="32">
        <f t="shared" si="0"/>
        <v>96001</v>
      </c>
      <c r="F18" s="97" t="s">
        <v>13</v>
      </c>
      <c r="G18" s="11">
        <v>11</v>
      </c>
    </row>
    <row r="19" spans="1:7" x14ac:dyDescent="0.45">
      <c r="A19" s="186" t="s">
        <v>28</v>
      </c>
      <c r="B19" s="186"/>
      <c r="C19" s="36">
        <f>C6+C9+C10+C11+C12+C13+C14+C15+C16+C17+C18</f>
        <v>17867250</v>
      </c>
      <c r="D19" s="36">
        <f t="shared" ref="D19:E19" si="1">D6+D9+D10+D11+D12+D13+D14+D15+D16+D17+D18</f>
        <v>4147007</v>
      </c>
      <c r="E19" s="36">
        <f t="shared" si="1"/>
        <v>22014257</v>
      </c>
      <c r="F19" s="187" t="s">
        <v>14</v>
      </c>
      <c r="G19" s="187"/>
    </row>
  </sheetData>
  <mergeCells count="9">
    <mergeCell ref="F19:G19"/>
    <mergeCell ref="A19:B19"/>
    <mergeCell ref="I5:Q5"/>
    <mergeCell ref="H7:P7"/>
    <mergeCell ref="B1:F1"/>
    <mergeCell ref="B2:F2"/>
    <mergeCell ref="B3:F3"/>
    <mergeCell ref="A5:B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topLeftCell="A18" workbookViewId="0">
      <selection activeCell="A8" sqref="A8"/>
    </sheetView>
  </sheetViews>
  <sheetFormatPr defaultColWidth="8.69921875" defaultRowHeight="15.6" x14ac:dyDescent="0.45"/>
  <cols>
    <col min="1" max="1" width="30.3984375" style="3" customWidth="1"/>
    <col min="2" max="2" width="33.3984375" style="3" customWidth="1"/>
    <col min="3" max="16384" width="8.69921875" style="3"/>
  </cols>
  <sheetData>
    <row r="3" spans="1:13" ht="39" customHeight="1" x14ac:dyDescent="0.45">
      <c r="A3" s="40" t="s">
        <v>182</v>
      </c>
      <c r="B3" s="40" t="s">
        <v>222</v>
      </c>
      <c r="E3" s="210" t="s">
        <v>210</v>
      </c>
      <c r="F3" s="210"/>
      <c r="G3" s="210"/>
      <c r="H3" s="210"/>
      <c r="I3" s="210"/>
      <c r="J3" s="210"/>
      <c r="K3" s="210"/>
      <c r="L3" s="210"/>
      <c r="M3" s="210"/>
    </row>
    <row r="4" spans="1:13" s="41" customFormat="1" ht="24.9" customHeight="1" x14ac:dyDescent="0.45">
      <c r="A4" s="161" t="s">
        <v>18</v>
      </c>
      <c r="B4" s="42">
        <v>39657622</v>
      </c>
      <c r="C4" s="43"/>
      <c r="D4" s="43"/>
      <c r="E4" s="43"/>
      <c r="F4" s="43"/>
      <c r="G4" s="43"/>
      <c r="H4" s="43"/>
    </row>
    <row r="5" spans="1:13" s="41" customFormat="1" ht="24.9" customHeight="1" x14ac:dyDescent="0.45">
      <c r="A5" s="161" t="s">
        <v>17</v>
      </c>
      <c r="B5" s="42">
        <v>38282356</v>
      </c>
    </row>
    <row r="6" spans="1:13" s="41" customFormat="1" ht="24.9" customHeight="1" x14ac:dyDescent="0.45">
      <c r="A6" s="161" t="s">
        <v>176</v>
      </c>
      <c r="B6" s="44">
        <v>33202048</v>
      </c>
    </row>
    <row r="7" spans="1:13" s="41" customFormat="1" ht="24.9" customHeight="1" x14ac:dyDescent="0.45">
      <c r="A7" s="161" t="s">
        <v>177</v>
      </c>
      <c r="B7" s="44">
        <v>5894438</v>
      </c>
    </row>
    <row r="8" spans="1:13" s="41" customFormat="1" ht="24.9" customHeight="1" x14ac:dyDescent="0.45">
      <c r="A8" s="161" t="s">
        <v>196</v>
      </c>
      <c r="B8" s="44">
        <v>5498805</v>
      </c>
    </row>
    <row r="9" spans="1:13" s="41" customFormat="1" ht="24.9" customHeight="1" x14ac:dyDescent="0.45">
      <c r="A9" s="161" t="s">
        <v>174</v>
      </c>
      <c r="B9" s="44">
        <v>3171309</v>
      </c>
    </row>
    <row r="10" spans="1:13" s="41" customFormat="1" ht="24.9" customHeight="1" x14ac:dyDescent="0.45">
      <c r="A10" s="161" t="s">
        <v>180</v>
      </c>
      <c r="B10" s="44">
        <v>1817546</v>
      </c>
    </row>
    <row r="11" spans="1:13" s="41" customFormat="1" ht="24.9" customHeight="1" x14ac:dyDescent="0.45">
      <c r="A11" s="161" t="s">
        <v>179</v>
      </c>
      <c r="B11" s="44">
        <v>481391</v>
      </c>
    </row>
    <row r="12" spans="1:13" s="41" customFormat="1" ht="24.9" customHeight="1" x14ac:dyDescent="0.45">
      <c r="A12" s="161" t="s">
        <v>186</v>
      </c>
      <c r="B12" s="44">
        <v>407734</v>
      </c>
    </row>
    <row r="13" spans="1:13" s="41" customFormat="1" ht="24.9" customHeight="1" x14ac:dyDescent="0.45">
      <c r="A13" s="161" t="s">
        <v>173</v>
      </c>
      <c r="B13" s="44">
        <v>217236</v>
      </c>
    </row>
    <row r="14" spans="1:13" s="41" customFormat="1" ht="24.9" customHeight="1" x14ac:dyDescent="0.45">
      <c r="A14" s="161" t="s">
        <v>175</v>
      </c>
      <c r="B14" s="44">
        <v>19731</v>
      </c>
    </row>
    <row r="15" spans="1:13" s="41" customFormat="1" ht="24.9" customHeight="1" x14ac:dyDescent="0.45">
      <c r="A15" s="161" t="s">
        <v>28</v>
      </c>
      <c r="B15" s="44">
        <f>SUM(B4:B14)</f>
        <v>128650216</v>
      </c>
    </row>
  </sheetData>
  <mergeCells count="1">
    <mergeCell ref="E3:M3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E1" workbookViewId="0">
      <selection activeCell="H20" sqref="H20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6" width="9.59765625" style="3" customWidth="1"/>
    <col min="7" max="7" width="14.69921875" style="3" bestFit="1" customWidth="1"/>
    <col min="8" max="8" width="25.59765625" style="3" customWidth="1"/>
    <col min="9" max="9" width="4.59765625" style="3" customWidth="1"/>
    <col min="10" max="16384" width="8.69921875" style="3"/>
  </cols>
  <sheetData>
    <row r="1" spans="1:21" x14ac:dyDescent="0.45">
      <c r="B1" s="207"/>
      <c r="C1" s="207"/>
      <c r="D1" s="207"/>
      <c r="E1" s="207"/>
      <c r="F1" s="207"/>
      <c r="G1" s="207"/>
      <c r="H1" s="207"/>
    </row>
    <row r="2" spans="1:21" x14ac:dyDescent="0.45">
      <c r="B2" s="207"/>
      <c r="C2" s="207"/>
      <c r="D2" s="207"/>
      <c r="E2" s="207"/>
      <c r="F2" s="207"/>
      <c r="G2" s="207"/>
      <c r="H2" s="207"/>
    </row>
    <row r="3" spans="1:21" x14ac:dyDescent="0.45">
      <c r="B3" s="207"/>
      <c r="C3" s="207"/>
      <c r="D3" s="207"/>
      <c r="E3" s="207"/>
      <c r="F3" s="207"/>
      <c r="G3" s="207"/>
      <c r="H3" s="207"/>
      <c r="M3" s="210"/>
      <c r="N3" s="210"/>
      <c r="O3" s="210"/>
      <c r="P3" s="210"/>
      <c r="Q3" s="210"/>
      <c r="R3" s="210"/>
      <c r="S3" s="210"/>
      <c r="T3" s="210"/>
      <c r="U3" s="210"/>
    </row>
    <row r="5" spans="1:21" ht="46.8" x14ac:dyDescent="0.45">
      <c r="A5" s="185" t="s">
        <v>0</v>
      </c>
      <c r="B5" s="185"/>
      <c r="C5" s="103" t="s">
        <v>120</v>
      </c>
      <c r="D5" s="103" t="s">
        <v>125</v>
      </c>
      <c r="E5" s="103" t="s">
        <v>122</v>
      </c>
      <c r="F5" s="103" t="s">
        <v>123</v>
      </c>
      <c r="G5" s="103" t="s">
        <v>28</v>
      </c>
      <c r="H5" s="186" t="s">
        <v>16</v>
      </c>
      <c r="I5" s="186"/>
      <c r="K5" s="210" t="s">
        <v>211</v>
      </c>
      <c r="L5" s="210"/>
      <c r="M5" s="210"/>
      <c r="N5" s="210"/>
      <c r="O5" s="210"/>
      <c r="P5" s="210"/>
      <c r="Q5" s="210"/>
      <c r="R5" s="210"/>
      <c r="S5" s="210"/>
    </row>
    <row r="6" spans="1:21" x14ac:dyDescent="0.45">
      <c r="A6" s="96">
        <v>1</v>
      </c>
      <c r="B6" s="17" t="s">
        <v>17</v>
      </c>
      <c r="C6" s="15">
        <v>6102396</v>
      </c>
      <c r="D6" s="15">
        <v>17779690</v>
      </c>
      <c r="E6" s="15">
        <v>11836571</v>
      </c>
      <c r="F6" s="15">
        <v>2563699</v>
      </c>
      <c r="G6" s="32">
        <f>SUM(C6:F6)</f>
        <v>38282356</v>
      </c>
      <c r="H6" s="97" t="s">
        <v>2</v>
      </c>
      <c r="I6" s="11">
        <v>1</v>
      </c>
    </row>
    <row r="7" spans="1:21" ht="31.2" x14ac:dyDescent="0.45">
      <c r="A7" s="21"/>
      <c r="B7" s="20" t="s">
        <v>29</v>
      </c>
      <c r="C7" s="15">
        <v>3517555</v>
      </c>
      <c r="D7" s="15">
        <v>6163084</v>
      </c>
      <c r="E7" s="15">
        <v>6102677</v>
      </c>
      <c r="F7" s="15">
        <v>2473609</v>
      </c>
      <c r="G7" s="32">
        <f t="shared" ref="G7:G8" si="0">SUM(C7:F7)</f>
        <v>18256925</v>
      </c>
      <c r="H7" s="97" t="s">
        <v>3</v>
      </c>
      <c r="I7" s="104"/>
    </row>
    <row r="8" spans="1:21" ht="31.2" x14ac:dyDescent="0.45">
      <c r="A8" s="21"/>
      <c r="B8" s="20" t="s">
        <v>30</v>
      </c>
      <c r="C8" s="15">
        <v>2584841</v>
      </c>
      <c r="D8" s="15">
        <v>11616606</v>
      </c>
      <c r="E8" s="15">
        <v>5733894</v>
      </c>
      <c r="F8" s="15">
        <v>90090</v>
      </c>
      <c r="G8" s="32">
        <f t="shared" si="0"/>
        <v>20025431</v>
      </c>
      <c r="H8" s="97" t="s">
        <v>4</v>
      </c>
      <c r="I8" s="104"/>
    </row>
    <row r="9" spans="1:21" x14ac:dyDescent="0.45">
      <c r="A9" s="98">
        <v>2</v>
      </c>
      <c r="B9" s="26" t="s">
        <v>18</v>
      </c>
      <c r="C9" s="24">
        <v>22316868</v>
      </c>
      <c r="D9" s="24">
        <v>11944098</v>
      </c>
      <c r="E9" s="24">
        <v>1590498</v>
      </c>
      <c r="F9" s="24">
        <v>3806158</v>
      </c>
      <c r="G9" s="34">
        <f>SUM(C9:F9)</f>
        <v>39657622</v>
      </c>
      <c r="H9" s="99" t="s">
        <v>5</v>
      </c>
      <c r="I9" s="106">
        <v>2</v>
      </c>
    </row>
    <row r="10" spans="1:21" x14ac:dyDescent="0.45">
      <c r="A10" s="96">
        <v>3</v>
      </c>
      <c r="B10" s="17" t="s">
        <v>19</v>
      </c>
      <c r="C10" s="15">
        <v>0</v>
      </c>
      <c r="D10" s="15">
        <v>0</v>
      </c>
      <c r="E10" s="61">
        <v>0</v>
      </c>
      <c r="F10" s="15">
        <v>217236</v>
      </c>
      <c r="G10" s="32">
        <f>SUM(C10:F10)</f>
        <v>217236</v>
      </c>
      <c r="H10" s="97" t="s">
        <v>6</v>
      </c>
      <c r="I10" s="11">
        <v>3</v>
      </c>
    </row>
    <row r="11" spans="1:21" x14ac:dyDescent="0.45">
      <c r="A11" s="98">
        <v>4</v>
      </c>
      <c r="B11" s="26" t="s">
        <v>20</v>
      </c>
      <c r="C11" s="24">
        <v>212955</v>
      </c>
      <c r="D11" s="24">
        <v>2059424</v>
      </c>
      <c r="E11" s="24">
        <v>349090</v>
      </c>
      <c r="F11" s="24">
        <v>549840</v>
      </c>
      <c r="G11" s="34">
        <f>SUM(C11:F11)</f>
        <v>3171309</v>
      </c>
      <c r="H11" s="99" t="s">
        <v>7</v>
      </c>
      <c r="I11" s="106">
        <v>4</v>
      </c>
    </row>
    <row r="12" spans="1:21" x14ac:dyDescent="0.45">
      <c r="A12" s="96">
        <v>5</v>
      </c>
      <c r="B12" s="17" t="s">
        <v>21</v>
      </c>
      <c r="C12" s="15">
        <v>0</v>
      </c>
      <c r="D12" s="15">
        <v>18752</v>
      </c>
      <c r="E12" s="15">
        <v>979</v>
      </c>
      <c r="F12" s="15">
        <v>0</v>
      </c>
      <c r="G12" s="32">
        <f>SUM(C12:F12)</f>
        <v>19731</v>
      </c>
      <c r="H12" s="97" t="s">
        <v>8</v>
      </c>
      <c r="I12" s="11">
        <v>5</v>
      </c>
    </row>
    <row r="13" spans="1:21" x14ac:dyDescent="0.45">
      <c r="A13" s="98">
        <v>6</v>
      </c>
      <c r="B13" s="26" t="s">
        <v>22</v>
      </c>
      <c r="C13" s="24">
        <v>26130</v>
      </c>
      <c r="D13" s="24">
        <v>1560</v>
      </c>
      <c r="E13" s="24">
        <v>506099</v>
      </c>
      <c r="F13" s="24">
        <v>32668259</v>
      </c>
      <c r="G13" s="34">
        <f t="shared" ref="G13:G18" si="1">SUM(C13:F13)</f>
        <v>33202048</v>
      </c>
      <c r="H13" s="99" t="s">
        <v>9</v>
      </c>
      <c r="I13" s="106">
        <v>6</v>
      </c>
    </row>
    <row r="14" spans="1:21" x14ac:dyDescent="0.45">
      <c r="A14" s="96">
        <v>7</v>
      </c>
      <c r="B14" s="17" t="s">
        <v>23</v>
      </c>
      <c r="C14" s="15">
        <v>1749980</v>
      </c>
      <c r="D14" s="15">
        <v>2555298</v>
      </c>
      <c r="E14" s="15">
        <v>1589160</v>
      </c>
      <c r="F14" s="15">
        <v>0</v>
      </c>
      <c r="G14" s="32">
        <f t="shared" si="1"/>
        <v>5894438</v>
      </c>
      <c r="H14" s="97" t="s">
        <v>10</v>
      </c>
      <c r="I14" s="11">
        <v>7</v>
      </c>
    </row>
    <row r="15" spans="1:21" ht="31.2" x14ac:dyDescent="0.45">
      <c r="A15" s="98">
        <v>8</v>
      </c>
      <c r="B15" s="26" t="s">
        <v>24</v>
      </c>
      <c r="C15" s="24">
        <v>1631117</v>
      </c>
      <c r="D15" s="24">
        <v>3375951</v>
      </c>
      <c r="E15" s="24">
        <v>491737</v>
      </c>
      <c r="F15" s="24">
        <v>0</v>
      </c>
      <c r="G15" s="34">
        <f t="shared" si="1"/>
        <v>5498805</v>
      </c>
      <c r="H15" s="99" t="s">
        <v>15</v>
      </c>
      <c r="I15" s="106">
        <v>8</v>
      </c>
    </row>
    <row r="16" spans="1:21" x14ac:dyDescent="0.45">
      <c r="A16" s="96">
        <v>9</v>
      </c>
      <c r="B16" s="17" t="s">
        <v>25</v>
      </c>
      <c r="C16" s="15">
        <v>217091</v>
      </c>
      <c r="D16" s="15">
        <v>258940</v>
      </c>
      <c r="E16" s="15">
        <v>5360</v>
      </c>
      <c r="F16" s="15">
        <v>0</v>
      </c>
      <c r="G16" s="32">
        <f t="shared" si="1"/>
        <v>481391</v>
      </c>
      <c r="H16" s="97" t="s">
        <v>11</v>
      </c>
      <c r="I16" s="11">
        <v>9</v>
      </c>
    </row>
    <row r="17" spans="1:9" ht="21" customHeight="1" x14ac:dyDescent="0.45">
      <c r="A17" s="98">
        <v>10</v>
      </c>
      <c r="B17" s="26" t="s">
        <v>26</v>
      </c>
      <c r="C17" s="24">
        <v>355779</v>
      </c>
      <c r="D17" s="24">
        <v>726223</v>
      </c>
      <c r="E17" s="24">
        <v>735544</v>
      </c>
      <c r="F17" s="24">
        <v>0</v>
      </c>
      <c r="G17" s="34">
        <f t="shared" si="1"/>
        <v>1817546</v>
      </c>
      <c r="H17" s="99" t="s">
        <v>12</v>
      </c>
      <c r="I17" s="106">
        <v>10</v>
      </c>
    </row>
    <row r="18" spans="1:9" s="39" customFormat="1" ht="31.2" x14ac:dyDescent="0.25">
      <c r="A18" s="96">
        <v>11</v>
      </c>
      <c r="B18" s="17" t="s">
        <v>27</v>
      </c>
      <c r="C18" s="15">
        <v>85541</v>
      </c>
      <c r="D18" s="15">
        <v>47655</v>
      </c>
      <c r="E18" s="15">
        <v>274538</v>
      </c>
      <c r="F18" s="15">
        <v>0</v>
      </c>
      <c r="G18" s="32">
        <f t="shared" si="1"/>
        <v>407734</v>
      </c>
      <c r="H18" s="97" t="s">
        <v>13</v>
      </c>
      <c r="I18" s="11">
        <v>11</v>
      </c>
    </row>
    <row r="19" spans="1:9" s="39" customFormat="1" ht="24.75" customHeight="1" x14ac:dyDescent="0.25">
      <c r="A19" s="186" t="s">
        <v>28</v>
      </c>
      <c r="B19" s="186"/>
      <c r="C19" s="36">
        <f>C6+C9+C10+C11+C12+C13+C14+C15+C16+C17+C18</f>
        <v>32697857</v>
      </c>
      <c r="D19" s="36">
        <f t="shared" ref="D19:G19" si="2">D6+D9+D10+D11+D12+D13+D14+D15+D16+D17+D18</f>
        <v>38767591</v>
      </c>
      <c r="E19" s="36">
        <f>E6+E9+E10+E11+E12+E13+E14+E15+E16+E17+E18</f>
        <v>17379576</v>
      </c>
      <c r="F19" s="36">
        <f t="shared" si="2"/>
        <v>39805192</v>
      </c>
      <c r="G19" s="36">
        <f t="shared" si="2"/>
        <v>128650216</v>
      </c>
      <c r="H19" s="187" t="s">
        <v>14</v>
      </c>
      <c r="I19" s="187"/>
    </row>
    <row r="20" spans="1:9" s="39" customFormat="1" ht="24.75" customHeight="1" x14ac:dyDescent="0.45">
      <c r="A20" s="3"/>
      <c r="B20" s="3"/>
      <c r="C20" s="3"/>
      <c r="D20" s="3"/>
      <c r="E20" s="3"/>
      <c r="F20" s="3"/>
      <c r="G20" s="3"/>
    </row>
    <row r="21" spans="1:9" s="39" customFormat="1" ht="21" customHeight="1" x14ac:dyDescent="0.45">
      <c r="A21" s="3"/>
      <c r="B21" s="3"/>
      <c r="C21" s="3"/>
      <c r="D21" s="3"/>
      <c r="E21" s="3"/>
      <c r="F21" s="3"/>
      <c r="G21" s="3"/>
      <c r="H21" s="3"/>
      <c r="I21" s="3"/>
    </row>
    <row r="22" spans="1:9" s="39" customFormat="1" ht="21" customHeight="1" x14ac:dyDescent="0.45">
      <c r="A22" s="3"/>
      <c r="B22" s="3"/>
      <c r="C22" s="3"/>
      <c r="D22" s="3"/>
      <c r="E22" s="3"/>
      <c r="F22" s="3"/>
      <c r="G22" s="3"/>
      <c r="H22" s="3"/>
      <c r="I22" s="3"/>
    </row>
    <row r="23" spans="1:9" s="39" customFormat="1" ht="21" customHeight="1" x14ac:dyDescent="0.45">
      <c r="A23" s="3"/>
      <c r="B23" s="3"/>
      <c r="C23" s="3"/>
      <c r="D23" s="3"/>
      <c r="E23" s="3"/>
      <c r="F23" s="3"/>
      <c r="G23" s="3"/>
      <c r="H23" s="3"/>
      <c r="I23" s="3"/>
    </row>
    <row r="24" spans="1:9" s="39" customFormat="1" ht="21" customHeight="1" x14ac:dyDescent="0.45">
      <c r="A24" s="3"/>
      <c r="B24" s="3"/>
      <c r="C24" s="3"/>
      <c r="D24" s="3"/>
      <c r="E24" s="3"/>
      <c r="F24" s="3"/>
      <c r="G24" s="3"/>
      <c r="H24" s="3"/>
      <c r="I24" s="3"/>
    </row>
    <row r="25" spans="1:9" s="39" customFormat="1" ht="21" customHeight="1" x14ac:dyDescent="0.45">
      <c r="A25" s="3"/>
      <c r="B25" s="3"/>
      <c r="C25" s="3"/>
      <c r="D25" s="3"/>
      <c r="E25" s="3"/>
      <c r="F25" s="3"/>
      <c r="G25" s="3"/>
      <c r="H25" s="3"/>
      <c r="I25" s="3"/>
    </row>
    <row r="26" spans="1:9" s="39" customFormat="1" ht="21" customHeight="1" x14ac:dyDescent="0.45">
      <c r="A26" s="3"/>
      <c r="B26" s="3"/>
      <c r="C26" s="3"/>
      <c r="D26" s="3"/>
      <c r="E26" s="3"/>
      <c r="F26" s="3"/>
      <c r="G26" s="3"/>
      <c r="H26" s="3"/>
      <c r="I26" s="3"/>
    </row>
    <row r="27" spans="1:9" s="39" customFormat="1" ht="21" customHeight="1" x14ac:dyDescent="0.45">
      <c r="A27" s="3"/>
      <c r="B27" s="3"/>
      <c r="C27" s="3"/>
      <c r="D27" s="3"/>
      <c r="E27" s="3"/>
      <c r="F27" s="3"/>
      <c r="G27" s="3"/>
      <c r="H27" s="3"/>
      <c r="I27" s="3"/>
    </row>
    <row r="28" spans="1:9" s="39" customFormat="1" ht="21" customHeight="1" x14ac:dyDescent="0.45">
      <c r="A28" s="3"/>
      <c r="B28" s="3"/>
      <c r="C28" s="3"/>
      <c r="D28" s="3"/>
      <c r="E28" s="3"/>
      <c r="F28" s="3"/>
      <c r="G28" s="3"/>
      <c r="H28" s="3"/>
      <c r="I28" s="3"/>
    </row>
    <row r="29" spans="1:9" s="39" customFormat="1" ht="21" customHeight="1" x14ac:dyDescent="0.45">
      <c r="A29" s="3"/>
      <c r="B29" s="3"/>
      <c r="C29" s="3"/>
      <c r="D29" s="3"/>
      <c r="E29" s="3"/>
      <c r="F29" s="3"/>
      <c r="G29" s="3"/>
      <c r="H29" s="3"/>
      <c r="I29" s="3"/>
    </row>
    <row r="30" spans="1:9" s="39" customFormat="1" ht="21" customHeight="1" x14ac:dyDescent="0.45">
      <c r="A30" s="3"/>
      <c r="B30" s="3"/>
      <c r="C30" s="3"/>
      <c r="D30" s="3"/>
      <c r="E30" s="3"/>
      <c r="F30" s="3"/>
      <c r="G30" s="3"/>
      <c r="H30" s="3"/>
      <c r="I30" s="3"/>
    </row>
    <row r="31" spans="1:9" s="39" customFormat="1" ht="28.5" customHeight="1" x14ac:dyDescent="0.45">
      <c r="A31" s="3"/>
      <c r="B31" s="3"/>
      <c r="C31" s="3"/>
      <c r="D31" s="3"/>
      <c r="E31" s="3"/>
      <c r="F31" s="3"/>
      <c r="G31" s="3"/>
      <c r="H31" s="3"/>
      <c r="I31" s="3"/>
    </row>
  </sheetData>
  <mergeCells count="9">
    <mergeCell ref="H19:I19"/>
    <mergeCell ref="A19:B19"/>
    <mergeCell ref="K5:S5"/>
    <mergeCell ref="B1:H1"/>
    <mergeCell ref="B2:H2"/>
    <mergeCell ref="B3:H3"/>
    <mergeCell ref="A5:B5"/>
    <mergeCell ref="H5:I5"/>
    <mergeCell ref="M3:U3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B1" workbookViewId="0"/>
  </sheetViews>
  <sheetFormatPr defaultColWidth="8.69921875" defaultRowHeight="15.6" x14ac:dyDescent="0.45"/>
  <cols>
    <col min="1" max="1" width="33.8984375" style="91" customWidth="1"/>
    <col min="2" max="2" width="24" style="3" customWidth="1"/>
    <col min="3" max="16384" width="8.69921875" style="3"/>
  </cols>
  <sheetData>
    <row r="1" spans="1:12" x14ac:dyDescent="0.45">
      <c r="B1" s="37"/>
    </row>
    <row r="2" spans="1:12" x14ac:dyDescent="0.45">
      <c r="B2" s="37"/>
    </row>
    <row r="3" spans="1:12" x14ac:dyDescent="0.45">
      <c r="B3" s="37"/>
    </row>
    <row r="5" spans="1:12" s="83" customFormat="1" ht="44.25" customHeight="1" x14ac:dyDescent="0.45">
      <c r="A5" s="81" t="s">
        <v>182</v>
      </c>
      <c r="B5" s="31" t="s">
        <v>213</v>
      </c>
      <c r="D5" s="210" t="s">
        <v>212</v>
      </c>
      <c r="E5" s="210"/>
      <c r="F5" s="210"/>
      <c r="G5" s="210"/>
      <c r="H5" s="210"/>
      <c r="I5" s="210"/>
      <c r="J5" s="210"/>
      <c r="K5" s="210"/>
      <c r="L5" s="210"/>
    </row>
    <row r="6" spans="1:12" x14ac:dyDescent="0.45">
      <c r="A6" s="90" t="s">
        <v>18</v>
      </c>
      <c r="B6" s="15">
        <v>20790271</v>
      </c>
    </row>
    <row r="7" spans="1:12" x14ac:dyDescent="0.45">
      <c r="A7" s="89" t="s">
        <v>176</v>
      </c>
      <c r="B7" s="24">
        <v>16299988</v>
      </c>
    </row>
    <row r="8" spans="1:12" x14ac:dyDescent="0.45">
      <c r="A8" s="90" t="s">
        <v>17</v>
      </c>
      <c r="B8" s="15">
        <v>15967434</v>
      </c>
    </row>
    <row r="9" spans="1:12" x14ac:dyDescent="0.45">
      <c r="A9" s="89" t="s">
        <v>196</v>
      </c>
      <c r="B9" s="24">
        <v>2671880</v>
      </c>
    </row>
    <row r="10" spans="1:12" x14ac:dyDescent="0.45">
      <c r="A10" s="90" t="s">
        <v>177</v>
      </c>
      <c r="B10" s="15">
        <v>2481323</v>
      </c>
    </row>
    <row r="11" spans="1:12" x14ac:dyDescent="0.45">
      <c r="A11" s="89" t="s">
        <v>174</v>
      </c>
      <c r="B11" s="24">
        <v>1623400</v>
      </c>
    </row>
    <row r="12" spans="1:12" x14ac:dyDescent="0.45">
      <c r="A12" s="90" t="s">
        <v>180</v>
      </c>
      <c r="B12" s="15">
        <v>639783</v>
      </c>
    </row>
    <row r="13" spans="1:12" x14ac:dyDescent="0.45">
      <c r="A13" s="89" t="s">
        <v>179</v>
      </c>
      <c r="B13" s="24">
        <v>240314</v>
      </c>
    </row>
    <row r="14" spans="1:12" x14ac:dyDescent="0.45">
      <c r="A14" s="90" t="s">
        <v>173</v>
      </c>
      <c r="B14" s="15">
        <v>129936</v>
      </c>
    </row>
    <row r="15" spans="1:12" x14ac:dyDescent="0.45">
      <c r="A15" s="89" t="s">
        <v>186</v>
      </c>
      <c r="B15" s="24">
        <v>28167</v>
      </c>
    </row>
    <row r="16" spans="1:12" x14ac:dyDescent="0.45">
      <c r="A16" s="90" t="s">
        <v>175</v>
      </c>
      <c r="B16" s="15">
        <v>6603</v>
      </c>
    </row>
    <row r="17" spans="1:2" s="83" customFormat="1" ht="21.75" customHeight="1" x14ac:dyDescent="0.45">
      <c r="A17" s="82" t="s">
        <v>28</v>
      </c>
      <c r="B17" s="36">
        <f>B6+B7+B8+B9+B10+B11+B12+B13+B14+B15+B16</f>
        <v>60879099</v>
      </c>
    </row>
  </sheetData>
  <mergeCells count="1">
    <mergeCell ref="D5:L5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opLeftCell="E1" workbookViewId="0">
      <selection activeCell="K20" sqref="K20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7" width="9.59765625" style="3" customWidth="1"/>
    <col min="8" max="8" width="25.59765625" style="3" customWidth="1"/>
    <col min="9" max="9" width="4.59765625" style="3" customWidth="1"/>
    <col min="10" max="16384" width="8.69921875" style="3"/>
  </cols>
  <sheetData>
    <row r="1" spans="1:29" x14ac:dyDescent="0.45">
      <c r="B1" s="207"/>
      <c r="C1" s="207"/>
      <c r="D1" s="207"/>
      <c r="E1" s="207"/>
      <c r="F1" s="207"/>
      <c r="G1" s="207"/>
      <c r="H1" s="207"/>
    </row>
    <row r="2" spans="1:29" x14ac:dyDescent="0.45">
      <c r="B2" s="207"/>
      <c r="C2" s="207"/>
      <c r="D2" s="207"/>
      <c r="E2" s="207"/>
      <c r="F2" s="207"/>
      <c r="G2" s="207"/>
      <c r="H2" s="207"/>
    </row>
    <row r="3" spans="1:29" x14ac:dyDescent="0.45">
      <c r="B3" s="207"/>
      <c r="C3" s="207"/>
      <c r="D3" s="207"/>
      <c r="E3" s="207"/>
      <c r="F3" s="207"/>
      <c r="G3" s="207"/>
      <c r="H3" s="207"/>
    </row>
    <row r="5" spans="1:29" ht="46.8" x14ac:dyDescent="0.45">
      <c r="A5" s="185" t="s">
        <v>0</v>
      </c>
      <c r="B5" s="185"/>
      <c r="C5" s="103" t="s">
        <v>120</v>
      </c>
      <c r="D5" s="103" t="s">
        <v>125</v>
      </c>
      <c r="E5" s="103" t="s">
        <v>122</v>
      </c>
      <c r="F5" s="103" t="s">
        <v>123</v>
      </c>
      <c r="G5" s="103" t="s">
        <v>28</v>
      </c>
      <c r="H5" s="186" t="s">
        <v>16</v>
      </c>
      <c r="I5" s="186"/>
      <c r="K5" s="213" t="s">
        <v>214</v>
      </c>
      <c r="L5" s="213"/>
      <c r="M5" s="213"/>
      <c r="N5" s="213"/>
      <c r="O5" s="213"/>
      <c r="P5" s="213"/>
      <c r="Q5" s="213"/>
      <c r="R5" s="213"/>
      <c r="S5" s="213"/>
    </row>
    <row r="6" spans="1:29" x14ac:dyDescent="0.45">
      <c r="A6" s="96">
        <v>1</v>
      </c>
      <c r="B6" s="17" t="s">
        <v>17</v>
      </c>
      <c r="C6" s="15">
        <v>7360780</v>
      </c>
      <c r="D6" s="15">
        <v>4633685</v>
      </c>
      <c r="E6" s="15">
        <v>2460191</v>
      </c>
      <c r="F6" s="15">
        <v>1512778</v>
      </c>
      <c r="G6" s="32">
        <f>SUM(C6:F6)</f>
        <v>15967434</v>
      </c>
      <c r="H6" s="97" t="s">
        <v>2</v>
      </c>
      <c r="I6" s="11">
        <v>1</v>
      </c>
    </row>
    <row r="7" spans="1:29" ht="31.2" x14ac:dyDescent="0.45">
      <c r="A7" s="21"/>
      <c r="B7" s="20" t="s">
        <v>29</v>
      </c>
      <c r="C7" s="15">
        <v>1891015</v>
      </c>
      <c r="D7" s="15">
        <v>3527572</v>
      </c>
      <c r="E7" s="15">
        <v>2301390</v>
      </c>
      <c r="F7" s="15">
        <v>995698</v>
      </c>
      <c r="G7" s="32">
        <f t="shared" ref="G7:G8" si="0">SUM(C7:F7)</f>
        <v>8715675</v>
      </c>
      <c r="H7" s="97" t="s">
        <v>3</v>
      </c>
      <c r="I7" s="104"/>
      <c r="U7" s="213"/>
      <c r="V7" s="213"/>
      <c r="W7" s="213"/>
      <c r="X7" s="213"/>
      <c r="Y7" s="213"/>
      <c r="Z7" s="213"/>
      <c r="AA7" s="213"/>
      <c r="AB7" s="213"/>
      <c r="AC7" s="213"/>
    </row>
    <row r="8" spans="1:29" ht="31.2" x14ac:dyDescent="0.45">
      <c r="A8" s="21"/>
      <c r="B8" s="20" t="s">
        <v>30</v>
      </c>
      <c r="C8" s="15">
        <v>5469765</v>
      </c>
      <c r="D8" s="15">
        <v>1106113</v>
      </c>
      <c r="E8" s="15">
        <v>158801</v>
      </c>
      <c r="F8" s="15">
        <v>517080</v>
      </c>
      <c r="G8" s="32">
        <f t="shared" si="0"/>
        <v>7251759</v>
      </c>
      <c r="H8" s="97" t="s">
        <v>4</v>
      </c>
      <c r="I8" s="104"/>
    </row>
    <row r="9" spans="1:29" x14ac:dyDescent="0.45">
      <c r="A9" s="98">
        <v>2</v>
      </c>
      <c r="B9" s="26" t="s">
        <v>18</v>
      </c>
      <c r="C9" s="24">
        <v>7327998</v>
      </c>
      <c r="D9" s="24">
        <v>12063145</v>
      </c>
      <c r="E9" s="24">
        <v>1399128</v>
      </c>
      <c r="F9" s="24">
        <v>0</v>
      </c>
      <c r="G9" s="34">
        <f>SUM(C9:F9)</f>
        <v>20790271</v>
      </c>
      <c r="H9" s="99" t="s">
        <v>5</v>
      </c>
      <c r="I9" s="106">
        <v>2</v>
      </c>
    </row>
    <row r="10" spans="1:29" x14ac:dyDescent="0.45">
      <c r="A10" s="96">
        <v>3</v>
      </c>
      <c r="B10" s="17" t="s">
        <v>19</v>
      </c>
      <c r="C10" s="15">
        <v>0</v>
      </c>
      <c r="D10" s="15">
        <v>0</v>
      </c>
      <c r="E10" s="61">
        <v>0</v>
      </c>
      <c r="F10" s="15">
        <v>129936</v>
      </c>
      <c r="G10" s="32">
        <f>SUM(C10:F10)</f>
        <v>129936</v>
      </c>
      <c r="H10" s="97" t="s">
        <v>6</v>
      </c>
      <c r="I10" s="11">
        <v>3</v>
      </c>
    </row>
    <row r="11" spans="1:29" x14ac:dyDescent="0.45">
      <c r="A11" s="98">
        <v>4</v>
      </c>
      <c r="B11" s="26" t="s">
        <v>20</v>
      </c>
      <c r="C11" s="24">
        <v>24316</v>
      </c>
      <c r="D11" s="24">
        <v>250245</v>
      </c>
      <c r="E11" s="24">
        <v>459631</v>
      </c>
      <c r="F11" s="24">
        <v>889208</v>
      </c>
      <c r="G11" s="34">
        <f>SUM(C11:F11)</f>
        <v>1623400</v>
      </c>
      <c r="H11" s="99" t="s">
        <v>7</v>
      </c>
      <c r="I11" s="106">
        <v>4</v>
      </c>
    </row>
    <row r="12" spans="1:29" x14ac:dyDescent="0.45">
      <c r="A12" s="96">
        <v>5</v>
      </c>
      <c r="B12" s="17" t="s">
        <v>21</v>
      </c>
      <c r="C12" s="15">
        <v>1552</v>
      </c>
      <c r="D12" s="15">
        <v>4069</v>
      </c>
      <c r="E12" s="15">
        <v>982</v>
      </c>
      <c r="F12" s="15">
        <v>0</v>
      </c>
      <c r="G12" s="32">
        <f>SUM(C12:F12)</f>
        <v>6603</v>
      </c>
      <c r="H12" s="97" t="s">
        <v>8</v>
      </c>
      <c r="I12" s="11">
        <v>5</v>
      </c>
    </row>
    <row r="13" spans="1:29" x14ac:dyDescent="0.45">
      <c r="A13" s="98">
        <v>6</v>
      </c>
      <c r="B13" s="26" t="s">
        <v>22</v>
      </c>
      <c r="C13" s="24">
        <v>212303</v>
      </c>
      <c r="D13" s="24">
        <v>1494870</v>
      </c>
      <c r="E13" s="24">
        <v>182150</v>
      </c>
      <c r="F13" s="24">
        <v>14410665</v>
      </c>
      <c r="G13" s="34">
        <f t="shared" ref="G13:G18" si="1">SUM(C13:F13)</f>
        <v>16299988</v>
      </c>
      <c r="H13" s="99" t="s">
        <v>9</v>
      </c>
      <c r="I13" s="106">
        <v>6</v>
      </c>
    </row>
    <row r="14" spans="1:29" x14ac:dyDescent="0.45">
      <c r="A14" s="96">
        <v>7</v>
      </c>
      <c r="B14" s="17" t="s">
        <v>23</v>
      </c>
      <c r="C14" s="15">
        <v>1620290</v>
      </c>
      <c r="D14" s="15">
        <v>518496</v>
      </c>
      <c r="E14" s="15">
        <v>342337</v>
      </c>
      <c r="F14" s="15">
        <v>200</v>
      </c>
      <c r="G14" s="32">
        <f t="shared" si="1"/>
        <v>2481323</v>
      </c>
      <c r="H14" s="97" t="s">
        <v>10</v>
      </c>
      <c r="I14" s="11">
        <v>7</v>
      </c>
    </row>
    <row r="15" spans="1:29" ht="31.2" x14ac:dyDescent="0.45">
      <c r="A15" s="98">
        <v>8</v>
      </c>
      <c r="B15" s="26" t="s">
        <v>24</v>
      </c>
      <c r="C15" s="24">
        <v>2125276</v>
      </c>
      <c r="D15" s="24">
        <v>306675</v>
      </c>
      <c r="E15" s="24">
        <v>239929</v>
      </c>
      <c r="F15" s="24">
        <v>0</v>
      </c>
      <c r="G15" s="34">
        <f t="shared" si="1"/>
        <v>2671880</v>
      </c>
      <c r="H15" s="99" t="s">
        <v>15</v>
      </c>
      <c r="I15" s="106">
        <v>8</v>
      </c>
    </row>
    <row r="16" spans="1:29" x14ac:dyDescent="0.45">
      <c r="A16" s="96">
        <v>9</v>
      </c>
      <c r="B16" s="17" t="s">
        <v>25</v>
      </c>
      <c r="C16" s="15">
        <v>96235</v>
      </c>
      <c r="D16" s="15">
        <v>133105</v>
      </c>
      <c r="E16" s="15">
        <v>10974</v>
      </c>
      <c r="F16" s="15">
        <v>0</v>
      </c>
      <c r="G16" s="32">
        <f t="shared" si="1"/>
        <v>240314</v>
      </c>
      <c r="H16" s="97" t="s">
        <v>11</v>
      </c>
      <c r="I16" s="11">
        <v>9</v>
      </c>
    </row>
    <row r="17" spans="1:9" x14ac:dyDescent="0.45">
      <c r="A17" s="98">
        <v>10</v>
      </c>
      <c r="B17" s="26" t="s">
        <v>26</v>
      </c>
      <c r="C17" s="24">
        <v>327011</v>
      </c>
      <c r="D17" s="24">
        <v>209427</v>
      </c>
      <c r="E17" s="24">
        <v>103345</v>
      </c>
      <c r="F17" s="24">
        <v>0</v>
      </c>
      <c r="G17" s="34">
        <f t="shared" si="1"/>
        <v>639783</v>
      </c>
      <c r="H17" s="99" t="s">
        <v>12</v>
      </c>
      <c r="I17" s="106">
        <v>10</v>
      </c>
    </row>
    <row r="18" spans="1:9" ht="31.2" x14ac:dyDescent="0.45">
      <c r="A18" s="96">
        <v>11</v>
      </c>
      <c r="B18" s="17" t="s">
        <v>27</v>
      </c>
      <c r="C18" s="15">
        <v>14094</v>
      </c>
      <c r="D18" s="15">
        <v>10923</v>
      </c>
      <c r="E18" s="15">
        <v>3150</v>
      </c>
      <c r="F18" s="15">
        <v>0</v>
      </c>
      <c r="G18" s="32">
        <f t="shared" si="1"/>
        <v>28167</v>
      </c>
      <c r="H18" s="97" t="s">
        <v>13</v>
      </c>
      <c r="I18" s="11">
        <v>11</v>
      </c>
    </row>
    <row r="19" spans="1:9" x14ac:dyDescent="0.45">
      <c r="A19" s="187" t="s">
        <v>14</v>
      </c>
      <c r="B19" s="187"/>
      <c r="C19" s="36">
        <f>C6+C9+C10+C11+C12+C13+C14+C15+C16+C17+C18</f>
        <v>19109855</v>
      </c>
      <c r="D19" s="36">
        <f t="shared" ref="D19:G19" si="2">D6+D9+D10+D11+D12+D13+D14+D15+D16+D17+D18</f>
        <v>19624640</v>
      </c>
      <c r="E19" s="36">
        <f>E6+E9+E10+E11+E12+E13+E14+E15+E16+E17+E18</f>
        <v>5201817</v>
      </c>
      <c r="F19" s="36">
        <f t="shared" si="2"/>
        <v>16942787</v>
      </c>
      <c r="G19" s="36">
        <f t="shared" si="2"/>
        <v>60879099</v>
      </c>
      <c r="H19" s="186" t="s">
        <v>28</v>
      </c>
      <c r="I19" s="186"/>
    </row>
  </sheetData>
  <mergeCells count="9">
    <mergeCell ref="A19:B19"/>
    <mergeCell ref="H19:I19"/>
    <mergeCell ref="K5:S5"/>
    <mergeCell ref="U7:AC7"/>
    <mergeCell ref="B1:H1"/>
    <mergeCell ref="B2:H2"/>
    <mergeCell ref="B3:H3"/>
    <mergeCell ref="A5:B5"/>
    <mergeCell ref="H5:I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C1" workbookViewId="0">
      <selection activeCell="C4" sqref="C4"/>
    </sheetView>
  </sheetViews>
  <sheetFormatPr defaultColWidth="8.69921875" defaultRowHeight="15.6" x14ac:dyDescent="0.45"/>
  <cols>
    <col min="1" max="1" width="5.8984375" style="3" customWidth="1"/>
    <col min="2" max="2" width="47.19921875" style="91" customWidth="1"/>
    <col min="3" max="4" width="16.3984375" style="3" customWidth="1"/>
    <col min="5" max="5" width="8.8984375" style="3" customWidth="1"/>
    <col min="6" max="6" width="18" style="3" bestFit="1" customWidth="1"/>
    <col min="7" max="16384" width="8.69921875" style="3"/>
  </cols>
  <sheetData>
    <row r="1" spans="1:17" x14ac:dyDescent="0.45">
      <c r="A1" s="214"/>
      <c r="B1" s="214"/>
      <c r="C1" s="215"/>
      <c r="D1" s="215"/>
    </row>
    <row r="2" spans="1:17" x14ac:dyDescent="0.45">
      <c r="A2" s="207"/>
      <c r="B2" s="207"/>
      <c r="C2" s="207"/>
      <c r="D2" s="207"/>
    </row>
    <row r="4" spans="1:17" x14ac:dyDescent="0.45">
      <c r="A4" s="216" t="s">
        <v>216</v>
      </c>
      <c r="B4" s="216"/>
      <c r="C4" s="137" t="s">
        <v>153</v>
      </c>
      <c r="D4" s="137" t="s">
        <v>154</v>
      </c>
      <c r="F4" s="210" t="s">
        <v>215</v>
      </c>
      <c r="G4" s="210"/>
      <c r="H4" s="210"/>
      <c r="I4" s="210"/>
      <c r="J4" s="210"/>
      <c r="K4" s="210"/>
      <c r="L4" s="210"/>
      <c r="M4" s="210"/>
      <c r="N4" s="210"/>
    </row>
    <row r="5" spans="1:17" x14ac:dyDescent="0.45">
      <c r="A5" s="138">
        <v>1</v>
      </c>
      <c r="B5" s="139" t="s">
        <v>155</v>
      </c>
      <c r="C5" s="140">
        <v>0.31111111111111112</v>
      </c>
      <c r="D5" s="140">
        <v>0.68888888888888877</v>
      </c>
    </row>
    <row r="6" spans="1:17" x14ac:dyDescent="0.45">
      <c r="A6" s="141">
        <v>2</v>
      </c>
      <c r="B6" s="142" t="s">
        <v>156</v>
      </c>
      <c r="C6" s="143">
        <v>0.23251028806584362</v>
      </c>
      <c r="D6" s="143">
        <v>0.76748971193415649</v>
      </c>
    </row>
    <row r="7" spans="1:17" x14ac:dyDescent="0.45">
      <c r="A7" s="138">
        <v>3</v>
      </c>
      <c r="B7" s="144" t="s">
        <v>157</v>
      </c>
      <c r="C7" s="140">
        <v>0.22540983606557383</v>
      </c>
      <c r="D7" s="140">
        <v>0.77459016393442626</v>
      </c>
      <c r="I7" s="210"/>
      <c r="J7" s="210"/>
      <c r="K7" s="210"/>
      <c r="L7" s="210"/>
      <c r="M7" s="210"/>
      <c r="N7" s="210"/>
      <c r="O7" s="210"/>
      <c r="P7" s="210"/>
      <c r="Q7" s="210"/>
    </row>
    <row r="8" spans="1:17" x14ac:dyDescent="0.45">
      <c r="A8" s="141">
        <v>4</v>
      </c>
      <c r="B8" s="145" t="s">
        <v>158</v>
      </c>
      <c r="C8" s="143">
        <v>0.20901639344262296</v>
      </c>
      <c r="D8" s="143">
        <v>0.79098360655737709</v>
      </c>
    </row>
    <row r="9" spans="1:17" x14ac:dyDescent="0.45">
      <c r="A9" s="138">
        <v>5</v>
      </c>
      <c r="B9" s="146" t="s">
        <v>159</v>
      </c>
      <c r="C9" s="140">
        <v>0.20404040404040408</v>
      </c>
      <c r="D9" s="140">
        <v>0.79595959595959598</v>
      </c>
    </row>
    <row r="10" spans="1:17" x14ac:dyDescent="0.45">
      <c r="A10" s="141">
        <v>6</v>
      </c>
      <c r="B10" s="142" t="s">
        <v>160</v>
      </c>
      <c r="C10" s="143">
        <v>0.2021276595744681</v>
      </c>
      <c r="D10" s="143">
        <v>0.7978723404255319</v>
      </c>
    </row>
    <row r="11" spans="1:17" x14ac:dyDescent="0.45">
      <c r="A11" s="138">
        <v>7</v>
      </c>
      <c r="B11" s="146" t="s">
        <v>161</v>
      </c>
      <c r="C11" s="140">
        <v>0.19424460431654678</v>
      </c>
      <c r="D11" s="140">
        <v>0.80575539568345333</v>
      </c>
    </row>
    <row r="12" spans="1:17" x14ac:dyDescent="0.45">
      <c r="A12" s="141">
        <v>8</v>
      </c>
      <c r="B12" s="142" t="s">
        <v>162</v>
      </c>
      <c r="C12" s="143">
        <v>0.17608695652173917</v>
      </c>
      <c r="D12" s="143">
        <v>0.82391304347826089</v>
      </c>
    </row>
    <row r="13" spans="1:17" x14ac:dyDescent="0.45">
      <c r="A13" s="138">
        <v>9</v>
      </c>
      <c r="B13" s="146" t="s">
        <v>163</v>
      </c>
      <c r="C13" s="140">
        <v>0.15478615071283094</v>
      </c>
      <c r="D13" s="140">
        <v>0.84521384928716914</v>
      </c>
    </row>
    <row r="14" spans="1:17" x14ac:dyDescent="0.45">
      <c r="A14" s="141">
        <v>10</v>
      </c>
      <c r="B14" s="142" t="s">
        <v>164</v>
      </c>
      <c r="C14" s="143">
        <v>0.14712153518123669</v>
      </c>
      <c r="D14" s="143">
        <v>0.85287846481876328</v>
      </c>
    </row>
    <row r="15" spans="1:17" x14ac:dyDescent="0.45">
      <c r="A15" s="138">
        <v>11</v>
      </c>
      <c r="B15" s="146" t="s">
        <v>165</v>
      </c>
      <c r="C15" s="140">
        <v>0.13771186440677968</v>
      </c>
      <c r="D15" s="140">
        <v>0.86228813559322026</v>
      </c>
    </row>
    <row r="16" spans="1:17" x14ac:dyDescent="0.45">
      <c r="A16" s="141">
        <v>12</v>
      </c>
      <c r="B16" s="142" t="s">
        <v>167</v>
      </c>
      <c r="C16" s="143">
        <v>0.13207547169811323</v>
      </c>
      <c r="D16" s="143">
        <v>0.86792452830188682</v>
      </c>
    </row>
    <row r="17" spans="1:4" x14ac:dyDescent="0.45">
      <c r="A17" s="138">
        <v>13</v>
      </c>
      <c r="B17" s="146" t="s">
        <v>168</v>
      </c>
      <c r="C17" s="140">
        <v>0.11949685534591195</v>
      </c>
      <c r="D17" s="140">
        <v>0.88050314465408797</v>
      </c>
    </row>
    <row r="18" spans="1:4" x14ac:dyDescent="0.45">
      <c r="A18" s="141">
        <v>14</v>
      </c>
      <c r="B18" s="142" t="s">
        <v>169</v>
      </c>
      <c r="C18" s="143">
        <v>0.11451942740286299</v>
      </c>
      <c r="D18" s="143">
        <v>0.88548057259713697</v>
      </c>
    </row>
    <row r="19" spans="1:4" x14ac:dyDescent="0.45">
      <c r="A19" s="138">
        <v>15</v>
      </c>
      <c r="B19" s="146" t="s">
        <v>170</v>
      </c>
      <c r="C19" s="140">
        <v>9.5717884130982367E-2</v>
      </c>
      <c r="D19" s="140">
        <v>0.90428211586901763</v>
      </c>
    </row>
  </sheetData>
  <mergeCells count="6">
    <mergeCell ref="I7:Q7"/>
    <mergeCell ref="A1:B1"/>
    <mergeCell ref="C1:D1"/>
    <mergeCell ref="A2:D2"/>
    <mergeCell ref="A4:B4"/>
    <mergeCell ref="F4:N4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5" zoomScaleNormal="85" workbookViewId="0">
      <selection activeCell="A2" sqref="A2:B3"/>
    </sheetView>
  </sheetViews>
  <sheetFormatPr defaultColWidth="8.69921875" defaultRowHeight="15.6" x14ac:dyDescent="0.45"/>
  <cols>
    <col min="1" max="1" width="4.09765625" style="3" customWidth="1"/>
    <col min="2" max="2" width="31.19921875" style="3" customWidth="1"/>
    <col min="3" max="6" width="15.3984375" style="3" customWidth="1"/>
    <col min="7" max="16384" width="8.69921875" style="3"/>
  </cols>
  <sheetData>
    <row r="1" spans="1:6" ht="17.399999999999999" x14ac:dyDescent="0.45">
      <c r="A1" s="4"/>
      <c r="B1" s="218"/>
      <c r="C1" s="218"/>
      <c r="D1" s="219"/>
      <c r="E1" s="219"/>
      <c r="F1" s="5"/>
    </row>
    <row r="2" spans="1:6" ht="34.799999999999997" x14ac:dyDescent="0.45">
      <c r="A2" s="220" t="s">
        <v>45</v>
      </c>
      <c r="B2" s="220"/>
      <c r="C2" s="147" t="s">
        <v>69</v>
      </c>
      <c r="D2" s="147" t="s">
        <v>70</v>
      </c>
      <c r="E2" s="147" t="s">
        <v>71</v>
      </c>
      <c r="F2" s="147" t="s">
        <v>1</v>
      </c>
    </row>
    <row r="3" spans="1:6" ht="17.399999999999999" x14ac:dyDescent="0.45">
      <c r="A3" s="220"/>
      <c r="B3" s="220"/>
      <c r="C3" s="148" t="s">
        <v>78</v>
      </c>
      <c r="D3" s="148" t="s">
        <v>79</v>
      </c>
      <c r="E3" s="148" t="s">
        <v>79</v>
      </c>
      <c r="F3" s="149" t="s">
        <v>28</v>
      </c>
    </row>
    <row r="4" spans="1:6" ht="17.399999999999999" x14ac:dyDescent="0.45">
      <c r="A4" s="18">
        <v>1</v>
      </c>
      <c r="B4" s="18" t="s">
        <v>73</v>
      </c>
      <c r="C4" s="109">
        <v>7.1458064172405064E-2</v>
      </c>
      <c r="D4" s="109">
        <v>0.11066509942860188</v>
      </c>
      <c r="E4" s="109">
        <v>0.13153811318744257</v>
      </c>
      <c r="F4" s="109">
        <v>0.31366127678844952</v>
      </c>
    </row>
    <row r="5" spans="1:6" ht="17.399999999999999" x14ac:dyDescent="0.45">
      <c r="A5" s="150">
        <v>2</v>
      </c>
      <c r="B5" s="150" t="s">
        <v>75</v>
      </c>
      <c r="C5" s="111">
        <v>0.1417190559277561</v>
      </c>
      <c r="D5" s="111">
        <v>0.26657753832629633</v>
      </c>
      <c r="E5" s="111">
        <v>0.27804212895749808</v>
      </c>
      <c r="F5" s="111">
        <v>0.68633872321155054</v>
      </c>
    </row>
    <row r="6" spans="1:6" ht="17.399999999999999" x14ac:dyDescent="0.45">
      <c r="A6" s="217" t="s">
        <v>217</v>
      </c>
      <c r="B6" s="217"/>
      <c r="C6" s="151">
        <v>0.21317712010016115</v>
      </c>
      <c r="D6" s="151">
        <v>0.37724263775489819</v>
      </c>
      <c r="E6" s="151">
        <v>0.40958024214494065</v>
      </c>
      <c r="F6" s="152">
        <v>1</v>
      </c>
    </row>
  </sheetData>
  <mergeCells count="4">
    <mergeCell ref="A6:B6"/>
    <mergeCell ref="B1:C1"/>
    <mergeCell ref="D1:E1"/>
    <mergeCell ref="A2:B3"/>
  </mergeCells>
  <pageMargins left="0.7" right="0.7" top="0.75" bottom="0.75" header="0.3" footer="0.3"/>
  <pageSetup paperSize="9" orientation="portrait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3" workbookViewId="0">
      <selection activeCell="N7" sqref="N7"/>
    </sheetView>
  </sheetViews>
  <sheetFormatPr defaultColWidth="8.69921875" defaultRowHeight="15.6" x14ac:dyDescent="0.45"/>
  <cols>
    <col min="1" max="1" width="4.09765625" style="3" customWidth="1"/>
    <col min="2" max="2" width="22.3984375" style="3" customWidth="1"/>
    <col min="3" max="15" width="7.59765625" style="3" customWidth="1"/>
    <col min="16" max="16384" width="8.69921875" style="3"/>
  </cols>
  <sheetData>
    <row r="1" spans="1:15" x14ac:dyDescent="0.45">
      <c r="A1" s="222"/>
      <c r="B1" s="222"/>
      <c r="C1" s="8"/>
      <c r="D1" s="8"/>
      <c r="E1" s="8"/>
      <c r="F1" s="8"/>
      <c r="G1" s="8"/>
      <c r="H1" s="8"/>
      <c r="I1" s="8"/>
      <c r="J1" s="8"/>
      <c r="K1" s="8"/>
      <c r="L1" s="4"/>
      <c r="M1" s="4"/>
      <c r="N1" s="4"/>
      <c r="O1" s="4"/>
    </row>
    <row r="2" spans="1:15" x14ac:dyDescent="0.45">
      <c r="A2" s="4"/>
      <c r="B2" s="223"/>
      <c r="C2" s="223"/>
      <c r="D2" s="223"/>
      <c r="E2" s="223"/>
      <c r="F2" s="9"/>
      <c r="G2" s="9"/>
      <c r="H2" s="9"/>
      <c r="I2" s="9"/>
      <c r="J2" s="9"/>
      <c r="K2" s="9"/>
      <c r="L2" s="9"/>
      <c r="M2" s="224"/>
      <c r="N2" s="224"/>
      <c r="O2" s="224"/>
    </row>
    <row r="3" spans="1:15" ht="31.2" x14ac:dyDescent="0.45">
      <c r="A3" s="153"/>
      <c r="B3" s="225" t="s">
        <v>219</v>
      </c>
      <c r="C3" s="154" t="s">
        <v>32</v>
      </c>
      <c r="D3" s="154" t="s">
        <v>33</v>
      </c>
      <c r="E3" s="154" t="s">
        <v>34</v>
      </c>
      <c r="F3" s="154" t="s">
        <v>35</v>
      </c>
      <c r="G3" s="154" t="s">
        <v>36</v>
      </c>
      <c r="H3" s="154" t="s">
        <v>37</v>
      </c>
      <c r="I3" s="154" t="s">
        <v>38</v>
      </c>
      <c r="J3" s="154" t="s">
        <v>39</v>
      </c>
      <c r="K3" s="154" t="s">
        <v>40</v>
      </c>
      <c r="L3" s="154" t="s">
        <v>41</v>
      </c>
      <c r="M3" s="154" t="s">
        <v>42</v>
      </c>
      <c r="N3" s="154" t="s">
        <v>43</v>
      </c>
      <c r="O3" s="154" t="s">
        <v>44</v>
      </c>
    </row>
    <row r="4" spans="1:15" x14ac:dyDescent="0.45">
      <c r="A4" s="153"/>
      <c r="B4" s="225"/>
      <c r="C4" s="154" t="s">
        <v>46</v>
      </c>
      <c r="D4" s="154" t="s">
        <v>47</v>
      </c>
      <c r="E4" s="154" t="s">
        <v>48</v>
      </c>
      <c r="F4" s="154" t="s">
        <v>49</v>
      </c>
      <c r="G4" s="154" t="s">
        <v>50</v>
      </c>
      <c r="H4" s="154" t="s">
        <v>51</v>
      </c>
      <c r="I4" s="154" t="s">
        <v>52</v>
      </c>
      <c r="J4" s="154" t="s">
        <v>53</v>
      </c>
      <c r="K4" s="154" t="s">
        <v>54</v>
      </c>
      <c r="L4" s="155" t="s">
        <v>55</v>
      </c>
      <c r="M4" s="155" t="s">
        <v>56</v>
      </c>
      <c r="N4" s="155" t="s">
        <v>57</v>
      </c>
      <c r="O4" s="156" t="s">
        <v>58</v>
      </c>
    </row>
    <row r="5" spans="1:15" x14ac:dyDescent="0.45">
      <c r="A5" s="33">
        <v>1</v>
      </c>
      <c r="B5" s="33" t="s">
        <v>218</v>
      </c>
      <c r="C5" s="157">
        <v>0.66902944975738954</v>
      </c>
      <c r="D5" s="157">
        <v>0.65094493231874773</v>
      </c>
      <c r="E5" s="157">
        <v>0.7233047121782834</v>
      </c>
      <c r="F5" s="157">
        <v>0.6712217769309945</v>
      </c>
      <c r="G5" s="157">
        <v>0.64421031966757192</v>
      </c>
      <c r="H5" s="157">
        <v>0.70598928640578273</v>
      </c>
      <c r="I5" s="157">
        <v>0.74329902462682551</v>
      </c>
      <c r="J5" s="157">
        <v>0.70077416836535544</v>
      </c>
      <c r="K5" s="157">
        <v>0.68425523678437783</v>
      </c>
      <c r="L5" s="157">
        <v>0.65836020717287203</v>
      </c>
      <c r="M5" s="157">
        <v>0.68070469069251838</v>
      </c>
      <c r="N5" s="157">
        <v>0.68889995561281381</v>
      </c>
      <c r="O5" s="157">
        <v>0.68516231387277438</v>
      </c>
    </row>
    <row r="6" spans="1:15" x14ac:dyDescent="0.45">
      <c r="A6" s="75">
        <v>2</v>
      </c>
      <c r="B6" s="75" t="s">
        <v>62</v>
      </c>
      <c r="C6" s="157">
        <v>0.57085980670129766</v>
      </c>
      <c r="D6" s="157">
        <v>0.57708785529715767</v>
      </c>
      <c r="E6" s="157">
        <v>0.68578811369509041</v>
      </c>
      <c r="F6" s="157">
        <v>0.61154263565891476</v>
      </c>
      <c r="G6" s="157">
        <v>0.68211733783133532</v>
      </c>
      <c r="H6" s="157">
        <v>0.72550623849457962</v>
      </c>
      <c r="I6" s="157">
        <v>0.74132790097185641</v>
      </c>
      <c r="J6" s="157">
        <v>0.70708441178926273</v>
      </c>
      <c r="K6" s="157">
        <v>0.67970104154270428</v>
      </c>
      <c r="L6" s="157">
        <v>0.58683253291219528</v>
      </c>
      <c r="M6" s="157">
        <v>0.5887746113989637</v>
      </c>
      <c r="N6" s="157">
        <v>0.65555555555555556</v>
      </c>
      <c r="O6" s="157">
        <v>0.65095061611989991</v>
      </c>
    </row>
    <row r="7" spans="1:15" x14ac:dyDescent="0.45">
      <c r="A7" s="221"/>
      <c r="B7" s="221"/>
      <c r="C7" s="158">
        <v>0.58975296391079546</v>
      </c>
      <c r="D7" s="158">
        <v>0.59128866700200156</v>
      </c>
      <c r="E7" s="158">
        <v>0.69300158831865721</v>
      </c>
      <c r="F7" s="158">
        <v>0.62293707638723383</v>
      </c>
      <c r="G7" s="158">
        <v>0.67484960197059585</v>
      </c>
      <c r="H7" s="158">
        <v>0.7217198772112513</v>
      </c>
      <c r="I7" s="158">
        <v>0.74171041348587208</v>
      </c>
      <c r="J7" s="158">
        <v>0.70586045611703241</v>
      </c>
      <c r="K7" s="158">
        <v>0.68058422898706672</v>
      </c>
      <c r="L7" s="158">
        <v>0.60060373950563606</v>
      </c>
      <c r="M7" s="158">
        <v>0.58432774126744214</v>
      </c>
      <c r="N7" s="158">
        <v>0.66198064539008572</v>
      </c>
      <c r="O7" s="158">
        <v>0.65568992826902528</v>
      </c>
    </row>
    <row r="8" spans="1:15" x14ac:dyDescent="0.4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</sheetData>
  <mergeCells count="5">
    <mergeCell ref="A7:B7"/>
    <mergeCell ref="A1:B1"/>
    <mergeCell ref="B2:E2"/>
    <mergeCell ref="M2:O2"/>
    <mergeCell ref="B3:B4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3" workbookViewId="0">
      <selection activeCell="B3" sqref="A3:O7"/>
    </sheetView>
  </sheetViews>
  <sheetFormatPr defaultColWidth="8.69921875" defaultRowHeight="15.6" x14ac:dyDescent="0.45"/>
  <cols>
    <col min="1" max="1" width="4.09765625" style="3" customWidth="1"/>
    <col min="2" max="2" width="22.3984375" style="3" customWidth="1"/>
    <col min="3" max="15" width="7.59765625" style="3" customWidth="1"/>
    <col min="16" max="16384" width="8.69921875" style="3"/>
  </cols>
  <sheetData>
    <row r="1" spans="1:15" x14ac:dyDescent="0.45">
      <c r="A1" s="222"/>
      <c r="B1" s="222"/>
      <c r="C1" s="8"/>
      <c r="D1" s="8"/>
      <c r="E1" s="8"/>
      <c r="F1" s="8"/>
      <c r="G1" s="8"/>
      <c r="H1" s="8"/>
      <c r="I1" s="8"/>
      <c r="J1" s="8"/>
      <c r="K1" s="8"/>
      <c r="L1" s="4"/>
      <c r="M1" s="4"/>
      <c r="N1" s="4"/>
      <c r="O1" s="4"/>
    </row>
    <row r="2" spans="1:15" x14ac:dyDescent="0.45">
      <c r="A2" s="4"/>
      <c r="B2" s="226"/>
      <c r="C2" s="226"/>
      <c r="D2" s="226"/>
      <c r="E2" s="226"/>
      <c r="F2" s="9"/>
      <c r="G2" s="10"/>
      <c r="H2" s="9"/>
      <c r="I2" s="9"/>
      <c r="J2" s="9"/>
      <c r="K2" s="9"/>
      <c r="L2" s="9"/>
      <c r="M2" s="224"/>
      <c r="N2" s="224"/>
      <c r="O2" s="224"/>
    </row>
    <row r="3" spans="1:15" ht="31.2" x14ac:dyDescent="0.45">
      <c r="A3" s="153"/>
      <c r="B3" s="225" t="s">
        <v>220</v>
      </c>
      <c r="C3" s="154" t="s">
        <v>32</v>
      </c>
      <c r="D3" s="154" t="s">
        <v>33</v>
      </c>
      <c r="E3" s="154" t="s">
        <v>34</v>
      </c>
      <c r="F3" s="154" t="s">
        <v>35</v>
      </c>
      <c r="G3" s="154" t="s">
        <v>36</v>
      </c>
      <c r="H3" s="154" t="s">
        <v>37</v>
      </c>
      <c r="I3" s="154" t="s">
        <v>38</v>
      </c>
      <c r="J3" s="154" t="s">
        <v>39</v>
      </c>
      <c r="K3" s="154" t="s">
        <v>40</v>
      </c>
      <c r="L3" s="154" t="s">
        <v>41</v>
      </c>
      <c r="M3" s="154" t="s">
        <v>42</v>
      </c>
      <c r="N3" s="154" t="s">
        <v>43</v>
      </c>
      <c r="O3" s="154" t="s">
        <v>44</v>
      </c>
    </row>
    <row r="4" spans="1:15" x14ac:dyDescent="0.45">
      <c r="A4" s="153"/>
      <c r="B4" s="225"/>
      <c r="C4" s="154" t="s">
        <v>46</v>
      </c>
      <c r="D4" s="154" t="s">
        <v>47</v>
      </c>
      <c r="E4" s="154" t="s">
        <v>48</v>
      </c>
      <c r="F4" s="154" t="s">
        <v>49</v>
      </c>
      <c r="G4" s="154" t="s">
        <v>50</v>
      </c>
      <c r="H4" s="154" t="s">
        <v>51</v>
      </c>
      <c r="I4" s="154" t="s">
        <v>52</v>
      </c>
      <c r="J4" s="154" t="s">
        <v>53</v>
      </c>
      <c r="K4" s="154" t="s">
        <v>54</v>
      </c>
      <c r="L4" s="155" t="s">
        <v>55</v>
      </c>
      <c r="M4" s="155" t="s">
        <v>56</v>
      </c>
      <c r="N4" s="155" t="s">
        <v>57</v>
      </c>
      <c r="O4" s="156" t="s">
        <v>58</v>
      </c>
    </row>
    <row r="5" spans="1:15" x14ac:dyDescent="0.45">
      <c r="A5" s="33">
        <v>1</v>
      </c>
      <c r="B5" s="33" t="s">
        <v>218</v>
      </c>
      <c r="C5" s="159">
        <v>279.68917625298138</v>
      </c>
      <c r="D5" s="159">
        <v>318.58755648940252</v>
      </c>
      <c r="E5" s="159">
        <v>333.76460612609367</v>
      </c>
      <c r="F5" s="159">
        <v>300.24061990212073</v>
      </c>
      <c r="G5" s="159">
        <v>375.62429105930556</v>
      </c>
      <c r="H5" s="159">
        <v>388.70802797373273</v>
      </c>
      <c r="I5" s="159">
        <v>403.66407122246869</v>
      </c>
      <c r="J5" s="159">
        <v>364.70749330816483</v>
      </c>
      <c r="K5" s="159">
        <v>347.37857715336384</v>
      </c>
      <c r="L5" s="159">
        <v>318.38680256625929</v>
      </c>
      <c r="M5" s="159">
        <v>351.37214058351066</v>
      </c>
      <c r="N5" s="159">
        <v>278.7559442427671</v>
      </c>
      <c r="O5" s="159">
        <v>334.66771453776096</v>
      </c>
    </row>
    <row r="6" spans="1:15" x14ac:dyDescent="0.45">
      <c r="A6" s="75">
        <v>2</v>
      </c>
      <c r="B6" s="75" t="s">
        <v>62</v>
      </c>
      <c r="C6" s="159">
        <v>341.25492257564565</v>
      </c>
      <c r="D6" s="159">
        <v>407.0322478093251</v>
      </c>
      <c r="E6" s="159">
        <v>390.62068575734742</v>
      </c>
      <c r="F6" s="159">
        <v>367.46428526157007</v>
      </c>
      <c r="G6" s="159">
        <v>423.54158844299815</v>
      </c>
      <c r="H6" s="159">
        <v>505.66509405345221</v>
      </c>
      <c r="I6" s="159">
        <v>519.36931462156986</v>
      </c>
      <c r="J6" s="159">
        <v>445.26449077490776</v>
      </c>
      <c r="K6" s="159">
        <v>416.25426954360512</v>
      </c>
      <c r="L6" s="159">
        <v>398.23504965433875</v>
      </c>
      <c r="M6" s="159">
        <v>433.85093304351267</v>
      </c>
      <c r="N6" s="159">
        <v>318.06832085139928</v>
      </c>
      <c r="O6" s="159">
        <v>417.02962895689433</v>
      </c>
    </row>
    <row r="7" spans="1:15" x14ac:dyDescent="0.45">
      <c r="A7" s="221" t="s">
        <v>66</v>
      </c>
      <c r="B7" s="221"/>
      <c r="C7" s="160">
        <v>327.81361317747076</v>
      </c>
      <c r="D7" s="160">
        <v>388.3108824567596</v>
      </c>
      <c r="E7" s="160">
        <v>379.21070194830031</v>
      </c>
      <c r="F7" s="160">
        <v>353.63452999828843</v>
      </c>
      <c r="G7" s="160">
        <v>414.77173151883596</v>
      </c>
      <c r="H7" s="160">
        <v>483.46954135655756</v>
      </c>
      <c r="I7" s="160">
        <v>496.86768330165751</v>
      </c>
      <c r="J7" s="160">
        <v>429.75198059773976</v>
      </c>
      <c r="K7" s="160">
        <v>402.82527591722175</v>
      </c>
      <c r="L7" s="160">
        <v>388.34490428123911</v>
      </c>
      <c r="M7" s="160">
        <v>404.12125905484652</v>
      </c>
      <c r="N7" s="160">
        <v>310.18523128700764</v>
      </c>
      <c r="O7" s="160">
        <v>401.01513372026494</v>
      </c>
    </row>
    <row r="8" spans="1:15" x14ac:dyDescent="0.4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</sheetData>
  <mergeCells count="5">
    <mergeCell ref="A7:B7"/>
    <mergeCell ref="A1:B1"/>
    <mergeCell ref="B2:E2"/>
    <mergeCell ref="M2:O2"/>
    <mergeCell ref="B3:B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D16" sqref="D16"/>
    </sheetView>
  </sheetViews>
  <sheetFormatPr defaultColWidth="8.69921875" defaultRowHeight="15.6" x14ac:dyDescent="0.45"/>
  <cols>
    <col min="1" max="1" width="4.59765625" style="95" customWidth="1"/>
    <col min="2" max="2" width="25.59765625" style="95" customWidth="1"/>
    <col min="3" max="7" width="9.59765625" style="95" customWidth="1"/>
    <col min="8" max="8" width="25.59765625" style="95" customWidth="1"/>
    <col min="9" max="9" width="4.59765625" style="95" customWidth="1"/>
    <col min="10" max="16384" width="8.69921875" style="95"/>
  </cols>
  <sheetData>
    <row r="1" spans="1:9" ht="17.399999999999999" x14ac:dyDescent="0.45">
      <c r="B1" s="176" t="s">
        <v>126</v>
      </c>
      <c r="C1" s="176"/>
      <c r="D1" s="176"/>
      <c r="E1" s="176"/>
      <c r="F1" s="176"/>
      <c r="G1" s="176"/>
      <c r="H1" s="176"/>
    </row>
    <row r="2" spans="1:9" ht="17.399999999999999" x14ac:dyDescent="0.45">
      <c r="B2" s="176" t="s">
        <v>85</v>
      </c>
      <c r="C2" s="176"/>
      <c r="D2" s="176"/>
      <c r="E2" s="176"/>
      <c r="F2" s="176"/>
      <c r="G2" s="176"/>
      <c r="H2" s="176"/>
    </row>
    <row r="3" spans="1:9" ht="17.399999999999999" x14ac:dyDescent="0.45">
      <c r="B3" s="176"/>
      <c r="C3" s="176"/>
      <c r="D3" s="176"/>
      <c r="E3" s="176"/>
      <c r="F3" s="176"/>
      <c r="G3" s="176"/>
      <c r="H3" s="176"/>
    </row>
    <row r="4" spans="1:9" ht="52.2" x14ac:dyDescent="0.45">
      <c r="A4" s="175" t="s">
        <v>16</v>
      </c>
      <c r="B4" s="175"/>
      <c r="C4" s="94" t="s">
        <v>120</v>
      </c>
      <c r="D4" s="94" t="s">
        <v>125</v>
      </c>
      <c r="E4" s="94" t="s">
        <v>122</v>
      </c>
      <c r="F4" s="94" t="s">
        <v>123</v>
      </c>
      <c r="G4" s="94" t="s">
        <v>28</v>
      </c>
      <c r="H4" s="177" t="s">
        <v>0</v>
      </c>
      <c r="I4" s="177"/>
    </row>
    <row r="5" spans="1:9" ht="27.6" customHeight="1" x14ac:dyDescent="0.45">
      <c r="A5" s="96">
        <v>1</v>
      </c>
      <c r="B5" s="17" t="s">
        <v>17</v>
      </c>
      <c r="C5" s="15">
        <f>SUM(C6:C7)</f>
        <v>23387</v>
      </c>
      <c r="D5" s="15">
        <f t="shared" ref="D5:G5" si="0">SUM(D6:D7)</f>
        <v>28088</v>
      </c>
      <c r="E5" s="15">
        <f t="shared" si="0"/>
        <v>43130</v>
      </c>
      <c r="F5" s="15">
        <f t="shared" si="0"/>
        <v>28218</v>
      </c>
      <c r="G5" s="29">
        <f t="shared" si="0"/>
        <v>122823</v>
      </c>
      <c r="H5" s="97" t="s">
        <v>2</v>
      </c>
      <c r="I5" s="6">
        <v>1</v>
      </c>
    </row>
    <row r="6" spans="1:9" ht="27.6" customHeight="1" x14ac:dyDescent="0.45">
      <c r="A6" s="21"/>
      <c r="B6" s="20" t="s">
        <v>29</v>
      </c>
      <c r="C6" s="15">
        <v>18661</v>
      </c>
      <c r="D6" s="15">
        <v>20282</v>
      </c>
      <c r="E6" s="15">
        <v>27189</v>
      </c>
      <c r="F6" s="15">
        <v>12791</v>
      </c>
      <c r="G6" s="16">
        <f t="shared" ref="G6:G7" si="1">SUM(C6:F6)</f>
        <v>78923</v>
      </c>
      <c r="H6" s="97" t="s">
        <v>3</v>
      </c>
      <c r="I6" s="104"/>
    </row>
    <row r="7" spans="1:9" ht="27.6" customHeight="1" x14ac:dyDescent="0.45">
      <c r="A7" s="21"/>
      <c r="B7" s="20" t="s">
        <v>30</v>
      </c>
      <c r="C7" s="15">
        <v>4726</v>
      </c>
      <c r="D7" s="15">
        <v>7806</v>
      </c>
      <c r="E7" s="15">
        <v>15941</v>
      </c>
      <c r="F7" s="15">
        <v>15427</v>
      </c>
      <c r="G7" s="16">
        <f t="shared" si="1"/>
        <v>43900</v>
      </c>
      <c r="H7" s="97" t="s">
        <v>4</v>
      </c>
      <c r="I7" s="104"/>
    </row>
    <row r="8" spans="1:9" ht="27.6" customHeight="1" x14ac:dyDescent="0.45">
      <c r="A8" s="98">
        <v>2</v>
      </c>
      <c r="B8" s="26" t="s">
        <v>18</v>
      </c>
      <c r="C8" s="24">
        <v>112696</v>
      </c>
      <c r="D8" s="24">
        <v>119408</v>
      </c>
      <c r="E8" s="24">
        <v>12487</v>
      </c>
      <c r="F8" s="24">
        <v>0</v>
      </c>
      <c r="G8" s="25">
        <f>SUM(C8:F8)</f>
        <v>244591</v>
      </c>
      <c r="H8" s="99" t="s">
        <v>5</v>
      </c>
      <c r="I8" s="105">
        <v>2</v>
      </c>
    </row>
    <row r="9" spans="1:9" ht="27.6" customHeight="1" x14ac:dyDescent="0.45">
      <c r="A9" s="96">
        <v>3</v>
      </c>
      <c r="B9" s="17" t="s">
        <v>19</v>
      </c>
      <c r="C9" s="15">
        <v>0</v>
      </c>
      <c r="D9" s="15">
        <v>0</v>
      </c>
      <c r="E9" s="61">
        <v>0</v>
      </c>
      <c r="F9" s="15">
        <v>288</v>
      </c>
      <c r="G9" s="16">
        <f>SUM(C9:F9)</f>
        <v>288</v>
      </c>
      <c r="H9" s="97" t="s">
        <v>6</v>
      </c>
      <c r="I9" s="6">
        <v>3</v>
      </c>
    </row>
    <row r="10" spans="1:9" ht="27.6" customHeight="1" x14ac:dyDescent="0.45">
      <c r="A10" s="98">
        <v>4</v>
      </c>
      <c r="B10" s="26" t="s">
        <v>20</v>
      </c>
      <c r="C10" s="24">
        <v>1195</v>
      </c>
      <c r="D10" s="24">
        <v>9024</v>
      </c>
      <c r="E10" s="24">
        <v>8969</v>
      </c>
      <c r="F10" s="24">
        <v>5810</v>
      </c>
      <c r="G10" s="25">
        <f>SUM(C10:F10)</f>
        <v>24998</v>
      </c>
      <c r="H10" s="99" t="s">
        <v>7</v>
      </c>
      <c r="I10" s="105">
        <v>4</v>
      </c>
    </row>
    <row r="11" spans="1:9" ht="27.6" customHeight="1" x14ac:dyDescent="0.45">
      <c r="A11" s="96">
        <v>5</v>
      </c>
      <c r="B11" s="17" t="s">
        <v>21</v>
      </c>
      <c r="C11" s="15">
        <v>21</v>
      </c>
      <c r="D11" s="15">
        <v>74</v>
      </c>
      <c r="E11" s="15">
        <v>123</v>
      </c>
      <c r="F11" s="15">
        <v>0</v>
      </c>
      <c r="G11" s="16">
        <f>SUM(C11:F11)</f>
        <v>218</v>
      </c>
      <c r="H11" s="97" t="s">
        <v>8</v>
      </c>
      <c r="I11" s="6">
        <v>5</v>
      </c>
    </row>
    <row r="12" spans="1:9" ht="27.6" customHeight="1" x14ac:dyDescent="0.45">
      <c r="A12" s="98">
        <v>6</v>
      </c>
      <c r="B12" s="26" t="s">
        <v>22</v>
      </c>
      <c r="C12" s="24">
        <v>363</v>
      </c>
      <c r="D12" s="24">
        <v>805</v>
      </c>
      <c r="E12" s="24">
        <v>1552</v>
      </c>
      <c r="F12" s="24">
        <v>5213</v>
      </c>
      <c r="G12" s="25">
        <f t="shared" ref="G12:G16" si="2">SUM(C12:F12)</f>
        <v>7933</v>
      </c>
      <c r="H12" s="99" t="s">
        <v>9</v>
      </c>
      <c r="I12" s="105">
        <v>6</v>
      </c>
    </row>
    <row r="13" spans="1:9" ht="27.6" customHeight="1" x14ac:dyDescent="0.45">
      <c r="A13" s="96">
        <v>7</v>
      </c>
      <c r="B13" s="17" t="s">
        <v>23</v>
      </c>
      <c r="C13" s="15">
        <v>5853</v>
      </c>
      <c r="D13" s="15">
        <v>3822</v>
      </c>
      <c r="E13" s="15">
        <v>3276</v>
      </c>
      <c r="F13" s="15">
        <v>0</v>
      </c>
      <c r="G13" s="16">
        <f t="shared" si="2"/>
        <v>12951</v>
      </c>
      <c r="H13" s="97" t="s">
        <v>10</v>
      </c>
      <c r="I13" s="6">
        <v>7</v>
      </c>
    </row>
    <row r="14" spans="1:9" ht="27.6" customHeight="1" x14ac:dyDescent="0.45">
      <c r="A14" s="98">
        <v>8</v>
      </c>
      <c r="B14" s="26" t="s">
        <v>24</v>
      </c>
      <c r="C14" s="24">
        <v>5497</v>
      </c>
      <c r="D14" s="24">
        <v>4393</v>
      </c>
      <c r="E14" s="24">
        <v>1810</v>
      </c>
      <c r="F14" s="24">
        <v>0</v>
      </c>
      <c r="G14" s="25">
        <f t="shared" si="2"/>
        <v>11700</v>
      </c>
      <c r="H14" s="99" t="s">
        <v>15</v>
      </c>
      <c r="I14" s="105">
        <v>8</v>
      </c>
    </row>
    <row r="15" spans="1:9" ht="27.6" customHeight="1" x14ac:dyDescent="0.45">
      <c r="A15" s="96">
        <v>9</v>
      </c>
      <c r="B15" s="17" t="s">
        <v>25</v>
      </c>
      <c r="C15" s="15">
        <v>361</v>
      </c>
      <c r="D15" s="15">
        <v>659</v>
      </c>
      <c r="E15" s="15">
        <v>100</v>
      </c>
      <c r="F15" s="15">
        <v>0</v>
      </c>
      <c r="G15" s="16">
        <f t="shared" si="2"/>
        <v>1120</v>
      </c>
      <c r="H15" s="97" t="s">
        <v>11</v>
      </c>
      <c r="I15" s="6">
        <v>9</v>
      </c>
    </row>
    <row r="16" spans="1:9" ht="27.6" customHeight="1" x14ac:dyDescent="0.45">
      <c r="A16" s="98">
        <v>10</v>
      </c>
      <c r="B16" s="26" t="s">
        <v>26</v>
      </c>
      <c r="C16" s="24">
        <v>1140</v>
      </c>
      <c r="D16" s="24">
        <v>3465</v>
      </c>
      <c r="E16" s="24">
        <v>1942</v>
      </c>
      <c r="F16" s="24">
        <v>0</v>
      </c>
      <c r="G16" s="25">
        <f t="shared" si="2"/>
        <v>6547</v>
      </c>
      <c r="H16" s="99" t="s">
        <v>12</v>
      </c>
      <c r="I16" s="105">
        <v>10</v>
      </c>
    </row>
    <row r="17" spans="1:9" ht="27.6" customHeight="1" x14ac:dyDescent="0.45">
      <c r="A17" s="96">
        <v>11</v>
      </c>
      <c r="B17" s="17" t="s">
        <v>27</v>
      </c>
      <c r="C17" s="15">
        <v>535</v>
      </c>
      <c r="D17" s="15">
        <v>528</v>
      </c>
      <c r="E17" s="15">
        <v>579</v>
      </c>
      <c r="F17" s="15">
        <v>0</v>
      </c>
      <c r="G17" s="16">
        <f>SUM(C17:F17)</f>
        <v>1642</v>
      </c>
      <c r="H17" s="97" t="s">
        <v>13</v>
      </c>
      <c r="I17" s="6">
        <v>11</v>
      </c>
    </row>
    <row r="18" spans="1:9" ht="27.6" customHeight="1" x14ac:dyDescent="0.45">
      <c r="A18" s="175" t="s">
        <v>28</v>
      </c>
      <c r="B18" s="175"/>
      <c r="C18" s="27">
        <f>C5+C8+C9+C10+C11+C12+C13+C14+C15+C16+C17</f>
        <v>151048</v>
      </c>
      <c r="D18" s="27">
        <f t="shared" ref="D18:G18" si="3">D5+D8+D9+D10+D11+D12+D13+D14+D15+D16+D17</f>
        <v>170266</v>
      </c>
      <c r="E18" s="27">
        <f t="shared" si="3"/>
        <v>73968</v>
      </c>
      <c r="F18" s="27">
        <f t="shared" si="3"/>
        <v>39529</v>
      </c>
      <c r="G18" s="27">
        <f t="shared" si="3"/>
        <v>434811</v>
      </c>
      <c r="H18" s="178" t="s">
        <v>14</v>
      </c>
      <c r="I18" s="178"/>
    </row>
    <row r="19" spans="1:9" ht="17.399999999999999" x14ac:dyDescent="0.55000000000000004">
      <c r="A19" s="124" t="s">
        <v>171</v>
      </c>
      <c r="I19" s="95" t="s">
        <v>80</v>
      </c>
    </row>
  </sheetData>
  <mergeCells count="7">
    <mergeCell ref="H4:I4"/>
    <mergeCell ref="A4:B4"/>
    <mergeCell ref="H18:I18"/>
    <mergeCell ref="A18:B18"/>
    <mergeCell ref="B1:H1"/>
    <mergeCell ref="B2:H2"/>
    <mergeCell ref="B3:H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3" workbookViewId="0">
      <selection activeCell="Q5" sqref="Q5"/>
    </sheetView>
  </sheetViews>
  <sheetFormatPr defaultColWidth="8.69921875" defaultRowHeight="15.6" x14ac:dyDescent="0.45"/>
  <cols>
    <col min="1" max="1" width="4.09765625" style="3" customWidth="1"/>
    <col min="2" max="2" width="22.3984375" style="3" customWidth="1"/>
    <col min="3" max="15" width="7.59765625" style="3" customWidth="1"/>
    <col min="16" max="16384" width="8.69921875" style="3"/>
  </cols>
  <sheetData>
    <row r="1" spans="1:15" x14ac:dyDescent="0.45">
      <c r="A1" s="222"/>
      <c r="B1" s="222"/>
      <c r="C1" s="8"/>
      <c r="D1" s="8"/>
      <c r="E1" s="8"/>
      <c r="F1" s="8"/>
      <c r="G1" s="8"/>
      <c r="H1" s="8"/>
      <c r="I1" s="8"/>
      <c r="J1" s="8"/>
      <c r="K1" s="8"/>
      <c r="L1" s="4"/>
      <c r="M1" s="4"/>
      <c r="N1" s="4"/>
      <c r="O1" s="4"/>
    </row>
    <row r="2" spans="1:15" x14ac:dyDescent="0.45">
      <c r="A2" s="4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4"/>
      <c r="N2" s="224"/>
      <c r="O2" s="224"/>
    </row>
    <row r="3" spans="1:15" ht="31.2" x14ac:dyDescent="0.45">
      <c r="A3" s="153"/>
      <c r="B3" s="225" t="s">
        <v>221</v>
      </c>
      <c r="C3" s="154" t="s">
        <v>32</v>
      </c>
      <c r="D3" s="154" t="s">
        <v>33</v>
      </c>
      <c r="E3" s="154" t="s">
        <v>34</v>
      </c>
      <c r="F3" s="154" t="s">
        <v>35</v>
      </c>
      <c r="G3" s="154" t="s">
        <v>36</v>
      </c>
      <c r="H3" s="154" t="s">
        <v>37</v>
      </c>
      <c r="I3" s="154" t="s">
        <v>38</v>
      </c>
      <c r="J3" s="154" t="s">
        <v>39</v>
      </c>
      <c r="K3" s="154" t="s">
        <v>40</v>
      </c>
      <c r="L3" s="154" t="s">
        <v>41</v>
      </c>
      <c r="M3" s="154" t="s">
        <v>42</v>
      </c>
      <c r="N3" s="154" t="s">
        <v>43</v>
      </c>
      <c r="O3" s="154" t="s">
        <v>44</v>
      </c>
    </row>
    <row r="4" spans="1:15" x14ac:dyDescent="0.45">
      <c r="A4" s="153"/>
      <c r="B4" s="225"/>
      <c r="C4" s="154" t="s">
        <v>46</v>
      </c>
      <c r="D4" s="154" t="s">
        <v>47</v>
      </c>
      <c r="E4" s="154" t="s">
        <v>48</v>
      </c>
      <c r="F4" s="154" t="s">
        <v>49</v>
      </c>
      <c r="G4" s="154" t="s">
        <v>50</v>
      </c>
      <c r="H4" s="154" t="s">
        <v>51</v>
      </c>
      <c r="I4" s="154" t="s">
        <v>52</v>
      </c>
      <c r="J4" s="154" t="s">
        <v>53</v>
      </c>
      <c r="K4" s="154" t="s">
        <v>54</v>
      </c>
      <c r="L4" s="155" t="s">
        <v>55</v>
      </c>
      <c r="M4" s="155" t="s">
        <v>56</v>
      </c>
      <c r="N4" s="155" t="s">
        <v>57</v>
      </c>
      <c r="O4" s="156" t="s">
        <v>58</v>
      </c>
    </row>
    <row r="5" spans="1:15" x14ac:dyDescent="0.45">
      <c r="A5" s="33">
        <v>1</v>
      </c>
      <c r="B5" s="33" t="s">
        <v>218</v>
      </c>
      <c r="C5" s="159">
        <v>230.5405056283447</v>
      </c>
      <c r="D5" s="159">
        <v>207.38295539658935</v>
      </c>
      <c r="E5" s="159">
        <v>197.99330243261727</v>
      </c>
      <c r="F5" s="159">
        <v>201.52804239756478</v>
      </c>
      <c r="G5" s="159">
        <v>241.9810446182203</v>
      </c>
      <c r="H5" s="159">
        <v>274.4237032893746</v>
      </c>
      <c r="I5" s="159">
        <v>267.71029800075445</v>
      </c>
      <c r="J5" s="159">
        <v>255.57759031964264</v>
      </c>
      <c r="K5" s="159">
        <v>269.95506258333694</v>
      </c>
      <c r="L5" s="159">
        <v>209.6132012986308</v>
      </c>
      <c r="M5" s="159">
        <v>223.39209016215275</v>
      </c>
      <c r="N5" s="159">
        <v>192.03495761565028</v>
      </c>
      <c r="O5" s="159">
        <v>231.10865646883869</v>
      </c>
    </row>
    <row r="6" spans="1:15" x14ac:dyDescent="0.45">
      <c r="A6" s="75">
        <v>2</v>
      </c>
      <c r="B6" s="75" t="s">
        <v>62</v>
      </c>
      <c r="C6" s="159">
        <v>207.74358947825908</v>
      </c>
      <c r="D6" s="159">
        <v>234.89336692506461</v>
      </c>
      <c r="E6" s="159">
        <v>242.0432299741602</v>
      </c>
      <c r="F6" s="159">
        <v>224.72007751937986</v>
      </c>
      <c r="G6" s="159">
        <v>288.90506076959298</v>
      </c>
      <c r="H6" s="159">
        <v>366.86318032472792</v>
      </c>
      <c r="I6" s="159">
        <v>359.07219245092062</v>
      </c>
      <c r="J6" s="159">
        <v>314.83958055022129</v>
      </c>
      <c r="K6" s="159">
        <v>334.66928044041788</v>
      </c>
      <c r="L6" s="159">
        <v>259.58691537973618</v>
      </c>
      <c r="M6" s="159">
        <v>254.78036175710594</v>
      </c>
      <c r="N6" s="159">
        <v>208.51145478036176</v>
      </c>
      <c r="O6" s="159">
        <v>274.64287013202448</v>
      </c>
    </row>
    <row r="7" spans="1:15" x14ac:dyDescent="0.45">
      <c r="A7" s="221" t="s">
        <v>66</v>
      </c>
      <c r="B7" s="221"/>
      <c r="C7" s="160">
        <v>212.13095106282969</v>
      </c>
      <c r="D7" s="160">
        <v>229.60382407022831</v>
      </c>
      <c r="E7" s="160">
        <v>233.573564617019</v>
      </c>
      <c r="F7" s="160">
        <v>220.29206022670732</v>
      </c>
      <c r="G7" s="160">
        <v>279.90853792414129</v>
      </c>
      <c r="H7" s="160">
        <v>348.92957802323468</v>
      </c>
      <c r="I7" s="160">
        <v>341.34267667789095</v>
      </c>
      <c r="J7" s="160">
        <v>303.3449290419187</v>
      </c>
      <c r="K7" s="160">
        <v>322.11936071802444</v>
      </c>
      <c r="L7" s="160">
        <v>249.96548775796902</v>
      </c>
      <c r="M7" s="160">
        <v>248.75108139253297</v>
      </c>
      <c r="N7" s="160">
        <v>205.33661959784632</v>
      </c>
      <c r="O7" s="160">
        <v>266.25197629353278</v>
      </c>
    </row>
    <row r="8" spans="1:15" x14ac:dyDescent="0.4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</sheetData>
  <mergeCells count="5">
    <mergeCell ref="A7:B7"/>
    <mergeCell ref="A1:B1"/>
    <mergeCell ref="B2:L2"/>
    <mergeCell ref="M2:O2"/>
    <mergeCell ref="B3: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19" sqref="A19"/>
    </sheetView>
  </sheetViews>
  <sheetFormatPr defaultColWidth="8.69921875" defaultRowHeight="15.6" x14ac:dyDescent="0.45"/>
  <cols>
    <col min="1" max="1" width="4.59765625" style="95" customWidth="1"/>
    <col min="2" max="2" width="25.59765625" style="95" customWidth="1"/>
    <col min="3" max="7" width="9.59765625" style="95" customWidth="1"/>
    <col min="8" max="8" width="25.59765625" style="95" customWidth="1"/>
    <col min="9" max="9" width="4.59765625" style="95" customWidth="1"/>
    <col min="10" max="16384" width="8.69921875" style="95"/>
  </cols>
  <sheetData>
    <row r="1" spans="1:9" ht="17.399999999999999" x14ac:dyDescent="0.45">
      <c r="B1" s="176" t="s">
        <v>127</v>
      </c>
      <c r="C1" s="176"/>
      <c r="D1" s="176"/>
      <c r="E1" s="176"/>
      <c r="F1" s="176"/>
      <c r="G1" s="176"/>
      <c r="H1" s="176"/>
    </row>
    <row r="2" spans="1:9" ht="17.399999999999999" x14ac:dyDescent="0.45">
      <c r="B2" s="176" t="s">
        <v>86</v>
      </c>
      <c r="C2" s="176"/>
      <c r="D2" s="176"/>
      <c r="E2" s="176"/>
      <c r="F2" s="176"/>
      <c r="G2" s="176"/>
      <c r="H2" s="176"/>
    </row>
    <row r="3" spans="1:9" ht="17.399999999999999" x14ac:dyDescent="0.45">
      <c r="B3" s="176"/>
      <c r="C3" s="176"/>
      <c r="D3" s="176"/>
      <c r="E3" s="176"/>
      <c r="F3" s="176"/>
      <c r="G3" s="176"/>
      <c r="H3" s="176"/>
    </row>
    <row r="4" spans="1:9" ht="52.2" x14ac:dyDescent="0.45">
      <c r="A4" s="175" t="s">
        <v>16</v>
      </c>
      <c r="B4" s="175"/>
      <c r="C4" s="101" t="s">
        <v>120</v>
      </c>
      <c r="D4" s="94" t="s">
        <v>125</v>
      </c>
      <c r="E4" s="94" t="s">
        <v>122</v>
      </c>
      <c r="F4" s="94" t="s">
        <v>123</v>
      </c>
      <c r="G4" s="94" t="s">
        <v>28</v>
      </c>
      <c r="H4" s="177" t="s">
        <v>0</v>
      </c>
      <c r="I4" s="177"/>
    </row>
    <row r="5" spans="1:9" ht="27" customHeight="1" x14ac:dyDescent="0.45">
      <c r="A5" s="96">
        <v>1</v>
      </c>
      <c r="B5" s="17" t="s">
        <v>17</v>
      </c>
      <c r="C5" s="15">
        <v>32247</v>
      </c>
      <c r="D5" s="15">
        <v>39835</v>
      </c>
      <c r="E5" s="15">
        <v>60525</v>
      </c>
      <c r="F5" s="15">
        <v>41737</v>
      </c>
      <c r="G5" s="16">
        <f>SUM(C5:F5)</f>
        <v>174344</v>
      </c>
      <c r="H5" s="97" t="s">
        <v>2</v>
      </c>
      <c r="I5" s="6">
        <v>1</v>
      </c>
    </row>
    <row r="6" spans="1:9" ht="27" customHeight="1" x14ac:dyDescent="0.45">
      <c r="A6" s="21"/>
      <c r="B6" s="20" t="s">
        <v>29</v>
      </c>
      <c r="C6" s="15">
        <v>24577</v>
      </c>
      <c r="D6" s="15">
        <v>28061</v>
      </c>
      <c r="E6" s="15">
        <v>36224</v>
      </c>
      <c r="F6" s="15">
        <v>16389</v>
      </c>
      <c r="G6" s="16">
        <f t="shared" ref="G6:G7" si="0">SUM(C6:F6)</f>
        <v>105251</v>
      </c>
      <c r="H6" s="97" t="s">
        <v>3</v>
      </c>
      <c r="I6" s="104"/>
    </row>
    <row r="7" spans="1:9" ht="27" customHeight="1" x14ac:dyDescent="0.45">
      <c r="A7" s="21"/>
      <c r="B7" s="20" t="s">
        <v>30</v>
      </c>
      <c r="C7" s="15">
        <v>7670</v>
      </c>
      <c r="D7" s="15">
        <v>11774</v>
      </c>
      <c r="E7" s="15">
        <v>24301</v>
      </c>
      <c r="F7" s="15">
        <v>25347</v>
      </c>
      <c r="G7" s="16">
        <f t="shared" si="0"/>
        <v>69092</v>
      </c>
      <c r="H7" s="97" t="s">
        <v>4</v>
      </c>
      <c r="I7" s="104"/>
    </row>
    <row r="8" spans="1:9" ht="27" customHeight="1" x14ac:dyDescent="0.45">
      <c r="A8" s="98">
        <v>2</v>
      </c>
      <c r="B8" s="26" t="s">
        <v>18</v>
      </c>
      <c r="C8" s="24">
        <v>123030</v>
      </c>
      <c r="D8" s="24">
        <v>139430</v>
      </c>
      <c r="E8" s="24">
        <v>14909</v>
      </c>
      <c r="F8" s="24">
        <v>0</v>
      </c>
      <c r="G8" s="25">
        <f>SUM(C8:F8)</f>
        <v>277369</v>
      </c>
      <c r="H8" s="99" t="s">
        <v>5</v>
      </c>
      <c r="I8" s="105">
        <v>2</v>
      </c>
    </row>
    <row r="9" spans="1:9" ht="27" customHeight="1" x14ac:dyDescent="0.45">
      <c r="A9" s="96">
        <v>3</v>
      </c>
      <c r="B9" s="17" t="s">
        <v>19</v>
      </c>
      <c r="C9" s="15">
        <v>0</v>
      </c>
      <c r="D9" s="15">
        <v>0</v>
      </c>
      <c r="E9" s="61">
        <v>0</v>
      </c>
      <c r="F9" s="15">
        <v>997</v>
      </c>
      <c r="G9" s="16">
        <f>SUM(C9:F9)</f>
        <v>997</v>
      </c>
      <c r="H9" s="97" t="s">
        <v>6</v>
      </c>
      <c r="I9" s="6">
        <v>3</v>
      </c>
    </row>
    <row r="10" spans="1:9" ht="27" customHeight="1" x14ac:dyDescent="0.45">
      <c r="A10" s="98">
        <v>4</v>
      </c>
      <c r="B10" s="26" t="s">
        <v>20</v>
      </c>
      <c r="C10" s="24">
        <v>6051</v>
      </c>
      <c r="D10" s="24">
        <v>12698</v>
      </c>
      <c r="E10" s="24">
        <v>12410</v>
      </c>
      <c r="F10" s="24">
        <v>7538</v>
      </c>
      <c r="G10" s="25">
        <f>SUM(C10:F10)</f>
        <v>38697</v>
      </c>
      <c r="H10" s="99" t="s">
        <v>7</v>
      </c>
      <c r="I10" s="105">
        <v>4</v>
      </c>
    </row>
    <row r="11" spans="1:9" ht="27" customHeight="1" x14ac:dyDescent="0.45">
      <c r="A11" s="96">
        <v>5</v>
      </c>
      <c r="B11" s="17" t="s">
        <v>21</v>
      </c>
      <c r="C11" s="15">
        <v>42</v>
      </c>
      <c r="D11" s="15">
        <v>98</v>
      </c>
      <c r="E11" s="15">
        <v>123</v>
      </c>
      <c r="F11" s="15">
        <v>0</v>
      </c>
      <c r="G11" s="16">
        <f>SUM(C11:F11)</f>
        <v>263</v>
      </c>
      <c r="H11" s="97" t="s">
        <v>8</v>
      </c>
      <c r="I11" s="6">
        <v>5</v>
      </c>
    </row>
    <row r="12" spans="1:9" ht="27" customHeight="1" x14ac:dyDescent="0.45">
      <c r="A12" s="98">
        <v>6</v>
      </c>
      <c r="B12" s="26" t="s">
        <v>22</v>
      </c>
      <c r="C12" s="24">
        <v>402</v>
      </c>
      <c r="D12" s="24">
        <v>2638</v>
      </c>
      <c r="E12" s="24">
        <v>2239</v>
      </c>
      <c r="F12" s="24">
        <v>20594</v>
      </c>
      <c r="G12" s="25">
        <f t="shared" ref="G12:G17" si="1">SUM(C12:F12)</f>
        <v>25873</v>
      </c>
      <c r="H12" s="99" t="s">
        <v>9</v>
      </c>
      <c r="I12" s="105">
        <v>6</v>
      </c>
    </row>
    <row r="13" spans="1:9" ht="27" customHeight="1" x14ac:dyDescent="0.45">
      <c r="A13" s="96">
        <v>7</v>
      </c>
      <c r="B13" s="17" t="s">
        <v>23</v>
      </c>
      <c r="C13" s="15">
        <v>8618</v>
      </c>
      <c r="D13" s="15">
        <v>5688</v>
      </c>
      <c r="E13" s="15">
        <v>4293</v>
      </c>
      <c r="F13" s="15">
        <v>0</v>
      </c>
      <c r="G13" s="16">
        <f t="shared" si="1"/>
        <v>18599</v>
      </c>
      <c r="H13" s="97" t="s">
        <v>10</v>
      </c>
      <c r="I13" s="6">
        <v>7</v>
      </c>
    </row>
    <row r="14" spans="1:9" ht="27" customHeight="1" x14ac:dyDescent="0.45">
      <c r="A14" s="98">
        <v>8</v>
      </c>
      <c r="B14" s="26" t="s">
        <v>24</v>
      </c>
      <c r="C14" s="24">
        <v>7844</v>
      </c>
      <c r="D14" s="24">
        <v>6603</v>
      </c>
      <c r="E14" s="24">
        <v>2425</v>
      </c>
      <c r="F14" s="24">
        <v>0</v>
      </c>
      <c r="G14" s="25">
        <f t="shared" si="1"/>
        <v>16872</v>
      </c>
      <c r="H14" s="99" t="s">
        <v>15</v>
      </c>
      <c r="I14" s="105">
        <v>8</v>
      </c>
    </row>
    <row r="15" spans="1:9" ht="27" customHeight="1" x14ac:dyDescent="0.45">
      <c r="A15" s="96">
        <v>9</v>
      </c>
      <c r="B15" s="17" t="s">
        <v>25</v>
      </c>
      <c r="C15" s="15">
        <v>457</v>
      </c>
      <c r="D15" s="15">
        <v>937</v>
      </c>
      <c r="E15" s="15">
        <v>120</v>
      </c>
      <c r="F15" s="15">
        <v>0</v>
      </c>
      <c r="G15" s="16">
        <f t="shared" si="1"/>
        <v>1514</v>
      </c>
      <c r="H15" s="97" t="s">
        <v>11</v>
      </c>
      <c r="I15" s="6">
        <v>9</v>
      </c>
    </row>
    <row r="16" spans="1:9" ht="27" customHeight="1" x14ac:dyDescent="0.45">
      <c r="A16" s="98">
        <v>10</v>
      </c>
      <c r="B16" s="26" t="s">
        <v>26</v>
      </c>
      <c r="C16" s="24">
        <v>1835</v>
      </c>
      <c r="D16" s="24">
        <v>7328</v>
      </c>
      <c r="E16" s="24">
        <v>2527</v>
      </c>
      <c r="F16" s="24">
        <v>0</v>
      </c>
      <c r="G16" s="25">
        <f t="shared" si="1"/>
        <v>11690</v>
      </c>
      <c r="H16" s="99" t="s">
        <v>12</v>
      </c>
      <c r="I16" s="105">
        <v>10</v>
      </c>
    </row>
    <row r="17" spans="1:9" ht="27" customHeight="1" x14ac:dyDescent="0.45">
      <c r="A17" s="96">
        <v>11</v>
      </c>
      <c r="B17" s="17" t="s">
        <v>27</v>
      </c>
      <c r="C17" s="15">
        <v>1094</v>
      </c>
      <c r="D17" s="15">
        <v>766</v>
      </c>
      <c r="E17" s="15">
        <v>1103</v>
      </c>
      <c r="F17" s="15">
        <v>0</v>
      </c>
      <c r="G17" s="16">
        <f t="shared" si="1"/>
        <v>2963</v>
      </c>
      <c r="H17" s="97" t="s">
        <v>13</v>
      </c>
      <c r="I17" s="6">
        <v>11</v>
      </c>
    </row>
    <row r="18" spans="1:9" ht="27" customHeight="1" x14ac:dyDescent="0.45">
      <c r="A18" s="175" t="s">
        <v>28</v>
      </c>
      <c r="B18" s="175"/>
      <c r="C18" s="27">
        <f>C5+C8+C9+C10+C11+C12+C13+C14+C15+C16+C17</f>
        <v>181620</v>
      </c>
      <c r="D18" s="27">
        <f t="shared" ref="D18:G18" si="2">D5+D8+D9+D10+D11+D12+D13+D14+D15+D16+D17</f>
        <v>216021</v>
      </c>
      <c r="E18" s="27">
        <f>E5+E8+E9+E10+E11+E12+E13+E14+E15+E16+E17</f>
        <v>100674</v>
      </c>
      <c r="F18" s="27">
        <f t="shared" si="2"/>
        <v>70866</v>
      </c>
      <c r="G18" s="27">
        <f t="shared" si="2"/>
        <v>569181</v>
      </c>
      <c r="H18" s="178" t="s">
        <v>14</v>
      </c>
      <c r="I18" s="178"/>
    </row>
    <row r="19" spans="1:9" ht="17.399999999999999" x14ac:dyDescent="0.55000000000000004">
      <c r="A19" s="124" t="s">
        <v>171</v>
      </c>
      <c r="I19" s="95" t="s">
        <v>80</v>
      </c>
    </row>
  </sheetData>
  <mergeCells count="7">
    <mergeCell ref="H4:I4"/>
    <mergeCell ref="A4:B4"/>
    <mergeCell ref="H18:I18"/>
    <mergeCell ref="A18:B18"/>
    <mergeCell ref="B1:H1"/>
    <mergeCell ref="B2:H2"/>
    <mergeCell ref="B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A20" sqref="A20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7" width="9.59765625" style="3" customWidth="1"/>
    <col min="8" max="8" width="25.59765625" style="3" customWidth="1"/>
    <col min="9" max="9" width="4.59765625" style="3" customWidth="1"/>
    <col min="10" max="16384" width="8.69921875" style="3"/>
  </cols>
  <sheetData>
    <row r="1" spans="1:9" ht="17.399999999999999" x14ac:dyDescent="0.45">
      <c r="A1" s="95"/>
      <c r="B1" s="176" t="s">
        <v>128</v>
      </c>
      <c r="C1" s="176"/>
      <c r="D1" s="176"/>
      <c r="E1" s="176"/>
      <c r="F1" s="176"/>
      <c r="G1" s="176"/>
      <c r="H1" s="176"/>
      <c r="I1" s="95"/>
    </row>
    <row r="2" spans="1:9" ht="17.399999999999999" x14ac:dyDescent="0.45">
      <c r="A2" s="95"/>
      <c r="B2" s="176" t="s">
        <v>88</v>
      </c>
      <c r="C2" s="176"/>
      <c r="D2" s="176"/>
      <c r="E2" s="176"/>
      <c r="F2" s="176"/>
      <c r="G2" s="176"/>
      <c r="H2" s="176"/>
      <c r="I2" s="95"/>
    </row>
    <row r="3" spans="1:9" ht="17.399999999999999" x14ac:dyDescent="0.45">
      <c r="A3" s="95"/>
      <c r="B3" s="176"/>
      <c r="C3" s="176"/>
      <c r="D3" s="176"/>
      <c r="E3" s="176"/>
      <c r="F3" s="176"/>
      <c r="G3" s="176"/>
      <c r="H3" s="176"/>
      <c r="I3" s="95"/>
    </row>
    <row r="4" spans="1:9" ht="17.399999999999999" x14ac:dyDescent="0.45">
      <c r="A4" s="175" t="s">
        <v>16</v>
      </c>
      <c r="B4" s="175"/>
      <c r="C4" s="183" t="s">
        <v>129</v>
      </c>
      <c r="D4" s="183"/>
      <c r="E4" s="183" t="s">
        <v>130</v>
      </c>
      <c r="F4" s="183"/>
      <c r="G4" s="183" t="s">
        <v>28</v>
      </c>
      <c r="H4" s="177" t="s">
        <v>0</v>
      </c>
      <c r="I4" s="177"/>
    </row>
    <row r="5" spans="1:9" ht="17.399999999999999" x14ac:dyDescent="0.45">
      <c r="A5" s="175"/>
      <c r="B5" s="175"/>
      <c r="C5" s="102" t="s">
        <v>131</v>
      </c>
      <c r="D5" s="102" t="s">
        <v>132</v>
      </c>
      <c r="E5" s="102" t="s">
        <v>131</v>
      </c>
      <c r="F5" s="102" t="s">
        <v>131</v>
      </c>
      <c r="G5" s="183"/>
      <c r="H5" s="177"/>
      <c r="I5" s="177"/>
    </row>
    <row r="6" spans="1:9" ht="28.95" customHeight="1" x14ac:dyDescent="0.45">
      <c r="A6" s="96">
        <v>1</v>
      </c>
      <c r="B6" s="17" t="s">
        <v>17</v>
      </c>
      <c r="C6" s="15">
        <v>50568</v>
      </c>
      <c r="D6" s="15">
        <v>952</v>
      </c>
      <c r="E6" s="15">
        <v>122497</v>
      </c>
      <c r="F6" s="15">
        <v>327</v>
      </c>
      <c r="G6" s="16">
        <f t="shared" ref="G6:G18" si="0">SUM(C6:F6)</f>
        <v>174344</v>
      </c>
      <c r="H6" s="97" t="s">
        <v>2</v>
      </c>
      <c r="I6" s="6">
        <v>1</v>
      </c>
    </row>
    <row r="7" spans="1:9" ht="28.95" customHeight="1" x14ac:dyDescent="0.45">
      <c r="A7" s="21"/>
      <c r="B7" s="20" t="s">
        <v>29</v>
      </c>
      <c r="C7" s="15">
        <v>25959</v>
      </c>
      <c r="D7" s="15">
        <v>369</v>
      </c>
      <c r="E7" s="15">
        <v>78596</v>
      </c>
      <c r="F7" s="15">
        <v>327</v>
      </c>
      <c r="G7" s="16">
        <f t="shared" si="0"/>
        <v>105251</v>
      </c>
      <c r="H7" s="97" t="s">
        <v>3</v>
      </c>
      <c r="I7" s="104"/>
    </row>
    <row r="8" spans="1:9" ht="28.95" customHeight="1" x14ac:dyDescent="0.45">
      <c r="A8" s="21"/>
      <c r="B8" s="20" t="s">
        <v>30</v>
      </c>
      <c r="C8" s="15">
        <v>24609</v>
      </c>
      <c r="D8" s="15">
        <v>583</v>
      </c>
      <c r="E8" s="15">
        <v>43901</v>
      </c>
      <c r="F8" s="15">
        <v>0</v>
      </c>
      <c r="G8" s="16">
        <f t="shared" si="0"/>
        <v>69093</v>
      </c>
      <c r="H8" s="97" t="s">
        <v>4</v>
      </c>
      <c r="I8" s="104"/>
    </row>
    <row r="9" spans="1:9" ht="28.95" customHeight="1" x14ac:dyDescent="0.45">
      <c r="A9" s="98">
        <v>2</v>
      </c>
      <c r="B9" s="26" t="s">
        <v>18</v>
      </c>
      <c r="C9" s="24">
        <v>31796</v>
      </c>
      <c r="D9" s="24">
        <v>982</v>
      </c>
      <c r="E9" s="24">
        <v>242882</v>
      </c>
      <c r="F9" s="24">
        <v>1709</v>
      </c>
      <c r="G9" s="25">
        <f t="shared" si="0"/>
        <v>277369</v>
      </c>
      <c r="H9" s="99" t="s">
        <v>5</v>
      </c>
      <c r="I9" s="105">
        <v>2</v>
      </c>
    </row>
    <row r="10" spans="1:9" ht="28.95" customHeight="1" x14ac:dyDescent="0.45">
      <c r="A10" s="96">
        <v>3</v>
      </c>
      <c r="B10" s="17" t="s">
        <v>19</v>
      </c>
      <c r="C10" s="15">
        <v>709</v>
      </c>
      <c r="D10" s="15">
        <v>0</v>
      </c>
      <c r="E10" s="61">
        <v>288</v>
      </c>
      <c r="F10" s="15">
        <v>0</v>
      </c>
      <c r="G10" s="16">
        <f t="shared" si="0"/>
        <v>997</v>
      </c>
      <c r="H10" s="97" t="s">
        <v>6</v>
      </c>
      <c r="I10" s="6">
        <v>3</v>
      </c>
    </row>
    <row r="11" spans="1:9" ht="28.95" customHeight="1" x14ac:dyDescent="0.45">
      <c r="A11" s="98">
        <v>4</v>
      </c>
      <c r="B11" s="26" t="s">
        <v>20</v>
      </c>
      <c r="C11" s="24">
        <v>13699</v>
      </c>
      <c r="D11" s="24">
        <v>0</v>
      </c>
      <c r="E11" s="24">
        <v>24998</v>
      </c>
      <c r="F11" s="24">
        <v>0</v>
      </c>
      <c r="G11" s="25">
        <f t="shared" si="0"/>
        <v>38697</v>
      </c>
      <c r="H11" s="99" t="s">
        <v>7</v>
      </c>
      <c r="I11" s="105">
        <v>4</v>
      </c>
    </row>
    <row r="12" spans="1:9" ht="28.95" customHeight="1" x14ac:dyDescent="0.45">
      <c r="A12" s="96">
        <v>5</v>
      </c>
      <c r="B12" s="17" t="s">
        <v>21</v>
      </c>
      <c r="C12" s="15">
        <v>45</v>
      </c>
      <c r="D12" s="15">
        <v>0</v>
      </c>
      <c r="E12" s="15">
        <v>218</v>
      </c>
      <c r="F12" s="15">
        <v>0</v>
      </c>
      <c r="G12" s="16">
        <f t="shared" si="0"/>
        <v>263</v>
      </c>
      <c r="H12" s="97" t="s">
        <v>8</v>
      </c>
      <c r="I12" s="6">
        <v>5</v>
      </c>
    </row>
    <row r="13" spans="1:9" ht="28.95" customHeight="1" x14ac:dyDescent="0.45">
      <c r="A13" s="98">
        <v>6</v>
      </c>
      <c r="B13" s="26" t="s">
        <v>22</v>
      </c>
      <c r="C13" s="24">
        <v>17745</v>
      </c>
      <c r="D13" s="24">
        <v>195</v>
      </c>
      <c r="E13" s="24">
        <v>5489</v>
      </c>
      <c r="F13" s="24">
        <v>2446</v>
      </c>
      <c r="G13" s="25">
        <f t="shared" si="0"/>
        <v>25875</v>
      </c>
      <c r="H13" s="99" t="s">
        <v>9</v>
      </c>
      <c r="I13" s="105">
        <v>6</v>
      </c>
    </row>
    <row r="14" spans="1:9" ht="28.95" customHeight="1" x14ac:dyDescent="0.45">
      <c r="A14" s="96">
        <v>7</v>
      </c>
      <c r="B14" s="17" t="s">
        <v>23</v>
      </c>
      <c r="C14" s="15">
        <v>5543</v>
      </c>
      <c r="D14" s="15">
        <v>105</v>
      </c>
      <c r="E14" s="15">
        <v>12803</v>
      </c>
      <c r="F14" s="15">
        <v>148</v>
      </c>
      <c r="G14" s="16">
        <f t="shared" si="0"/>
        <v>18599</v>
      </c>
      <c r="H14" s="97" t="s">
        <v>10</v>
      </c>
      <c r="I14" s="6">
        <v>7</v>
      </c>
    </row>
    <row r="15" spans="1:9" ht="28.95" customHeight="1" x14ac:dyDescent="0.45">
      <c r="A15" s="98">
        <v>8</v>
      </c>
      <c r="B15" s="26" t="s">
        <v>24</v>
      </c>
      <c r="C15" s="24">
        <v>5104</v>
      </c>
      <c r="D15" s="24">
        <v>68</v>
      </c>
      <c r="E15" s="24">
        <v>11699</v>
      </c>
      <c r="F15" s="24">
        <v>0</v>
      </c>
      <c r="G15" s="25">
        <f t="shared" si="0"/>
        <v>16871</v>
      </c>
      <c r="H15" s="99" t="s">
        <v>15</v>
      </c>
      <c r="I15" s="105">
        <v>8</v>
      </c>
    </row>
    <row r="16" spans="1:9" ht="28.95" customHeight="1" x14ac:dyDescent="0.45">
      <c r="A16" s="96">
        <v>9</v>
      </c>
      <c r="B16" s="17" t="s">
        <v>25</v>
      </c>
      <c r="C16" s="15">
        <v>384</v>
      </c>
      <c r="D16" s="15">
        <v>10</v>
      </c>
      <c r="E16" s="15">
        <v>1120</v>
      </c>
      <c r="F16" s="15">
        <v>0</v>
      </c>
      <c r="G16" s="16">
        <f t="shared" si="0"/>
        <v>1514</v>
      </c>
      <c r="H16" s="97" t="s">
        <v>11</v>
      </c>
      <c r="I16" s="6">
        <v>9</v>
      </c>
    </row>
    <row r="17" spans="1:9" ht="28.95" customHeight="1" x14ac:dyDescent="0.45">
      <c r="A17" s="98">
        <v>10</v>
      </c>
      <c r="B17" s="26" t="s">
        <v>26</v>
      </c>
      <c r="C17" s="24">
        <v>2370</v>
      </c>
      <c r="D17" s="24">
        <v>2773</v>
      </c>
      <c r="E17" s="24">
        <v>6547</v>
      </c>
      <c r="F17" s="24">
        <v>0</v>
      </c>
      <c r="G17" s="25">
        <f t="shared" si="0"/>
        <v>11690</v>
      </c>
      <c r="H17" s="99" t="s">
        <v>12</v>
      </c>
      <c r="I17" s="105">
        <v>10</v>
      </c>
    </row>
    <row r="18" spans="1:9" ht="28.95" customHeight="1" x14ac:dyDescent="0.45">
      <c r="A18" s="96">
        <v>11</v>
      </c>
      <c r="B18" s="17" t="s">
        <v>27</v>
      </c>
      <c r="C18" s="15">
        <v>1321</v>
      </c>
      <c r="D18" s="15">
        <v>0</v>
      </c>
      <c r="E18" s="15">
        <v>1641</v>
      </c>
      <c r="F18" s="15">
        <v>0</v>
      </c>
      <c r="G18" s="16">
        <f t="shared" si="0"/>
        <v>2962</v>
      </c>
      <c r="H18" s="97" t="s">
        <v>13</v>
      </c>
      <c r="I18" s="6">
        <v>11</v>
      </c>
    </row>
    <row r="19" spans="1:9" ht="28.95" customHeight="1" x14ac:dyDescent="0.45">
      <c r="A19" s="175" t="s">
        <v>28</v>
      </c>
      <c r="B19" s="175"/>
      <c r="C19" s="27">
        <f>C6+C9+C10+C11+C12+C13+C14+C15+C16+C17+C18</f>
        <v>129284</v>
      </c>
      <c r="D19" s="27">
        <f t="shared" ref="D19:G19" si="1">D6+D9+D10+D11+D12+D13+D14+D15+D16+D17+D18</f>
        <v>5085</v>
      </c>
      <c r="E19" s="27">
        <f t="shared" si="1"/>
        <v>430182</v>
      </c>
      <c r="F19" s="27">
        <f t="shared" si="1"/>
        <v>4630</v>
      </c>
      <c r="G19" s="27">
        <f t="shared" si="1"/>
        <v>569181</v>
      </c>
      <c r="H19" s="178" t="s">
        <v>14</v>
      </c>
      <c r="I19" s="178"/>
    </row>
    <row r="20" spans="1:9" ht="17.399999999999999" x14ac:dyDescent="0.55000000000000004">
      <c r="A20" s="124" t="s">
        <v>171</v>
      </c>
      <c r="B20" s="95"/>
      <c r="C20" s="95"/>
      <c r="D20" s="95"/>
      <c r="E20" s="95"/>
      <c r="F20" s="95"/>
      <c r="G20" s="95"/>
      <c r="H20" s="95"/>
      <c r="I20" s="95" t="s">
        <v>80</v>
      </c>
    </row>
  </sheetData>
  <mergeCells count="10">
    <mergeCell ref="B1:H1"/>
    <mergeCell ref="B2:H2"/>
    <mergeCell ref="B3:H3"/>
    <mergeCell ref="H19:I19"/>
    <mergeCell ref="A19:B19"/>
    <mergeCell ref="H4:I5"/>
    <mergeCell ref="A4:B5"/>
    <mergeCell ref="C4:D4"/>
    <mergeCell ref="E4:F4"/>
    <mergeCell ref="G4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5" zoomScaleNormal="85" workbookViewId="0">
      <selection activeCell="A20" sqref="A20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3" width="10.296875" style="3" bestFit="1" customWidth="1"/>
    <col min="4" max="4" width="10.3984375" style="3" bestFit="1" customWidth="1"/>
    <col min="5" max="5" width="10.19921875" style="3" bestFit="1" customWidth="1"/>
    <col min="6" max="6" width="10.59765625" style="3" bestFit="1" customWidth="1"/>
    <col min="7" max="7" width="11.3984375" style="3" bestFit="1" customWidth="1"/>
    <col min="8" max="8" width="25.59765625" style="3" customWidth="1"/>
    <col min="9" max="9" width="4.59765625" style="3" customWidth="1"/>
    <col min="10" max="16384" width="8.69921875" style="3"/>
  </cols>
  <sheetData>
    <row r="1" spans="1:9" ht="17.399999999999999" x14ac:dyDescent="0.45">
      <c r="B1" s="181" t="s">
        <v>135</v>
      </c>
      <c r="C1" s="181"/>
      <c r="D1" s="181"/>
      <c r="E1" s="181"/>
      <c r="F1" s="181"/>
      <c r="G1" s="181"/>
      <c r="H1" s="181"/>
    </row>
    <row r="2" spans="1:9" ht="17.399999999999999" x14ac:dyDescent="0.45">
      <c r="B2" s="184" t="s">
        <v>133</v>
      </c>
      <c r="C2" s="181"/>
      <c r="D2" s="181"/>
      <c r="E2" s="181"/>
      <c r="F2" s="181"/>
      <c r="G2" s="181"/>
      <c r="H2" s="181"/>
    </row>
    <row r="3" spans="1:9" ht="17.399999999999999" x14ac:dyDescent="0.45">
      <c r="B3" s="181" t="s">
        <v>134</v>
      </c>
      <c r="C3" s="181"/>
      <c r="D3" s="181"/>
      <c r="E3" s="181"/>
      <c r="F3" s="181"/>
      <c r="G3" s="181"/>
      <c r="H3" s="181"/>
    </row>
    <row r="5" spans="1:9" ht="34.799999999999997" x14ac:dyDescent="0.45">
      <c r="A5" s="175" t="s">
        <v>16</v>
      </c>
      <c r="B5" s="175"/>
      <c r="C5" s="94" t="s">
        <v>120</v>
      </c>
      <c r="D5" s="94" t="s">
        <v>125</v>
      </c>
      <c r="E5" s="94" t="s">
        <v>122</v>
      </c>
      <c r="F5" s="94" t="s">
        <v>123</v>
      </c>
      <c r="G5" s="94" t="s">
        <v>123</v>
      </c>
      <c r="H5" s="177" t="s">
        <v>0</v>
      </c>
      <c r="I5" s="177"/>
    </row>
    <row r="6" spans="1:9" ht="31.95" customHeight="1" x14ac:dyDescent="0.45">
      <c r="A6" s="96">
        <v>1</v>
      </c>
      <c r="B6" s="17" t="s">
        <v>17</v>
      </c>
      <c r="C6" s="15">
        <v>1993016</v>
      </c>
      <c r="D6" s="15">
        <v>789887</v>
      </c>
      <c r="E6" s="15">
        <v>908450</v>
      </c>
      <c r="F6" s="15">
        <v>260096</v>
      </c>
      <c r="G6" s="16">
        <f>SUM(C6:F6)</f>
        <v>3951449</v>
      </c>
      <c r="H6" s="97" t="s">
        <v>2</v>
      </c>
      <c r="I6" s="6">
        <v>1</v>
      </c>
    </row>
    <row r="7" spans="1:9" ht="31.95" customHeight="1" x14ac:dyDescent="0.45">
      <c r="A7" s="21"/>
      <c r="B7" s="20" t="s">
        <v>29</v>
      </c>
      <c r="C7" s="15">
        <v>496514</v>
      </c>
      <c r="D7" s="15">
        <v>556742</v>
      </c>
      <c r="E7" s="15">
        <v>748011</v>
      </c>
      <c r="F7" s="15">
        <v>187136</v>
      </c>
      <c r="G7" s="16">
        <f t="shared" ref="G7:G8" si="0">SUM(C7:F7)</f>
        <v>1988403</v>
      </c>
      <c r="H7" s="97" t="s">
        <v>3</v>
      </c>
      <c r="I7" s="104"/>
    </row>
    <row r="8" spans="1:9" ht="31.95" customHeight="1" x14ac:dyDescent="0.45">
      <c r="A8" s="21"/>
      <c r="B8" s="20" t="s">
        <v>30</v>
      </c>
      <c r="C8" s="15">
        <v>1496502</v>
      </c>
      <c r="D8" s="15">
        <v>233145</v>
      </c>
      <c r="E8" s="15">
        <v>160439</v>
      </c>
      <c r="F8" s="15">
        <v>72960</v>
      </c>
      <c r="G8" s="16">
        <f t="shared" si="0"/>
        <v>1963046</v>
      </c>
      <c r="H8" s="97" t="s">
        <v>4</v>
      </c>
      <c r="I8" s="104"/>
    </row>
    <row r="9" spans="1:9" ht="31.95" customHeight="1" x14ac:dyDescent="0.45">
      <c r="A9" s="98">
        <v>2</v>
      </c>
      <c r="B9" s="26" t="s">
        <v>18</v>
      </c>
      <c r="C9" s="24">
        <v>6069426</v>
      </c>
      <c r="D9" s="24">
        <v>2094283</v>
      </c>
      <c r="E9" s="24">
        <v>270885</v>
      </c>
      <c r="F9" s="24">
        <v>0</v>
      </c>
      <c r="G9" s="25">
        <f>SUM(C9:F9)</f>
        <v>8434594</v>
      </c>
      <c r="H9" s="99" t="s">
        <v>5</v>
      </c>
      <c r="I9" s="105">
        <v>2</v>
      </c>
    </row>
    <row r="10" spans="1:9" ht="31.95" customHeight="1" x14ac:dyDescent="0.45">
      <c r="A10" s="96">
        <v>3</v>
      </c>
      <c r="B10" s="17" t="s">
        <v>19</v>
      </c>
      <c r="C10" s="15">
        <v>0</v>
      </c>
      <c r="D10" s="15">
        <v>0</v>
      </c>
      <c r="E10" s="61">
        <v>0</v>
      </c>
      <c r="F10" s="15">
        <v>65351</v>
      </c>
      <c r="G10" s="16">
        <f>SUM(C10:F10)</f>
        <v>65351</v>
      </c>
      <c r="H10" s="97" t="s">
        <v>6</v>
      </c>
      <c r="I10" s="6">
        <v>3</v>
      </c>
    </row>
    <row r="11" spans="1:9" ht="31.95" customHeight="1" x14ac:dyDescent="0.45">
      <c r="A11" s="98">
        <v>4</v>
      </c>
      <c r="B11" s="26" t="s">
        <v>20</v>
      </c>
      <c r="C11" s="24">
        <v>45252</v>
      </c>
      <c r="D11" s="24">
        <v>265476</v>
      </c>
      <c r="E11" s="24">
        <v>290058</v>
      </c>
      <c r="F11" s="24">
        <v>28204</v>
      </c>
      <c r="G11" s="25">
        <f>SUM(C11:F11)</f>
        <v>628990</v>
      </c>
      <c r="H11" s="99" t="s">
        <v>7</v>
      </c>
      <c r="I11" s="105">
        <v>4</v>
      </c>
    </row>
    <row r="12" spans="1:9" ht="31.95" customHeight="1" x14ac:dyDescent="0.45">
      <c r="A12" s="96">
        <v>5</v>
      </c>
      <c r="B12" s="17" t="s">
        <v>21</v>
      </c>
      <c r="C12" s="15">
        <v>1552</v>
      </c>
      <c r="D12" s="15">
        <v>5391</v>
      </c>
      <c r="E12" s="15">
        <v>408</v>
      </c>
      <c r="F12" s="15">
        <v>0</v>
      </c>
      <c r="G12" s="16">
        <f>SUM(C12:F12)</f>
        <v>7351</v>
      </c>
      <c r="H12" s="97" t="s">
        <v>8</v>
      </c>
      <c r="I12" s="6">
        <v>5</v>
      </c>
    </row>
    <row r="13" spans="1:9" ht="31.95" customHeight="1" x14ac:dyDescent="0.45">
      <c r="A13" s="98">
        <v>6</v>
      </c>
      <c r="B13" s="26" t="s">
        <v>22</v>
      </c>
      <c r="C13" s="24">
        <v>24661</v>
      </c>
      <c r="D13" s="24">
        <v>343948</v>
      </c>
      <c r="E13" s="24">
        <v>50382</v>
      </c>
      <c r="F13" s="24">
        <v>2554323</v>
      </c>
      <c r="G13" s="25">
        <f t="shared" ref="G13:G18" si="1">SUM(C13:F13)</f>
        <v>2973314</v>
      </c>
      <c r="H13" s="99" t="s">
        <v>9</v>
      </c>
      <c r="I13" s="105">
        <v>6</v>
      </c>
    </row>
    <row r="14" spans="1:9" ht="31.95" customHeight="1" x14ac:dyDescent="0.45">
      <c r="A14" s="96">
        <v>7</v>
      </c>
      <c r="B14" s="17" t="s">
        <v>23</v>
      </c>
      <c r="C14" s="15">
        <v>306215</v>
      </c>
      <c r="D14" s="15">
        <v>145640</v>
      </c>
      <c r="E14" s="15">
        <v>99099</v>
      </c>
      <c r="F14" s="15">
        <v>0</v>
      </c>
      <c r="G14" s="16">
        <f t="shared" si="1"/>
        <v>550954</v>
      </c>
      <c r="H14" s="97" t="s">
        <v>10</v>
      </c>
      <c r="I14" s="6">
        <v>7</v>
      </c>
    </row>
    <row r="15" spans="1:9" ht="31.95" customHeight="1" x14ac:dyDescent="0.45">
      <c r="A15" s="98">
        <v>8</v>
      </c>
      <c r="B15" s="26" t="s">
        <v>24</v>
      </c>
      <c r="C15" s="24">
        <v>495127</v>
      </c>
      <c r="D15" s="24">
        <v>227301</v>
      </c>
      <c r="E15" s="24">
        <v>65049</v>
      </c>
      <c r="F15" s="24">
        <v>0</v>
      </c>
      <c r="G15" s="25">
        <f t="shared" si="1"/>
        <v>787477</v>
      </c>
      <c r="H15" s="99" t="s">
        <v>15</v>
      </c>
      <c r="I15" s="105">
        <v>8</v>
      </c>
    </row>
    <row r="16" spans="1:9" ht="31.95" customHeight="1" x14ac:dyDescent="0.45">
      <c r="A16" s="96">
        <v>9</v>
      </c>
      <c r="B16" s="17" t="s">
        <v>25</v>
      </c>
      <c r="C16" s="15">
        <v>11370</v>
      </c>
      <c r="D16" s="15">
        <v>35743</v>
      </c>
      <c r="E16" s="15">
        <v>396</v>
      </c>
      <c r="F16" s="15">
        <v>0</v>
      </c>
      <c r="G16" s="16">
        <f t="shared" si="1"/>
        <v>47509</v>
      </c>
      <c r="H16" s="97" t="s">
        <v>11</v>
      </c>
      <c r="I16" s="6">
        <v>9</v>
      </c>
    </row>
    <row r="17" spans="1:9" ht="31.95" customHeight="1" x14ac:dyDescent="0.45">
      <c r="A17" s="98">
        <v>10</v>
      </c>
      <c r="B17" s="26" t="s">
        <v>26</v>
      </c>
      <c r="C17" s="24">
        <v>126793</v>
      </c>
      <c r="D17" s="24">
        <v>106247</v>
      </c>
      <c r="E17" s="24">
        <v>98784</v>
      </c>
      <c r="F17" s="24">
        <v>0</v>
      </c>
      <c r="G17" s="25">
        <f t="shared" si="1"/>
        <v>331824</v>
      </c>
      <c r="H17" s="99" t="s">
        <v>12</v>
      </c>
      <c r="I17" s="105">
        <v>10</v>
      </c>
    </row>
    <row r="18" spans="1:9" ht="31.95" customHeight="1" x14ac:dyDescent="0.45">
      <c r="A18" s="96">
        <v>11</v>
      </c>
      <c r="B18" s="17" t="s">
        <v>27</v>
      </c>
      <c r="C18" s="15">
        <v>71633</v>
      </c>
      <c r="D18" s="15">
        <v>3804</v>
      </c>
      <c r="E18" s="15">
        <v>13000</v>
      </c>
      <c r="F18" s="15">
        <v>0</v>
      </c>
      <c r="G18" s="16">
        <f t="shared" si="1"/>
        <v>88437</v>
      </c>
      <c r="H18" s="97" t="s">
        <v>13</v>
      </c>
      <c r="I18" s="6">
        <v>11</v>
      </c>
    </row>
    <row r="19" spans="1:9" ht="31.95" customHeight="1" x14ac:dyDescent="0.45">
      <c r="A19" s="175" t="s">
        <v>28</v>
      </c>
      <c r="B19" s="175"/>
      <c r="C19" s="27">
        <f>C6+C9+C10+C11+C12+C13+C14+C15+C16+C17+C18</f>
        <v>9145045</v>
      </c>
      <c r="D19" s="27">
        <f t="shared" ref="D19:G19" si="2">D6+D9+D10+D11+D12+D13+D14+D15+D16+D17+D18</f>
        <v>4017720</v>
      </c>
      <c r="E19" s="27">
        <f>E6+E9+E10+E11+E12+E13+E14+E15+E16+E17+E18</f>
        <v>1796511</v>
      </c>
      <c r="F19" s="27">
        <f t="shared" si="2"/>
        <v>2907974</v>
      </c>
      <c r="G19" s="27">
        <f t="shared" si="2"/>
        <v>17867250</v>
      </c>
      <c r="H19" s="178" t="s">
        <v>14</v>
      </c>
      <c r="I19" s="178"/>
    </row>
    <row r="20" spans="1:9" ht="17.399999999999999" x14ac:dyDescent="0.55000000000000004">
      <c r="A20" s="124" t="s">
        <v>171</v>
      </c>
      <c r="B20" s="95"/>
      <c r="C20" s="95"/>
      <c r="D20" s="95"/>
      <c r="E20" s="95"/>
      <c r="F20" s="95"/>
      <c r="G20" s="95"/>
      <c r="H20" s="95"/>
      <c r="I20" s="95" t="s">
        <v>80</v>
      </c>
    </row>
  </sheetData>
  <mergeCells count="7">
    <mergeCell ref="H5:I5"/>
    <mergeCell ref="A5:B5"/>
    <mergeCell ref="H19:I19"/>
    <mergeCell ref="A19:B19"/>
    <mergeCell ref="B1:H1"/>
    <mergeCell ref="B2:H2"/>
    <mergeCell ref="B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0" sqref="A20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7" width="9.59765625" style="3" customWidth="1"/>
    <col min="8" max="8" width="25.59765625" style="3" customWidth="1"/>
    <col min="9" max="9" width="4.59765625" style="3" customWidth="1"/>
    <col min="10" max="16384" width="8.69921875" style="3"/>
  </cols>
  <sheetData>
    <row r="1" spans="1:9" ht="17.399999999999999" x14ac:dyDescent="0.45">
      <c r="B1" s="181" t="s">
        <v>137</v>
      </c>
      <c r="C1" s="181"/>
      <c r="D1" s="181"/>
      <c r="E1" s="181"/>
      <c r="F1" s="181"/>
      <c r="G1" s="181"/>
      <c r="H1" s="181"/>
    </row>
    <row r="2" spans="1:9" ht="17.399999999999999" x14ac:dyDescent="0.45">
      <c r="B2" s="181" t="s">
        <v>91</v>
      </c>
      <c r="C2" s="181"/>
      <c r="D2" s="181"/>
      <c r="E2" s="181"/>
      <c r="F2" s="181"/>
      <c r="G2" s="181"/>
      <c r="H2" s="181"/>
    </row>
    <row r="3" spans="1:9" ht="17.399999999999999" x14ac:dyDescent="0.45">
      <c r="B3" s="181" t="s">
        <v>136</v>
      </c>
      <c r="C3" s="181"/>
      <c r="D3" s="181"/>
      <c r="E3" s="181"/>
      <c r="F3" s="181"/>
      <c r="G3" s="181"/>
      <c r="H3" s="181"/>
    </row>
    <row r="5" spans="1:9" ht="52.2" x14ac:dyDescent="0.45">
      <c r="A5" s="175" t="s">
        <v>16</v>
      </c>
      <c r="B5" s="175"/>
      <c r="C5" s="94" t="s">
        <v>120</v>
      </c>
      <c r="D5" s="94" t="s">
        <v>125</v>
      </c>
      <c r="E5" s="94" t="s">
        <v>122</v>
      </c>
      <c r="F5" s="94" t="s">
        <v>123</v>
      </c>
      <c r="G5" s="94" t="s">
        <v>28</v>
      </c>
      <c r="H5" s="177" t="s">
        <v>0</v>
      </c>
      <c r="I5" s="177"/>
    </row>
    <row r="6" spans="1:9" ht="22.95" customHeight="1" x14ac:dyDescent="0.45">
      <c r="A6" s="96">
        <v>1</v>
      </c>
      <c r="B6" s="17" t="s">
        <v>17</v>
      </c>
      <c r="C6" s="15">
        <v>696606</v>
      </c>
      <c r="D6" s="15">
        <v>820133</v>
      </c>
      <c r="E6" s="15">
        <v>291016</v>
      </c>
      <c r="F6" s="15">
        <v>155002</v>
      </c>
      <c r="G6" s="16">
        <f>SUM(C6:F6)</f>
        <v>1962757</v>
      </c>
      <c r="H6" s="97" t="s">
        <v>2</v>
      </c>
      <c r="I6" s="6">
        <v>1</v>
      </c>
    </row>
    <row r="7" spans="1:9" ht="22.95" customHeight="1" x14ac:dyDescent="0.45">
      <c r="A7" s="21"/>
      <c r="B7" s="20" t="s">
        <v>29</v>
      </c>
      <c r="C7" s="15">
        <v>38528</v>
      </c>
      <c r="D7" s="15">
        <v>790976</v>
      </c>
      <c r="E7" s="15">
        <v>245998</v>
      </c>
      <c r="F7" s="15">
        <v>154702</v>
      </c>
      <c r="G7" s="16">
        <f t="shared" ref="G7:G8" si="0">SUM(C7:F7)</f>
        <v>1230204</v>
      </c>
      <c r="H7" s="97" t="s">
        <v>3</v>
      </c>
      <c r="I7" s="104"/>
    </row>
    <row r="8" spans="1:9" ht="22.95" customHeight="1" x14ac:dyDescent="0.45">
      <c r="A8" s="21"/>
      <c r="B8" s="20" t="s">
        <v>30</v>
      </c>
      <c r="C8" s="15">
        <v>658078</v>
      </c>
      <c r="D8" s="15">
        <v>29157</v>
      </c>
      <c r="E8" s="15">
        <v>45018</v>
      </c>
      <c r="F8" s="15">
        <v>300</v>
      </c>
      <c r="G8" s="16">
        <f t="shared" si="0"/>
        <v>732553</v>
      </c>
      <c r="H8" s="97" t="s">
        <v>4</v>
      </c>
      <c r="I8" s="104"/>
    </row>
    <row r="9" spans="1:9" ht="22.95" customHeight="1" x14ac:dyDescent="0.45">
      <c r="A9" s="98">
        <v>2</v>
      </c>
      <c r="B9" s="26" t="s">
        <v>18</v>
      </c>
      <c r="C9" s="24">
        <v>435852</v>
      </c>
      <c r="D9" s="24">
        <v>227753</v>
      </c>
      <c r="E9" s="24">
        <v>56904</v>
      </c>
      <c r="F9" s="24">
        <v>0</v>
      </c>
      <c r="G9" s="25">
        <f>SUM(C9:F9)</f>
        <v>720509</v>
      </c>
      <c r="H9" s="99" t="s">
        <v>5</v>
      </c>
      <c r="I9" s="105">
        <v>2</v>
      </c>
    </row>
    <row r="10" spans="1:9" ht="22.95" customHeight="1" x14ac:dyDescent="0.45">
      <c r="A10" s="96">
        <v>3</v>
      </c>
      <c r="B10" s="17" t="s">
        <v>19</v>
      </c>
      <c r="C10" s="15">
        <v>0</v>
      </c>
      <c r="D10" s="15">
        <v>0</v>
      </c>
      <c r="E10" s="61">
        <v>0</v>
      </c>
      <c r="F10" s="15">
        <v>16338</v>
      </c>
      <c r="G10" s="16">
        <f>SUM(C10:F10)</f>
        <v>16338</v>
      </c>
      <c r="H10" s="97" t="s">
        <v>6</v>
      </c>
      <c r="I10" s="6">
        <v>3</v>
      </c>
    </row>
    <row r="11" spans="1:9" ht="22.95" customHeight="1" x14ac:dyDescent="0.45">
      <c r="A11" s="98">
        <v>4</v>
      </c>
      <c r="B11" s="26" t="s">
        <v>20</v>
      </c>
      <c r="C11" s="24">
        <v>3420</v>
      </c>
      <c r="D11" s="24">
        <v>16693</v>
      </c>
      <c r="E11" s="24">
        <v>41213</v>
      </c>
      <c r="F11" s="24">
        <v>299572</v>
      </c>
      <c r="G11" s="25">
        <f>SUM(C11:F11)</f>
        <v>360898</v>
      </c>
      <c r="H11" s="99" t="s">
        <v>7</v>
      </c>
      <c r="I11" s="105">
        <v>4</v>
      </c>
    </row>
    <row r="12" spans="1:9" ht="22.95" customHeight="1" x14ac:dyDescent="0.45">
      <c r="A12" s="96">
        <v>5</v>
      </c>
      <c r="B12" s="17" t="s">
        <v>21</v>
      </c>
      <c r="C12" s="15">
        <v>0</v>
      </c>
      <c r="D12" s="15">
        <v>826</v>
      </c>
      <c r="E12" s="15">
        <v>0</v>
      </c>
      <c r="F12" s="15">
        <v>0</v>
      </c>
      <c r="G12" s="16">
        <f>SUM(C12:F12)</f>
        <v>826</v>
      </c>
      <c r="H12" s="97" t="s">
        <v>8</v>
      </c>
      <c r="I12" s="6">
        <v>5</v>
      </c>
    </row>
    <row r="13" spans="1:9" ht="22.95" customHeight="1" x14ac:dyDescent="0.45">
      <c r="A13" s="98">
        <v>6</v>
      </c>
      <c r="B13" s="26" t="s">
        <v>22</v>
      </c>
      <c r="C13" s="24">
        <v>39</v>
      </c>
      <c r="D13" s="24">
        <v>0</v>
      </c>
      <c r="E13" s="24">
        <v>0</v>
      </c>
      <c r="F13" s="24">
        <v>862750</v>
      </c>
      <c r="G13" s="25">
        <f t="shared" ref="G13:G18" si="1">SUM(C13:F13)</f>
        <v>862789</v>
      </c>
      <c r="H13" s="99" t="s">
        <v>9</v>
      </c>
      <c r="I13" s="105">
        <v>6</v>
      </c>
    </row>
    <row r="14" spans="1:9" ht="22.95" customHeight="1" x14ac:dyDescent="0.45">
      <c r="A14" s="96">
        <v>7</v>
      </c>
      <c r="B14" s="17" t="s">
        <v>23</v>
      </c>
      <c r="C14" s="15">
        <v>15295</v>
      </c>
      <c r="D14" s="15">
        <v>17024</v>
      </c>
      <c r="E14" s="15">
        <v>14979</v>
      </c>
      <c r="F14" s="15">
        <v>0</v>
      </c>
      <c r="G14" s="16">
        <f t="shared" si="1"/>
        <v>47298</v>
      </c>
      <c r="H14" s="97" t="s">
        <v>10</v>
      </c>
      <c r="I14" s="6">
        <v>7</v>
      </c>
    </row>
    <row r="15" spans="1:9" ht="22.95" customHeight="1" x14ac:dyDescent="0.45">
      <c r="A15" s="98">
        <v>8</v>
      </c>
      <c r="B15" s="26" t="s">
        <v>24</v>
      </c>
      <c r="C15" s="24">
        <v>62694</v>
      </c>
      <c r="D15" s="24">
        <v>32316</v>
      </c>
      <c r="E15" s="24">
        <v>23437</v>
      </c>
      <c r="F15" s="24">
        <v>0</v>
      </c>
      <c r="G15" s="25">
        <f t="shared" si="1"/>
        <v>118447</v>
      </c>
      <c r="H15" s="99" t="s">
        <v>15</v>
      </c>
      <c r="I15" s="105">
        <v>8</v>
      </c>
    </row>
    <row r="16" spans="1:9" ht="22.95" customHeight="1" x14ac:dyDescent="0.45">
      <c r="A16" s="96">
        <v>9</v>
      </c>
      <c r="B16" s="17" t="s">
        <v>25</v>
      </c>
      <c r="C16" s="15">
        <v>935</v>
      </c>
      <c r="D16" s="15">
        <v>682</v>
      </c>
      <c r="E16" s="15">
        <v>731</v>
      </c>
      <c r="F16" s="15">
        <v>0</v>
      </c>
      <c r="G16" s="16">
        <f t="shared" si="1"/>
        <v>2348</v>
      </c>
      <c r="H16" s="97" t="s">
        <v>11</v>
      </c>
      <c r="I16" s="6">
        <v>9</v>
      </c>
    </row>
    <row r="17" spans="1:9" ht="22.95" customHeight="1" x14ac:dyDescent="0.45">
      <c r="A17" s="98">
        <v>10</v>
      </c>
      <c r="B17" s="26" t="s">
        <v>26</v>
      </c>
      <c r="C17" s="24">
        <v>18213</v>
      </c>
      <c r="D17" s="24">
        <v>18461</v>
      </c>
      <c r="E17" s="24">
        <v>10558</v>
      </c>
      <c r="F17" s="24">
        <v>0</v>
      </c>
      <c r="G17" s="25">
        <f t="shared" si="1"/>
        <v>47232</v>
      </c>
      <c r="H17" s="99" t="s">
        <v>12</v>
      </c>
      <c r="I17" s="105">
        <v>10</v>
      </c>
    </row>
    <row r="18" spans="1:9" ht="22.95" customHeight="1" x14ac:dyDescent="0.45">
      <c r="A18" s="96">
        <v>11</v>
      </c>
      <c r="B18" s="17" t="s">
        <v>27</v>
      </c>
      <c r="C18" s="15">
        <v>756</v>
      </c>
      <c r="D18" s="15">
        <v>333</v>
      </c>
      <c r="E18" s="15">
        <v>6475</v>
      </c>
      <c r="F18" s="15">
        <v>0</v>
      </c>
      <c r="G18" s="16">
        <f t="shared" si="1"/>
        <v>7564</v>
      </c>
      <c r="H18" s="97" t="s">
        <v>13</v>
      </c>
      <c r="I18" s="6">
        <v>11</v>
      </c>
    </row>
    <row r="19" spans="1:9" ht="22.95" customHeight="1" x14ac:dyDescent="0.45">
      <c r="A19" s="175" t="s">
        <v>28</v>
      </c>
      <c r="B19" s="175"/>
      <c r="C19" s="27">
        <f>C6+C9+C10+C11+C12+C13+C14+C15+C16+C17+C18</f>
        <v>1233810</v>
      </c>
      <c r="D19" s="27">
        <f t="shared" ref="D19:G19" si="2">D6+D9+D10+D11+D12+D13+D14+D15+D16+D17+D18</f>
        <v>1134221</v>
      </c>
      <c r="E19" s="27">
        <f>E6+E9+E10+E11+E12+E13+E14+E15+E16+E17+E18</f>
        <v>445313</v>
      </c>
      <c r="F19" s="27">
        <f t="shared" si="2"/>
        <v>1333662</v>
      </c>
      <c r="G19" s="27">
        <f t="shared" si="2"/>
        <v>4147006</v>
      </c>
      <c r="H19" s="178" t="s">
        <v>14</v>
      </c>
      <c r="I19" s="178"/>
    </row>
    <row r="20" spans="1:9" ht="17.399999999999999" x14ac:dyDescent="0.55000000000000004">
      <c r="A20" s="124" t="s">
        <v>171</v>
      </c>
      <c r="B20" s="95"/>
      <c r="C20" s="95"/>
      <c r="D20" s="95"/>
      <c r="E20" s="95"/>
      <c r="F20" s="95"/>
      <c r="G20" s="95"/>
      <c r="H20" s="95"/>
      <c r="I20" s="95" t="s">
        <v>80</v>
      </c>
    </row>
  </sheetData>
  <mergeCells count="7">
    <mergeCell ref="H5:I5"/>
    <mergeCell ref="A5:B5"/>
    <mergeCell ref="H19:I19"/>
    <mergeCell ref="A19:B19"/>
    <mergeCell ref="B1:H1"/>
    <mergeCell ref="B2:H2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A20" sqref="A20"/>
    </sheetView>
  </sheetViews>
  <sheetFormatPr defaultColWidth="8.69921875" defaultRowHeight="15.6" x14ac:dyDescent="0.45"/>
  <cols>
    <col min="1" max="1" width="4.59765625" style="3" customWidth="1"/>
    <col min="2" max="2" width="25.59765625" style="3" customWidth="1"/>
    <col min="3" max="3" width="9.796875" style="3" bestFit="1" customWidth="1"/>
    <col min="4" max="4" width="8.8984375" style="3" bestFit="1" customWidth="1"/>
    <col min="5" max="5" width="9" style="3" bestFit="1" customWidth="1"/>
    <col min="6" max="6" width="8.8984375" style="3" bestFit="1" customWidth="1"/>
    <col min="7" max="7" width="10.296875" style="3" bestFit="1" customWidth="1"/>
    <col min="8" max="8" width="25.59765625" style="3" customWidth="1"/>
    <col min="9" max="9" width="4.59765625" style="3" customWidth="1"/>
    <col min="10" max="16384" width="8.69921875" style="3"/>
  </cols>
  <sheetData>
    <row r="1" spans="1:9" ht="17.399999999999999" x14ac:dyDescent="0.45">
      <c r="B1" s="181" t="s">
        <v>138</v>
      </c>
      <c r="C1" s="181"/>
      <c r="D1" s="181"/>
      <c r="E1" s="181"/>
      <c r="F1" s="181"/>
      <c r="G1" s="181"/>
      <c r="H1" s="181"/>
    </row>
    <row r="2" spans="1:9" ht="17.399999999999999" x14ac:dyDescent="0.45">
      <c r="B2" s="181" t="s">
        <v>93</v>
      </c>
      <c r="C2" s="181"/>
      <c r="D2" s="181"/>
      <c r="E2" s="181"/>
      <c r="F2" s="181"/>
      <c r="G2" s="181"/>
      <c r="H2" s="181"/>
    </row>
    <row r="3" spans="1:9" ht="17.399999999999999" x14ac:dyDescent="0.45">
      <c r="B3" s="181" t="s">
        <v>136</v>
      </c>
      <c r="C3" s="181"/>
      <c r="D3" s="181"/>
      <c r="E3" s="181"/>
      <c r="F3" s="181"/>
      <c r="G3" s="181"/>
      <c r="H3" s="181"/>
    </row>
    <row r="5" spans="1:9" ht="65.099999999999994" customHeight="1" x14ac:dyDescent="0.45">
      <c r="A5" s="186" t="s">
        <v>16</v>
      </c>
      <c r="B5" s="186"/>
      <c r="C5" s="103" t="s">
        <v>120</v>
      </c>
      <c r="D5" s="103" t="s">
        <v>125</v>
      </c>
      <c r="E5" s="103" t="s">
        <v>122</v>
      </c>
      <c r="F5" s="103" t="s">
        <v>123</v>
      </c>
      <c r="G5" s="103" t="s">
        <v>28</v>
      </c>
      <c r="H5" s="185" t="s">
        <v>0</v>
      </c>
      <c r="I5" s="185"/>
    </row>
    <row r="6" spans="1:9" ht="35.1" customHeight="1" x14ac:dyDescent="0.45">
      <c r="A6" s="96">
        <v>1</v>
      </c>
      <c r="B6" s="17" t="s">
        <v>17</v>
      </c>
      <c r="C6" s="15">
        <v>2689622</v>
      </c>
      <c r="D6" s="15">
        <v>1610020</v>
      </c>
      <c r="E6" s="15">
        <v>1199466</v>
      </c>
      <c r="F6" s="15">
        <v>415098</v>
      </c>
      <c r="G6" s="16">
        <f>SUM(C6:F6)</f>
        <v>5914206</v>
      </c>
      <c r="H6" s="97" t="s">
        <v>2</v>
      </c>
      <c r="I6" s="11">
        <v>1</v>
      </c>
    </row>
    <row r="7" spans="1:9" ht="35.1" customHeight="1" x14ac:dyDescent="0.45">
      <c r="A7" s="21"/>
      <c r="B7" s="20" t="s">
        <v>29</v>
      </c>
      <c r="C7" s="15">
        <v>535042</v>
      </c>
      <c r="D7" s="15">
        <v>1347718</v>
      </c>
      <c r="E7" s="15">
        <v>994009</v>
      </c>
      <c r="F7" s="15">
        <v>341838</v>
      </c>
      <c r="G7" s="16">
        <f t="shared" ref="G7:G8" si="0">SUM(C7:F7)</f>
        <v>3218607</v>
      </c>
      <c r="H7" s="97" t="s">
        <v>3</v>
      </c>
      <c r="I7" s="104"/>
    </row>
    <row r="8" spans="1:9" ht="35.1" customHeight="1" x14ac:dyDescent="0.45">
      <c r="A8" s="21"/>
      <c r="B8" s="20" t="s">
        <v>30</v>
      </c>
      <c r="C8" s="15">
        <v>2154580</v>
      </c>
      <c r="D8" s="15">
        <v>262302</v>
      </c>
      <c r="E8" s="15">
        <v>205457</v>
      </c>
      <c r="F8" s="15">
        <v>73260</v>
      </c>
      <c r="G8" s="16">
        <f t="shared" si="0"/>
        <v>2695599</v>
      </c>
      <c r="H8" s="97" t="s">
        <v>4</v>
      </c>
      <c r="I8" s="104"/>
    </row>
    <row r="9" spans="1:9" ht="35.1" customHeight="1" x14ac:dyDescent="0.45">
      <c r="A9" s="98">
        <v>2</v>
      </c>
      <c r="B9" s="26" t="s">
        <v>18</v>
      </c>
      <c r="C9" s="24">
        <v>6505278</v>
      </c>
      <c r="D9" s="24">
        <v>2322036</v>
      </c>
      <c r="E9" s="24">
        <v>327789</v>
      </c>
      <c r="F9" s="24">
        <v>0</v>
      </c>
      <c r="G9" s="25">
        <f>SUM(C9:F9)</f>
        <v>9155103</v>
      </c>
      <c r="H9" s="99" t="s">
        <v>5</v>
      </c>
      <c r="I9" s="106">
        <v>2</v>
      </c>
    </row>
    <row r="10" spans="1:9" ht="35.1" customHeight="1" x14ac:dyDescent="0.45">
      <c r="A10" s="96">
        <v>3</v>
      </c>
      <c r="B10" s="17" t="s">
        <v>19</v>
      </c>
      <c r="C10" s="15">
        <v>0</v>
      </c>
      <c r="D10" s="15">
        <v>0</v>
      </c>
      <c r="E10" s="61">
        <v>0</v>
      </c>
      <c r="F10" s="15">
        <v>81689</v>
      </c>
      <c r="G10" s="16">
        <f>SUM(C10:F10)</f>
        <v>81689</v>
      </c>
      <c r="H10" s="97" t="s">
        <v>6</v>
      </c>
      <c r="I10" s="11">
        <v>3</v>
      </c>
    </row>
    <row r="11" spans="1:9" ht="35.1" customHeight="1" x14ac:dyDescent="0.45">
      <c r="A11" s="98">
        <v>4</v>
      </c>
      <c r="B11" s="26" t="s">
        <v>20</v>
      </c>
      <c r="C11" s="24">
        <v>48672</v>
      </c>
      <c r="D11" s="24">
        <v>282169</v>
      </c>
      <c r="E11" s="24">
        <v>331271</v>
      </c>
      <c r="F11" s="24">
        <v>327776</v>
      </c>
      <c r="G11" s="25">
        <f>SUM(C11:F11)</f>
        <v>989888</v>
      </c>
      <c r="H11" s="99" t="s">
        <v>7</v>
      </c>
      <c r="I11" s="106">
        <v>4</v>
      </c>
    </row>
    <row r="12" spans="1:9" ht="35.1" customHeight="1" x14ac:dyDescent="0.45">
      <c r="A12" s="96">
        <v>5</v>
      </c>
      <c r="B12" s="17" t="s">
        <v>21</v>
      </c>
      <c r="C12" s="15">
        <v>1552</v>
      </c>
      <c r="D12" s="15">
        <v>6217</v>
      </c>
      <c r="E12" s="15">
        <v>408</v>
      </c>
      <c r="F12" s="15">
        <v>0</v>
      </c>
      <c r="G12" s="16">
        <f>SUM(C12:F12)</f>
        <v>8177</v>
      </c>
      <c r="H12" s="97" t="s">
        <v>8</v>
      </c>
      <c r="I12" s="11">
        <v>5</v>
      </c>
    </row>
    <row r="13" spans="1:9" ht="35.1" customHeight="1" x14ac:dyDescent="0.45">
      <c r="A13" s="98">
        <v>6</v>
      </c>
      <c r="B13" s="26" t="s">
        <v>22</v>
      </c>
      <c r="C13" s="24">
        <v>24700</v>
      </c>
      <c r="D13" s="24">
        <v>343948</v>
      </c>
      <c r="E13" s="24">
        <v>50382</v>
      </c>
      <c r="F13" s="24">
        <v>3417073</v>
      </c>
      <c r="G13" s="25">
        <f t="shared" ref="G13:G18" si="1">SUM(C13:F13)</f>
        <v>3836103</v>
      </c>
      <c r="H13" s="99" t="s">
        <v>9</v>
      </c>
      <c r="I13" s="106">
        <v>6</v>
      </c>
    </row>
    <row r="14" spans="1:9" ht="35.1" customHeight="1" x14ac:dyDescent="0.45">
      <c r="A14" s="96">
        <v>7</v>
      </c>
      <c r="B14" s="17" t="s">
        <v>23</v>
      </c>
      <c r="C14" s="15">
        <v>321510</v>
      </c>
      <c r="D14" s="15">
        <v>162664</v>
      </c>
      <c r="E14" s="15">
        <v>114078</v>
      </c>
      <c r="F14" s="15">
        <v>0</v>
      </c>
      <c r="G14" s="16">
        <f t="shared" si="1"/>
        <v>598252</v>
      </c>
      <c r="H14" s="97" t="s">
        <v>10</v>
      </c>
      <c r="I14" s="11">
        <v>7</v>
      </c>
    </row>
    <row r="15" spans="1:9" ht="35.1" customHeight="1" x14ac:dyDescent="0.45">
      <c r="A15" s="98">
        <v>8</v>
      </c>
      <c r="B15" s="26" t="s">
        <v>24</v>
      </c>
      <c r="C15" s="24">
        <v>557821</v>
      </c>
      <c r="D15" s="24">
        <v>259617</v>
      </c>
      <c r="E15" s="24">
        <v>88486</v>
      </c>
      <c r="F15" s="24">
        <v>0</v>
      </c>
      <c r="G15" s="25">
        <f t="shared" si="1"/>
        <v>905924</v>
      </c>
      <c r="H15" s="99" t="s">
        <v>15</v>
      </c>
      <c r="I15" s="106">
        <v>8</v>
      </c>
    </row>
    <row r="16" spans="1:9" ht="35.1" customHeight="1" x14ac:dyDescent="0.45">
      <c r="A16" s="96">
        <v>9</v>
      </c>
      <c r="B16" s="17" t="s">
        <v>25</v>
      </c>
      <c r="C16" s="15">
        <v>12305</v>
      </c>
      <c r="D16" s="15">
        <v>36425</v>
      </c>
      <c r="E16" s="15">
        <v>1127</v>
      </c>
      <c r="F16" s="15">
        <v>0</v>
      </c>
      <c r="G16" s="16">
        <f t="shared" si="1"/>
        <v>49857</v>
      </c>
      <c r="H16" s="97" t="s">
        <v>11</v>
      </c>
      <c r="I16" s="11">
        <v>9</v>
      </c>
    </row>
    <row r="17" spans="1:9" ht="35.1" customHeight="1" x14ac:dyDescent="0.45">
      <c r="A17" s="98">
        <v>10</v>
      </c>
      <c r="B17" s="26" t="s">
        <v>26</v>
      </c>
      <c r="C17" s="24">
        <v>145006</v>
      </c>
      <c r="D17" s="24">
        <v>124708</v>
      </c>
      <c r="E17" s="24">
        <v>109342</v>
      </c>
      <c r="F17" s="24">
        <v>0</v>
      </c>
      <c r="G17" s="25">
        <f t="shared" si="1"/>
        <v>379056</v>
      </c>
      <c r="H17" s="99" t="s">
        <v>12</v>
      </c>
      <c r="I17" s="106">
        <v>10</v>
      </c>
    </row>
    <row r="18" spans="1:9" ht="35.1" customHeight="1" x14ac:dyDescent="0.45">
      <c r="A18" s="96">
        <v>11</v>
      </c>
      <c r="B18" s="17" t="s">
        <v>27</v>
      </c>
      <c r="C18" s="15">
        <v>72389</v>
      </c>
      <c r="D18" s="15">
        <v>4137</v>
      </c>
      <c r="E18" s="15">
        <v>19475</v>
      </c>
      <c r="F18" s="15">
        <v>0</v>
      </c>
      <c r="G18" s="16">
        <f t="shared" si="1"/>
        <v>96001</v>
      </c>
      <c r="H18" s="97" t="s">
        <v>13</v>
      </c>
      <c r="I18" s="11">
        <v>11</v>
      </c>
    </row>
    <row r="19" spans="1:9" ht="35.1" customHeight="1" x14ac:dyDescent="0.45">
      <c r="A19" s="186" t="s">
        <v>28</v>
      </c>
      <c r="B19" s="186"/>
      <c r="C19" s="36">
        <f>C6+C9+C10+C11+C12+C13+C14+C15+C16+C17+C18</f>
        <v>10378855</v>
      </c>
      <c r="D19" s="36">
        <f t="shared" ref="D19:G19" si="2">D6+D9+D10+D11+D12+D13+D14+D15+D16+D17+D18</f>
        <v>5151941</v>
      </c>
      <c r="E19" s="36">
        <f>E6+E9+E10+E11+E12+E13+E14+E15+E16+E17+E18</f>
        <v>2241824</v>
      </c>
      <c r="F19" s="36">
        <f t="shared" si="2"/>
        <v>4241636</v>
      </c>
      <c r="G19" s="36">
        <f t="shared" si="2"/>
        <v>22014256</v>
      </c>
      <c r="H19" s="187" t="s">
        <v>14</v>
      </c>
      <c r="I19" s="187"/>
    </row>
    <row r="20" spans="1:9" ht="17.399999999999999" x14ac:dyDescent="0.55000000000000004">
      <c r="A20" s="124" t="s">
        <v>171</v>
      </c>
      <c r="B20" s="95"/>
      <c r="C20" s="95"/>
      <c r="D20" s="95"/>
      <c r="E20" s="95"/>
      <c r="F20" s="95"/>
      <c r="G20" s="95"/>
      <c r="H20" s="95"/>
      <c r="I20" s="95" t="s">
        <v>80</v>
      </c>
    </row>
  </sheetData>
  <mergeCells count="7">
    <mergeCell ref="H5:I5"/>
    <mergeCell ref="A5:B5"/>
    <mergeCell ref="H19:I19"/>
    <mergeCell ref="A19:B19"/>
    <mergeCell ref="B1:H1"/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Contents</vt:lpstr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  <vt:lpstr>Table10</vt:lpstr>
      <vt:lpstr>Table11</vt:lpstr>
      <vt:lpstr>Table12</vt:lpstr>
      <vt:lpstr>Table13</vt:lpstr>
      <vt:lpstr>Table14</vt:lpstr>
      <vt:lpstr>Table15</vt:lpstr>
      <vt:lpstr>Table16</vt:lpstr>
      <vt:lpstr>Table17</vt:lpstr>
      <vt:lpstr>Figure1</vt:lpstr>
      <vt:lpstr>Figure2</vt:lpstr>
      <vt:lpstr>Figure3</vt:lpstr>
      <vt:lpstr>Figure4</vt:lpstr>
      <vt:lpstr>Figure5</vt:lpstr>
      <vt:lpstr>Figure6</vt:lpstr>
      <vt:lpstr>Figure7</vt:lpstr>
      <vt:lpstr>Figure8</vt:lpstr>
      <vt:lpstr>Figure9</vt:lpstr>
      <vt:lpstr>Figure10</vt:lpstr>
      <vt:lpstr>Figure11</vt:lpstr>
      <vt:lpstr>Figure12</vt:lpstr>
      <vt:lpstr>Figure13</vt:lpstr>
      <vt:lpstr>Figure14</vt:lpstr>
      <vt:lpstr>Figure15</vt:lpstr>
      <vt:lpstr>Figure16</vt:lpstr>
      <vt:lpstr>Figure17</vt:lpstr>
      <vt:lpstr>Figure18</vt:lpstr>
      <vt:lpstr>Figure19</vt:lpstr>
      <vt:lpstr>Figure20</vt:lpstr>
      <vt:lpstr>Figure21</vt:lpstr>
      <vt:lpstr>Figure22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سارة الدريهم</cp:lastModifiedBy>
  <cp:lastPrinted>2018-05-02T08:40:04Z</cp:lastPrinted>
  <dcterms:created xsi:type="dcterms:W3CDTF">2018-04-11T12:23:36Z</dcterms:created>
  <dcterms:modified xsi:type="dcterms:W3CDTF">2018-07-05T07:44:34Z</dcterms:modified>
</cp:coreProperties>
</file>