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نشرات النهائي 2010 -2014\"/>
    </mc:Choice>
  </mc:AlternateContent>
  <bookViews>
    <workbookView xWindow="30" yWindow="120" windowWidth="19065" windowHeight="4170" firstSheet="8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C88" i="23" l="1"/>
  <c r="D5" i="24"/>
  <c r="D5" i="30" s="1"/>
  <c r="E6" i="24"/>
  <c r="E6" i="30" s="1"/>
  <c r="F8" i="23"/>
  <c r="D8" i="13"/>
  <c r="F9" i="23"/>
  <c r="D9" i="13"/>
  <c r="D9" i="24"/>
  <c r="D9" i="30" s="1"/>
  <c r="C12" i="24"/>
  <c r="C12" i="30" s="1"/>
  <c r="F13" i="23"/>
  <c r="D13" i="13"/>
  <c r="E14" i="24"/>
  <c r="E14" i="30"/>
  <c r="F16" i="23"/>
  <c r="D16" i="13" s="1"/>
  <c r="D18" i="24"/>
  <c r="C20" i="24"/>
  <c r="C20" i="30" s="1"/>
  <c r="D21" i="24"/>
  <c r="D21" i="30" s="1"/>
  <c r="E23" i="24"/>
  <c r="E23" i="30"/>
  <c r="F25" i="23"/>
  <c r="D25" i="13"/>
  <c r="D25" i="24"/>
  <c r="D25" i="30" s="1"/>
  <c r="E26" i="24"/>
  <c r="E26" i="30" s="1"/>
  <c r="C29" i="24"/>
  <c r="E30" i="24"/>
  <c r="C32" i="24"/>
  <c r="C32" i="30"/>
  <c r="F33" i="23"/>
  <c r="D33" i="13" s="1"/>
  <c r="D34" i="24"/>
  <c r="D34" i="30" s="1"/>
  <c r="C36" i="24"/>
  <c r="C36" i="30"/>
  <c r="F37" i="23"/>
  <c r="D37" i="13"/>
  <c r="D37" i="24"/>
  <c r="D37" i="30"/>
  <c r="E39" i="24"/>
  <c r="D41" i="24"/>
  <c r="D41" i="30"/>
  <c r="E42" i="24"/>
  <c r="E42" i="30" s="1"/>
  <c r="F44" i="23"/>
  <c r="D44" i="13" s="1"/>
  <c r="C45" i="24"/>
  <c r="E46" i="24"/>
  <c r="E46" i="30" s="1"/>
  <c r="C48" i="24"/>
  <c r="C48" i="30"/>
  <c r="F49" i="23"/>
  <c r="D49" i="13"/>
  <c r="D50" i="24"/>
  <c r="D50" i="30"/>
  <c r="C52" i="24"/>
  <c r="C52" i="30" s="1"/>
  <c r="C53" i="24"/>
  <c r="C53" i="30"/>
  <c r="D53" i="24"/>
  <c r="D53" i="30"/>
  <c r="E55" i="24"/>
  <c r="E55" i="30"/>
  <c r="D57" i="24"/>
  <c r="D57" i="30" s="1"/>
  <c r="E58" i="24"/>
  <c r="E58" i="30"/>
  <c r="F60" i="23"/>
  <c r="D60" i="13"/>
  <c r="D62" i="24"/>
  <c r="D62" i="30"/>
  <c r="E63" i="24"/>
  <c r="E63" i="30" s="1"/>
  <c r="F63" i="30" s="1"/>
  <c r="D65" i="24"/>
  <c r="D65" i="30"/>
  <c r="D66" i="24"/>
  <c r="D66" i="30"/>
  <c r="E66" i="24"/>
  <c r="E66" i="30"/>
  <c r="C68" i="24"/>
  <c r="C68" i="30" s="1"/>
  <c r="C69" i="24"/>
  <c r="C69" i="30"/>
  <c r="D69" i="24"/>
  <c r="D69" i="30"/>
  <c r="E70" i="24"/>
  <c r="E70" i="30"/>
  <c r="E71" i="24"/>
  <c r="E71" i="30" s="1"/>
  <c r="C72" i="24"/>
  <c r="C72" i="30"/>
  <c r="F73" i="23"/>
  <c r="D73" i="13"/>
  <c r="D73" i="24"/>
  <c r="D73" i="30"/>
  <c r="D74" i="24"/>
  <c r="D74" i="30" s="1"/>
  <c r="E74" i="24"/>
  <c r="E74" i="30"/>
  <c r="C76" i="24"/>
  <c r="C76" i="30"/>
  <c r="C77" i="24"/>
  <c r="C77" i="30"/>
  <c r="D77" i="24"/>
  <c r="D77" i="30" s="1"/>
  <c r="E78" i="24"/>
  <c r="E78" i="30"/>
  <c r="E79" i="24"/>
  <c r="C80" i="24"/>
  <c r="C80" i="30" s="1"/>
  <c r="F80" i="30" s="1"/>
  <c r="D81" i="24"/>
  <c r="D81" i="30"/>
  <c r="D82" i="24"/>
  <c r="D82" i="30"/>
  <c r="E82" i="24"/>
  <c r="E82" i="30" s="1"/>
  <c r="C84" i="24"/>
  <c r="C85" i="24"/>
  <c r="C85" i="30"/>
  <c r="D85" i="24"/>
  <c r="D85" i="30" s="1"/>
  <c r="E86" i="24"/>
  <c r="E86" i="30"/>
  <c r="E87" i="24"/>
  <c r="C62" i="24"/>
  <c r="C62" i="30" s="1"/>
  <c r="E60" i="24"/>
  <c r="E60" i="30"/>
  <c r="D59" i="24"/>
  <c r="D59" i="30"/>
  <c r="F58" i="23"/>
  <c r="D58" i="13" s="1"/>
  <c r="E56" i="24"/>
  <c r="E56" i="30" s="1"/>
  <c r="D55" i="24"/>
  <c r="D55" i="30"/>
  <c r="F54" i="23"/>
  <c r="D54" i="13"/>
  <c r="E52" i="24"/>
  <c r="E52" i="30" s="1"/>
  <c r="F52" i="30" s="1"/>
  <c r="D51" i="24"/>
  <c r="D51" i="30" s="1"/>
  <c r="C50" i="24"/>
  <c r="C50" i="30"/>
  <c r="F50" i="30" s="1"/>
  <c r="E48" i="24"/>
  <c r="E48" i="30"/>
  <c r="D47" i="24"/>
  <c r="D47" i="30"/>
  <c r="C46" i="24"/>
  <c r="C46" i="30"/>
  <c r="D43" i="24"/>
  <c r="D43" i="30" s="1"/>
  <c r="C42" i="24"/>
  <c r="C42" i="30"/>
  <c r="F40" i="23"/>
  <c r="D40" i="13"/>
  <c r="D39" i="24"/>
  <c r="D39" i="30"/>
  <c r="C38" i="24"/>
  <c r="C38" i="30" s="1"/>
  <c r="E36" i="24"/>
  <c r="E36" i="30"/>
  <c r="F35" i="23"/>
  <c r="D35" i="13"/>
  <c r="C34" i="24"/>
  <c r="C34" i="30"/>
  <c r="E88" i="23"/>
  <c r="D31" i="24"/>
  <c r="D31" i="30" s="1"/>
  <c r="C30" i="24"/>
  <c r="C30" i="30" s="1"/>
  <c r="E28" i="24"/>
  <c r="E28" i="30" s="1"/>
  <c r="F27" i="23"/>
  <c r="D27" i="13"/>
  <c r="F26" i="23"/>
  <c r="D26" i="13" s="1"/>
  <c r="E24" i="24"/>
  <c r="E24" i="30" s="1"/>
  <c r="D23" i="24"/>
  <c r="D23" i="30" s="1"/>
  <c r="C22" i="24"/>
  <c r="C22" i="30"/>
  <c r="F20" i="23"/>
  <c r="D20" i="13" s="1"/>
  <c r="D19" i="24"/>
  <c r="D19" i="30" s="1"/>
  <c r="C18" i="24"/>
  <c r="C18" i="30" s="1"/>
  <c r="E16" i="24"/>
  <c r="E16" i="30"/>
  <c r="D15" i="24"/>
  <c r="D15" i="30" s="1"/>
  <c r="F15" i="30" s="1"/>
  <c r="F14" i="23"/>
  <c r="D14" i="13" s="1"/>
  <c r="C13" i="24"/>
  <c r="E12" i="24"/>
  <c r="E12" i="30"/>
  <c r="F11" i="23"/>
  <c r="D11" i="13" s="1"/>
  <c r="D10" i="24"/>
  <c r="D10" i="30"/>
  <c r="C10" i="24"/>
  <c r="C10" i="30"/>
  <c r="E8" i="24"/>
  <c r="E8" i="30"/>
  <c r="E7" i="24"/>
  <c r="E7" i="30" s="1"/>
  <c r="D7" i="24"/>
  <c r="D7" i="30"/>
  <c r="D61" i="24"/>
  <c r="D61" i="30"/>
  <c r="E61" i="24"/>
  <c r="E61" i="30"/>
  <c r="E64" i="24"/>
  <c r="E64" i="30" s="1"/>
  <c r="F47" i="22"/>
  <c r="C47" i="13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5" i="29"/>
  <c r="D88" i="29"/>
  <c r="C88" i="29"/>
  <c r="C7" i="24"/>
  <c r="C8" i="24"/>
  <c r="D8" i="24"/>
  <c r="D8" i="30" s="1"/>
  <c r="E9" i="24"/>
  <c r="E9" i="30"/>
  <c r="E10" i="24"/>
  <c r="E10" i="30" s="1"/>
  <c r="C11" i="24"/>
  <c r="C11" i="30" s="1"/>
  <c r="D12" i="24"/>
  <c r="D12" i="30" s="1"/>
  <c r="D13" i="24"/>
  <c r="D13" i="30"/>
  <c r="E13" i="24"/>
  <c r="E13" i="30" s="1"/>
  <c r="C15" i="24"/>
  <c r="C15" i="30"/>
  <c r="D16" i="24"/>
  <c r="C17" i="24"/>
  <c r="C17" i="30"/>
  <c r="D17" i="24"/>
  <c r="D17" i="30"/>
  <c r="E17" i="24"/>
  <c r="E17" i="30" s="1"/>
  <c r="E18" i="24"/>
  <c r="E18" i="30" s="1"/>
  <c r="C19" i="24"/>
  <c r="C19" i="30"/>
  <c r="D20" i="24"/>
  <c r="D20" i="30"/>
  <c r="E21" i="24"/>
  <c r="D22" i="24"/>
  <c r="D22" i="30"/>
  <c r="E22" i="24"/>
  <c r="E22" i="30" s="1"/>
  <c r="C23" i="24"/>
  <c r="C23" i="30" s="1"/>
  <c r="F23" i="30" s="1"/>
  <c r="C24" i="24"/>
  <c r="C24" i="30" s="1"/>
  <c r="D24" i="24"/>
  <c r="D24" i="30"/>
  <c r="E25" i="24"/>
  <c r="E25" i="30"/>
  <c r="C27" i="24"/>
  <c r="C27" i="30"/>
  <c r="E27" i="24"/>
  <c r="E27" i="30" s="1"/>
  <c r="C28" i="24"/>
  <c r="C28" i="30"/>
  <c r="D28" i="24"/>
  <c r="D28" i="30"/>
  <c r="D29" i="24"/>
  <c r="D29" i="30"/>
  <c r="E29" i="24"/>
  <c r="E29" i="30" s="1"/>
  <c r="C31" i="24"/>
  <c r="D32" i="24"/>
  <c r="D32" i="30" s="1"/>
  <c r="C33" i="24"/>
  <c r="C33" i="30"/>
  <c r="D33" i="24"/>
  <c r="D33" i="30"/>
  <c r="E33" i="24"/>
  <c r="E33" i="30" s="1"/>
  <c r="E34" i="24"/>
  <c r="E34" i="30" s="1"/>
  <c r="C35" i="24"/>
  <c r="C35" i="30"/>
  <c r="D36" i="24"/>
  <c r="E37" i="24"/>
  <c r="D38" i="24"/>
  <c r="D38" i="30" s="1"/>
  <c r="E38" i="24"/>
  <c r="C39" i="24"/>
  <c r="C39" i="30"/>
  <c r="C40" i="24"/>
  <c r="D40" i="24"/>
  <c r="D40" i="30"/>
  <c r="E41" i="24"/>
  <c r="E41" i="30" s="1"/>
  <c r="C43" i="24"/>
  <c r="C43" i="30" s="1"/>
  <c r="E43" i="24"/>
  <c r="E43" i="30"/>
  <c r="C44" i="24"/>
  <c r="C44" i="30"/>
  <c r="F44" i="30" s="1"/>
  <c r="D44" i="24"/>
  <c r="D44" i="30" s="1"/>
  <c r="D45" i="24"/>
  <c r="D45" i="30" s="1"/>
  <c r="E45" i="24"/>
  <c r="E45" i="30"/>
  <c r="C47" i="24"/>
  <c r="D48" i="24"/>
  <c r="D48" i="30" s="1"/>
  <c r="C49" i="24"/>
  <c r="C49" i="30"/>
  <c r="D49" i="24"/>
  <c r="D49" i="30"/>
  <c r="E49" i="24"/>
  <c r="E49" i="30" s="1"/>
  <c r="E50" i="24"/>
  <c r="E50" i="30" s="1"/>
  <c r="C51" i="24"/>
  <c r="C51" i="30"/>
  <c r="D52" i="24"/>
  <c r="D52" i="30"/>
  <c r="E53" i="24"/>
  <c r="D54" i="24"/>
  <c r="D54" i="30"/>
  <c r="E54" i="24"/>
  <c r="E54" i="30" s="1"/>
  <c r="C55" i="24"/>
  <c r="C55" i="30" s="1"/>
  <c r="C56" i="24"/>
  <c r="C56" i="30"/>
  <c r="D56" i="24"/>
  <c r="D56" i="30"/>
  <c r="E57" i="24"/>
  <c r="E57" i="30" s="1"/>
  <c r="C59" i="24"/>
  <c r="C59" i="30" s="1"/>
  <c r="E59" i="24"/>
  <c r="E59" i="30"/>
  <c r="C60" i="24"/>
  <c r="C60" i="30"/>
  <c r="D60" i="24"/>
  <c r="D60" i="30" s="1"/>
  <c r="F60" i="30" s="1"/>
  <c r="E62" i="24"/>
  <c r="E62" i="30" s="1"/>
  <c r="C63" i="24"/>
  <c r="C63" i="30"/>
  <c r="D63" i="24"/>
  <c r="D63" i="30"/>
  <c r="C64" i="24"/>
  <c r="C64" i="30" s="1"/>
  <c r="D64" i="24"/>
  <c r="D64" i="30" s="1"/>
  <c r="E65" i="24"/>
  <c r="E65" i="30"/>
  <c r="C66" i="24"/>
  <c r="C66" i="30"/>
  <c r="C67" i="24"/>
  <c r="C67" i="30" s="1"/>
  <c r="D67" i="24"/>
  <c r="D67" i="30" s="1"/>
  <c r="D68" i="24"/>
  <c r="D68" i="30"/>
  <c r="E68" i="24"/>
  <c r="E68" i="30"/>
  <c r="E69" i="24"/>
  <c r="E69" i="30" s="1"/>
  <c r="C70" i="24"/>
  <c r="C70" i="30" s="1"/>
  <c r="C71" i="24"/>
  <c r="C71" i="30"/>
  <c r="D71" i="24"/>
  <c r="D72" i="24"/>
  <c r="D72" i="30" s="1"/>
  <c r="E72" i="24"/>
  <c r="E72" i="30"/>
  <c r="E73" i="24"/>
  <c r="E73" i="30"/>
  <c r="C74" i="24"/>
  <c r="C74" i="30" s="1"/>
  <c r="C75" i="24"/>
  <c r="C75" i="30" s="1"/>
  <c r="D75" i="24"/>
  <c r="D75" i="30"/>
  <c r="D76" i="24"/>
  <c r="D76" i="30"/>
  <c r="E76" i="24"/>
  <c r="E76" i="30" s="1"/>
  <c r="E77" i="24"/>
  <c r="E77" i="30" s="1"/>
  <c r="C78" i="24"/>
  <c r="C78" i="30"/>
  <c r="C79" i="24"/>
  <c r="C79" i="30"/>
  <c r="D79" i="24"/>
  <c r="D79" i="30" s="1"/>
  <c r="F79" i="30" s="1"/>
  <c r="D80" i="24"/>
  <c r="D80" i="30" s="1"/>
  <c r="E80" i="24"/>
  <c r="E81" i="24"/>
  <c r="E81" i="30" s="1"/>
  <c r="C82" i="24"/>
  <c r="C82" i="30"/>
  <c r="C83" i="24"/>
  <c r="C83" i="30"/>
  <c r="D83" i="24"/>
  <c r="D83" i="30" s="1"/>
  <c r="D84" i="24"/>
  <c r="D84" i="30" s="1"/>
  <c r="E84" i="24"/>
  <c r="E84" i="30"/>
  <c r="E85" i="24"/>
  <c r="E85" i="30"/>
  <c r="C86" i="24"/>
  <c r="C86" i="30" s="1"/>
  <c r="C87" i="24"/>
  <c r="C87" i="30" s="1"/>
  <c r="D87" i="24"/>
  <c r="D87" i="30"/>
  <c r="E5" i="24"/>
  <c r="E5" i="30"/>
  <c r="D88" i="22"/>
  <c r="E88" i="22"/>
  <c r="C88" i="22"/>
  <c r="C23" i="21"/>
  <c r="F7" i="22"/>
  <c r="C7" i="13"/>
  <c r="F9" i="22"/>
  <c r="C9" i="13"/>
  <c r="F10" i="22"/>
  <c r="C10" i="13" s="1"/>
  <c r="F14" i="22"/>
  <c r="C14" i="13" s="1"/>
  <c r="F18" i="22"/>
  <c r="C18" i="13"/>
  <c r="F19" i="22"/>
  <c r="C19" i="13"/>
  <c r="F20" i="22"/>
  <c r="C20" i="13" s="1"/>
  <c r="F21" i="22"/>
  <c r="C21" i="13" s="1"/>
  <c r="F22" i="22"/>
  <c r="C22" i="13"/>
  <c r="F23" i="22"/>
  <c r="C23" i="13"/>
  <c r="F24" i="22"/>
  <c r="C24" i="13" s="1"/>
  <c r="E24" i="13" s="1"/>
  <c r="F26" i="22"/>
  <c r="C26" i="13" s="1"/>
  <c r="F28" i="22"/>
  <c r="C28" i="13"/>
  <c r="F29" i="22"/>
  <c r="C29" i="13"/>
  <c r="F30" i="22"/>
  <c r="C30" i="13" s="1"/>
  <c r="F32" i="22"/>
  <c r="C32" i="13" s="1"/>
  <c r="F33" i="22"/>
  <c r="C33" i="13"/>
  <c r="F34" i="22"/>
  <c r="C34" i="13"/>
  <c r="F35" i="22"/>
  <c r="C35" i="13" s="1"/>
  <c r="F38" i="22"/>
  <c r="C38" i="13" s="1"/>
  <c r="F40" i="22"/>
  <c r="C40" i="13"/>
  <c r="F42" i="22"/>
  <c r="C42" i="13"/>
  <c r="F43" i="22"/>
  <c r="C43" i="13" s="1"/>
  <c r="F44" i="22"/>
  <c r="C44" i="13" s="1"/>
  <c r="F45" i="22"/>
  <c r="C45" i="13" s="1"/>
  <c r="F46" i="22"/>
  <c r="C46" i="13"/>
  <c r="F48" i="22"/>
  <c r="C48" i="13" s="1"/>
  <c r="F49" i="22"/>
  <c r="C49" i="13" s="1"/>
  <c r="E49" i="13" s="1"/>
  <c r="F50" i="22"/>
  <c r="C50" i="13" s="1"/>
  <c r="F54" i="22"/>
  <c r="C54" i="13"/>
  <c r="F57" i="22"/>
  <c r="C57" i="13" s="1"/>
  <c r="F58" i="22"/>
  <c r="C58" i="13" s="1"/>
  <c r="F59" i="22"/>
  <c r="C59" i="13" s="1"/>
  <c r="F62" i="22"/>
  <c r="C62" i="13"/>
  <c r="E62" i="13" s="1"/>
  <c r="F63" i="22"/>
  <c r="C63" i="13" s="1"/>
  <c r="F66" i="22"/>
  <c r="C66" i="13" s="1"/>
  <c r="F67" i="22"/>
  <c r="C67" i="13" s="1"/>
  <c r="F70" i="22"/>
  <c r="C70" i="13"/>
  <c r="F71" i="22"/>
  <c r="C71" i="13" s="1"/>
  <c r="F73" i="22"/>
  <c r="C73" i="13" s="1"/>
  <c r="F74" i="22"/>
  <c r="C74" i="13" s="1"/>
  <c r="E74" i="13" s="1"/>
  <c r="F75" i="22"/>
  <c r="C75" i="13"/>
  <c r="F76" i="22"/>
  <c r="C76" i="13" s="1"/>
  <c r="F77" i="22"/>
  <c r="C77" i="13" s="1"/>
  <c r="F78" i="22"/>
  <c r="C78" i="13" s="1"/>
  <c r="F79" i="22"/>
  <c r="C79" i="13"/>
  <c r="F80" i="22"/>
  <c r="C80" i="13" s="1"/>
  <c r="F81" i="22"/>
  <c r="C81" i="13" s="1"/>
  <c r="F82" i="22"/>
  <c r="C82" i="13" s="1"/>
  <c r="F86" i="22"/>
  <c r="C86" i="13"/>
  <c r="C6" i="21"/>
  <c r="F6" i="21" s="1"/>
  <c r="D6" i="21"/>
  <c r="E6" i="21"/>
  <c r="C7" i="21"/>
  <c r="D7" i="21"/>
  <c r="E7" i="21"/>
  <c r="C8" i="21"/>
  <c r="D8" i="21"/>
  <c r="E8" i="21"/>
  <c r="C9" i="21"/>
  <c r="D9" i="21"/>
  <c r="F9" i="21" s="1"/>
  <c r="E9" i="21"/>
  <c r="C10" i="21"/>
  <c r="D10" i="21"/>
  <c r="E10" i="21"/>
  <c r="C11" i="21"/>
  <c r="D11" i="21"/>
  <c r="F11" i="21" s="1"/>
  <c r="E11" i="21"/>
  <c r="C12" i="21"/>
  <c r="D12" i="21"/>
  <c r="F12" i="21" s="1"/>
  <c r="E12" i="21"/>
  <c r="C13" i="21"/>
  <c r="F13" i="21" s="1"/>
  <c r="D13" i="21"/>
  <c r="E13" i="21"/>
  <c r="C14" i="21"/>
  <c r="D14" i="21"/>
  <c r="E14" i="21"/>
  <c r="C15" i="21"/>
  <c r="D15" i="21"/>
  <c r="E15" i="21"/>
  <c r="C16" i="21"/>
  <c r="D16" i="21"/>
  <c r="F16" i="21" s="1"/>
  <c r="E16" i="21"/>
  <c r="C17" i="21"/>
  <c r="F17" i="21" s="1"/>
  <c r="D17" i="21"/>
  <c r="E17" i="21"/>
  <c r="C18" i="21"/>
  <c r="D18" i="21"/>
  <c r="F18" i="21" s="1"/>
  <c r="E18" i="21"/>
  <c r="C19" i="21"/>
  <c r="D19" i="21"/>
  <c r="E19" i="21"/>
  <c r="C20" i="21"/>
  <c r="F20" i="21" s="1"/>
  <c r="D20" i="21"/>
  <c r="E20" i="21"/>
  <c r="C21" i="21"/>
  <c r="D21" i="21"/>
  <c r="E21" i="21"/>
  <c r="C22" i="21"/>
  <c r="D22" i="21"/>
  <c r="E22" i="21"/>
  <c r="F22" i="21"/>
  <c r="D23" i="21"/>
  <c r="E23" i="21"/>
  <c r="C24" i="21"/>
  <c r="F24" i="21" s="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F28" i="21" s="1"/>
  <c r="E28" i="21"/>
  <c r="C29" i="21"/>
  <c r="F29" i="21" s="1"/>
  <c r="D29" i="21"/>
  <c r="E29" i="21"/>
  <c r="C30" i="21"/>
  <c r="F30" i="21" s="1"/>
  <c r="D30" i="21"/>
  <c r="E30" i="21"/>
  <c r="C31" i="21"/>
  <c r="D31" i="21"/>
  <c r="E31" i="21"/>
  <c r="C32" i="21"/>
  <c r="D32" i="21"/>
  <c r="E32" i="21"/>
  <c r="F32" i="21" s="1"/>
  <c r="C33" i="21"/>
  <c r="D33" i="21"/>
  <c r="E33" i="21"/>
  <c r="C34" i="21"/>
  <c r="D34" i="21"/>
  <c r="F34" i="21"/>
  <c r="E34" i="21"/>
  <c r="C35" i="21"/>
  <c r="F35" i="21" s="1"/>
  <c r="D35" i="21"/>
  <c r="E35" i="21"/>
  <c r="C36" i="21"/>
  <c r="D36" i="21"/>
  <c r="E36" i="21"/>
  <c r="F36" i="21" s="1"/>
  <c r="C37" i="21"/>
  <c r="D37" i="21"/>
  <c r="E37" i="21"/>
  <c r="C38" i="21"/>
  <c r="D38" i="21"/>
  <c r="F38" i="21" s="1"/>
  <c r="E38" i="21"/>
  <c r="C39" i="21"/>
  <c r="D39" i="21"/>
  <c r="E39" i="21"/>
  <c r="C40" i="21"/>
  <c r="D40" i="21"/>
  <c r="E40" i="21"/>
  <c r="F40" i="21"/>
  <c r="C41" i="21"/>
  <c r="D41" i="21"/>
  <c r="E41" i="21"/>
  <c r="C42" i="21"/>
  <c r="F42" i="21" s="1"/>
  <c r="D42" i="21"/>
  <c r="E42" i="21"/>
  <c r="C43" i="21"/>
  <c r="D43" i="21"/>
  <c r="E43" i="21"/>
  <c r="C44" i="21"/>
  <c r="F44" i="21" s="1"/>
  <c r="D44" i="21"/>
  <c r="E44" i="21"/>
  <c r="C45" i="21"/>
  <c r="D45" i="21"/>
  <c r="E45" i="21"/>
  <c r="F45" i="21"/>
  <c r="C46" i="21"/>
  <c r="D46" i="21"/>
  <c r="E46" i="21"/>
  <c r="C47" i="21"/>
  <c r="F47" i="21" s="1"/>
  <c r="D47" i="21"/>
  <c r="E47" i="21"/>
  <c r="C48" i="21"/>
  <c r="F48" i="21" s="1"/>
  <c r="D48" i="21"/>
  <c r="E48" i="21"/>
  <c r="C49" i="21"/>
  <c r="D49" i="21"/>
  <c r="E49" i="21"/>
  <c r="C50" i="21"/>
  <c r="D50" i="21"/>
  <c r="E50" i="21"/>
  <c r="C51" i="21"/>
  <c r="D51" i="21"/>
  <c r="E51" i="21"/>
  <c r="C52" i="21"/>
  <c r="D52" i="21"/>
  <c r="E52" i="21"/>
  <c r="C53" i="21"/>
  <c r="D53" i="21"/>
  <c r="F53" i="21"/>
  <c r="E53" i="21"/>
  <c r="C54" i="21"/>
  <c r="D54" i="21"/>
  <c r="E54" i="21"/>
  <c r="C55" i="21"/>
  <c r="D55" i="21"/>
  <c r="E55" i="21"/>
  <c r="C56" i="21"/>
  <c r="D56" i="21"/>
  <c r="E56" i="21"/>
  <c r="F56" i="21" s="1"/>
  <c r="C57" i="21"/>
  <c r="D57" i="21"/>
  <c r="E57" i="21"/>
  <c r="C58" i="21"/>
  <c r="D58" i="21"/>
  <c r="F58" i="21"/>
  <c r="E58" i="21"/>
  <c r="C59" i="21"/>
  <c r="D59" i="21"/>
  <c r="E59" i="21"/>
  <c r="C60" i="21"/>
  <c r="D60" i="21"/>
  <c r="E60" i="21"/>
  <c r="F60" i="21"/>
  <c r="C61" i="21"/>
  <c r="D61" i="21"/>
  <c r="E61" i="21"/>
  <c r="C62" i="21"/>
  <c r="D62" i="21"/>
  <c r="F62" i="21" s="1"/>
  <c r="E62" i="21"/>
  <c r="C63" i="21"/>
  <c r="D63" i="21"/>
  <c r="F63" i="21"/>
  <c r="E63" i="21"/>
  <c r="C64" i="21"/>
  <c r="D64" i="21"/>
  <c r="E64" i="21"/>
  <c r="C65" i="21"/>
  <c r="D65" i="21"/>
  <c r="E65" i="21"/>
  <c r="C66" i="21"/>
  <c r="C88" i="21" s="1"/>
  <c r="D66" i="21"/>
  <c r="E66" i="21"/>
  <c r="C67" i="21"/>
  <c r="D67" i="21"/>
  <c r="F67" i="21" s="1"/>
  <c r="E67" i="21"/>
  <c r="C68" i="21"/>
  <c r="F68" i="21"/>
  <c r="D68" i="21"/>
  <c r="E68" i="21"/>
  <c r="C69" i="21"/>
  <c r="D69" i="21"/>
  <c r="E69" i="21"/>
  <c r="F69" i="21"/>
  <c r="C70" i="21"/>
  <c r="D70" i="21"/>
  <c r="E70" i="21"/>
  <c r="C71" i="21"/>
  <c r="D71" i="21"/>
  <c r="F71" i="21" s="1"/>
  <c r="E71" i="21"/>
  <c r="C72" i="21"/>
  <c r="D72" i="21"/>
  <c r="E72" i="21"/>
  <c r="C73" i="21"/>
  <c r="D73" i="21"/>
  <c r="E73" i="21"/>
  <c r="F73" i="21" s="1"/>
  <c r="C74" i="21"/>
  <c r="D74" i="21"/>
  <c r="E74" i="21"/>
  <c r="C75" i="21"/>
  <c r="D75" i="21"/>
  <c r="E75" i="21"/>
  <c r="C76" i="21"/>
  <c r="F76" i="21" s="1"/>
  <c r="D76" i="21"/>
  <c r="E76" i="21"/>
  <c r="C77" i="21"/>
  <c r="F77" i="21" s="1"/>
  <c r="D77" i="21"/>
  <c r="E77" i="21"/>
  <c r="C78" i="21"/>
  <c r="D78" i="21"/>
  <c r="F78" i="21"/>
  <c r="E78" i="21"/>
  <c r="C79" i="21"/>
  <c r="D79" i="21"/>
  <c r="E79" i="21"/>
  <c r="C80" i="21"/>
  <c r="D80" i="21"/>
  <c r="E80" i="21"/>
  <c r="C81" i="21"/>
  <c r="F81" i="21" s="1"/>
  <c r="D81" i="21"/>
  <c r="E81" i="21"/>
  <c r="C82" i="21"/>
  <c r="D82" i="21"/>
  <c r="E82" i="21"/>
  <c r="F82" i="21" s="1"/>
  <c r="C83" i="21"/>
  <c r="D83" i="21"/>
  <c r="E83" i="21"/>
  <c r="F83" i="21" s="1"/>
  <c r="C84" i="21"/>
  <c r="D84" i="21"/>
  <c r="E84" i="21"/>
  <c r="C85" i="21"/>
  <c r="F85" i="21" s="1"/>
  <c r="D85" i="21"/>
  <c r="E85" i="21"/>
  <c r="C86" i="21"/>
  <c r="D86" i="21"/>
  <c r="E86" i="21"/>
  <c r="C87" i="21"/>
  <c r="D87" i="21"/>
  <c r="E87" i="21"/>
  <c r="F87" i="21"/>
  <c r="D5" i="21"/>
  <c r="E5" i="21"/>
  <c r="C5" i="21"/>
  <c r="D88" i="20"/>
  <c r="E88" i="20"/>
  <c r="C88" i="20"/>
  <c r="F11" i="22"/>
  <c r="C11" i="13"/>
  <c r="F12" i="22"/>
  <c r="C12" i="13"/>
  <c r="F13" i="22"/>
  <c r="C13" i="13"/>
  <c r="F15" i="22"/>
  <c r="C15" i="13"/>
  <c r="F16" i="22"/>
  <c r="C16" i="13"/>
  <c r="F17" i="22"/>
  <c r="C17" i="13"/>
  <c r="F25" i="22"/>
  <c r="C25" i="13"/>
  <c r="F27" i="22"/>
  <c r="C27" i="13"/>
  <c r="F31" i="22"/>
  <c r="C31" i="13"/>
  <c r="F36" i="22"/>
  <c r="C36" i="13"/>
  <c r="F37" i="22"/>
  <c r="C37" i="13"/>
  <c r="F39" i="22"/>
  <c r="C39" i="13"/>
  <c r="F41" i="22"/>
  <c r="C41" i="13"/>
  <c r="F51" i="22"/>
  <c r="C51" i="13"/>
  <c r="F52" i="22"/>
  <c r="C52" i="13"/>
  <c r="F53" i="22"/>
  <c r="C53" i="13"/>
  <c r="F55" i="22"/>
  <c r="C55" i="13"/>
  <c r="F56" i="22"/>
  <c r="C56" i="13"/>
  <c r="F60" i="22"/>
  <c r="C60" i="13"/>
  <c r="F61" i="22"/>
  <c r="C61" i="13"/>
  <c r="F64" i="22"/>
  <c r="C64" i="13"/>
  <c r="F65" i="22"/>
  <c r="C65" i="13"/>
  <c r="F68" i="22"/>
  <c r="C68" i="13"/>
  <c r="F69" i="22"/>
  <c r="C69" i="13"/>
  <c r="F72" i="22"/>
  <c r="C72" i="13"/>
  <c r="F83" i="22"/>
  <c r="C83" i="13"/>
  <c r="F84" i="22"/>
  <c r="C84" i="13"/>
  <c r="F85" i="22"/>
  <c r="C85" i="13"/>
  <c r="F87" i="22"/>
  <c r="C87" i="13"/>
  <c r="F42" i="23"/>
  <c r="D42" i="13"/>
  <c r="F46" i="23"/>
  <c r="D46" i="13" s="1"/>
  <c r="F9" i="27"/>
  <c r="D9" i="25" s="1"/>
  <c r="D88" i="28"/>
  <c r="E88" i="28"/>
  <c r="C88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19" i="23"/>
  <c r="D19" i="13"/>
  <c r="E19" i="13"/>
  <c r="F28" i="23"/>
  <c r="D28" i="13" s="1"/>
  <c r="F34" i="23"/>
  <c r="D34" i="13"/>
  <c r="F59" i="23"/>
  <c r="D59" i="13"/>
  <c r="F62" i="23"/>
  <c r="D62" i="13"/>
  <c r="F63" i="23"/>
  <c r="D63" i="13" s="1"/>
  <c r="F64" i="23"/>
  <c r="D64" i="13"/>
  <c r="F66" i="23"/>
  <c r="D66" i="13"/>
  <c r="F70" i="23"/>
  <c r="D70" i="13"/>
  <c r="E70" i="13" s="1"/>
  <c r="F71" i="23"/>
  <c r="D71" i="13" s="1"/>
  <c r="F72" i="23"/>
  <c r="D72" i="13"/>
  <c r="F74" i="23"/>
  <c r="D74" i="13"/>
  <c r="F78" i="23"/>
  <c r="D78" i="13"/>
  <c r="F79" i="23"/>
  <c r="D79" i="13" s="1"/>
  <c r="F82" i="23"/>
  <c r="D82" i="13"/>
  <c r="F84" i="23"/>
  <c r="D84" i="13"/>
  <c r="F86" i="23"/>
  <c r="D86" i="13"/>
  <c r="F87" i="23"/>
  <c r="D87" i="13" s="1"/>
  <c r="F6" i="22"/>
  <c r="C6" i="13"/>
  <c r="F59" i="20"/>
  <c r="D59" i="18"/>
  <c r="F57" i="20"/>
  <c r="D57" i="18"/>
  <c r="F55" i="20"/>
  <c r="D55" i="18" s="1"/>
  <c r="F53" i="20"/>
  <c r="D53" i="18"/>
  <c r="F51" i="20"/>
  <c r="D51" i="18"/>
  <c r="F49" i="20"/>
  <c r="D49" i="18"/>
  <c r="F47" i="20"/>
  <c r="D47" i="18" s="1"/>
  <c r="F45" i="20"/>
  <c r="D45" i="18"/>
  <c r="F43" i="20"/>
  <c r="D43" i="18"/>
  <c r="F41" i="20"/>
  <c r="D41" i="18"/>
  <c r="F39" i="20"/>
  <c r="D39" i="18" s="1"/>
  <c r="F37" i="20"/>
  <c r="D37" i="18"/>
  <c r="F35" i="20"/>
  <c r="D35" i="18"/>
  <c r="F31" i="20"/>
  <c r="D31" i="18"/>
  <c r="F29" i="20"/>
  <c r="D29" i="18" s="1"/>
  <c r="F27" i="20"/>
  <c r="D27" i="18"/>
  <c r="F25" i="20"/>
  <c r="D25" i="18"/>
  <c r="F23" i="20"/>
  <c r="D23" i="18"/>
  <c r="F21" i="20"/>
  <c r="D21" i="18" s="1"/>
  <c r="F19" i="20"/>
  <c r="D19" i="18"/>
  <c r="F17" i="20"/>
  <c r="D17" i="18"/>
  <c r="F15" i="20"/>
  <c r="D15" i="18"/>
  <c r="F13" i="20"/>
  <c r="D13" i="18" s="1"/>
  <c r="F11" i="20"/>
  <c r="D11" i="18"/>
  <c r="F9" i="20"/>
  <c r="D9" i="18"/>
  <c r="F7" i="20"/>
  <c r="D7" i="18"/>
  <c r="D88" i="19"/>
  <c r="E88" i="19"/>
  <c r="C88" i="19"/>
  <c r="E88" i="27"/>
  <c r="D88" i="27"/>
  <c r="C88" i="27"/>
  <c r="F88" i="27" s="1"/>
  <c r="F87" i="27"/>
  <c r="D87" i="25" s="1"/>
  <c r="F86" i="27"/>
  <c r="D86" i="25" s="1"/>
  <c r="F85" i="27"/>
  <c r="D85" i="25" s="1"/>
  <c r="F84" i="27"/>
  <c r="D84" i="25"/>
  <c r="F83" i="27"/>
  <c r="D83" i="25" s="1"/>
  <c r="F82" i="27"/>
  <c r="D82" i="25" s="1"/>
  <c r="F81" i="27"/>
  <c r="D81" i="25" s="1"/>
  <c r="F80" i="27"/>
  <c r="D80" i="25"/>
  <c r="F79" i="27"/>
  <c r="D79" i="25" s="1"/>
  <c r="F78" i="27"/>
  <c r="D78" i="25" s="1"/>
  <c r="F77" i="27"/>
  <c r="D77" i="25" s="1"/>
  <c r="F76" i="27"/>
  <c r="D76" i="25"/>
  <c r="F75" i="27"/>
  <c r="D75" i="25" s="1"/>
  <c r="F74" i="27"/>
  <c r="D74" i="25" s="1"/>
  <c r="F73" i="27"/>
  <c r="D73" i="25" s="1"/>
  <c r="F72" i="27"/>
  <c r="D72" i="25"/>
  <c r="F71" i="27"/>
  <c r="D71" i="25" s="1"/>
  <c r="F70" i="27"/>
  <c r="D70" i="25"/>
  <c r="F69" i="27"/>
  <c r="D69" i="25" s="1"/>
  <c r="F68" i="27"/>
  <c r="D68" i="25"/>
  <c r="F67" i="27"/>
  <c r="D67" i="25" s="1"/>
  <c r="F66" i="27"/>
  <c r="D66" i="25" s="1"/>
  <c r="F65" i="27"/>
  <c r="D65" i="25" s="1"/>
  <c r="F64" i="27"/>
  <c r="D64" i="25"/>
  <c r="F63" i="27"/>
  <c r="D63" i="25" s="1"/>
  <c r="F62" i="27"/>
  <c r="D62" i="25" s="1"/>
  <c r="F61" i="27"/>
  <c r="D61" i="25" s="1"/>
  <c r="F60" i="27"/>
  <c r="D60" i="25"/>
  <c r="F59" i="27"/>
  <c r="D59" i="25" s="1"/>
  <c r="F58" i="27"/>
  <c r="D58" i="25" s="1"/>
  <c r="F57" i="27"/>
  <c r="D57" i="25" s="1"/>
  <c r="F56" i="27"/>
  <c r="D56" i="25"/>
  <c r="F55" i="27"/>
  <c r="D55" i="25" s="1"/>
  <c r="F54" i="27"/>
  <c r="D54" i="25" s="1"/>
  <c r="F53" i="27"/>
  <c r="D53" i="25" s="1"/>
  <c r="F52" i="27"/>
  <c r="D52" i="25"/>
  <c r="F51" i="27"/>
  <c r="D51" i="25" s="1"/>
  <c r="F50" i="27"/>
  <c r="D50" i="25" s="1"/>
  <c r="F49" i="27"/>
  <c r="D49" i="25"/>
  <c r="F48" i="27"/>
  <c r="D48" i="25"/>
  <c r="F47" i="27"/>
  <c r="D47" i="25" s="1"/>
  <c r="F46" i="27"/>
  <c r="D46" i="25"/>
  <c r="F45" i="27"/>
  <c r="D45" i="25"/>
  <c r="F44" i="27"/>
  <c r="D44" i="25"/>
  <c r="F43" i="27"/>
  <c r="D43" i="25" s="1"/>
  <c r="F42" i="27"/>
  <c r="D42" i="25"/>
  <c r="F41" i="27"/>
  <c r="D41" i="25"/>
  <c r="F40" i="27"/>
  <c r="D40" i="25"/>
  <c r="F39" i="27"/>
  <c r="D39" i="25" s="1"/>
  <c r="F38" i="27"/>
  <c r="D38" i="25"/>
  <c r="F37" i="27"/>
  <c r="D37" i="25"/>
  <c r="F36" i="27"/>
  <c r="D36" i="25"/>
  <c r="F35" i="27"/>
  <c r="D35" i="25" s="1"/>
  <c r="F34" i="27"/>
  <c r="D34" i="25"/>
  <c r="F33" i="27"/>
  <c r="D33" i="25"/>
  <c r="F32" i="27"/>
  <c r="D32" i="25"/>
  <c r="F31" i="27"/>
  <c r="D31" i="25" s="1"/>
  <c r="F30" i="27"/>
  <c r="D30" i="25"/>
  <c r="F29" i="27"/>
  <c r="D29" i="25"/>
  <c r="F28" i="27"/>
  <c r="D28" i="25"/>
  <c r="F27" i="27"/>
  <c r="D27" i="25" s="1"/>
  <c r="F26" i="27"/>
  <c r="D26" i="25"/>
  <c r="F25" i="27"/>
  <c r="D25" i="25"/>
  <c r="F24" i="27"/>
  <c r="D24" i="25"/>
  <c r="F23" i="27"/>
  <c r="D23" i="25" s="1"/>
  <c r="F22" i="27"/>
  <c r="D22" i="25"/>
  <c r="F21" i="27"/>
  <c r="D21" i="25"/>
  <c r="F20" i="27"/>
  <c r="D20" i="25"/>
  <c r="F19" i="27"/>
  <c r="D19" i="25" s="1"/>
  <c r="F18" i="27"/>
  <c r="D18" i="25"/>
  <c r="F17" i="27"/>
  <c r="D17" i="25"/>
  <c r="F16" i="27"/>
  <c r="D16" i="25"/>
  <c r="F15" i="27"/>
  <c r="D15" i="25" s="1"/>
  <c r="F14" i="27"/>
  <c r="D14" i="25"/>
  <c r="F13" i="27"/>
  <c r="D13" i="25"/>
  <c r="F12" i="27"/>
  <c r="D12" i="25"/>
  <c r="F11" i="27"/>
  <c r="D11" i="25" s="1"/>
  <c r="F10" i="27"/>
  <c r="D10" i="25"/>
  <c r="F8" i="27"/>
  <c r="D8" i="25"/>
  <c r="F7" i="27"/>
  <c r="D7" i="25"/>
  <c r="F6" i="27"/>
  <c r="D6" i="25" s="1"/>
  <c r="F5" i="27"/>
  <c r="D5" i="25"/>
  <c r="F87" i="26"/>
  <c r="C87" i="25"/>
  <c r="F86" i="26"/>
  <c r="C86" i="25"/>
  <c r="F85" i="26"/>
  <c r="C85" i="25" s="1"/>
  <c r="F84" i="26"/>
  <c r="C84" i="25"/>
  <c r="F83" i="26"/>
  <c r="C83" i="25"/>
  <c r="F82" i="26"/>
  <c r="C82" i="25"/>
  <c r="F81" i="26"/>
  <c r="C81" i="25" s="1"/>
  <c r="F80" i="26"/>
  <c r="C80" i="25"/>
  <c r="F79" i="26"/>
  <c r="C79" i="25"/>
  <c r="F78" i="26"/>
  <c r="C78" i="25"/>
  <c r="F77" i="26"/>
  <c r="C77" i="25" s="1"/>
  <c r="F76" i="26"/>
  <c r="C76" i="25"/>
  <c r="F75" i="26"/>
  <c r="C75" i="25"/>
  <c r="F74" i="26"/>
  <c r="C74" i="25"/>
  <c r="F73" i="26"/>
  <c r="C73" i="25" s="1"/>
  <c r="F72" i="26"/>
  <c r="C72" i="25"/>
  <c r="F71" i="26"/>
  <c r="C71" i="25"/>
  <c r="F70" i="26"/>
  <c r="C70" i="25"/>
  <c r="F69" i="26"/>
  <c r="C69" i="25" s="1"/>
  <c r="F68" i="26"/>
  <c r="C68" i="25"/>
  <c r="F67" i="26"/>
  <c r="C67" i="25"/>
  <c r="F66" i="26"/>
  <c r="C66" i="25"/>
  <c r="F65" i="26"/>
  <c r="C65" i="25" s="1"/>
  <c r="F64" i="26"/>
  <c r="C64" i="25"/>
  <c r="F63" i="26"/>
  <c r="C63" i="25"/>
  <c r="F62" i="26"/>
  <c r="C62" i="25"/>
  <c r="F61" i="26"/>
  <c r="C61" i="25" s="1"/>
  <c r="F60" i="26"/>
  <c r="C60" i="25"/>
  <c r="F59" i="26"/>
  <c r="C59" i="25"/>
  <c r="F58" i="26"/>
  <c r="C58" i="25"/>
  <c r="F57" i="26"/>
  <c r="C57" i="25" s="1"/>
  <c r="F56" i="26"/>
  <c r="C56" i="25"/>
  <c r="F55" i="26"/>
  <c r="C55" i="25"/>
  <c r="F54" i="26"/>
  <c r="C54" i="25"/>
  <c r="F53" i="26"/>
  <c r="C53" i="25" s="1"/>
  <c r="F52" i="26"/>
  <c r="C52" i="25"/>
  <c r="F51" i="26"/>
  <c r="C51" i="25"/>
  <c r="F50" i="26"/>
  <c r="C50" i="25"/>
  <c r="F49" i="26"/>
  <c r="C49" i="25" s="1"/>
  <c r="F48" i="26"/>
  <c r="C48" i="25"/>
  <c r="F47" i="26"/>
  <c r="C47" i="25"/>
  <c r="F46" i="26"/>
  <c r="C46" i="25"/>
  <c r="F45" i="26"/>
  <c r="C45" i="25" s="1"/>
  <c r="F44" i="26"/>
  <c r="C44" i="25"/>
  <c r="F43" i="26"/>
  <c r="C43" i="25"/>
  <c r="F42" i="26"/>
  <c r="C42" i="25"/>
  <c r="F41" i="26"/>
  <c r="C41" i="25" s="1"/>
  <c r="F40" i="26"/>
  <c r="C40" i="25"/>
  <c r="F39" i="26"/>
  <c r="C39" i="25"/>
  <c r="F38" i="26"/>
  <c r="C38" i="25"/>
  <c r="F37" i="26"/>
  <c r="C37" i="25" s="1"/>
  <c r="F36" i="26"/>
  <c r="C36" i="25"/>
  <c r="F35" i="26"/>
  <c r="C35" i="25"/>
  <c r="F34" i="26"/>
  <c r="C34" i="25"/>
  <c r="F33" i="26"/>
  <c r="C33" i="25" s="1"/>
  <c r="F32" i="26"/>
  <c r="C32" i="25"/>
  <c r="F31" i="26"/>
  <c r="C31" i="25"/>
  <c r="F30" i="26"/>
  <c r="C30" i="25"/>
  <c r="F29" i="26"/>
  <c r="C29" i="25" s="1"/>
  <c r="F28" i="26"/>
  <c r="C28" i="25"/>
  <c r="F27" i="26"/>
  <c r="C27" i="25"/>
  <c r="F26" i="26"/>
  <c r="C26" i="25"/>
  <c r="F25" i="26"/>
  <c r="C25" i="25" s="1"/>
  <c r="C88" i="25" s="1"/>
  <c r="F24" i="26"/>
  <c r="C24" i="25"/>
  <c r="F23" i="26"/>
  <c r="C23" i="25"/>
  <c r="F22" i="26"/>
  <c r="C22" i="25"/>
  <c r="F21" i="26"/>
  <c r="C21" i="25" s="1"/>
  <c r="F20" i="26"/>
  <c r="C20" i="25"/>
  <c r="F19" i="26"/>
  <c r="C19" i="25"/>
  <c r="F18" i="26"/>
  <c r="C18" i="25"/>
  <c r="F17" i="26"/>
  <c r="C17" i="25" s="1"/>
  <c r="F16" i="26"/>
  <c r="C16" i="25"/>
  <c r="F15" i="26"/>
  <c r="C15" i="25"/>
  <c r="F14" i="26"/>
  <c r="C14" i="25"/>
  <c r="F13" i="26"/>
  <c r="C13" i="25" s="1"/>
  <c r="F12" i="26"/>
  <c r="C12" i="25"/>
  <c r="F11" i="26"/>
  <c r="C11" i="25"/>
  <c r="F10" i="26"/>
  <c r="C10" i="25"/>
  <c r="F9" i="26"/>
  <c r="C9" i="25" s="1"/>
  <c r="F8" i="26"/>
  <c r="C8" i="25"/>
  <c r="F7" i="26"/>
  <c r="C7" i="25"/>
  <c r="F6" i="26"/>
  <c r="C6" i="25"/>
  <c r="E88" i="26"/>
  <c r="D88" i="26"/>
  <c r="C88" i="26"/>
  <c r="F88" i="26" s="1"/>
  <c r="F8" i="22"/>
  <c r="C8" i="13"/>
  <c r="F86" i="20"/>
  <c r="D86" i="18" s="1"/>
  <c r="F84" i="20"/>
  <c r="D84" i="18" s="1"/>
  <c r="F82" i="20"/>
  <c r="D82" i="18" s="1"/>
  <c r="F80" i="20"/>
  <c r="D80" i="18"/>
  <c r="F78" i="20"/>
  <c r="D78" i="18"/>
  <c r="F76" i="20"/>
  <c r="D76" i="18" s="1"/>
  <c r="E76" i="18" s="1"/>
  <c r="F74" i="20"/>
  <c r="D74" i="18" s="1"/>
  <c r="F72" i="20"/>
  <c r="D72" i="18"/>
  <c r="F70" i="20"/>
  <c r="D70" i="18"/>
  <c r="F68" i="20"/>
  <c r="D68" i="18" s="1"/>
  <c r="F66" i="20"/>
  <c r="D66" i="18" s="1"/>
  <c r="F64" i="20"/>
  <c r="D64" i="18"/>
  <c r="F62" i="20"/>
  <c r="D62" i="18"/>
  <c r="F60" i="20"/>
  <c r="D60" i="18" s="1"/>
  <c r="F58" i="20"/>
  <c r="D58" i="18" s="1"/>
  <c r="F56" i="20"/>
  <c r="D56" i="18"/>
  <c r="E56" i="18" s="1"/>
  <c r="F54" i="20"/>
  <c r="D54" i="18"/>
  <c r="F52" i="20"/>
  <c r="D52" i="18" s="1"/>
  <c r="F50" i="20"/>
  <c r="D50" i="18"/>
  <c r="F48" i="20"/>
  <c r="D48" i="18"/>
  <c r="F46" i="20"/>
  <c r="D46" i="18" s="1"/>
  <c r="E46" i="18" s="1"/>
  <c r="F44" i="20"/>
  <c r="D44" i="18" s="1"/>
  <c r="F42" i="20"/>
  <c r="D42" i="18" s="1"/>
  <c r="E42" i="18" s="1"/>
  <c r="F40" i="20"/>
  <c r="D40" i="18" s="1"/>
  <c r="F38" i="20"/>
  <c r="D38" i="18"/>
  <c r="F36" i="20"/>
  <c r="D36" i="18" s="1"/>
  <c r="F34" i="20"/>
  <c r="D34" i="18"/>
  <c r="F32" i="20"/>
  <c r="D32" i="18"/>
  <c r="F30" i="20"/>
  <c r="D30" i="18"/>
  <c r="F28" i="20"/>
  <c r="D28" i="18" s="1"/>
  <c r="F26" i="20"/>
  <c r="D26" i="18"/>
  <c r="F24" i="20"/>
  <c r="D24" i="18" s="1"/>
  <c r="F22" i="20"/>
  <c r="D22" i="18" s="1"/>
  <c r="F20" i="20"/>
  <c r="D20" i="18" s="1"/>
  <c r="F18" i="20"/>
  <c r="D18" i="18" s="1"/>
  <c r="F16" i="20"/>
  <c r="D16" i="18"/>
  <c r="F14" i="20"/>
  <c r="D14" i="18"/>
  <c r="F12" i="20"/>
  <c r="D12" i="18"/>
  <c r="F10" i="20"/>
  <c r="D10" i="18" s="1"/>
  <c r="F8" i="20"/>
  <c r="F6" i="20"/>
  <c r="D6" i="18" s="1"/>
  <c r="F87" i="19"/>
  <c r="C87" i="18" s="1"/>
  <c r="E87" i="18" s="1"/>
  <c r="F86" i="19"/>
  <c r="C86" i="18" s="1"/>
  <c r="F85" i="19"/>
  <c r="C85" i="18"/>
  <c r="E85" i="18" s="1"/>
  <c r="F84" i="19"/>
  <c r="C84" i="18" s="1"/>
  <c r="E84" i="18" s="1"/>
  <c r="F83" i="19"/>
  <c r="C83" i="18"/>
  <c r="F82" i="19"/>
  <c r="C82" i="18"/>
  <c r="F81" i="19"/>
  <c r="C81" i="18"/>
  <c r="E81" i="18" s="1"/>
  <c r="F80" i="19"/>
  <c r="C80" i="18"/>
  <c r="E80" i="18" s="1"/>
  <c r="F79" i="19"/>
  <c r="C79" i="18"/>
  <c r="F78" i="19"/>
  <c r="C78" i="18"/>
  <c r="F77" i="19"/>
  <c r="C77" i="18"/>
  <c r="F76" i="19"/>
  <c r="C76" i="18"/>
  <c r="F75" i="19"/>
  <c r="C75" i="18" s="1"/>
  <c r="E75" i="18" s="1"/>
  <c r="F74" i="19"/>
  <c r="C74" i="18"/>
  <c r="F73" i="19"/>
  <c r="C73" i="18" s="1"/>
  <c r="E73" i="18" s="1"/>
  <c r="F72" i="19"/>
  <c r="C72" i="18" s="1"/>
  <c r="E72" i="18" s="1"/>
  <c r="F71" i="19"/>
  <c r="C71" i="18" s="1"/>
  <c r="E71" i="18" s="1"/>
  <c r="F70" i="19"/>
  <c r="C70" i="18" s="1"/>
  <c r="E70" i="18" s="1"/>
  <c r="F69" i="19"/>
  <c r="C69" i="18"/>
  <c r="E69" i="18" s="1"/>
  <c r="F68" i="19"/>
  <c r="C68" i="18" s="1"/>
  <c r="E68" i="18" s="1"/>
  <c r="F67" i="19"/>
  <c r="C67" i="18"/>
  <c r="F66" i="19"/>
  <c r="C66" i="18"/>
  <c r="F65" i="19"/>
  <c r="C65" i="18"/>
  <c r="E65" i="18" s="1"/>
  <c r="F64" i="19"/>
  <c r="C64" i="18"/>
  <c r="F63" i="19"/>
  <c r="C63" i="18"/>
  <c r="F62" i="19"/>
  <c r="C62" i="18" s="1"/>
  <c r="E62" i="18" s="1"/>
  <c r="F61" i="19"/>
  <c r="C61" i="18" s="1"/>
  <c r="F60" i="19"/>
  <c r="C60" i="18" s="1"/>
  <c r="E60" i="18" s="1"/>
  <c r="F59" i="19"/>
  <c r="C59" i="18"/>
  <c r="E59" i="18" s="1"/>
  <c r="F58" i="19"/>
  <c r="C58" i="18" s="1"/>
  <c r="F57" i="19"/>
  <c r="C57" i="18"/>
  <c r="E57" i="18" s="1"/>
  <c r="F56" i="19"/>
  <c r="C56" i="18"/>
  <c r="F55" i="19"/>
  <c r="C55" i="18"/>
  <c r="E55" i="18" s="1"/>
  <c r="F54" i="19"/>
  <c r="C54" i="18"/>
  <c r="E54" i="18" s="1"/>
  <c r="F53" i="19"/>
  <c r="C53" i="18"/>
  <c r="E53" i="18"/>
  <c r="F52" i="19"/>
  <c r="C52" i="18"/>
  <c r="F51" i="19"/>
  <c r="C51" i="18"/>
  <c r="F50" i="19"/>
  <c r="F88" i="19" s="1"/>
  <c r="F49" i="19"/>
  <c r="C49" i="18"/>
  <c r="E49" i="18" s="1"/>
  <c r="F48" i="19"/>
  <c r="C48" i="18" s="1"/>
  <c r="E48" i="18" s="1"/>
  <c r="F47" i="19"/>
  <c r="C47" i="18"/>
  <c r="E47" i="18" s="1"/>
  <c r="F46" i="19"/>
  <c r="C46" i="18"/>
  <c r="F45" i="19"/>
  <c r="C45" i="18" s="1"/>
  <c r="E45" i="18" s="1"/>
  <c r="F44" i="19"/>
  <c r="C44" i="18" s="1"/>
  <c r="E44" i="18" s="1"/>
  <c r="F43" i="19"/>
  <c r="C43" i="18"/>
  <c r="E43" i="18" s="1"/>
  <c r="F42" i="19"/>
  <c r="C42" i="18"/>
  <c r="F41" i="19"/>
  <c r="C41" i="18" s="1"/>
  <c r="E41" i="18" s="1"/>
  <c r="F40" i="19"/>
  <c r="C40" i="18" s="1"/>
  <c r="E40" i="18" s="1"/>
  <c r="F39" i="19"/>
  <c r="C39" i="18"/>
  <c r="E39" i="18" s="1"/>
  <c r="F38" i="19"/>
  <c r="C38" i="18" s="1"/>
  <c r="E38" i="18" s="1"/>
  <c r="F37" i="19"/>
  <c r="C37" i="18" s="1"/>
  <c r="E37" i="18" s="1"/>
  <c r="F36" i="19"/>
  <c r="C36" i="18" s="1"/>
  <c r="E36" i="18" s="1"/>
  <c r="F35" i="19"/>
  <c r="C35" i="18"/>
  <c r="E35" i="18" s="1"/>
  <c r="F34" i="19"/>
  <c r="C34" i="18" s="1"/>
  <c r="E34" i="18" s="1"/>
  <c r="F33" i="19"/>
  <c r="C33" i="18" s="1"/>
  <c r="E33" i="18" s="1"/>
  <c r="F32" i="19"/>
  <c r="C32" i="18" s="1"/>
  <c r="E32" i="18" s="1"/>
  <c r="F31" i="19"/>
  <c r="C31" i="18"/>
  <c r="F30" i="19"/>
  <c r="C30" i="18" s="1"/>
  <c r="E30" i="18" s="1"/>
  <c r="F29" i="19"/>
  <c r="C29" i="18" s="1"/>
  <c r="E29" i="18" s="1"/>
  <c r="F28" i="19"/>
  <c r="C28" i="18" s="1"/>
  <c r="E28" i="18" s="1"/>
  <c r="F27" i="19"/>
  <c r="C27" i="18"/>
  <c r="E27" i="18" s="1"/>
  <c r="F26" i="19"/>
  <c r="C26" i="18" s="1"/>
  <c r="E26" i="18" s="1"/>
  <c r="F25" i="19"/>
  <c r="C25" i="18" s="1"/>
  <c r="E25" i="18" s="1"/>
  <c r="F24" i="19"/>
  <c r="C24" i="18" s="1"/>
  <c r="E24" i="18" s="1"/>
  <c r="F23" i="19"/>
  <c r="C23" i="18"/>
  <c r="E23" i="18" s="1"/>
  <c r="F22" i="19"/>
  <c r="C22" i="18" s="1"/>
  <c r="E22" i="18" s="1"/>
  <c r="F21" i="19"/>
  <c r="C21" i="18" s="1"/>
  <c r="E21" i="18" s="1"/>
  <c r="F20" i="19"/>
  <c r="C20" i="18" s="1"/>
  <c r="E20" i="18" s="1"/>
  <c r="F19" i="19"/>
  <c r="C19" i="18"/>
  <c r="F18" i="19"/>
  <c r="C18" i="18" s="1"/>
  <c r="E18" i="18" s="1"/>
  <c r="F17" i="19"/>
  <c r="C17" i="18" s="1"/>
  <c r="E17" i="18" s="1"/>
  <c r="F16" i="19"/>
  <c r="C16" i="18" s="1"/>
  <c r="E16" i="18" s="1"/>
  <c r="F15" i="19"/>
  <c r="C15" i="18"/>
  <c r="E15" i="18" s="1"/>
  <c r="F14" i="19"/>
  <c r="C14" i="18" s="1"/>
  <c r="E14" i="18" s="1"/>
  <c r="F13" i="19"/>
  <c r="C13" i="18" s="1"/>
  <c r="E13" i="18" s="1"/>
  <c r="F12" i="19"/>
  <c r="C12" i="18" s="1"/>
  <c r="E12" i="18" s="1"/>
  <c r="F11" i="19"/>
  <c r="C11" i="18"/>
  <c r="E11" i="18" s="1"/>
  <c r="F10" i="19"/>
  <c r="C10" i="18" s="1"/>
  <c r="E10" i="18" s="1"/>
  <c r="F9" i="19"/>
  <c r="C9" i="18" s="1"/>
  <c r="E9" i="18" s="1"/>
  <c r="F8" i="19"/>
  <c r="C8" i="18" s="1"/>
  <c r="E8" i="18" s="1"/>
  <c r="F7" i="19"/>
  <c r="C7" i="18"/>
  <c r="E7" i="18" s="1"/>
  <c r="F6" i="19"/>
  <c r="C6" i="18" s="1"/>
  <c r="F5" i="19"/>
  <c r="F5" i="26"/>
  <c r="C5" i="25"/>
  <c r="F83" i="23"/>
  <c r="D83" i="13"/>
  <c r="E83" i="13"/>
  <c r="F75" i="23"/>
  <c r="D75" i="13" s="1"/>
  <c r="E75" i="13" s="1"/>
  <c r="F67" i="23"/>
  <c r="D67" i="13" s="1"/>
  <c r="E67" i="13" s="1"/>
  <c r="F5" i="20"/>
  <c r="F88" i="20" s="1"/>
  <c r="F33" i="20"/>
  <c r="D33" i="18"/>
  <c r="F61" i="20"/>
  <c r="D61" i="18" s="1"/>
  <c r="F65" i="20"/>
  <c r="D65" i="18"/>
  <c r="F69" i="20"/>
  <c r="D69" i="18"/>
  <c r="F73" i="20"/>
  <c r="D73" i="18"/>
  <c r="F77" i="20"/>
  <c r="D77" i="18" s="1"/>
  <c r="E77" i="18" s="1"/>
  <c r="F81" i="20"/>
  <c r="D81" i="18"/>
  <c r="F85" i="20"/>
  <c r="D85" i="18"/>
  <c r="F63" i="20"/>
  <c r="D63" i="18"/>
  <c r="F67" i="20"/>
  <c r="D67" i="18" s="1"/>
  <c r="F71" i="20"/>
  <c r="D71" i="18"/>
  <c r="F75" i="20"/>
  <c r="D75" i="18"/>
  <c r="F79" i="20"/>
  <c r="D79" i="18"/>
  <c r="E79" i="18" s="1"/>
  <c r="F83" i="20"/>
  <c r="D83" i="18" s="1"/>
  <c r="F87" i="20"/>
  <c r="D87" i="18"/>
  <c r="F61" i="23"/>
  <c r="F31" i="23"/>
  <c r="D31" i="13" s="1"/>
  <c r="E31" i="13" s="1"/>
  <c r="F10" i="23"/>
  <c r="D10" i="13"/>
  <c r="E10" i="13" s="1"/>
  <c r="F85" i="23"/>
  <c r="D85" i="13" s="1"/>
  <c r="E85" i="13" s="1"/>
  <c r="F69" i="23"/>
  <c r="D69" i="13" s="1"/>
  <c r="E69" i="13" s="1"/>
  <c r="F21" i="23"/>
  <c r="D21" i="13" s="1"/>
  <c r="E21" i="13" s="1"/>
  <c r="F57" i="23"/>
  <c r="D57" i="13"/>
  <c r="E57" i="13" s="1"/>
  <c r="F41" i="23"/>
  <c r="D41" i="13"/>
  <c r="F5" i="22"/>
  <c r="C5" i="13"/>
  <c r="F22" i="23"/>
  <c r="D22" i="13" s="1"/>
  <c r="E22" i="13" s="1"/>
  <c r="F55" i="23"/>
  <c r="D55" i="13"/>
  <c r="F51" i="23"/>
  <c r="D51" i="13"/>
  <c r="F38" i="23"/>
  <c r="D38" i="13"/>
  <c r="F32" i="23"/>
  <c r="D32" i="13" s="1"/>
  <c r="E32" i="13" s="1"/>
  <c r="F23" i="23"/>
  <c r="D23" i="13"/>
  <c r="E23" i="13" s="1"/>
  <c r="F7" i="23"/>
  <c r="D7" i="13" s="1"/>
  <c r="E7" i="13" s="1"/>
  <c r="F18" i="23"/>
  <c r="D18" i="13"/>
  <c r="E18" i="13" s="1"/>
  <c r="F56" i="23"/>
  <c r="D56" i="13" s="1"/>
  <c r="E56" i="13" s="1"/>
  <c r="F50" i="23"/>
  <c r="D50" i="13" s="1"/>
  <c r="E50" i="13" s="1"/>
  <c r="F39" i="23"/>
  <c r="D39" i="13"/>
  <c r="F30" i="23"/>
  <c r="D30" i="13" s="1"/>
  <c r="E30" i="13" s="1"/>
  <c r="F24" i="23"/>
  <c r="D24" i="13"/>
  <c r="F15" i="23"/>
  <c r="D15" i="13" s="1"/>
  <c r="E15" i="13" s="1"/>
  <c r="F47" i="23"/>
  <c r="D47" i="13"/>
  <c r="E47" i="13" s="1"/>
  <c r="F43" i="23"/>
  <c r="D43" i="13" s="1"/>
  <c r="E43" i="13" s="1"/>
  <c r="C58" i="24"/>
  <c r="C58" i="30" s="1"/>
  <c r="F58" i="30" s="1"/>
  <c r="C54" i="24"/>
  <c r="E44" i="24"/>
  <c r="E44" i="30"/>
  <c r="E40" i="24"/>
  <c r="E40" i="30" s="1"/>
  <c r="F40" i="30" s="1"/>
  <c r="D35" i="24"/>
  <c r="E32" i="24"/>
  <c r="E32" i="30" s="1"/>
  <c r="F32" i="30" s="1"/>
  <c r="D27" i="24"/>
  <c r="D27" i="30" s="1"/>
  <c r="F27" i="30" s="1"/>
  <c r="C26" i="24"/>
  <c r="C26" i="30"/>
  <c r="E20" i="24"/>
  <c r="E20" i="30" s="1"/>
  <c r="F20" i="30" s="1"/>
  <c r="C14" i="24"/>
  <c r="C14" i="30" s="1"/>
  <c r="D11" i="24"/>
  <c r="D11" i="30" s="1"/>
  <c r="C6" i="24"/>
  <c r="C6" i="30"/>
  <c r="F6" i="30" s="1"/>
  <c r="F6" i="23"/>
  <c r="D6" i="13" s="1"/>
  <c r="E6" i="13" s="1"/>
  <c r="F86" i="21"/>
  <c r="F79" i="21"/>
  <c r="F75" i="21"/>
  <c r="F74" i="21"/>
  <c r="F70" i="21"/>
  <c r="F65" i="21"/>
  <c r="F61" i="21"/>
  <c r="F55" i="21"/>
  <c r="F49" i="21"/>
  <c r="F46" i="21"/>
  <c r="F41" i="21"/>
  <c r="F37" i="21"/>
  <c r="F33" i="21"/>
  <c r="F31" i="21"/>
  <c r="F26" i="21"/>
  <c r="F19" i="21"/>
  <c r="F15" i="21"/>
  <c r="F14" i="21"/>
  <c r="F10" i="21"/>
  <c r="F7" i="21"/>
  <c r="E52" i="18"/>
  <c r="E74" i="18"/>
  <c r="E19" i="18"/>
  <c r="E51" i="18"/>
  <c r="E64" i="18"/>
  <c r="D8" i="18"/>
  <c r="E78" i="18"/>
  <c r="E31" i="18"/>
  <c r="E63" i="18"/>
  <c r="E66" i="18"/>
  <c r="E82" i="18"/>
  <c r="C5" i="18"/>
  <c r="F57" i="21"/>
  <c r="F59" i="21"/>
  <c r="F5" i="21"/>
  <c r="F84" i="21"/>
  <c r="F80" i="21"/>
  <c r="F64" i="21"/>
  <c r="F51" i="21"/>
  <c r="F43" i="21"/>
  <c r="F27" i="21"/>
  <c r="F23" i="21"/>
  <c r="E28" i="13"/>
  <c r="F34" i="24"/>
  <c r="F38" i="24"/>
  <c r="F55" i="24"/>
  <c r="F8" i="24"/>
  <c r="F28" i="30"/>
  <c r="F53" i="23"/>
  <c r="D53" i="13" s="1"/>
  <c r="E53" i="13" s="1"/>
  <c r="F17" i="23"/>
  <c r="D17" i="13" s="1"/>
  <c r="E17" i="13" s="1"/>
  <c r="F81" i="23"/>
  <c r="D81" i="13" s="1"/>
  <c r="E81" i="13" s="1"/>
  <c r="C5" i="24"/>
  <c r="C5" i="30"/>
  <c r="F71" i="24"/>
  <c r="D58" i="24"/>
  <c r="E47" i="24"/>
  <c r="E47" i="30"/>
  <c r="D42" i="24"/>
  <c r="D42" i="30" s="1"/>
  <c r="F42" i="30" s="1"/>
  <c r="C37" i="24"/>
  <c r="C37" i="30"/>
  <c r="E31" i="24"/>
  <c r="E31" i="30" s="1"/>
  <c r="D26" i="24"/>
  <c r="D26" i="30" s="1"/>
  <c r="C21" i="24"/>
  <c r="F21" i="24" s="1"/>
  <c r="E15" i="24"/>
  <c r="E15" i="30"/>
  <c r="C61" i="24"/>
  <c r="C61" i="30" s="1"/>
  <c r="F61" i="30" s="1"/>
  <c r="D88" i="23"/>
  <c r="F88" i="23" s="1"/>
  <c r="F36" i="23"/>
  <c r="D36" i="13"/>
  <c r="E36" i="13" s="1"/>
  <c r="F29" i="23"/>
  <c r="D29" i="13" s="1"/>
  <c r="E29" i="13" s="1"/>
  <c r="F77" i="23"/>
  <c r="D77" i="13" s="1"/>
  <c r="E77" i="13" s="1"/>
  <c r="F80" i="23"/>
  <c r="D80" i="13" s="1"/>
  <c r="F48" i="23"/>
  <c r="D48" i="13" s="1"/>
  <c r="E48" i="13" s="1"/>
  <c r="F12" i="23"/>
  <c r="D12" i="13" s="1"/>
  <c r="E12" i="13" s="1"/>
  <c r="D86" i="24"/>
  <c r="D86" i="30"/>
  <c r="F86" i="30" s="1"/>
  <c r="E83" i="24"/>
  <c r="E83" i="30" s="1"/>
  <c r="C81" i="24"/>
  <c r="C81" i="30"/>
  <c r="F81" i="30" s="1"/>
  <c r="D78" i="24"/>
  <c r="D78" i="30"/>
  <c r="F78" i="30"/>
  <c r="E75" i="24"/>
  <c r="F75" i="24"/>
  <c r="C73" i="24"/>
  <c r="C73" i="30" s="1"/>
  <c r="F73" i="30" s="1"/>
  <c r="D70" i="24"/>
  <c r="D70" i="30"/>
  <c r="F70" i="30"/>
  <c r="E67" i="24"/>
  <c r="E67" i="30"/>
  <c r="F67" i="30" s="1"/>
  <c r="C65" i="24"/>
  <c r="C65" i="30"/>
  <c r="F65" i="30" s="1"/>
  <c r="C57" i="24"/>
  <c r="C57" i="30"/>
  <c r="F57" i="30" s="1"/>
  <c r="E51" i="24"/>
  <c r="E51" i="30" s="1"/>
  <c r="F51" i="30" s="1"/>
  <c r="D46" i="24"/>
  <c r="D46" i="30" s="1"/>
  <c r="F46" i="30" s="1"/>
  <c r="C41" i="24"/>
  <c r="C41" i="30" s="1"/>
  <c r="F41" i="30" s="1"/>
  <c r="E35" i="24"/>
  <c r="E35" i="30" s="1"/>
  <c r="F35" i="30" s="1"/>
  <c r="D30" i="24"/>
  <c r="D88" i="24" s="1"/>
  <c r="C25" i="24"/>
  <c r="C25" i="30"/>
  <c r="F25" i="30" s="1"/>
  <c r="E19" i="24"/>
  <c r="E19" i="30" s="1"/>
  <c r="F19" i="30" s="1"/>
  <c r="C16" i="24"/>
  <c r="C88" i="24" s="1"/>
  <c r="D6" i="24"/>
  <c r="D6" i="30"/>
  <c r="C9" i="24"/>
  <c r="C9" i="30" s="1"/>
  <c r="F9" i="30" s="1"/>
  <c r="E11" i="24"/>
  <c r="F11" i="24" s="1"/>
  <c r="D14" i="24"/>
  <c r="D14" i="30" s="1"/>
  <c r="F5" i="23"/>
  <c r="D5" i="13" s="1"/>
  <c r="F65" i="23"/>
  <c r="D65" i="13" s="1"/>
  <c r="E65" i="13" s="1"/>
  <c r="F80" i="24"/>
  <c r="F76" i="23"/>
  <c r="D76" i="13" s="1"/>
  <c r="E76" i="13" s="1"/>
  <c r="F68" i="23"/>
  <c r="D68" i="13" s="1"/>
  <c r="E68" i="13" s="1"/>
  <c r="F52" i="23"/>
  <c r="D52" i="13" s="1"/>
  <c r="E52" i="13" s="1"/>
  <c r="F45" i="23"/>
  <c r="D45" i="13" s="1"/>
  <c r="E45" i="13" s="1"/>
  <c r="E86" i="13"/>
  <c r="E79" i="13"/>
  <c r="E38" i="13"/>
  <c r="E71" i="13"/>
  <c r="E66" i="13"/>
  <c r="E59" i="13"/>
  <c r="E82" i="13"/>
  <c r="E20" i="13"/>
  <c r="E26" i="13"/>
  <c r="E40" i="13"/>
  <c r="E8" i="13"/>
  <c r="E35" i="13"/>
  <c r="E44" i="13"/>
  <c r="E78" i="13"/>
  <c r="E51" i="13"/>
  <c r="E14" i="13"/>
  <c r="E54" i="13"/>
  <c r="F23" i="24"/>
  <c r="F28" i="24"/>
  <c r="E39" i="13"/>
  <c r="E9" i="13"/>
  <c r="E73" i="13"/>
  <c r="E33" i="13"/>
  <c r="E34" i="13"/>
  <c r="F36" i="24"/>
  <c r="E27" i="13"/>
  <c r="E58" i="13"/>
  <c r="F44" i="24"/>
  <c r="F22" i="24"/>
  <c r="F42" i="24"/>
  <c r="F54" i="24"/>
  <c r="F68" i="24"/>
  <c r="F87" i="24"/>
  <c r="F79" i="24"/>
  <c r="E80" i="30"/>
  <c r="C8" i="30"/>
  <c r="F8" i="30" s="1"/>
  <c r="E38" i="30"/>
  <c r="F60" i="24"/>
  <c r="E87" i="13"/>
  <c r="E84" i="13"/>
  <c r="E72" i="13"/>
  <c r="E64" i="13"/>
  <c r="F84" i="24"/>
  <c r="F76" i="30"/>
  <c r="F72" i="30"/>
  <c r="F68" i="30"/>
  <c r="F53" i="24"/>
  <c r="F39" i="24"/>
  <c r="D71" i="30"/>
  <c r="F71" i="30" s="1"/>
  <c r="F10" i="30"/>
  <c r="F22" i="30"/>
  <c r="F83" i="24"/>
  <c r="E60" i="13"/>
  <c r="E55" i="13"/>
  <c r="E41" i="13"/>
  <c r="E37" i="13"/>
  <c r="E25" i="13"/>
  <c r="E16" i="13"/>
  <c r="E13" i="13"/>
  <c r="F47" i="24"/>
  <c r="F40" i="24"/>
  <c r="F31" i="24"/>
  <c r="F7" i="24"/>
  <c r="E30" i="30"/>
  <c r="F62" i="30"/>
  <c r="F64" i="30"/>
  <c r="F56" i="30"/>
  <c r="F49" i="30"/>
  <c r="F33" i="30"/>
  <c r="F24" i="30"/>
  <c r="F17" i="30"/>
  <c r="F43" i="30"/>
  <c r="F12" i="30"/>
  <c r="F85" i="30"/>
  <c r="F77" i="30"/>
  <c r="F69" i="30"/>
  <c r="F34" i="30"/>
  <c r="F38" i="30"/>
  <c r="F55" i="30"/>
  <c r="F59" i="30"/>
  <c r="F48" i="30"/>
  <c r="F74" i="30"/>
  <c r="F17" i="24"/>
  <c r="F33" i="24"/>
  <c r="F76" i="24"/>
  <c r="F85" i="24"/>
  <c r="E87" i="30"/>
  <c r="F87" i="30"/>
  <c r="E79" i="30"/>
  <c r="E53" i="30"/>
  <c r="F53" i="30" s="1"/>
  <c r="C47" i="30"/>
  <c r="E37" i="30"/>
  <c r="F37" i="30" s="1"/>
  <c r="D36" i="30"/>
  <c r="F36" i="30"/>
  <c r="C31" i="30"/>
  <c r="E21" i="30"/>
  <c r="D16" i="30"/>
  <c r="C7" i="30"/>
  <c r="F7" i="30" s="1"/>
  <c r="F82" i="30"/>
  <c r="F66" i="30"/>
  <c r="C40" i="30"/>
  <c r="F10" i="24"/>
  <c r="F72" i="24"/>
  <c r="F56" i="24"/>
  <c r="F49" i="24"/>
  <c r="C84" i="30"/>
  <c r="F84" i="30" s="1"/>
  <c r="C54" i="30"/>
  <c r="F54" i="30"/>
  <c r="D35" i="30"/>
  <c r="F82" i="24"/>
  <c r="F78" i="24"/>
  <c r="F77" i="24"/>
  <c r="F74" i="24"/>
  <c r="F69" i="24"/>
  <c r="F66" i="24"/>
  <c r="F62" i="24"/>
  <c r="F59" i="24"/>
  <c r="F57" i="24"/>
  <c r="F52" i="24"/>
  <c r="F48" i="24"/>
  <c r="F45" i="24"/>
  <c r="F43" i="24"/>
  <c r="F32" i="24"/>
  <c r="F29" i="24"/>
  <c r="F25" i="24"/>
  <c r="F20" i="24"/>
  <c r="F18" i="24"/>
  <c r="F14" i="24"/>
  <c r="F12" i="24"/>
  <c r="F64" i="24"/>
  <c r="F13" i="24"/>
  <c r="F24" i="24"/>
  <c r="F50" i="24"/>
  <c r="C45" i="30"/>
  <c r="F45" i="30" s="1"/>
  <c r="E39" i="30"/>
  <c r="F39" i="30"/>
  <c r="C29" i="30"/>
  <c r="F29" i="30"/>
  <c r="D18" i="30"/>
  <c r="F18" i="30" s="1"/>
  <c r="C13" i="30"/>
  <c r="F13" i="30" s="1"/>
  <c r="D61" i="13"/>
  <c r="E61" i="13"/>
  <c r="E63" i="13"/>
  <c r="F88" i="22"/>
  <c r="C88" i="13"/>
  <c r="F8" i="21"/>
  <c r="E11" i="13"/>
  <c r="F51" i="24"/>
  <c r="F6" i="24"/>
  <c r="F15" i="24"/>
  <c r="F67" i="24"/>
  <c r="F46" i="24"/>
  <c r="F70" i="24"/>
  <c r="F9" i="24"/>
  <c r="F47" i="30"/>
  <c r="E75" i="30"/>
  <c r="F75" i="30" s="1"/>
  <c r="F41" i="24"/>
  <c r="F65" i="24"/>
  <c r="D58" i="30"/>
  <c r="F58" i="24"/>
  <c r="F19" i="24"/>
  <c r="F86" i="24"/>
  <c r="F5" i="24"/>
  <c r="F35" i="24"/>
  <c r="F37" i="24"/>
  <c r="F61" i="24"/>
  <c r="F73" i="24"/>
  <c r="F81" i="24"/>
  <c r="E88" i="29" l="1"/>
  <c r="E58" i="18"/>
  <c r="E83" i="18"/>
  <c r="F11" i="30"/>
  <c r="E80" i="13"/>
  <c r="F83" i="30"/>
  <c r="F14" i="30"/>
  <c r="F31" i="30"/>
  <c r="F26" i="30"/>
  <c r="E61" i="18"/>
  <c r="E5" i="13"/>
  <c r="D88" i="13"/>
  <c r="E86" i="18"/>
  <c r="E6" i="18"/>
  <c r="E67" i="18"/>
  <c r="F30" i="24"/>
  <c r="E11" i="30"/>
  <c r="E88" i="30" s="1"/>
  <c r="C16" i="30"/>
  <c r="F16" i="30" s="1"/>
  <c r="D30" i="30"/>
  <c r="F30" i="30" s="1"/>
  <c r="C21" i="30"/>
  <c r="F21" i="30" s="1"/>
  <c r="F5" i="30"/>
  <c r="F66" i="21"/>
  <c r="C50" i="18"/>
  <c r="E50" i="18" s="1"/>
  <c r="F54" i="21"/>
  <c r="F39" i="21"/>
  <c r="E42" i="13"/>
  <c r="F16" i="24"/>
  <c r="E88" i="24"/>
  <c r="F88" i="24" s="1"/>
  <c r="F88" i="28"/>
  <c r="E88" i="21"/>
  <c r="F25" i="21"/>
  <c r="F63" i="24"/>
  <c r="F27" i="24"/>
  <c r="C88" i="18"/>
  <c r="E46" i="13"/>
  <c r="F26" i="24"/>
  <c r="D88" i="21"/>
  <c r="D5" i="18"/>
  <c r="D88" i="18" s="1"/>
  <c r="F72" i="21"/>
  <c r="F50" i="21"/>
  <c r="D88" i="25"/>
  <c r="F52" i="21"/>
  <c r="F21" i="21"/>
  <c r="F88" i="21" s="1"/>
  <c r="C88" i="30" l="1"/>
  <c r="E88" i="13"/>
  <c r="D88" i="30"/>
  <c r="E5" i="18"/>
  <c r="E88" i="18" s="1"/>
  <c r="F88" i="30" l="1"/>
</calcChain>
</file>

<file path=xl/sharedStrings.xml><?xml version="1.0" encoding="utf-8"?>
<sst xmlns="http://schemas.openxmlformats.org/spreadsheetml/2006/main" count="2748" uniqueCount="264">
  <si>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</si>
  <si>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</si>
  <si>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</si>
  <si>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</si>
  <si>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</si>
  <si>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</si>
  <si>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</si>
  <si>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</si>
  <si>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</si>
  <si>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</si>
  <si>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</si>
  <si>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</si>
  <si>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</si>
  <si>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</si>
  <si>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</si>
  <si>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</si>
  <si>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</si>
  <si>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</si>
  <si>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</si>
  <si>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</si>
  <si>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</si>
  <si>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</si>
  <si>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</si>
  <si>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</si>
  <si>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</si>
  <si>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</si>
  <si>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</si>
  <si>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</si>
  <si>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</si>
  <si>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</si>
  <si>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</si>
  <si>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</si>
  <si>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</si>
  <si>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</si>
  <si>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</si>
  <si>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</si>
  <si>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</si>
  <si>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</si>
  <si>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</si>
  <si>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</si>
  <si>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</si>
  <si>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</si>
  <si>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</si>
  <si>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</si>
  <si>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</si>
  <si>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</si>
  <si>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</si>
  <si>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</si>
  <si>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</si>
  <si>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</si>
  <si>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</si>
  <si>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</si>
  <si>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</si>
  <si>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</si>
  <si>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</si>
  <si>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</si>
  <si>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</si>
  <si>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</si>
  <si>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</si>
  <si>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</si>
  <si>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</si>
  <si>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</si>
  <si>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</si>
  <si>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</si>
  <si>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</si>
  <si>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</si>
  <si>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</si>
  <si>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</si>
  <si>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</si>
  <si>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</si>
  <si>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</si>
  <si>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</si>
  <si>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</si>
  <si>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</si>
  <si>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</si>
  <si>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</si>
  <si>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</si>
  <si>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</si>
  <si>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</si>
  <si>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</si>
  <si>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</si>
  <si>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</si>
  <si>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</si>
  <si>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</si>
  <si>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</si>
  <si>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</si>
  <si>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</si>
  <si>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</si>
  <si>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</si>
  <si>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</si>
  <si>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</si>
  <si>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</si>
  <si>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</si>
  <si>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</si>
  <si>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</si>
  <si>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</si>
  <si>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</si>
  <si>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</si>
  <si>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</si>
  <si>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</si>
  <si>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</si>
  <si>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</si>
  <si>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</si>
  <si>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</si>
  <si>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</si>
  <si>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</si>
  <si>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</si>
  <si>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</si>
  <si>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</si>
  <si>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</si>
  <si>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</si>
  <si>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</si>
  <si>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</si>
  <si>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</si>
  <si>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</si>
  <si>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</si>
  <si>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</si>
  <si>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</si>
  <si>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</si>
  <si>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</si>
  <si>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</si>
  <si>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</si>
  <si>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</si>
  <si>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</si>
  <si>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</si>
  <si>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</si>
  <si>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</si>
  <si>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</si>
  <si>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</si>
  <si>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</si>
  <si>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</si>
  <si>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</si>
  <si>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</si>
  <si>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</si>
  <si>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</si>
  <si>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</si>
  <si>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</si>
  <si>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</si>
  <si>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</si>
  <si>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</si>
  <si>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</si>
  <si>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</si>
  <si>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</si>
  <si>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</si>
  <si>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</si>
  <si>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</si>
  <si>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</si>
  <si>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</si>
  <si>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</si>
  <si>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</si>
  <si>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</si>
  <si>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</si>
  <si>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</si>
  <si>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</si>
  <si>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</si>
  <si>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</si>
  <si>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</si>
  <si>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</si>
  <si>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</si>
  <si>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</si>
  <si>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</si>
  <si>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</si>
  <si>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</si>
  <si>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</si>
  <si>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</si>
  <si>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</si>
  <si>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</si>
  <si>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</si>
  <si>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</si>
  <si>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</si>
  <si>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</si>
  <si>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</si>
  <si>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</si>
  <si>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</si>
  <si>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</si>
  <si>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</si>
  <si>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</si>
  <si>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</si>
  <si>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</si>
  <si>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</si>
  <si>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</si>
  <si>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</si>
  <si>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</si>
  <si>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</si>
  <si>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</si>
  <si>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</si>
  <si>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</si>
  <si>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</si>
  <si>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</si>
  <si>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</si>
  <si>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</si>
  <si>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</si>
  <si>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</si>
  <si>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</si>
  <si>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</si>
  <si>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</si>
  <si>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</si>
  <si>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</si>
  <si>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</si>
  <si>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</si>
  <si>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</si>
  <si>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</si>
  <si>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</si>
  <si>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</si>
  <si>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</si>
  <si>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</si>
  <si>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</si>
  <si>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</si>
  <si>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</si>
  <si>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</si>
  <si>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</si>
  <si>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</si>
  <si>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</si>
  <si>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</si>
  <si>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</si>
  <si>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</si>
  <si>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</si>
  <si>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</si>
  <si>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</si>
  <si>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</si>
  <si>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</si>
  <si>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</si>
  <si>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</si>
  <si>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</si>
  <si>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</si>
  <si>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</si>
  <si>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</si>
  <si>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</si>
  <si>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</si>
  <si>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</si>
  <si>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</si>
  <si>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</si>
  <si>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</si>
  <si>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</si>
  <si>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</si>
  <si>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2012</t>
    </r>
  </si>
  <si>
    <t>Wages &amp; Salaries by class size &amp; economic activity 2012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</si>
  <si>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2012</t>
    </r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</si>
  <si>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</si>
  <si>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2012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</si>
  <si>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</si>
  <si>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Non-Saudi employees by class size &amp; economic activity 2012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</si>
  <si>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</si>
  <si>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2012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</si>
  <si>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2012</t>
    </r>
  </si>
  <si>
    <t xml:space="preserve"> Total employees (Saudi, Non-Saudi) by economic activity 2012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</si>
  <si>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2012</t>
    </r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</si>
  <si>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2012</t>
    </r>
  </si>
  <si>
    <t xml:space="preserve"> Employees Compensation by economic activity 2012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</si>
  <si>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</si>
  <si>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2012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</si>
  <si>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</si>
  <si>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Operating Revenues by class size &amp; economic activity 2012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</si>
  <si>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2012</t>
    </r>
  </si>
  <si>
    <t xml:space="preserve"> Revenues &amp; Expenditures by economic activity 2012 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</si>
  <si>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2012</t>
    </r>
  </si>
  <si>
    <t>Gross capital formation by economic activity 2012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</si>
  <si>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</si>
  <si>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Operating Surplus by class size &amp; economic activity 2012</t>
  </si>
  <si>
    <t>Table 14</t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</si>
  <si>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2012</t>
    </r>
  </si>
  <si>
    <t>Employees Compensation by class size &amp; economic activity 2012</t>
  </si>
  <si>
    <t>جدول رقم 14</t>
  </si>
  <si>
    <t>المصدر : البحث الاقتصادي السنوي للمؤسسات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</si>
</sst>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 x14ac:knownFonts="1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5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3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3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3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3" applyFont="1" applyFill="1" applyBorder="1" applyAlignment="1">
      <alignment horizontal="center" vertical="center" wrapText="1" readingOrder="2"/>
    </xf>
    <xf numFmtId="0" fontId="12" fillId="3" borderId="2" xfId="13" applyFont="1" applyFill="1" applyBorder="1" applyAlignment="1">
      <alignment horizontal="center" vertical="center" wrapText="1" readingOrder="2"/>
    </xf>
    <xf numFmtId="0" fontId="23" fillId="3" borderId="4" xfId="13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9" applyFont="1" applyFill="1" applyBorder="1" applyAlignment="1">
      <alignment horizontal="right" vertical="center" wrapText="1" indent="1" readingOrder="2"/>
    </xf>
    <xf numFmtId="0" fontId="23" fillId="4" borderId="5" xfId="65" applyFont="1" applyFill="1" applyBorder="1" applyAlignment="1">
      <alignment horizontal="right" vertical="center" wrapText="1" indent="1"/>
    </xf>
    <xf numFmtId="0" fontId="23" fillId="4" borderId="5" xfId="64" applyFont="1" applyFill="1" applyBorder="1" applyAlignment="1">
      <alignment horizontal="right" vertical="center" wrapText="1" indent="1"/>
    </xf>
    <xf numFmtId="0" fontId="23" fillId="4" borderId="5" xfId="63" applyFont="1" applyFill="1" applyBorder="1" applyAlignment="1">
      <alignment horizontal="right" vertical="center" wrapText="1" indent="1"/>
    </xf>
    <xf numFmtId="0" fontId="23" fillId="4" borderId="5" xfId="62" applyFont="1" applyFill="1" applyBorder="1" applyAlignment="1">
      <alignment horizontal="right" vertical="center" wrapText="1" indent="1"/>
    </xf>
    <xf numFmtId="0" fontId="23" fillId="4" borderId="5" xfId="61" applyFont="1" applyFill="1" applyBorder="1" applyAlignment="1">
      <alignment horizontal="right" vertical="center" wrapText="1" indent="1"/>
    </xf>
    <xf numFmtId="0" fontId="23" fillId="4" borderId="5" xfId="60" applyFont="1" applyFill="1" applyBorder="1" applyAlignment="1">
      <alignment horizontal="right" vertical="center" wrapText="1" indent="1"/>
    </xf>
    <xf numFmtId="0" fontId="23" fillId="4" borderId="5" xfId="59" applyFont="1" applyFill="1" applyBorder="1" applyAlignment="1">
      <alignment horizontal="right" vertical="center" wrapText="1" indent="1"/>
    </xf>
    <xf numFmtId="0" fontId="23" fillId="4" borderId="5" xfId="58" applyFont="1" applyFill="1" applyBorder="1" applyAlignment="1">
      <alignment horizontal="right" vertical="center" wrapText="1" indent="1"/>
    </xf>
    <xf numFmtId="0" fontId="23" fillId="4" borderId="5" xfId="57" applyFont="1" applyFill="1" applyBorder="1" applyAlignment="1">
      <alignment horizontal="right" vertical="center" wrapText="1" indent="1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1" applyFont="1" applyFill="1" applyBorder="1" applyAlignment="1">
      <alignment horizontal="right" vertical="center" wrapText="1" indent="1"/>
    </xf>
    <xf numFmtId="0" fontId="23" fillId="4" borderId="5" xfId="40" applyFont="1" applyFill="1" applyBorder="1" applyAlignment="1">
      <alignment horizontal="right" vertical="center" wrapText="1" indent="1"/>
    </xf>
    <xf numFmtId="0" fontId="23" fillId="4" borderId="5" xfId="39" applyFont="1" applyFill="1" applyBorder="1" applyAlignment="1">
      <alignment horizontal="right" vertical="center" wrapText="1" indent="1"/>
    </xf>
    <xf numFmtId="0" fontId="23" fillId="4" borderId="5" xfId="38" applyFont="1" applyFill="1" applyBorder="1" applyAlignment="1">
      <alignment horizontal="right" vertical="center" wrapText="1" indent="1" shrinkToFit="1"/>
    </xf>
    <xf numFmtId="0" fontId="23" fillId="4" borderId="5" xfId="37" applyFont="1" applyFill="1" applyBorder="1" applyAlignment="1">
      <alignment horizontal="right" vertical="center" wrapText="1" indent="1"/>
    </xf>
    <xf numFmtId="0" fontId="23" fillId="4" borderId="5" xfId="36" applyFont="1" applyFill="1" applyBorder="1" applyAlignment="1">
      <alignment horizontal="right" vertical="center" wrapText="1" indent="1"/>
    </xf>
    <xf numFmtId="0" fontId="23" fillId="4" borderId="5" xfId="35" applyFont="1" applyFill="1" applyBorder="1" applyAlignment="1">
      <alignment horizontal="right" vertical="center" wrapText="1" indent="1"/>
    </xf>
    <xf numFmtId="0" fontId="23" fillId="4" borderId="5" xfId="34" applyFont="1" applyFill="1" applyBorder="1" applyAlignment="1">
      <alignment horizontal="right" vertical="center" wrapText="1" indent="1"/>
    </xf>
    <xf numFmtId="0" fontId="23" fillId="4" borderId="5" xfId="33" applyFont="1" applyFill="1" applyBorder="1" applyAlignment="1">
      <alignment horizontal="right" vertical="center" wrapText="1" indent="1"/>
    </xf>
    <xf numFmtId="0" fontId="23" fillId="4" borderId="5" xfId="32" applyFont="1" applyFill="1" applyBorder="1" applyAlignment="1">
      <alignment horizontal="right" vertical="center" wrapText="1" indent="1"/>
    </xf>
    <xf numFmtId="0" fontId="23" fillId="4" borderId="5" xfId="28" applyFont="1" applyFill="1" applyBorder="1" applyAlignment="1">
      <alignment horizontal="right" vertical="center" wrapText="1" indent="1"/>
    </xf>
    <xf numFmtId="0" fontId="23" fillId="4" borderId="5" xfId="27" applyFont="1" applyFill="1" applyBorder="1" applyAlignment="1">
      <alignment horizontal="right" vertical="center" wrapText="1" indent="1"/>
    </xf>
    <xf numFmtId="0" fontId="23" fillId="4" borderId="5" xfId="26" applyFont="1" applyFill="1" applyBorder="1" applyAlignment="1">
      <alignment horizontal="right" vertical="center" wrapText="1" indent="1"/>
    </xf>
    <xf numFmtId="0" fontId="23" fillId="4" borderId="5" xfId="25" applyFont="1" applyFill="1" applyBorder="1" applyAlignment="1">
      <alignment horizontal="right" vertical="center" wrapText="1" indent="1"/>
    </xf>
    <xf numFmtId="0" fontId="23" fillId="4" borderId="5" xfId="24" applyFont="1" applyFill="1" applyBorder="1" applyAlignment="1">
      <alignment horizontal="right" vertical="center" wrapText="1" indent="1"/>
    </xf>
    <xf numFmtId="0" fontId="23" fillId="4" borderId="5" xfId="23" applyFont="1" applyFill="1" applyBorder="1" applyAlignment="1">
      <alignment horizontal="right" vertical="center" wrapText="1" indent="1"/>
    </xf>
    <xf numFmtId="0" fontId="23" fillId="4" borderId="5" xfId="22" applyFont="1" applyFill="1" applyBorder="1" applyAlignment="1">
      <alignment horizontal="right" vertical="center" wrapText="1" indent="1"/>
    </xf>
    <xf numFmtId="0" fontId="23" fillId="4" borderId="5" xfId="21" applyFont="1" applyFill="1" applyBorder="1" applyAlignment="1">
      <alignment horizontal="right" vertical="center" wrapText="1" indent="1"/>
    </xf>
    <xf numFmtId="0" fontId="23" fillId="4" borderId="5" xfId="20" applyFont="1" applyFill="1" applyBorder="1" applyAlignment="1">
      <alignment horizontal="right" vertical="center" wrapText="1" indent="1"/>
    </xf>
    <xf numFmtId="0" fontId="23" fillId="4" borderId="5" xfId="19" applyFont="1" applyFill="1" applyBorder="1" applyAlignment="1">
      <alignment horizontal="right" vertical="center" wrapText="1" indent="1"/>
    </xf>
    <xf numFmtId="0" fontId="23" fillId="4" borderId="5" xfId="12" applyFont="1" applyFill="1" applyBorder="1" applyAlignment="1">
      <alignment horizontal="right" vertical="center" wrapText="1" indent="1"/>
    </xf>
    <xf numFmtId="0" fontId="23" fillId="4" borderId="5" xfId="11" applyFont="1" applyFill="1" applyBorder="1" applyAlignment="1">
      <alignment horizontal="right" vertical="center" wrapText="1" indent="1"/>
    </xf>
    <xf numFmtId="0" fontId="23" fillId="4" borderId="5" xfId="10" applyFont="1" applyFill="1" applyBorder="1" applyAlignment="1">
      <alignment horizontal="right" vertical="center" wrapText="1" indent="1"/>
    </xf>
    <xf numFmtId="0" fontId="23" fillId="4" borderId="5" xfId="9" applyFont="1" applyFill="1" applyBorder="1" applyAlignment="1">
      <alignment horizontal="right" vertical="center" wrapText="1" indent="1"/>
    </xf>
    <xf numFmtId="0" fontId="23" fillId="4" borderId="5" xfId="8" applyFont="1" applyFill="1" applyBorder="1" applyAlignment="1">
      <alignment horizontal="right" vertical="center" wrapText="1" indent="1"/>
    </xf>
    <xf numFmtId="0" fontId="23" fillId="4" borderId="5" xfId="7" applyFont="1" applyFill="1" applyBorder="1" applyAlignment="1">
      <alignment horizontal="right" vertical="center" wrapText="1" indent="1"/>
    </xf>
    <xf numFmtId="0" fontId="23" fillId="4" borderId="5" xfId="6" applyFont="1" applyFill="1" applyBorder="1" applyAlignment="1">
      <alignment horizontal="right" vertical="center" wrapText="1" indent="1"/>
    </xf>
    <xf numFmtId="0" fontId="23" fillId="4" borderId="5" xfId="5" applyFont="1" applyFill="1" applyBorder="1" applyAlignment="1">
      <alignment horizontal="right" vertical="center" wrapText="1" indent="1"/>
    </xf>
    <xf numFmtId="0" fontId="23" fillId="4" borderId="5" xfId="18" applyFont="1" applyFill="1" applyBorder="1" applyAlignment="1">
      <alignment horizontal="right" vertical="center" wrapText="1" indent="1" readingOrder="2"/>
    </xf>
    <xf numFmtId="0" fontId="23" fillId="4" borderId="5" xfId="31" applyFont="1" applyFill="1" applyBorder="1" applyAlignment="1">
      <alignment horizontal="right" vertical="center" wrapText="1" indent="1" readingOrder="2"/>
    </xf>
    <xf numFmtId="0" fontId="23" fillId="4" borderId="5" xfId="30" applyFont="1" applyFill="1" applyBorder="1" applyAlignment="1">
      <alignment horizontal="right" vertical="center" wrapText="1" indent="1" readingOrder="2"/>
    </xf>
    <xf numFmtId="0" fontId="23" fillId="4" borderId="5" xfId="42" applyFont="1" applyFill="1" applyBorder="1" applyAlignment="1">
      <alignment horizontal="right" vertical="center" wrapText="1" indent="1" readingOrder="2"/>
    </xf>
    <xf numFmtId="49" fontId="23" fillId="4" borderId="6" xfId="29" applyNumberFormat="1" applyFont="1" applyFill="1" applyBorder="1" applyAlignment="1">
      <alignment horizontal="center" vertical="center" wrapText="1" readingOrder="1"/>
    </xf>
    <xf numFmtId="0" fontId="23" fillId="4" borderId="6" xfId="13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3" applyNumberFormat="1" applyFont="1" applyFill="1" applyBorder="1" applyAlignment="1">
      <alignment horizontal="left" vertical="center" wrapText="1" indent="1" readingOrder="1"/>
    </xf>
    <xf numFmtId="3" fontId="2" fillId="2" borderId="1" xfId="13" applyNumberFormat="1" applyFont="1" applyFill="1" applyBorder="1" applyAlignment="1">
      <alignment horizontal="left" vertical="center" wrapText="1" indent="1" readingOrder="1"/>
    </xf>
    <xf numFmtId="3" fontId="26" fillId="2" borderId="1" xfId="13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3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13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3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3" applyFont="1" applyFill="1" applyBorder="1" applyAlignment="1">
      <alignment horizontal="center" vertical="center" readingOrder="2"/>
    </xf>
    <xf numFmtId="0" fontId="11" fillId="0" borderId="7" xfId="13" applyFont="1" applyBorder="1" applyAlignment="1">
      <alignment horizontal="center" vertical="center" wrapText="1" readingOrder="2"/>
    </xf>
    <xf numFmtId="3" fontId="0" fillId="0" borderId="1" xfId="0" applyNumberFormat="1" applyFill="1" applyBorder="1" applyAlignment="1">
      <alignment horizontal="right" vertical="center" indent="2"/>
    </xf>
    <xf numFmtId="3" fontId="2" fillId="2" borderId="1" xfId="13" applyNumberFormat="1" applyFont="1" applyFill="1" applyBorder="1" applyAlignment="1">
      <alignment horizontal="right" vertical="center" wrapText="1" indent="2" readingOrder="1"/>
    </xf>
    <xf numFmtId="3" fontId="2" fillId="2" borderId="1" xfId="13" applyNumberFormat="1" applyFont="1" applyFill="1" applyBorder="1" applyAlignment="1">
      <alignment horizontal="left" vertical="center" wrapText="1" indent="2" readingOrder="1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3" applyNumberFormat="1" applyFont="1" applyFill="1" applyBorder="1" applyAlignment="1">
      <alignment horizontal="left" vertical="center" wrapText="1" indent="1" readingOrder="1"/>
    </xf>
    <xf numFmtId="165" fontId="9" fillId="5" borderId="1" xfId="1" applyNumberFormat="1" applyFont="1" applyFill="1" applyBorder="1" applyAlignment="1">
      <alignment horizontal="left" vertical="center" wrapText="1" indent="1"/>
    </xf>
    <xf numFmtId="0" fontId="21" fillId="4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right" vertical="center" indent="2"/>
    </xf>
    <xf numFmtId="165" fontId="9" fillId="5" borderId="3" xfId="2" applyNumberFormat="1" applyFont="1" applyFill="1" applyBorder="1" applyAlignment="1">
      <alignment horizontal="left" vertical="center" wrapText="1" indent="2"/>
    </xf>
    <xf numFmtId="165" fontId="9" fillId="5" borderId="1" xfId="2" applyNumberFormat="1" applyFont="1" applyFill="1" applyBorder="1" applyAlignment="1">
      <alignment horizontal="left" vertical="center" wrapText="1" indent="2"/>
    </xf>
    <xf numFmtId="165" fontId="8" fillId="0" borderId="1" xfId="2" applyNumberFormat="1" applyFill="1" applyBorder="1" applyAlignment="1">
      <alignment horizontal="right" vertical="center" indent="1"/>
    </xf>
    <xf numFmtId="165" fontId="8" fillId="0" borderId="1" xfId="2" applyNumberFormat="1" applyBorder="1" applyAlignment="1">
      <alignment horizontal="right" vertical="center" indent="1"/>
    </xf>
    <xf numFmtId="165" fontId="9" fillId="0" borderId="1" xfId="2" applyNumberFormat="1" applyFont="1" applyFill="1" applyBorder="1" applyAlignment="1">
      <alignment horizontal="left" vertical="center" wrapText="1" indent="1"/>
    </xf>
    <xf numFmtId="165" fontId="9" fillId="0" borderId="1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left" vertical="center" wrapText="1" indent="1"/>
    </xf>
    <xf numFmtId="165" fontId="9" fillId="0" borderId="3" xfId="2" applyNumberFormat="1" applyFont="1" applyFill="1" applyBorder="1" applyAlignment="1">
      <alignment horizontal="center" vertical="center" wrapText="1"/>
    </xf>
    <xf numFmtId="165" fontId="9" fillId="5" borderId="1" xfId="2" applyNumberFormat="1" applyFont="1" applyFill="1" applyBorder="1" applyAlignment="1">
      <alignment horizontal="left" vertical="center" wrapText="1" indent="1"/>
    </xf>
    <xf numFmtId="165" fontId="9" fillId="5" borderId="1" xfId="2" applyNumberFormat="1" applyFont="1" applyFill="1" applyBorder="1" applyAlignment="1">
      <alignment horizontal="center" vertical="center" wrapText="1"/>
    </xf>
    <xf numFmtId="165" fontId="9" fillId="5" borderId="3" xfId="2" applyNumberFormat="1" applyFont="1" applyFill="1" applyBorder="1" applyAlignment="1">
      <alignment horizontal="left" vertical="center" wrapText="1" indent="1"/>
    </xf>
    <xf numFmtId="165" fontId="8" fillId="5" borderId="1" xfId="2" applyNumberFormat="1" applyFill="1" applyBorder="1" applyAlignment="1">
      <alignment horizontal="right" vertical="center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31" fillId="3" borderId="1" xfId="13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3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3" applyFont="1" applyBorder="1" applyAlignment="1">
      <alignment horizontal="center" vertical="center" wrapText="1" readingOrder="2"/>
    </xf>
    <xf numFmtId="0" fontId="11" fillId="0" borderId="7" xfId="13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3" applyFont="1" applyBorder="1" applyAlignment="1">
      <alignment horizontal="center" vertical="center" wrapText="1" readingOrder="2"/>
    </xf>
    <xf numFmtId="0" fontId="27" fillId="5" borderId="7" xfId="13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3" applyFont="1" applyBorder="1" applyAlignment="1">
      <alignment horizontal="center" vertical="center" wrapText="1" readingOrder="2"/>
    </xf>
    <xf numFmtId="0" fontId="16" fillId="0" borderId="7" xfId="13" applyFont="1" applyBorder="1" applyAlignment="1">
      <alignment horizontal="center" vertical="center" wrapText="1" readingOrder="2"/>
    </xf>
  </cellXfs>
  <cellStyles count="66">
    <cellStyle name="Comma" xfId="1" builtinId="3"/>
    <cellStyle name="Comma 2" xfId="2"/>
    <cellStyle name="Comma 3 2" xfId="3"/>
    <cellStyle name="Comma 3 3" xfId="4"/>
    <cellStyle name="Normal" xfId="0" builtinId="0"/>
    <cellStyle name="Normal 12 10" xfId="5"/>
    <cellStyle name="Normal 13 10" xfId="6"/>
    <cellStyle name="Normal 14 10" xfId="7"/>
    <cellStyle name="Normal 15 10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9"/>
    <cellStyle name="Normal 3 3" xfId="30"/>
    <cellStyle name="Normal 3 4" xfId="31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 2" xfId="42"/>
    <cellStyle name="Normal 4 3" xfId="43"/>
    <cellStyle name="Normal 4 4" xfId="44"/>
    <cellStyle name="Normal 40" xfId="45"/>
    <cellStyle name="Normal 41" xfId="46"/>
    <cellStyle name="Normal 42" xfId="47"/>
    <cellStyle name="Normal 43" xfId="48"/>
    <cellStyle name="Normal 44" xfId="49"/>
    <cellStyle name="Normal 45" xfId="50"/>
    <cellStyle name="Normal 46" xfId="51"/>
    <cellStyle name="Normal 47" xfId="52"/>
    <cellStyle name="Normal 48" xfId="53"/>
    <cellStyle name="Normal 49" xfId="54"/>
    <cellStyle name="Normal 50" xfId="55"/>
    <cellStyle name="Normal 51" xfId="56"/>
    <cellStyle name="Normal 52" xfId="57"/>
    <cellStyle name="Normal 53" xfId="58"/>
    <cellStyle name="Normal 54" xfId="59"/>
    <cellStyle name="Normal 55" xfId="60"/>
    <cellStyle name="Normal 56" xfId="61"/>
    <cellStyle name="Normal 57" xfId="62"/>
    <cellStyle name="Normal 58" xfId="63"/>
    <cellStyle name="Normal 59" xfId="64"/>
    <cellStyle name="Normal 60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B11" sqref="B11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4" t="s">
        <v>197</v>
      </c>
      <c r="B1" s="134"/>
      <c r="C1" s="88"/>
      <c r="D1" s="88"/>
      <c r="E1" s="88"/>
      <c r="F1" s="88"/>
      <c r="G1" s="88" t="s">
        <v>198</v>
      </c>
    </row>
    <row r="2" spans="1:7" s="93" customFormat="1" ht="24.95" customHeight="1" x14ac:dyDescent="0.2">
      <c r="A2" s="138" t="s">
        <v>237</v>
      </c>
      <c r="B2" s="138"/>
      <c r="C2" s="138"/>
      <c r="D2" s="138"/>
      <c r="E2" s="138"/>
      <c r="F2" s="138"/>
      <c r="G2" s="138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19">
        <v>77577</v>
      </c>
      <c r="D5" s="119">
        <v>3960</v>
      </c>
      <c r="E5" s="119">
        <v>357</v>
      </c>
      <c r="F5" s="11">
        <f>SUM(C5:E5)</f>
        <v>81894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19">
        <v>499</v>
      </c>
      <c r="D6" s="119">
        <v>25</v>
      </c>
      <c r="E6" s="119">
        <v>1</v>
      </c>
      <c r="F6" s="11">
        <f t="shared" ref="F6:F69" si="0">SUM(C6:E6)</f>
        <v>525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19">
        <v>38</v>
      </c>
      <c r="D7" s="119">
        <v>9</v>
      </c>
      <c r="E7" s="119">
        <v>8</v>
      </c>
      <c r="F7" s="11">
        <f t="shared" si="0"/>
        <v>55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19">
        <v>3</v>
      </c>
      <c r="D8" s="119">
        <v>0</v>
      </c>
      <c r="E8" s="119">
        <v>0</v>
      </c>
      <c r="F8" s="11">
        <f t="shared" si="0"/>
        <v>3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19">
        <v>7</v>
      </c>
      <c r="D9" s="119">
        <v>10</v>
      </c>
      <c r="E9" s="119">
        <v>47</v>
      </c>
      <c r="F9" s="11">
        <f t="shared" si="0"/>
        <v>64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19">
        <v>7</v>
      </c>
      <c r="D10" s="119">
        <v>11</v>
      </c>
      <c r="E10" s="119">
        <v>16</v>
      </c>
      <c r="F10" s="11">
        <f t="shared" si="0"/>
        <v>34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19">
        <v>27</v>
      </c>
      <c r="D11" s="119">
        <v>180</v>
      </c>
      <c r="E11" s="119">
        <v>106</v>
      </c>
      <c r="F11" s="11">
        <f t="shared" si="0"/>
        <v>313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19">
        <v>14</v>
      </c>
      <c r="D12" s="119">
        <v>32</v>
      </c>
      <c r="E12" s="119">
        <v>63</v>
      </c>
      <c r="F12" s="11">
        <f t="shared" si="0"/>
        <v>109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19">
        <v>8717</v>
      </c>
      <c r="D13" s="119">
        <v>1371</v>
      </c>
      <c r="E13" s="119">
        <v>519</v>
      </c>
      <c r="F13" s="11">
        <f t="shared" si="0"/>
        <v>10607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19">
        <v>560</v>
      </c>
      <c r="D14" s="119">
        <v>182</v>
      </c>
      <c r="E14" s="119">
        <v>104</v>
      </c>
      <c r="F14" s="11">
        <f t="shared" si="0"/>
        <v>846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19">
        <v>55</v>
      </c>
      <c r="D15" s="119">
        <v>6</v>
      </c>
      <c r="E15" s="119">
        <v>1</v>
      </c>
      <c r="F15" s="11">
        <f t="shared" si="0"/>
        <v>62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19">
        <v>1814</v>
      </c>
      <c r="D16" s="119">
        <v>247</v>
      </c>
      <c r="E16" s="119">
        <v>57</v>
      </c>
      <c r="F16" s="11">
        <f t="shared" si="0"/>
        <v>2118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19">
        <v>27870</v>
      </c>
      <c r="D17" s="119">
        <v>1719</v>
      </c>
      <c r="E17" s="119">
        <v>95</v>
      </c>
      <c r="F17" s="11">
        <f t="shared" si="0"/>
        <v>29684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19">
        <v>85</v>
      </c>
      <c r="D18" s="119">
        <v>12</v>
      </c>
      <c r="E18" s="119">
        <v>13</v>
      </c>
      <c r="F18" s="11">
        <f t="shared" si="0"/>
        <v>110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19">
        <v>3115</v>
      </c>
      <c r="D19" s="119">
        <v>1303</v>
      </c>
      <c r="E19" s="119">
        <v>132</v>
      </c>
      <c r="F19" s="11">
        <f t="shared" si="0"/>
        <v>4550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19">
        <v>73</v>
      </c>
      <c r="D20" s="119">
        <v>91</v>
      </c>
      <c r="E20" s="119">
        <v>97</v>
      </c>
      <c r="F20" s="11">
        <f t="shared" si="0"/>
        <v>261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19">
        <v>691</v>
      </c>
      <c r="D21" s="119">
        <v>353</v>
      </c>
      <c r="E21" s="119">
        <v>147</v>
      </c>
      <c r="F21" s="11">
        <f t="shared" si="0"/>
        <v>1191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19">
        <v>22</v>
      </c>
      <c r="D22" s="119">
        <v>32</v>
      </c>
      <c r="E22" s="119">
        <v>38</v>
      </c>
      <c r="F22" s="11">
        <f t="shared" si="0"/>
        <v>92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19">
        <v>325</v>
      </c>
      <c r="D23" s="119">
        <v>494</v>
      </c>
      <c r="E23" s="119">
        <v>358</v>
      </c>
      <c r="F23" s="11">
        <f t="shared" si="0"/>
        <v>1177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19">
        <v>18</v>
      </c>
      <c r="D24" s="119">
        <v>16</v>
      </c>
      <c r="E24" s="119">
        <v>36</v>
      </c>
      <c r="F24" s="11">
        <f t="shared" si="0"/>
        <v>70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19">
        <v>194</v>
      </c>
      <c r="D25" s="119">
        <v>268</v>
      </c>
      <c r="E25" s="119">
        <v>176</v>
      </c>
      <c r="F25" s="11">
        <f t="shared" si="0"/>
        <v>638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19">
        <v>1579</v>
      </c>
      <c r="D26" s="119">
        <v>1496</v>
      </c>
      <c r="E26" s="119">
        <v>920</v>
      </c>
      <c r="F26" s="11">
        <f t="shared" si="0"/>
        <v>3995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19">
        <v>98</v>
      </c>
      <c r="D27" s="119">
        <v>160</v>
      </c>
      <c r="E27" s="119">
        <v>200</v>
      </c>
      <c r="F27" s="11">
        <f t="shared" si="0"/>
        <v>458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19">
        <v>13548</v>
      </c>
      <c r="D28" s="119">
        <v>4202</v>
      </c>
      <c r="E28" s="119">
        <v>542</v>
      </c>
      <c r="F28" s="11">
        <f t="shared" si="0"/>
        <v>18292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19">
        <v>52</v>
      </c>
      <c r="D29" s="119">
        <v>27</v>
      </c>
      <c r="E29" s="119">
        <v>25</v>
      </c>
      <c r="F29" s="11">
        <f t="shared" si="0"/>
        <v>104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19">
        <v>257</v>
      </c>
      <c r="D30" s="119">
        <v>83</v>
      </c>
      <c r="E30" s="119">
        <v>148</v>
      </c>
      <c r="F30" s="11">
        <f t="shared" si="0"/>
        <v>488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19">
        <v>102</v>
      </c>
      <c r="D31" s="119">
        <v>102</v>
      </c>
      <c r="E31" s="119">
        <v>109</v>
      </c>
      <c r="F31" s="11">
        <f t="shared" si="0"/>
        <v>313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19">
        <v>69</v>
      </c>
      <c r="D32" s="119">
        <v>125</v>
      </c>
      <c r="E32" s="119">
        <v>62</v>
      </c>
      <c r="F32" s="11">
        <f t="shared" si="0"/>
        <v>256</v>
      </c>
      <c r="G32" s="6" t="s">
        <v>98</v>
      </c>
    </row>
    <row r="33" spans="1:9" ht="14.45" customHeight="1" x14ac:dyDescent="0.2">
      <c r="A33" s="87">
        <v>30</v>
      </c>
      <c r="B33" s="32" t="s">
        <v>27</v>
      </c>
      <c r="C33" s="119">
        <v>21</v>
      </c>
      <c r="D33" s="119">
        <v>8</v>
      </c>
      <c r="E33" s="119">
        <v>8</v>
      </c>
      <c r="F33" s="11">
        <f t="shared" si="0"/>
        <v>37</v>
      </c>
      <c r="G33" s="6" t="s">
        <v>99</v>
      </c>
    </row>
    <row r="34" spans="1:9" ht="14.45" customHeight="1" x14ac:dyDescent="0.2">
      <c r="A34" s="87">
        <v>31</v>
      </c>
      <c r="B34" s="32" t="s">
        <v>28</v>
      </c>
      <c r="C34" s="119">
        <v>6658</v>
      </c>
      <c r="D34" s="119">
        <v>1981</v>
      </c>
      <c r="E34" s="119">
        <v>307</v>
      </c>
      <c r="F34" s="11">
        <f t="shared" si="0"/>
        <v>8946</v>
      </c>
      <c r="G34" s="6" t="s">
        <v>100</v>
      </c>
    </row>
    <row r="35" spans="1:9" ht="14.45" customHeight="1" x14ac:dyDescent="0.2">
      <c r="A35" s="87">
        <v>32</v>
      </c>
      <c r="B35" s="51" t="s">
        <v>29</v>
      </c>
      <c r="C35" s="119">
        <v>303</v>
      </c>
      <c r="D35" s="119">
        <v>70</v>
      </c>
      <c r="E35" s="119">
        <v>49</v>
      </c>
      <c r="F35" s="11">
        <f t="shared" si="0"/>
        <v>422</v>
      </c>
      <c r="G35" s="6" t="s">
        <v>101</v>
      </c>
    </row>
    <row r="36" spans="1:9" ht="14.45" customHeight="1" x14ac:dyDescent="0.2">
      <c r="A36" s="87">
        <v>33</v>
      </c>
      <c r="B36" s="32" t="s">
        <v>30</v>
      </c>
      <c r="C36" s="119">
        <v>9756</v>
      </c>
      <c r="D36" s="119">
        <v>529</v>
      </c>
      <c r="E36" s="119">
        <v>146</v>
      </c>
      <c r="F36" s="11">
        <f t="shared" si="0"/>
        <v>10431</v>
      </c>
      <c r="G36" s="6" t="s">
        <v>102</v>
      </c>
      <c r="I36" s="104"/>
    </row>
    <row r="37" spans="1:9" ht="14.45" customHeight="1" x14ac:dyDescent="0.2">
      <c r="A37" s="87">
        <v>35</v>
      </c>
      <c r="B37" s="52" t="s">
        <v>31</v>
      </c>
      <c r="C37" s="119">
        <v>318</v>
      </c>
      <c r="D37" s="119">
        <v>120</v>
      </c>
      <c r="E37" s="119">
        <v>172</v>
      </c>
      <c r="F37" s="11">
        <f t="shared" si="0"/>
        <v>610</v>
      </c>
      <c r="G37" s="6" t="s">
        <v>103</v>
      </c>
    </row>
    <row r="38" spans="1:9" ht="14.45" customHeight="1" x14ac:dyDescent="0.2">
      <c r="A38" s="87">
        <v>36</v>
      </c>
      <c r="B38" s="32" t="s">
        <v>32</v>
      </c>
      <c r="C38" s="119">
        <v>1277</v>
      </c>
      <c r="D38" s="119">
        <v>284</v>
      </c>
      <c r="E38" s="119">
        <v>93</v>
      </c>
      <c r="F38" s="11">
        <f t="shared" si="0"/>
        <v>1654</v>
      </c>
      <c r="G38" s="6" t="s">
        <v>104</v>
      </c>
    </row>
    <row r="39" spans="1:9" ht="14.45" customHeight="1" x14ac:dyDescent="0.2">
      <c r="A39" s="87">
        <v>37</v>
      </c>
      <c r="B39" s="53" t="s">
        <v>33</v>
      </c>
      <c r="C39" s="119">
        <v>33</v>
      </c>
      <c r="D39" s="119">
        <v>31</v>
      </c>
      <c r="E39" s="119">
        <v>44</v>
      </c>
      <c r="F39" s="11">
        <f t="shared" si="0"/>
        <v>108</v>
      </c>
      <c r="G39" s="6" t="s">
        <v>105</v>
      </c>
    </row>
    <row r="40" spans="1:9" ht="14.45" customHeight="1" x14ac:dyDescent="0.2">
      <c r="A40" s="87">
        <v>38</v>
      </c>
      <c r="B40" s="54" t="s">
        <v>34</v>
      </c>
      <c r="C40" s="119">
        <v>95</v>
      </c>
      <c r="D40" s="119">
        <v>74</v>
      </c>
      <c r="E40" s="119">
        <v>48</v>
      </c>
      <c r="F40" s="11">
        <f t="shared" si="0"/>
        <v>217</v>
      </c>
      <c r="G40" s="6" t="s">
        <v>162</v>
      </c>
    </row>
    <row r="41" spans="1:9" ht="14.45" customHeight="1" x14ac:dyDescent="0.2">
      <c r="A41" s="87">
        <v>39</v>
      </c>
      <c r="B41" s="55" t="s">
        <v>35</v>
      </c>
      <c r="C41" s="119">
        <v>3</v>
      </c>
      <c r="D41" s="119">
        <v>4</v>
      </c>
      <c r="E41" s="119">
        <v>5</v>
      </c>
      <c r="F41" s="11">
        <f t="shared" si="0"/>
        <v>12</v>
      </c>
      <c r="G41" s="6" t="s">
        <v>106</v>
      </c>
    </row>
    <row r="42" spans="1:9" ht="14.45" customHeight="1" x14ac:dyDescent="0.2">
      <c r="A42" s="87">
        <v>41</v>
      </c>
      <c r="B42" s="56" t="s">
        <v>36</v>
      </c>
      <c r="C42" s="119">
        <v>8362</v>
      </c>
      <c r="D42" s="119">
        <v>6422</v>
      </c>
      <c r="E42" s="119">
        <v>2462</v>
      </c>
      <c r="F42" s="11">
        <f t="shared" si="0"/>
        <v>17246</v>
      </c>
      <c r="G42" s="6" t="s">
        <v>107</v>
      </c>
    </row>
    <row r="43" spans="1:9" ht="14.45" customHeight="1" x14ac:dyDescent="0.2">
      <c r="A43" s="87">
        <v>42</v>
      </c>
      <c r="B43" s="32" t="s">
        <v>37</v>
      </c>
      <c r="C43" s="119">
        <v>178</v>
      </c>
      <c r="D43" s="119">
        <v>385</v>
      </c>
      <c r="E43" s="119">
        <v>413</v>
      </c>
      <c r="F43" s="11">
        <f t="shared" si="0"/>
        <v>976</v>
      </c>
      <c r="G43" s="6" t="s">
        <v>108</v>
      </c>
    </row>
    <row r="44" spans="1:9" ht="14.45" customHeight="1" x14ac:dyDescent="0.2">
      <c r="A44" s="87">
        <v>43</v>
      </c>
      <c r="B44" s="57" t="s">
        <v>38</v>
      </c>
      <c r="C44" s="119">
        <v>6912</v>
      </c>
      <c r="D44" s="119">
        <v>2902</v>
      </c>
      <c r="E44" s="119">
        <v>588</v>
      </c>
      <c r="F44" s="11">
        <f t="shared" si="0"/>
        <v>10402</v>
      </c>
      <c r="G44" s="6" t="s">
        <v>109</v>
      </c>
    </row>
    <row r="45" spans="1:9" ht="14.45" customHeight="1" x14ac:dyDescent="0.2">
      <c r="A45" s="87">
        <v>45</v>
      </c>
      <c r="B45" s="32" t="s">
        <v>39</v>
      </c>
      <c r="C45" s="119">
        <v>70839</v>
      </c>
      <c r="D45" s="119">
        <v>13715</v>
      </c>
      <c r="E45" s="119">
        <v>911</v>
      </c>
      <c r="F45" s="11">
        <f t="shared" si="0"/>
        <v>85465</v>
      </c>
      <c r="G45" s="6" t="s">
        <v>163</v>
      </c>
    </row>
    <row r="46" spans="1:9" ht="14.45" customHeight="1" x14ac:dyDescent="0.2">
      <c r="A46" s="87">
        <v>46</v>
      </c>
      <c r="B46" s="32" t="s">
        <v>164</v>
      </c>
      <c r="C46" s="119">
        <v>23009</v>
      </c>
      <c r="D46" s="119">
        <v>6205</v>
      </c>
      <c r="E46" s="119">
        <v>1194</v>
      </c>
      <c r="F46" s="11">
        <f t="shared" si="0"/>
        <v>30408</v>
      </c>
      <c r="G46" s="6" t="s">
        <v>110</v>
      </c>
    </row>
    <row r="47" spans="1:9" ht="14.45" customHeight="1" x14ac:dyDescent="0.2">
      <c r="A47" s="87">
        <v>47</v>
      </c>
      <c r="B47" s="32" t="s">
        <v>165</v>
      </c>
      <c r="C47" s="119">
        <v>270397</v>
      </c>
      <c r="D47" s="119">
        <v>22407</v>
      </c>
      <c r="E47" s="119">
        <v>2309</v>
      </c>
      <c r="F47" s="11">
        <f t="shared" si="0"/>
        <v>295113</v>
      </c>
      <c r="G47" s="6" t="s">
        <v>111</v>
      </c>
    </row>
    <row r="48" spans="1:9" ht="14.45" customHeight="1" x14ac:dyDescent="0.2">
      <c r="A48" s="87">
        <v>49</v>
      </c>
      <c r="B48" s="58" t="s">
        <v>166</v>
      </c>
      <c r="C48" s="119">
        <v>1301</v>
      </c>
      <c r="D48" s="119">
        <v>1015</v>
      </c>
      <c r="E48" s="119">
        <v>498</v>
      </c>
      <c r="F48" s="11">
        <f t="shared" si="0"/>
        <v>2814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19">
        <v>56</v>
      </c>
      <c r="D49" s="119">
        <v>71</v>
      </c>
      <c r="E49" s="119">
        <v>42</v>
      </c>
      <c r="F49" s="11">
        <f t="shared" si="0"/>
        <v>169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19">
        <v>265</v>
      </c>
      <c r="D50" s="119">
        <v>123</v>
      </c>
      <c r="E50" s="119">
        <v>28</v>
      </c>
      <c r="F50" s="11">
        <f t="shared" si="0"/>
        <v>416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19">
        <v>6860</v>
      </c>
      <c r="D51" s="119">
        <v>2914</v>
      </c>
      <c r="E51" s="119">
        <v>596</v>
      </c>
      <c r="F51" s="11">
        <f t="shared" si="0"/>
        <v>10370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19">
        <v>223</v>
      </c>
      <c r="D52" s="119">
        <v>76</v>
      </c>
      <c r="E52" s="119">
        <v>24</v>
      </c>
      <c r="F52" s="11">
        <f t="shared" si="0"/>
        <v>323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19">
        <v>19567</v>
      </c>
      <c r="D53" s="119">
        <v>3577</v>
      </c>
      <c r="E53" s="119">
        <v>525</v>
      </c>
      <c r="F53" s="11">
        <f t="shared" si="0"/>
        <v>23669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19">
        <v>50822</v>
      </c>
      <c r="D54" s="119">
        <v>14448</v>
      </c>
      <c r="E54" s="119">
        <v>1625</v>
      </c>
      <c r="F54" s="11">
        <f t="shared" si="0"/>
        <v>66895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19">
        <v>366</v>
      </c>
      <c r="D55" s="119">
        <v>199</v>
      </c>
      <c r="E55" s="119">
        <v>55</v>
      </c>
      <c r="F55" s="11">
        <f t="shared" si="0"/>
        <v>620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19">
        <v>121</v>
      </c>
      <c r="D56" s="119">
        <v>35</v>
      </c>
      <c r="E56" s="119">
        <v>11</v>
      </c>
      <c r="F56" s="11">
        <f t="shared" si="0"/>
        <v>167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19">
        <v>228</v>
      </c>
      <c r="D57" s="119">
        <v>27</v>
      </c>
      <c r="E57" s="119">
        <v>9</v>
      </c>
      <c r="F57" s="11">
        <f t="shared" si="0"/>
        <v>264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19">
        <v>1958</v>
      </c>
      <c r="D58" s="119">
        <v>396</v>
      </c>
      <c r="E58" s="119">
        <v>160</v>
      </c>
      <c r="F58" s="11">
        <f t="shared" si="0"/>
        <v>2514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19">
        <v>194</v>
      </c>
      <c r="D59" s="119">
        <v>190</v>
      </c>
      <c r="E59" s="119">
        <v>63</v>
      </c>
      <c r="F59" s="11">
        <f t="shared" si="0"/>
        <v>447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19">
        <v>185</v>
      </c>
      <c r="D60" s="119">
        <v>73</v>
      </c>
      <c r="E60" s="119">
        <v>19</v>
      </c>
      <c r="F60" s="11">
        <f t="shared" si="0"/>
        <v>277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19">
        <v>1351</v>
      </c>
      <c r="D61" s="119">
        <v>1927</v>
      </c>
      <c r="E61" s="119">
        <v>411</v>
      </c>
      <c r="F61" s="11">
        <f t="shared" si="0"/>
        <v>3689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19">
        <v>614</v>
      </c>
      <c r="D62" s="119">
        <v>240</v>
      </c>
      <c r="E62" s="119">
        <v>110</v>
      </c>
      <c r="F62" s="11">
        <f t="shared" si="0"/>
        <v>964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19">
        <v>126</v>
      </c>
      <c r="D63" s="119">
        <v>229</v>
      </c>
      <c r="E63" s="119">
        <v>19</v>
      </c>
      <c r="F63" s="11">
        <f t="shared" si="0"/>
        <v>374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19">
        <v>25699</v>
      </c>
      <c r="D64" s="119">
        <v>1836</v>
      </c>
      <c r="E64" s="119">
        <v>298</v>
      </c>
      <c r="F64" s="11">
        <f t="shared" si="0"/>
        <v>27833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19">
        <v>866</v>
      </c>
      <c r="D65" s="119">
        <v>492</v>
      </c>
      <c r="E65" s="119">
        <v>49</v>
      </c>
      <c r="F65" s="11">
        <f t="shared" si="0"/>
        <v>1407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19">
        <v>126</v>
      </c>
      <c r="D66" s="119">
        <v>132</v>
      </c>
      <c r="E66" s="119">
        <v>46</v>
      </c>
      <c r="F66" s="11">
        <f t="shared" si="0"/>
        <v>304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19">
        <v>692</v>
      </c>
      <c r="D67" s="119">
        <v>892</v>
      </c>
      <c r="E67" s="119">
        <v>242</v>
      </c>
      <c r="F67" s="11">
        <f t="shared" si="0"/>
        <v>1826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19">
        <v>4</v>
      </c>
      <c r="D68" s="119">
        <v>2</v>
      </c>
      <c r="E68" s="119">
        <v>4</v>
      </c>
      <c r="F68" s="11">
        <f t="shared" si="0"/>
        <v>10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19">
        <v>1936</v>
      </c>
      <c r="D69" s="119">
        <v>885</v>
      </c>
      <c r="E69" s="119">
        <v>119</v>
      </c>
      <c r="F69" s="11">
        <f t="shared" si="0"/>
        <v>2940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19">
        <v>2701</v>
      </c>
      <c r="D70" s="119">
        <v>329</v>
      </c>
      <c r="E70" s="119">
        <v>27</v>
      </c>
      <c r="F70" s="11">
        <f t="shared" ref="F70:F87" si="1">SUM(C70:E70)</f>
        <v>3057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19">
        <v>538</v>
      </c>
      <c r="D71" s="119">
        <v>20</v>
      </c>
      <c r="E71" s="119">
        <v>1</v>
      </c>
      <c r="F71" s="11">
        <f t="shared" si="1"/>
        <v>559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19">
        <v>6070</v>
      </c>
      <c r="D72" s="119">
        <v>854</v>
      </c>
      <c r="E72" s="119">
        <v>173</v>
      </c>
      <c r="F72" s="11">
        <f t="shared" si="1"/>
        <v>7097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19">
        <v>2778</v>
      </c>
      <c r="D73" s="119">
        <v>510</v>
      </c>
      <c r="E73" s="119">
        <v>52</v>
      </c>
      <c r="F73" s="11">
        <f t="shared" si="1"/>
        <v>3340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19">
        <v>1584</v>
      </c>
      <c r="D74" s="119">
        <v>750</v>
      </c>
      <c r="E74" s="119">
        <v>105</v>
      </c>
      <c r="F74" s="11">
        <f t="shared" si="1"/>
        <v>2439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19">
        <v>175</v>
      </c>
      <c r="D75" s="119">
        <v>157</v>
      </c>
      <c r="E75" s="119">
        <v>142</v>
      </c>
      <c r="F75" s="11">
        <f t="shared" si="1"/>
        <v>474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19">
        <v>618</v>
      </c>
      <c r="D76" s="119">
        <v>442</v>
      </c>
      <c r="E76" s="119">
        <v>241</v>
      </c>
      <c r="F76" s="11">
        <f t="shared" si="1"/>
        <v>1301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19">
        <v>1726</v>
      </c>
      <c r="D77" s="119">
        <v>393</v>
      </c>
      <c r="E77" s="119">
        <v>77</v>
      </c>
      <c r="F77" s="11">
        <f t="shared" si="1"/>
        <v>2196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19">
        <v>1981</v>
      </c>
      <c r="D78" s="119">
        <v>3106</v>
      </c>
      <c r="E78" s="119">
        <v>2185</v>
      </c>
      <c r="F78" s="11">
        <f t="shared" si="1"/>
        <v>7272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19">
        <v>451</v>
      </c>
      <c r="D79" s="119">
        <v>1427</v>
      </c>
      <c r="E79" s="119">
        <v>1238</v>
      </c>
      <c r="F79" s="11">
        <f t="shared" si="1"/>
        <v>3116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19">
        <v>17</v>
      </c>
      <c r="D80" s="119">
        <v>18</v>
      </c>
      <c r="E80" s="119">
        <v>13</v>
      </c>
      <c r="F80" s="11">
        <f t="shared" si="1"/>
        <v>48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19">
        <v>561</v>
      </c>
      <c r="D81" s="119">
        <v>497</v>
      </c>
      <c r="E81" s="119">
        <v>107</v>
      </c>
      <c r="F81" s="11">
        <f t="shared" si="1"/>
        <v>1165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19">
        <v>164</v>
      </c>
      <c r="D82" s="119">
        <v>48</v>
      </c>
      <c r="E82" s="119">
        <v>4</v>
      </c>
      <c r="F82" s="11">
        <f t="shared" si="1"/>
        <v>216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19">
        <v>100</v>
      </c>
      <c r="D83" s="119">
        <v>28</v>
      </c>
      <c r="E83" s="119">
        <v>9</v>
      </c>
      <c r="F83" s="11">
        <f t="shared" si="1"/>
        <v>137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19">
        <v>1014</v>
      </c>
      <c r="D84" s="119">
        <v>501</v>
      </c>
      <c r="E84" s="119">
        <v>133</v>
      </c>
      <c r="F84" s="11">
        <f t="shared" si="1"/>
        <v>1648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19">
        <v>1079</v>
      </c>
      <c r="D85" s="119">
        <v>730</v>
      </c>
      <c r="E85" s="119">
        <v>127</v>
      </c>
      <c r="F85" s="11">
        <f t="shared" si="1"/>
        <v>1936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19">
        <v>10042</v>
      </c>
      <c r="D86" s="119">
        <v>381</v>
      </c>
      <c r="E86" s="119">
        <v>70</v>
      </c>
      <c r="F86" s="11">
        <f t="shared" si="1"/>
        <v>10493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19">
        <v>46885</v>
      </c>
      <c r="D87" s="119">
        <v>2914</v>
      </c>
      <c r="E87" s="119">
        <v>81</v>
      </c>
      <c r="F87" s="11">
        <f t="shared" si="1"/>
        <v>49880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105">
        <f>SUM(C5:C87)</f>
        <v>727621</v>
      </c>
      <c r="D88" s="105">
        <f>SUM(D5:D87)</f>
        <v>114537</v>
      </c>
      <c r="E88" s="105">
        <f>SUM(E5:E87)</f>
        <v>22864</v>
      </c>
      <c r="F88" s="105">
        <f>SUM(F5:F87)</f>
        <v>865022</v>
      </c>
      <c r="G88" s="92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  <c r="D90" s="106"/>
      <c r="E90" s="106"/>
      <c r="F90" s="106"/>
      <c r="G90" s="106"/>
    </row>
    <row r="91" spans="1:7" ht="15" customHeight="1" x14ac:dyDescent="0.2">
      <c r="A91" s="107" t="s">
        <v>226</v>
      </c>
      <c r="B91" s="106" t="s">
        <v>224</v>
      </c>
      <c r="C91" s="106"/>
      <c r="D91" s="106"/>
      <c r="E91" s="106"/>
      <c r="F91" s="106"/>
      <c r="G91" s="106"/>
    </row>
    <row r="92" spans="1:7" ht="15" customHeight="1" x14ac:dyDescent="0.2">
      <c r="A92" s="107" t="s">
        <v>226</v>
      </c>
      <c r="B92" s="106" t="s">
        <v>225</v>
      </c>
      <c r="C92" s="106"/>
      <c r="D92" s="106"/>
      <c r="E92" s="106"/>
      <c r="F92" s="106"/>
      <c r="G92" s="106"/>
    </row>
  </sheetData>
  <mergeCells count="5">
    <mergeCell ref="A1:B1"/>
    <mergeCell ref="A3:B4"/>
    <mergeCell ref="G3:G4"/>
    <mergeCell ref="A88:B88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22" workbookViewId="0">
      <selection activeCell="C5" sqref="C5"/>
    </sheetView>
  </sheetViews>
  <sheetFormatPr defaultRowHeight="12.75" x14ac:dyDescent="0.2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 x14ac:dyDescent="0.2">
      <c r="A1" s="134" t="s">
        <v>214</v>
      </c>
      <c r="B1" s="134"/>
      <c r="C1" s="88"/>
      <c r="D1" s="88"/>
      <c r="E1" s="88"/>
      <c r="F1" s="88"/>
      <c r="G1" s="88" t="s">
        <v>215</v>
      </c>
    </row>
    <row r="2" spans="1:7" ht="24.95" customHeight="1" x14ac:dyDescent="0.2">
      <c r="A2" s="138" t="s">
        <v>249</v>
      </c>
      <c r="B2" s="138"/>
      <c r="C2" s="138"/>
      <c r="D2" s="100" t="s">
        <v>222</v>
      </c>
      <c r="E2" s="101" t="s">
        <v>223</v>
      </c>
      <c r="F2" s="141" t="s">
        <v>250</v>
      </c>
      <c r="G2" s="141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3">
        <v>15899603</v>
      </c>
      <c r="D5" s="123">
        <v>5285659</v>
      </c>
      <c r="E5" s="123">
        <v>12169591</v>
      </c>
      <c r="F5" s="26">
        <f>SUM(C5:E5)</f>
        <v>33354853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3">
        <v>61997</v>
      </c>
      <c r="D6" s="123">
        <v>11024</v>
      </c>
      <c r="E6" s="123">
        <v>3327</v>
      </c>
      <c r="F6" s="26">
        <f t="shared" ref="F6:F32" si="0">SUM(C6:E6)</f>
        <v>76348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3">
        <v>11851</v>
      </c>
      <c r="D7" s="123">
        <v>10154</v>
      </c>
      <c r="E7" s="123">
        <v>701545</v>
      </c>
      <c r="F7" s="26">
        <f t="shared" si="0"/>
        <v>723550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3">
        <v>405</v>
      </c>
      <c r="D8" s="123">
        <v>0</v>
      </c>
      <c r="E8" s="123">
        <v>0</v>
      </c>
      <c r="F8" s="26">
        <f t="shared" si="0"/>
        <v>405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3">
        <v>7876</v>
      </c>
      <c r="D9" s="123">
        <v>95612</v>
      </c>
      <c r="E9" s="123">
        <v>103987542</v>
      </c>
      <c r="F9" s="26">
        <f t="shared" si="0"/>
        <v>104091030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3">
        <v>3306</v>
      </c>
      <c r="D10" s="123">
        <v>23070</v>
      </c>
      <c r="E10" s="123">
        <v>855716</v>
      </c>
      <c r="F10" s="26">
        <f t="shared" si="0"/>
        <v>882092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3">
        <v>18921</v>
      </c>
      <c r="D11" s="123">
        <v>314586</v>
      </c>
      <c r="E11" s="123">
        <v>1978259</v>
      </c>
      <c r="F11" s="26">
        <f t="shared" si="0"/>
        <v>2311766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3">
        <v>4073</v>
      </c>
      <c r="D12" s="123">
        <v>20977</v>
      </c>
      <c r="E12" s="123">
        <v>1066598</v>
      </c>
      <c r="F12" s="26">
        <f t="shared" si="0"/>
        <v>1091648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3">
        <v>2881359</v>
      </c>
      <c r="D13" s="123">
        <v>3606921</v>
      </c>
      <c r="E13" s="123">
        <v>26109776</v>
      </c>
      <c r="F13" s="26">
        <f t="shared" si="0"/>
        <v>32598056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3">
        <v>83450</v>
      </c>
      <c r="D14" s="123">
        <v>136489</v>
      </c>
      <c r="E14" s="123">
        <v>4168894</v>
      </c>
      <c r="F14" s="26">
        <f t="shared" si="0"/>
        <v>4388833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3">
        <v>7337</v>
      </c>
      <c r="D15" s="123">
        <v>4375</v>
      </c>
      <c r="E15" s="123">
        <v>3637</v>
      </c>
      <c r="F15" s="26">
        <f t="shared" si="0"/>
        <v>15349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3">
        <v>99131</v>
      </c>
      <c r="D16" s="123">
        <v>189527</v>
      </c>
      <c r="E16" s="123">
        <v>3567347</v>
      </c>
      <c r="F16" s="26">
        <f t="shared" si="0"/>
        <v>3856005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3">
        <v>2128486</v>
      </c>
      <c r="D17" s="123">
        <v>700139</v>
      </c>
      <c r="E17" s="123">
        <v>555231</v>
      </c>
      <c r="F17" s="26">
        <f t="shared" si="0"/>
        <v>3383856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3">
        <v>11878</v>
      </c>
      <c r="D18" s="123">
        <v>14229</v>
      </c>
      <c r="E18" s="123">
        <v>190484</v>
      </c>
      <c r="F18" s="26">
        <f t="shared" si="0"/>
        <v>216591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3">
        <v>888627</v>
      </c>
      <c r="D19" s="123">
        <v>826805</v>
      </c>
      <c r="E19" s="123">
        <v>1478598</v>
      </c>
      <c r="F19" s="26">
        <f t="shared" si="0"/>
        <v>3194030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3">
        <v>8112</v>
      </c>
      <c r="D20" s="123">
        <v>305575</v>
      </c>
      <c r="E20" s="123">
        <v>5540790</v>
      </c>
      <c r="F20" s="26">
        <f t="shared" si="0"/>
        <v>5854477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3">
        <v>170508</v>
      </c>
      <c r="D21" s="123">
        <v>378613</v>
      </c>
      <c r="E21" s="123">
        <v>2913798</v>
      </c>
      <c r="F21" s="26">
        <f t="shared" si="0"/>
        <v>3462919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3">
        <v>25428</v>
      </c>
      <c r="D22" s="123">
        <v>368485</v>
      </c>
      <c r="E22" s="123">
        <v>42727750</v>
      </c>
      <c r="F22" s="26">
        <f t="shared" si="0"/>
        <v>43121663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3">
        <v>73248</v>
      </c>
      <c r="D23" s="123">
        <v>2374913</v>
      </c>
      <c r="E23" s="123">
        <v>57207336</v>
      </c>
      <c r="F23" s="26">
        <f t="shared" si="0"/>
        <v>59655497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3">
        <v>2565</v>
      </c>
      <c r="D24" s="123">
        <v>26087</v>
      </c>
      <c r="E24" s="123">
        <v>1487393</v>
      </c>
      <c r="F24" s="26">
        <f t="shared" si="0"/>
        <v>1516045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3">
        <v>96531</v>
      </c>
      <c r="D25" s="123">
        <v>554723</v>
      </c>
      <c r="E25" s="123">
        <v>5925347</v>
      </c>
      <c r="F25" s="26">
        <f t="shared" si="0"/>
        <v>6576601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3">
        <v>404190</v>
      </c>
      <c r="D26" s="123">
        <v>2174359</v>
      </c>
      <c r="E26" s="123">
        <v>13132922</v>
      </c>
      <c r="F26" s="26">
        <f t="shared" si="0"/>
        <v>15711471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3">
        <v>13778</v>
      </c>
      <c r="D27" s="123">
        <v>206479</v>
      </c>
      <c r="E27" s="123">
        <v>12961794</v>
      </c>
      <c r="F27" s="26">
        <f t="shared" si="0"/>
        <v>13182051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3">
        <v>2088032</v>
      </c>
      <c r="D28" s="123">
        <v>1315072</v>
      </c>
      <c r="E28" s="123">
        <v>8438520</v>
      </c>
      <c r="F28" s="26">
        <f t="shared" si="0"/>
        <v>11841624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3">
        <v>9288</v>
      </c>
      <c r="D29" s="123">
        <v>19151</v>
      </c>
      <c r="E29" s="123">
        <v>317691</v>
      </c>
      <c r="F29" s="26">
        <f t="shared" si="0"/>
        <v>346130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3">
        <v>28288</v>
      </c>
      <c r="D30" s="123">
        <v>172687</v>
      </c>
      <c r="E30" s="123">
        <v>11858126</v>
      </c>
      <c r="F30" s="26">
        <f t="shared" si="0"/>
        <v>12059101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3">
        <v>44939</v>
      </c>
      <c r="D31" s="123">
        <v>520938</v>
      </c>
      <c r="E31" s="123">
        <v>5604710</v>
      </c>
      <c r="F31" s="26">
        <f t="shared" si="0"/>
        <v>6170587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3">
        <v>27464</v>
      </c>
      <c r="D32" s="123">
        <v>365982</v>
      </c>
      <c r="E32" s="123">
        <v>1394767</v>
      </c>
      <c r="F32" s="26">
        <f t="shared" si="0"/>
        <v>1788213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3">
        <v>9085</v>
      </c>
      <c r="D33" s="123">
        <v>7449</v>
      </c>
      <c r="E33" s="123">
        <v>1383126</v>
      </c>
      <c r="F33" s="26">
        <f t="shared" ref="F33:F60" si="1">SUM(C33:E33)</f>
        <v>1399660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3">
        <v>1307201</v>
      </c>
      <c r="D34" s="123">
        <v>1941587</v>
      </c>
      <c r="E34" s="123">
        <v>3909633</v>
      </c>
      <c r="F34" s="26">
        <f t="shared" si="1"/>
        <v>7158421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3">
        <v>52239</v>
      </c>
      <c r="D35" s="123">
        <v>102568</v>
      </c>
      <c r="E35" s="123">
        <v>625383</v>
      </c>
      <c r="F35" s="26">
        <f t="shared" si="1"/>
        <v>780190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3">
        <v>875459</v>
      </c>
      <c r="D36" s="123">
        <v>248430</v>
      </c>
      <c r="E36" s="123">
        <v>2178462</v>
      </c>
      <c r="F36" s="26">
        <f t="shared" si="1"/>
        <v>3302351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3">
        <v>92742</v>
      </c>
      <c r="D37" s="123">
        <v>205818</v>
      </c>
      <c r="E37" s="123">
        <v>17972668</v>
      </c>
      <c r="F37" s="26">
        <f t="shared" si="1"/>
        <v>18271228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3">
        <v>146910</v>
      </c>
      <c r="D38" s="123">
        <v>442848</v>
      </c>
      <c r="E38" s="123">
        <v>1253176</v>
      </c>
      <c r="F38" s="26">
        <f t="shared" si="1"/>
        <v>1842934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3">
        <v>23210</v>
      </c>
      <c r="D39" s="123">
        <v>72631</v>
      </c>
      <c r="E39" s="123">
        <v>678959</v>
      </c>
      <c r="F39" s="26">
        <f t="shared" si="1"/>
        <v>774800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3">
        <v>11209</v>
      </c>
      <c r="D40" s="123">
        <v>45719</v>
      </c>
      <c r="E40" s="123">
        <v>302083</v>
      </c>
      <c r="F40" s="26">
        <f t="shared" si="1"/>
        <v>359011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3">
        <v>654</v>
      </c>
      <c r="D41" s="123">
        <v>2238</v>
      </c>
      <c r="E41" s="123">
        <v>7807</v>
      </c>
      <c r="F41" s="26">
        <f t="shared" si="1"/>
        <v>10699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3">
        <v>1062316</v>
      </c>
      <c r="D42" s="123">
        <v>3291343</v>
      </c>
      <c r="E42" s="123">
        <v>28257505</v>
      </c>
      <c r="F42" s="26">
        <f t="shared" si="1"/>
        <v>32611164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3">
        <v>32440</v>
      </c>
      <c r="D43" s="123">
        <v>177468</v>
      </c>
      <c r="E43" s="123">
        <v>9903555</v>
      </c>
      <c r="F43" s="26">
        <f t="shared" si="1"/>
        <v>10113463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3">
        <v>1029757</v>
      </c>
      <c r="D44" s="123">
        <v>1807462</v>
      </c>
      <c r="E44" s="123">
        <v>21156836</v>
      </c>
      <c r="F44" s="26">
        <f t="shared" si="1"/>
        <v>23994055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3">
        <v>27700831</v>
      </c>
      <c r="D45" s="123">
        <v>9274620</v>
      </c>
      <c r="E45" s="123">
        <v>35787245</v>
      </c>
      <c r="F45" s="26">
        <f t="shared" si="1"/>
        <v>72762696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3">
        <v>19207956</v>
      </c>
      <c r="D46" s="123">
        <v>24662428</v>
      </c>
      <c r="E46" s="123">
        <v>74766915</v>
      </c>
      <c r="F46" s="26">
        <f t="shared" si="1"/>
        <v>118637299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3">
        <v>83118244</v>
      </c>
      <c r="D47" s="123">
        <v>23398466</v>
      </c>
      <c r="E47" s="123">
        <v>26833789</v>
      </c>
      <c r="F47" s="26">
        <f t="shared" si="1"/>
        <v>133350499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3">
        <v>178790</v>
      </c>
      <c r="D48" s="123">
        <v>668135</v>
      </c>
      <c r="E48" s="123">
        <v>8554287</v>
      </c>
      <c r="F48" s="26">
        <f t="shared" si="1"/>
        <v>9401212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3">
        <v>18056</v>
      </c>
      <c r="D49" s="123">
        <v>137715</v>
      </c>
      <c r="E49" s="123">
        <v>781739</v>
      </c>
      <c r="F49" s="26">
        <f t="shared" si="1"/>
        <v>937510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3">
        <v>117398</v>
      </c>
      <c r="D50" s="123">
        <v>94759</v>
      </c>
      <c r="E50" s="123">
        <v>15228968</v>
      </c>
      <c r="F50" s="26">
        <f t="shared" si="1"/>
        <v>15441125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3">
        <v>1486127</v>
      </c>
      <c r="D51" s="123">
        <v>2709327</v>
      </c>
      <c r="E51" s="123">
        <v>5088598</v>
      </c>
      <c r="F51" s="26">
        <f t="shared" si="1"/>
        <v>9284052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3">
        <v>201192</v>
      </c>
      <c r="D52" s="123">
        <v>150782</v>
      </c>
      <c r="E52" s="123">
        <v>488427</v>
      </c>
      <c r="F52" s="26">
        <f t="shared" si="1"/>
        <v>840401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3">
        <v>2025300</v>
      </c>
      <c r="D53" s="123">
        <v>1624459</v>
      </c>
      <c r="E53" s="123">
        <v>4236213</v>
      </c>
      <c r="F53" s="26">
        <f t="shared" si="1"/>
        <v>7885972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3">
        <v>7711383</v>
      </c>
      <c r="D54" s="123">
        <v>7762038</v>
      </c>
      <c r="E54" s="123">
        <v>5490275</v>
      </c>
      <c r="F54" s="26">
        <f t="shared" si="1"/>
        <v>20963696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3">
        <v>48344</v>
      </c>
      <c r="D55" s="123">
        <v>163624</v>
      </c>
      <c r="E55" s="123">
        <v>1475483</v>
      </c>
      <c r="F55" s="26">
        <f t="shared" si="1"/>
        <v>1687451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3">
        <v>15138</v>
      </c>
      <c r="D56" s="123">
        <v>16221</v>
      </c>
      <c r="E56" s="123">
        <v>33428</v>
      </c>
      <c r="F56" s="26">
        <f t="shared" si="1"/>
        <v>64787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3">
        <v>53570</v>
      </c>
      <c r="D57" s="123">
        <v>18250</v>
      </c>
      <c r="E57" s="123">
        <v>46931</v>
      </c>
      <c r="F57" s="26">
        <f t="shared" si="1"/>
        <v>118751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3">
        <v>1115574</v>
      </c>
      <c r="D58" s="123">
        <v>1012881</v>
      </c>
      <c r="E58" s="123">
        <v>42483819</v>
      </c>
      <c r="F58" s="26">
        <f t="shared" si="1"/>
        <v>44612274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3">
        <v>83085</v>
      </c>
      <c r="D59" s="123">
        <v>392681</v>
      </c>
      <c r="E59" s="123">
        <v>995982</v>
      </c>
      <c r="F59" s="26">
        <f t="shared" si="1"/>
        <v>1471748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3">
        <v>24258</v>
      </c>
      <c r="D60" s="123">
        <v>66648</v>
      </c>
      <c r="E60" s="123">
        <v>124142</v>
      </c>
      <c r="F60" s="26">
        <f t="shared" si="1"/>
        <v>215048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3">
        <v>364277</v>
      </c>
      <c r="D61" s="123">
        <v>3856266</v>
      </c>
      <c r="E61" s="123">
        <v>24301987</v>
      </c>
      <c r="F61" s="26">
        <f t="shared" ref="F61:F88" si="2">SUM(C61:E61)</f>
        <v>28522530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3">
        <v>152844</v>
      </c>
      <c r="D62" s="123">
        <v>479342</v>
      </c>
      <c r="E62" s="123">
        <v>3233653</v>
      </c>
      <c r="F62" s="26">
        <f t="shared" si="2"/>
        <v>3865839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3">
        <v>11010</v>
      </c>
      <c r="D63" s="123">
        <v>99135</v>
      </c>
      <c r="E63" s="123">
        <v>109646</v>
      </c>
      <c r="F63" s="26">
        <f t="shared" si="2"/>
        <v>219791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3">
        <v>1926432</v>
      </c>
      <c r="D64" s="123">
        <v>1428273</v>
      </c>
      <c r="E64" s="123">
        <v>3735734</v>
      </c>
      <c r="F64" s="26">
        <f t="shared" si="2"/>
        <v>7090439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3">
        <v>175764</v>
      </c>
      <c r="D65" s="123">
        <v>334263</v>
      </c>
      <c r="E65" s="123">
        <v>281145</v>
      </c>
      <c r="F65" s="26">
        <f t="shared" si="2"/>
        <v>791172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3">
        <v>41504</v>
      </c>
      <c r="D66" s="123">
        <v>395586</v>
      </c>
      <c r="E66" s="123">
        <v>1369444</v>
      </c>
      <c r="F66" s="26">
        <f t="shared" si="2"/>
        <v>1806534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3">
        <v>213512</v>
      </c>
      <c r="D67" s="123">
        <v>1107335</v>
      </c>
      <c r="E67" s="123">
        <v>2938534</v>
      </c>
      <c r="F67" s="26">
        <f t="shared" si="2"/>
        <v>4259381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3">
        <v>2242</v>
      </c>
      <c r="D68" s="123">
        <v>2840</v>
      </c>
      <c r="E68" s="123">
        <v>51978</v>
      </c>
      <c r="F68" s="26">
        <f t="shared" si="2"/>
        <v>57060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3">
        <v>577024</v>
      </c>
      <c r="D69" s="123">
        <v>1265375</v>
      </c>
      <c r="E69" s="123">
        <v>1331935</v>
      </c>
      <c r="F69" s="26">
        <f t="shared" si="2"/>
        <v>3174334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3">
        <v>943544</v>
      </c>
      <c r="D70" s="123">
        <v>521203</v>
      </c>
      <c r="E70" s="123">
        <v>333061</v>
      </c>
      <c r="F70" s="26">
        <f t="shared" si="2"/>
        <v>1797808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3">
        <v>163495</v>
      </c>
      <c r="D71" s="123">
        <v>31347</v>
      </c>
      <c r="E71" s="123">
        <v>9716</v>
      </c>
      <c r="F71" s="26">
        <f t="shared" si="2"/>
        <v>204558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3">
        <v>1209967</v>
      </c>
      <c r="D72" s="123">
        <v>1090978</v>
      </c>
      <c r="E72" s="123">
        <v>1861301</v>
      </c>
      <c r="F72" s="26">
        <f t="shared" si="2"/>
        <v>4162246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3">
        <v>611467</v>
      </c>
      <c r="D73" s="123">
        <v>709961</v>
      </c>
      <c r="E73" s="123">
        <v>589922</v>
      </c>
      <c r="F73" s="26">
        <f t="shared" si="2"/>
        <v>1911350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3">
        <v>561861</v>
      </c>
      <c r="D74" s="123">
        <v>948268</v>
      </c>
      <c r="E74" s="123">
        <v>975929</v>
      </c>
      <c r="F74" s="26">
        <f t="shared" si="2"/>
        <v>2486058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3">
        <v>70834</v>
      </c>
      <c r="D75" s="123">
        <v>225726</v>
      </c>
      <c r="E75" s="123">
        <v>2867827</v>
      </c>
      <c r="F75" s="26">
        <f t="shared" si="2"/>
        <v>3164387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3">
        <v>101762</v>
      </c>
      <c r="D76" s="123">
        <v>389525</v>
      </c>
      <c r="E76" s="123">
        <v>6576269</v>
      </c>
      <c r="F76" s="26">
        <f t="shared" si="2"/>
        <v>7067556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3">
        <v>468626</v>
      </c>
      <c r="D77" s="123">
        <v>637890</v>
      </c>
      <c r="E77" s="123">
        <v>670142</v>
      </c>
      <c r="F77" s="26">
        <f t="shared" si="2"/>
        <v>1776658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3">
        <v>252359</v>
      </c>
      <c r="D78" s="123">
        <v>1645070</v>
      </c>
      <c r="E78" s="123">
        <v>3738543</v>
      </c>
      <c r="F78" s="26">
        <f t="shared" si="2"/>
        <v>5635972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3">
        <v>164903</v>
      </c>
      <c r="D79" s="123">
        <v>2056192</v>
      </c>
      <c r="E79" s="123">
        <v>6034921</v>
      </c>
      <c r="F79" s="26">
        <f t="shared" si="2"/>
        <v>8256016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3">
        <v>11143</v>
      </c>
      <c r="D80" s="123">
        <v>50207</v>
      </c>
      <c r="E80" s="123">
        <v>141783</v>
      </c>
      <c r="F80" s="26">
        <f t="shared" si="2"/>
        <v>203133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3">
        <v>198943</v>
      </c>
      <c r="D81" s="123">
        <v>484752</v>
      </c>
      <c r="E81" s="123">
        <v>727834</v>
      </c>
      <c r="F81" s="26">
        <f t="shared" si="2"/>
        <v>1411529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3">
        <v>62006</v>
      </c>
      <c r="D82" s="123">
        <v>41437</v>
      </c>
      <c r="E82" s="123">
        <v>692003</v>
      </c>
      <c r="F82" s="26">
        <f t="shared" si="2"/>
        <v>795446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3">
        <v>35894</v>
      </c>
      <c r="D83" s="123">
        <v>30037</v>
      </c>
      <c r="E83" s="123">
        <v>121812</v>
      </c>
      <c r="F83" s="26">
        <f t="shared" si="2"/>
        <v>187743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3">
        <v>245647</v>
      </c>
      <c r="D84" s="123">
        <v>192514</v>
      </c>
      <c r="E84" s="123">
        <v>697052</v>
      </c>
      <c r="F84" s="26">
        <f t="shared" si="2"/>
        <v>1135213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3">
        <v>152315</v>
      </c>
      <c r="D85" s="123">
        <v>302529</v>
      </c>
      <c r="E85" s="123">
        <v>431362</v>
      </c>
      <c r="F85" s="26">
        <f t="shared" si="2"/>
        <v>886206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3">
        <v>1021002</v>
      </c>
      <c r="D86" s="123">
        <v>189824</v>
      </c>
      <c r="E86" s="123">
        <v>405604</v>
      </c>
      <c r="F86" s="26">
        <f t="shared" si="2"/>
        <v>1616430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3">
        <v>2995724</v>
      </c>
      <c r="D87" s="123">
        <v>623435</v>
      </c>
      <c r="E87" s="123">
        <v>207509</v>
      </c>
      <c r="F87" s="26">
        <f t="shared" si="2"/>
        <v>3826668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29">
        <f>SUM(C5:C87)</f>
        <v>185585240</v>
      </c>
      <c r="D88" s="29">
        <f>SUM(D5:D87)</f>
        <v>119660536</v>
      </c>
      <c r="E88" s="29">
        <f>SUM(E5:E87)</f>
        <v>700829569</v>
      </c>
      <c r="F88" s="26">
        <f t="shared" si="2"/>
        <v>1006075345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40" workbookViewId="0">
      <selection activeCell="C61" sqref="C61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134" t="s">
        <v>216</v>
      </c>
      <c r="B1" s="134"/>
      <c r="C1" s="88"/>
      <c r="D1" s="88"/>
      <c r="E1" s="88"/>
      <c r="F1" s="88"/>
      <c r="G1" s="88" t="s">
        <v>217</v>
      </c>
    </row>
    <row r="2" spans="1:7" ht="24.95" customHeight="1" x14ac:dyDescent="0.2">
      <c r="A2" s="138" t="s">
        <v>251</v>
      </c>
      <c r="B2" s="138"/>
      <c r="C2" s="138"/>
      <c r="D2" s="100" t="s">
        <v>222</v>
      </c>
      <c r="E2" s="101" t="s">
        <v>223</v>
      </c>
      <c r="F2" s="141" t="s">
        <v>252</v>
      </c>
      <c r="G2" s="141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2">
        <v>38366026</v>
      </c>
      <c r="D5" s="122">
        <v>10114543</v>
      </c>
      <c r="E5" s="122">
        <v>27442405</v>
      </c>
      <c r="F5" s="11">
        <f>SUM(C5:E5)</f>
        <v>75922974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2">
        <v>108390</v>
      </c>
      <c r="D6" s="122">
        <v>25291</v>
      </c>
      <c r="E6" s="122">
        <v>5127</v>
      </c>
      <c r="F6" s="11">
        <f t="shared" ref="F6:F32" si="0">SUM(C6:E6)</f>
        <v>138808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2">
        <v>33894</v>
      </c>
      <c r="D7" s="122">
        <v>28849</v>
      </c>
      <c r="E7" s="122">
        <v>1390231</v>
      </c>
      <c r="F7" s="11">
        <f t="shared" si="0"/>
        <v>1452974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2">
        <v>1269</v>
      </c>
      <c r="D8" s="122">
        <v>0</v>
      </c>
      <c r="E8" s="122">
        <v>0</v>
      </c>
      <c r="F8" s="11">
        <f t="shared" si="0"/>
        <v>1269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2">
        <v>42558</v>
      </c>
      <c r="D9" s="122">
        <v>313833</v>
      </c>
      <c r="E9" s="122">
        <v>1347025320</v>
      </c>
      <c r="F9" s="19">
        <f t="shared" si="0"/>
        <v>1347381711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2">
        <v>5540</v>
      </c>
      <c r="D10" s="122">
        <v>55780</v>
      </c>
      <c r="E10" s="122">
        <v>2401803</v>
      </c>
      <c r="F10" s="11">
        <f t="shared" si="0"/>
        <v>2463123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2">
        <v>29420</v>
      </c>
      <c r="D11" s="122">
        <v>700579</v>
      </c>
      <c r="E11" s="122">
        <v>6240633</v>
      </c>
      <c r="F11" s="11">
        <f t="shared" si="0"/>
        <v>6970632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2">
        <v>11619</v>
      </c>
      <c r="D12" s="122">
        <v>48502</v>
      </c>
      <c r="E12" s="122">
        <v>2797964</v>
      </c>
      <c r="F12" s="11">
        <f t="shared" si="0"/>
        <v>2858085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2">
        <v>5360309</v>
      </c>
      <c r="D13" s="122">
        <v>5548668</v>
      </c>
      <c r="E13" s="122">
        <v>49667555</v>
      </c>
      <c r="F13" s="11">
        <f t="shared" si="0"/>
        <v>60576532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2">
        <v>161986</v>
      </c>
      <c r="D14" s="122">
        <v>212284</v>
      </c>
      <c r="E14" s="122">
        <v>8382131</v>
      </c>
      <c r="F14" s="11">
        <f t="shared" si="0"/>
        <v>8756401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2">
        <v>11103</v>
      </c>
      <c r="D15" s="122">
        <v>7041</v>
      </c>
      <c r="E15" s="122">
        <v>6870</v>
      </c>
      <c r="F15" s="11">
        <f t="shared" si="0"/>
        <v>25014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2">
        <v>263227</v>
      </c>
      <c r="D16" s="122">
        <v>493991</v>
      </c>
      <c r="E16" s="122">
        <v>7246314</v>
      </c>
      <c r="F16" s="11">
        <f t="shared" si="0"/>
        <v>8003532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2">
        <v>5753321</v>
      </c>
      <c r="D17" s="122">
        <v>1390827</v>
      </c>
      <c r="E17" s="122">
        <v>897994</v>
      </c>
      <c r="F17" s="11">
        <f t="shared" si="0"/>
        <v>8042142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2">
        <v>29965</v>
      </c>
      <c r="D18" s="122">
        <v>27909</v>
      </c>
      <c r="E18" s="122">
        <v>455725</v>
      </c>
      <c r="F18" s="11">
        <f t="shared" si="0"/>
        <v>513599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2">
        <v>1563447</v>
      </c>
      <c r="D19" s="122">
        <v>1995080</v>
      </c>
      <c r="E19" s="122">
        <v>2704519</v>
      </c>
      <c r="F19" s="11">
        <f t="shared" si="0"/>
        <v>6263046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2">
        <v>20956</v>
      </c>
      <c r="D20" s="122">
        <v>470044</v>
      </c>
      <c r="E20" s="122">
        <v>13242833</v>
      </c>
      <c r="F20" s="11">
        <f t="shared" si="0"/>
        <v>13733833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2">
        <v>348602</v>
      </c>
      <c r="D21" s="122">
        <v>542908</v>
      </c>
      <c r="E21" s="122">
        <v>5752722</v>
      </c>
      <c r="F21" s="11">
        <f t="shared" si="0"/>
        <v>6644232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2">
        <v>46653</v>
      </c>
      <c r="D22" s="122">
        <v>661756</v>
      </c>
      <c r="E22" s="122">
        <v>111812623</v>
      </c>
      <c r="F22" s="11">
        <f t="shared" si="0"/>
        <v>112521032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2">
        <v>119081</v>
      </c>
      <c r="D23" s="122">
        <v>4006607</v>
      </c>
      <c r="E23" s="122">
        <v>124979834</v>
      </c>
      <c r="F23" s="11">
        <f t="shared" si="0"/>
        <v>129105522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2">
        <v>3866</v>
      </c>
      <c r="D24" s="122">
        <v>73944</v>
      </c>
      <c r="E24" s="122">
        <v>2374972</v>
      </c>
      <c r="F24" s="11">
        <f t="shared" si="0"/>
        <v>2452782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2">
        <v>166685</v>
      </c>
      <c r="D25" s="122">
        <v>1068830</v>
      </c>
      <c r="E25" s="122">
        <v>12659069</v>
      </c>
      <c r="F25" s="11">
        <f t="shared" si="0"/>
        <v>13894584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2">
        <v>717638</v>
      </c>
      <c r="D26" s="122">
        <v>3790345</v>
      </c>
      <c r="E26" s="122">
        <v>27018764</v>
      </c>
      <c r="F26" s="11">
        <f t="shared" si="0"/>
        <v>31526747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2">
        <v>29545</v>
      </c>
      <c r="D27" s="122">
        <v>319373</v>
      </c>
      <c r="E27" s="122">
        <v>23869849</v>
      </c>
      <c r="F27" s="11">
        <f t="shared" si="0"/>
        <v>24218767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2">
        <v>3573192</v>
      </c>
      <c r="D28" s="122">
        <v>3142722</v>
      </c>
      <c r="E28" s="122">
        <v>18658860</v>
      </c>
      <c r="F28" s="11">
        <f t="shared" si="0"/>
        <v>25374774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2">
        <v>15657</v>
      </c>
      <c r="D29" s="122">
        <v>49075</v>
      </c>
      <c r="E29" s="122">
        <v>540067</v>
      </c>
      <c r="F29" s="11">
        <f t="shared" si="0"/>
        <v>604799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2">
        <v>65976</v>
      </c>
      <c r="D30" s="122">
        <v>248111</v>
      </c>
      <c r="E30" s="122">
        <v>20830687</v>
      </c>
      <c r="F30" s="11">
        <f t="shared" si="0"/>
        <v>21144774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2">
        <v>80102</v>
      </c>
      <c r="D31" s="122">
        <v>930893</v>
      </c>
      <c r="E31" s="122">
        <v>10348661</v>
      </c>
      <c r="F31" s="11">
        <f t="shared" si="0"/>
        <v>11359656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2">
        <v>48832</v>
      </c>
      <c r="D32" s="122">
        <v>854578</v>
      </c>
      <c r="E32" s="122">
        <v>2996247</v>
      </c>
      <c r="F32" s="11">
        <f t="shared" si="0"/>
        <v>3899657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2">
        <v>14697</v>
      </c>
      <c r="D33" s="122">
        <v>13015</v>
      </c>
      <c r="E33" s="122">
        <v>2198431</v>
      </c>
      <c r="F33" s="11">
        <f t="shared" ref="F33:F60" si="1">SUM(C33:E33)</f>
        <v>2226143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2">
        <v>2260775</v>
      </c>
      <c r="D34" s="122">
        <v>3304477</v>
      </c>
      <c r="E34" s="122">
        <v>6727645</v>
      </c>
      <c r="F34" s="11">
        <f t="shared" si="1"/>
        <v>12292897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2">
        <v>117454</v>
      </c>
      <c r="D35" s="122">
        <v>154348</v>
      </c>
      <c r="E35" s="122">
        <v>1031530</v>
      </c>
      <c r="F35" s="11">
        <f t="shared" si="1"/>
        <v>1303332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2">
        <v>2109881</v>
      </c>
      <c r="D36" s="122">
        <v>590271</v>
      </c>
      <c r="E36" s="122">
        <v>3603701</v>
      </c>
      <c r="F36" s="11">
        <f t="shared" si="1"/>
        <v>6303853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2">
        <v>158304</v>
      </c>
      <c r="D37" s="122">
        <v>452647</v>
      </c>
      <c r="E37" s="122">
        <v>41497845</v>
      </c>
      <c r="F37" s="11">
        <f t="shared" si="1"/>
        <v>42108796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2">
        <v>323276</v>
      </c>
      <c r="D38" s="122">
        <v>720079</v>
      </c>
      <c r="E38" s="122">
        <v>2853902</v>
      </c>
      <c r="F38" s="11">
        <f t="shared" si="1"/>
        <v>3897257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2">
        <v>35884</v>
      </c>
      <c r="D39" s="122">
        <v>114888</v>
      </c>
      <c r="E39" s="122">
        <v>1713706</v>
      </c>
      <c r="F39" s="11">
        <f t="shared" si="1"/>
        <v>1864478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2">
        <v>28139</v>
      </c>
      <c r="D40" s="122">
        <v>78806</v>
      </c>
      <c r="E40" s="122">
        <v>916389</v>
      </c>
      <c r="F40" s="11">
        <f t="shared" si="1"/>
        <v>1023334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2">
        <v>2024</v>
      </c>
      <c r="D41" s="122">
        <v>3428</v>
      </c>
      <c r="E41" s="122">
        <v>19930</v>
      </c>
      <c r="F41" s="11">
        <f t="shared" si="1"/>
        <v>25382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2">
        <v>2933161</v>
      </c>
      <c r="D42" s="122">
        <v>7484680</v>
      </c>
      <c r="E42" s="122">
        <v>72327586</v>
      </c>
      <c r="F42" s="11">
        <f t="shared" si="1"/>
        <v>82745427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2">
        <v>65249</v>
      </c>
      <c r="D43" s="122">
        <v>443657</v>
      </c>
      <c r="E43" s="122">
        <v>21757462</v>
      </c>
      <c r="F43" s="11">
        <f t="shared" si="1"/>
        <v>22266368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2">
        <v>1704130</v>
      </c>
      <c r="D44" s="122">
        <v>5058512</v>
      </c>
      <c r="E44" s="122">
        <v>45848983</v>
      </c>
      <c r="F44" s="11">
        <f t="shared" si="1"/>
        <v>52611625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2">
        <v>48907180</v>
      </c>
      <c r="D45" s="122">
        <v>17097719</v>
      </c>
      <c r="E45" s="122">
        <v>59454836</v>
      </c>
      <c r="F45" s="11">
        <f t="shared" si="1"/>
        <v>125459735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2">
        <v>32101301</v>
      </c>
      <c r="D46" s="122">
        <v>34986568</v>
      </c>
      <c r="E46" s="122">
        <v>113364841</v>
      </c>
      <c r="F46" s="11">
        <f t="shared" si="1"/>
        <v>180452710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2">
        <v>127579998</v>
      </c>
      <c r="D47" s="122">
        <v>37163205</v>
      </c>
      <c r="E47" s="122">
        <v>41725312</v>
      </c>
      <c r="F47" s="11">
        <f t="shared" si="1"/>
        <v>206468515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2">
        <v>445427</v>
      </c>
      <c r="D48" s="122">
        <v>1751676</v>
      </c>
      <c r="E48" s="122">
        <v>20090889</v>
      </c>
      <c r="F48" s="11">
        <f t="shared" si="1"/>
        <v>22287992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2">
        <v>28901</v>
      </c>
      <c r="D49" s="122">
        <v>211607</v>
      </c>
      <c r="E49" s="122">
        <v>1711401</v>
      </c>
      <c r="F49" s="11">
        <f t="shared" si="1"/>
        <v>1951909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2">
        <v>285597</v>
      </c>
      <c r="D50" s="122">
        <v>324465</v>
      </c>
      <c r="E50" s="122">
        <v>26236788</v>
      </c>
      <c r="F50" s="11">
        <f t="shared" si="1"/>
        <v>26846850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2">
        <v>3962795</v>
      </c>
      <c r="D51" s="122">
        <v>6955394</v>
      </c>
      <c r="E51" s="122">
        <v>12583379</v>
      </c>
      <c r="F51" s="11">
        <f t="shared" si="1"/>
        <v>23501568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2">
        <v>329877</v>
      </c>
      <c r="D52" s="122">
        <v>367753</v>
      </c>
      <c r="E52" s="122">
        <v>836315</v>
      </c>
      <c r="F52" s="11">
        <f t="shared" si="1"/>
        <v>1533945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2">
        <v>4641806</v>
      </c>
      <c r="D53" s="122">
        <v>3195923</v>
      </c>
      <c r="E53" s="122">
        <v>6995114</v>
      </c>
      <c r="F53" s="11">
        <f t="shared" si="1"/>
        <v>14832843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2">
        <v>13579511</v>
      </c>
      <c r="D54" s="122">
        <v>13688457</v>
      </c>
      <c r="E54" s="122">
        <v>11631468</v>
      </c>
      <c r="F54" s="11">
        <f t="shared" si="1"/>
        <v>38899436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2">
        <v>116125</v>
      </c>
      <c r="D55" s="122">
        <v>259173</v>
      </c>
      <c r="E55" s="122">
        <v>2900811</v>
      </c>
      <c r="F55" s="11">
        <f t="shared" si="1"/>
        <v>3276109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2">
        <v>30189</v>
      </c>
      <c r="D56" s="122">
        <v>34442</v>
      </c>
      <c r="E56" s="122">
        <v>70257</v>
      </c>
      <c r="F56" s="11">
        <f t="shared" si="1"/>
        <v>134888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2">
        <v>82056</v>
      </c>
      <c r="D57" s="122">
        <v>38173</v>
      </c>
      <c r="E57" s="122">
        <v>85937</v>
      </c>
      <c r="F57" s="11">
        <f t="shared" si="1"/>
        <v>206166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2">
        <v>2276841</v>
      </c>
      <c r="D58" s="122">
        <v>2297144</v>
      </c>
      <c r="E58" s="122">
        <v>92597460</v>
      </c>
      <c r="F58" s="11">
        <f t="shared" si="1"/>
        <v>97171445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2">
        <v>209343</v>
      </c>
      <c r="D59" s="122">
        <v>717998</v>
      </c>
      <c r="E59" s="122">
        <v>2308287</v>
      </c>
      <c r="F59" s="11">
        <f t="shared" si="1"/>
        <v>3235628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2">
        <v>46212</v>
      </c>
      <c r="D60" s="122">
        <v>104718</v>
      </c>
      <c r="E60" s="122">
        <v>208287</v>
      </c>
      <c r="F60" s="11">
        <f t="shared" si="1"/>
        <v>359217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2">
        <v>881501</v>
      </c>
      <c r="D61" s="122">
        <v>6300908</v>
      </c>
      <c r="E61" s="122">
        <v>89775959</v>
      </c>
      <c r="F61" s="11">
        <f t="shared" ref="F61:F88" si="2">SUM(C61:E61)</f>
        <v>96958368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2">
        <v>537864</v>
      </c>
      <c r="D62" s="122">
        <v>1444496</v>
      </c>
      <c r="E62" s="122">
        <v>10896960</v>
      </c>
      <c r="F62" s="11">
        <f t="shared" si="2"/>
        <v>12879320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2">
        <v>45350</v>
      </c>
      <c r="D63" s="122">
        <v>306268</v>
      </c>
      <c r="E63" s="122">
        <v>333179</v>
      </c>
      <c r="F63" s="11">
        <f t="shared" si="2"/>
        <v>684797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2">
        <v>6478936</v>
      </c>
      <c r="D64" s="122">
        <v>2823358</v>
      </c>
      <c r="E64" s="122">
        <v>8571547</v>
      </c>
      <c r="F64" s="11">
        <f t="shared" si="2"/>
        <v>17873841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2">
        <v>259747</v>
      </c>
      <c r="D65" s="122">
        <v>765206</v>
      </c>
      <c r="E65" s="122">
        <v>505332</v>
      </c>
      <c r="F65" s="11">
        <f t="shared" si="2"/>
        <v>1530285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2">
        <v>99453</v>
      </c>
      <c r="D66" s="122">
        <v>613834</v>
      </c>
      <c r="E66" s="122">
        <v>2675077</v>
      </c>
      <c r="F66" s="11">
        <f t="shared" si="2"/>
        <v>3388364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2">
        <v>584543</v>
      </c>
      <c r="D67" s="122">
        <v>2884720</v>
      </c>
      <c r="E67" s="122">
        <v>5160745</v>
      </c>
      <c r="F67" s="11">
        <f t="shared" si="2"/>
        <v>8630008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2">
        <v>3232</v>
      </c>
      <c r="D68" s="122">
        <v>7575</v>
      </c>
      <c r="E68" s="122">
        <v>120304</v>
      </c>
      <c r="F68" s="11">
        <f t="shared" si="2"/>
        <v>131111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2">
        <v>1127482</v>
      </c>
      <c r="D69" s="122">
        <v>2839020</v>
      </c>
      <c r="E69" s="122">
        <v>2436878</v>
      </c>
      <c r="F69" s="11">
        <f t="shared" si="2"/>
        <v>6403380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2">
        <v>1534928</v>
      </c>
      <c r="D70" s="122">
        <v>788026</v>
      </c>
      <c r="E70" s="122">
        <v>711346</v>
      </c>
      <c r="F70" s="11">
        <f t="shared" si="2"/>
        <v>3034300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2">
        <v>367679</v>
      </c>
      <c r="D71" s="122">
        <v>67690</v>
      </c>
      <c r="E71" s="122">
        <v>16672</v>
      </c>
      <c r="F71" s="11">
        <f t="shared" si="2"/>
        <v>452041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2">
        <v>3174771</v>
      </c>
      <c r="D72" s="122">
        <v>2398469</v>
      </c>
      <c r="E72" s="122">
        <v>3334389</v>
      </c>
      <c r="F72" s="11">
        <f t="shared" si="2"/>
        <v>8907629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2">
        <v>1652498</v>
      </c>
      <c r="D73" s="122">
        <v>1593675</v>
      </c>
      <c r="E73" s="122">
        <v>991058</v>
      </c>
      <c r="F73" s="11">
        <f t="shared" si="2"/>
        <v>4237231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2">
        <v>1068343</v>
      </c>
      <c r="D74" s="122">
        <v>2092550</v>
      </c>
      <c r="E74" s="122">
        <v>1796113</v>
      </c>
      <c r="F74" s="11">
        <f t="shared" si="2"/>
        <v>4957006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2">
        <v>105256</v>
      </c>
      <c r="D75" s="122">
        <v>443969</v>
      </c>
      <c r="E75" s="122">
        <v>4471047</v>
      </c>
      <c r="F75" s="11">
        <f t="shared" si="2"/>
        <v>5020272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2">
        <v>331221</v>
      </c>
      <c r="D76" s="122">
        <v>1138922</v>
      </c>
      <c r="E76" s="122">
        <v>15000239</v>
      </c>
      <c r="F76" s="11">
        <f t="shared" si="2"/>
        <v>16470382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2">
        <v>967137</v>
      </c>
      <c r="D77" s="122">
        <v>1219018</v>
      </c>
      <c r="E77" s="122">
        <v>1083183</v>
      </c>
      <c r="F77" s="11">
        <f t="shared" si="2"/>
        <v>3269338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2">
        <v>453803</v>
      </c>
      <c r="D78" s="122">
        <v>2830887</v>
      </c>
      <c r="E78" s="122">
        <v>8273985</v>
      </c>
      <c r="F78" s="11">
        <f t="shared" si="2"/>
        <v>11558675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2">
        <v>441496</v>
      </c>
      <c r="D79" s="122">
        <v>6176639</v>
      </c>
      <c r="E79" s="122">
        <v>18328424</v>
      </c>
      <c r="F79" s="11">
        <f t="shared" si="2"/>
        <v>24946559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2">
        <v>18004</v>
      </c>
      <c r="D80" s="122">
        <v>89754</v>
      </c>
      <c r="E80" s="122">
        <v>339563</v>
      </c>
      <c r="F80" s="11">
        <f t="shared" si="2"/>
        <v>447321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2">
        <v>327695</v>
      </c>
      <c r="D81" s="122">
        <v>1280905</v>
      </c>
      <c r="E81" s="122">
        <v>1454920</v>
      </c>
      <c r="F81" s="11">
        <f t="shared" si="2"/>
        <v>3063520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2">
        <v>125009</v>
      </c>
      <c r="D82" s="122">
        <v>105812</v>
      </c>
      <c r="E82" s="122">
        <v>1594755</v>
      </c>
      <c r="F82" s="11">
        <f t="shared" si="2"/>
        <v>1825576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2">
        <v>80185</v>
      </c>
      <c r="D83" s="122">
        <v>58671</v>
      </c>
      <c r="E83" s="122">
        <v>181021</v>
      </c>
      <c r="F83" s="11">
        <f t="shared" si="2"/>
        <v>319877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2">
        <v>644635</v>
      </c>
      <c r="D84" s="122">
        <v>758762</v>
      </c>
      <c r="E84" s="122">
        <v>2670101</v>
      </c>
      <c r="F84" s="11">
        <f t="shared" si="2"/>
        <v>4073498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2">
        <v>387656</v>
      </c>
      <c r="D85" s="122">
        <v>699833</v>
      </c>
      <c r="E85" s="122">
        <v>940700</v>
      </c>
      <c r="F85" s="11">
        <f t="shared" si="2"/>
        <v>2028189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2">
        <v>2076035</v>
      </c>
      <c r="D86" s="122">
        <v>395022</v>
      </c>
      <c r="E86" s="122">
        <v>795929</v>
      </c>
      <c r="F86" s="11">
        <f t="shared" si="2"/>
        <v>3266986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2">
        <v>5515076</v>
      </c>
      <c r="D87" s="122">
        <v>1145757</v>
      </c>
      <c r="E87" s="122">
        <v>346878</v>
      </c>
      <c r="F87" s="11">
        <f t="shared" si="2"/>
        <v>7007711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25">
        <f>SUM(C5:C87)</f>
        <v>330644527</v>
      </c>
      <c r="D88" s="25">
        <f>SUM(D5:D87)</f>
        <v>216005332</v>
      </c>
      <c r="E88" s="8">
        <f>SUM(E5:E87)</f>
        <v>2607854575</v>
      </c>
      <c r="F88" s="19">
        <f t="shared" si="2"/>
        <v>3154504434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88:B88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topLeftCell="A37" workbookViewId="0">
      <selection activeCell="D25" sqref="D25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134" t="s">
        <v>218</v>
      </c>
      <c r="B1" s="134"/>
      <c r="C1" s="88"/>
      <c r="D1" s="88"/>
      <c r="E1" s="88" t="s">
        <v>219</v>
      </c>
      <c r="F1" s="88"/>
    </row>
    <row r="2" spans="1:6" ht="24.95" customHeight="1" x14ac:dyDescent="0.2">
      <c r="A2" s="138" t="s">
        <v>253</v>
      </c>
      <c r="B2" s="138"/>
      <c r="C2" s="152" t="s">
        <v>221</v>
      </c>
      <c r="D2" s="152"/>
      <c r="E2" s="98" t="s">
        <v>254</v>
      </c>
    </row>
    <row r="3" spans="1:6" ht="20.100000000000001" customHeight="1" x14ac:dyDescent="0.2">
      <c r="A3" s="135" t="s">
        <v>68</v>
      </c>
      <c r="B3" s="135"/>
      <c r="C3" s="16" t="s">
        <v>183</v>
      </c>
      <c r="D3" s="16" t="s">
        <v>194</v>
      </c>
      <c r="E3" s="136" t="s">
        <v>73</v>
      </c>
    </row>
    <row r="4" spans="1:6" ht="20.100000000000001" customHeight="1" x14ac:dyDescent="0.2">
      <c r="A4" s="135"/>
      <c r="B4" s="135"/>
      <c r="C4" s="9" t="s">
        <v>195</v>
      </c>
      <c r="D4" s="9" t="s">
        <v>196</v>
      </c>
      <c r="E4" s="136"/>
    </row>
    <row r="5" spans="1:6" ht="14.45" customHeight="1" x14ac:dyDescent="0.2">
      <c r="A5" s="86" t="s">
        <v>149</v>
      </c>
      <c r="B5" s="32" t="s">
        <v>1</v>
      </c>
      <c r="C5" s="89">
        <f>نفقات!F5</f>
        <v>33354853</v>
      </c>
      <c r="D5" s="89">
        <f>ايرادات!F5</f>
        <v>75922974</v>
      </c>
      <c r="E5" s="6" t="s">
        <v>74</v>
      </c>
    </row>
    <row r="6" spans="1:6" ht="14.45" customHeight="1" x14ac:dyDescent="0.2">
      <c r="A6" s="86" t="s">
        <v>150</v>
      </c>
      <c r="B6" s="32" t="s">
        <v>2</v>
      </c>
      <c r="C6" s="89">
        <f>نفقات!F6</f>
        <v>76348</v>
      </c>
      <c r="D6" s="89">
        <f>ايرادات!F6</f>
        <v>138808</v>
      </c>
      <c r="E6" s="6" t="s">
        <v>75</v>
      </c>
    </row>
    <row r="7" spans="1:6" ht="14.45" customHeight="1" x14ac:dyDescent="0.2">
      <c r="A7" s="86" t="s">
        <v>151</v>
      </c>
      <c r="B7" s="32" t="s">
        <v>3</v>
      </c>
      <c r="C7" s="89">
        <f>نفقات!F7</f>
        <v>723550</v>
      </c>
      <c r="D7" s="89">
        <f>ايرادات!F7</f>
        <v>1452974</v>
      </c>
      <c r="E7" s="6" t="s">
        <v>76</v>
      </c>
    </row>
    <row r="8" spans="1:6" ht="14.45" customHeight="1" x14ac:dyDescent="0.2">
      <c r="A8" s="86" t="s">
        <v>152</v>
      </c>
      <c r="B8" s="33" t="s">
        <v>4</v>
      </c>
      <c r="C8" s="89">
        <f>نفقات!F8</f>
        <v>405</v>
      </c>
      <c r="D8" s="89">
        <f>ايرادات!F8</f>
        <v>1269</v>
      </c>
      <c r="E8" s="6" t="s">
        <v>77</v>
      </c>
    </row>
    <row r="9" spans="1:6" ht="14.45" customHeight="1" x14ac:dyDescent="0.2">
      <c r="A9" s="86" t="s">
        <v>153</v>
      </c>
      <c r="B9" s="34" t="s">
        <v>5</v>
      </c>
      <c r="C9" s="89">
        <f>نفقات!F9</f>
        <v>104091030</v>
      </c>
      <c r="D9" s="89">
        <f>ايرادات!F9</f>
        <v>1347381711</v>
      </c>
      <c r="E9" s="6" t="s">
        <v>78</v>
      </c>
    </row>
    <row r="10" spans="1:6" ht="14.45" customHeight="1" x14ac:dyDescent="0.2">
      <c r="A10" s="86" t="s">
        <v>154</v>
      </c>
      <c r="B10" s="35" t="s">
        <v>6</v>
      </c>
      <c r="C10" s="89">
        <f>نفقات!F10</f>
        <v>882092</v>
      </c>
      <c r="D10" s="89">
        <f>ايرادات!F10</f>
        <v>2463123</v>
      </c>
      <c r="E10" s="6" t="s">
        <v>79</v>
      </c>
    </row>
    <row r="11" spans="1:6" ht="14.45" customHeight="1" x14ac:dyDescent="0.2">
      <c r="A11" s="86" t="s">
        <v>155</v>
      </c>
      <c r="B11" s="36" t="s">
        <v>7</v>
      </c>
      <c r="C11" s="89">
        <f>نفقات!F11</f>
        <v>2311766</v>
      </c>
      <c r="D11" s="89">
        <f>ايرادات!F11</f>
        <v>6970632</v>
      </c>
      <c r="E11" s="6" t="s">
        <v>80</v>
      </c>
    </row>
    <row r="12" spans="1:6" ht="14.45" customHeight="1" x14ac:dyDescent="0.2">
      <c r="A12" s="86" t="s">
        <v>156</v>
      </c>
      <c r="B12" s="37" t="s">
        <v>8</v>
      </c>
      <c r="C12" s="89">
        <f>نفقات!F12</f>
        <v>1091648</v>
      </c>
      <c r="D12" s="89">
        <f>ايرادات!F12</f>
        <v>2858085</v>
      </c>
      <c r="E12" s="6" t="s">
        <v>81</v>
      </c>
    </row>
    <row r="13" spans="1:6" ht="14.45" customHeight="1" x14ac:dyDescent="0.2">
      <c r="A13" s="87">
        <v>10</v>
      </c>
      <c r="B13" s="32" t="s">
        <v>9</v>
      </c>
      <c r="C13" s="89">
        <f>نفقات!F13</f>
        <v>32598056</v>
      </c>
      <c r="D13" s="89">
        <f>ايرادات!F13</f>
        <v>60576532</v>
      </c>
      <c r="E13" s="6" t="s">
        <v>82</v>
      </c>
    </row>
    <row r="14" spans="1:6" ht="14.45" customHeight="1" x14ac:dyDescent="0.2">
      <c r="A14" s="87">
        <v>11</v>
      </c>
      <c r="B14" s="38" t="s">
        <v>10</v>
      </c>
      <c r="C14" s="89">
        <f>نفقات!F14</f>
        <v>4388833</v>
      </c>
      <c r="D14" s="89">
        <f>ايرادات!F14</f>
        <v>8756401</v>
      </c>
      <c r="E14" s="6" t="s">
        <v>83</v>
      </c>
    </row>
    <row r="15" spans="1:6" ht="14.45" customHeight="1" x14ac:dyDescent="0.2">
      <c r="A15" s="87">
        <v>12</v>
      </c>
      <c r="B15" s="39" t="s">
        <v>11</v>
      </c>
      <c r="C15" s="89">
        <f>نفقات!F15</f>
        <v>15349</v>
      </c>
      <c r="D15" s="89">
        <f>ايرادات!F15</f>
        <v>25014</v>
      </c>
      <c r="E15" s="6" t="s">
        <v>84</v>
      </c>
    </row>
    <row r="16" spans="1:6" ht="14.45" customHeight="1" x14ac:dyDescent="0.2">
      <c r="A16" s="87">
        <v>13</v>
      </c>
      <c r="B16" s="32" t="s">
        <v>12</v>
      </c>
      <c r="C16" s="89">
        <f>نفقات!F16</f>
        <v>3856005</v>
      </c>
      <c r="D16" s="89">
        <f>ايرادات!F16</f>
        <v>8003532</v>
      </c>
      <c r="E16" s="6" t="s">
        <v>85</v>
      </c>
    </row>
    <row r="17" spans="1:5" ht="14.45" customHeight="1" x14ac:dyDescent="0.2">
      <c r="A17" s="87">
        <v>14</v>
      </c>
      <c r="B17" s="32" t="s">
        <v>13</v>
      </c>
      <c r="C17" s="89">
        <f>نفقات!F17</f>
        <v>3383856</v>
      </c>
      <c r="D17" s="89">
        <f>ايرادات!F17</f>
        <v>8042142</v>
      </c>
      <c r="E17" s="6" t="s">
        <v>86</v>
      </c>
    </row>
    <row r="18" spans="1:5" ht="14.45" customHeight="1" x14ac:dyDescent="0.2">
      <c r="A18" s="87">
        <v>15</v>
      </c>
      <c r="B18" s="40" t="s">
        <v>14</v>
      </c>
      <c r="C18" s="89">
        <f>نفقات!F18</f>
        <v>216591</v>
      </c>
      <c r="D18" s="89">
        <f>ايرادات!F18</f>
        <v>513599</v>
      </c>
      <c r="E18" s="6" t="s">
        <v>87</v>
      </c>
    </row>
    <row r="19" spans="1:5" ht="14.45" customHeight="1" x14ac:dyDescent="0.2">
      <c r="A19" s="87">
        <v>16</v>
      </c>
      <c r="B19" s="32" t="s">
        <v>15</v>
      </c>
      <c r="C19" s="89">
        <f>نفقات!F19</f>
        <v>3194030</v>
      </c>
      <c r="D19" s="89">
        <f>ايرادات!F19</f>
        <v>6263046</v>
      </c>
      <c r="E19" s="6" t="s">
        <v>157</v>
      </c>
    </row>
    <row r="20" spans="1:5" ht="14.45" customHeight="1" x14ac:dyDescent="0.2">
      <c r="A20" s="87">
        <v>17</v>
      </c>
      <c r="B20" s="41" t="s">
        <v>16</v>
      </c>
      <c r="C20" s="89">
        <f>نفقات!F20</f>
        <v>5854477</v>
      </c>
      <c r="D20" s="89">
        <f>ايرادات!F20</f>
        <v>13733833</v>
      </c>
      <c r="E20" s="6" t="s">
        <v>88</v>
      </c>
    </row>
    <row r="21" spans="1:5" ht="14.45" customHeight="1" x14ac:dyDescent="0.2">
      <c r="A21" s="87">
        <v>18</v>
      </c>
      <c r="B21" s="42" t="s">
        <v>17</v>
      </c>
      <c r="C21" s="89">
        <f>نفقات!F21</f>
        <v>3462919</v>
      </c>
      <c r="D21" s="89">
        <f>ايرادات!F21</f>
        <v>6644232</v>
      </c>
      <c r="E21" s="6" t="s">
        <v>89</v>
      </c>
    </row>
    <row r="22" spans="1:5" ht="14.45" customHeight="1" x14ac:dyDescent="0.2">
      <c r="A22" s="87">
        <v>19</v>
      </c>
      <c r="B22" s="43" t="s">
        <v>158</v>
      </c>
      <c r="C22" s="89">
        <f>نفقات!F22</f>
        <v>43121663</v>
      </c>
      <c r="D22" s="89">
        <f>ايرادات!F22</f>
        <v>112521032</v>
      </c>
      <c r="E22" s="6" t="s">
        <v>90</v>
      </c>
    </row>
    <row r="23" spans="1:5" ht="14.45" customHeight="1" x14ac:dyDescent="0.2">
      <c r="A23" s="87">
        <v>20</v>
      </c>
      <c r="B23" s="32" t="s">
        <v>18</v>
      </c>
      <c r="C23" s="89">
        <f>نفقات!F23</f>
        <v>59655497</v>
      </c>
      <c r="D23" s="89">
        <f>ايرادات!F23</f>
        <v>129105522</v>
      </c>
      <c r="E23" s="6" t="s">
        <v>91</v>
      </c>
    </row>
    <row r="24" spans="1:5" ht="14.45" customHeight="1" x14ac:dyDescent="0.2">
      <c r="A24" s="87">
        <v>21</v>
      </c>
      <c r="B24" s="44" t="s">
        <v>19</v>
      </c>
      <c r="C24" s="89">
        <f>نفقات!F24</f>
        <v>1516045</v>
      </c>
      <c r="D24" s="89">
        <f>ايرادات!F24</f>
        <v>2452782</v>
      </c>
      <c r="E24" s="6" t="s">
        <v>159</v>
      </c>
    </row>
    <row r="25" spans="1:5" ht="14.45" customHeight="1" x14ac:dyDescent="0.2">
      <c r="A25" s="87">
        <v>22</v>
      </c>
      <c r="B25" s="45" t="s">
        <v>20</v>
      </c>
      <c r="C25" s="89">
        <f>نفقات!F25</f>
        <v>6576601</v>
      </c>
      <c r="D25" s="89">
        <f>ايرادات!F25</f>
        <v>13894584</v>
      </c>
      <c r="E25" s="6" t="s">
        <v>92</v>
      </c>
    </row>
    <row r="26" spans="1:5" ht="14.45" customHeight="1" x14ac:dyDescent="0.2">
      <c r="A26" s="87">
        <v>23</v>
      </c>
      <c r="B26" s="32" t="s">
        <v>21</v>
      </c>
      <c r="C26" s="89">
        <f>نفقات!F26</f>
        <v>15711471</v>
      </c>
      <c r="D26" s="89">
        <f>ايرادات!F26</f>
        <v>31526747</v>
      </c>
      <c r="E26" s="6" t="s">
        <v>93</v>
      </c>
    </row>
    <row r="27" spans="1:5" ht="14.45" customHeight="1" x14ac:dyDescent="0.2">
      <c r="A27" s="87">
        <v>24</v>
      </c>
      <c r="B27" s="46" t="s">
        <v>22</v>
      </c>
      <c r="C27" s="89">
        <f>نفقات!F27</f>
        <v>13182051</v>
      </c>
      <c r="D27" s="89">
        <f>ايرادات!F27</f>
        <v>24218767</v>
      </c>
      <c r="E27" s="6" t="s">
        <v>94</v>
      </c>
    </row>
    <row r="28" spans="1:5" ht="14.45" customHeight="1" x14ac:dyDescent="0.2">
      <c r="A28" s="87">
        <v>25</v>
      </c>
      <c r="B28" s="32" t="s">
        <v>23</v>
      </c>
      <c r="C28" s="89">
        <f>نفقات!F28</f>
        <v>11841624</v>
      </c>
      <c r="D28" s="89">
        <f>ايرادات!F28</f>
        <v>25374774</v>
      </c>
      <c r="E28" s="6" t="s">
        <v>160</v>
      </c>
    </row>
    <row r="29" spans="1:5" ht="14.45" customHeight="1" x14ac:dyDescent="0.2">
      <c r="A29" s="87">
        <v>26</v>
      </c>
      <c r="B29" s="47" t="s">
        <v>24</v>
      </c>
      <c r="C29" s="89">
        <f>نفقات!F29</f>
        <v>346130</v>
      </c>
      <c r="D29" s="89">
        <f>ايرادات!F29</f>
        <v>604799</v>
      </c>
      <c r="E29" s="6" t="s">
        <v>95</v>
      </c>
    </row>
    <row r="30" spans="1:5" ht="14.45" customHeight="1" x14ac:dyDescent="0.2">
      <c r="A30" s="87">
        <v>27</v>
      </c>
      <c r="B30" s="48" t="s">
        <v>25</v>
      </c>
      <c r="C30" s="89">
        <f>نفقات!F30</f>
        <v>12059101</v>
      </c>
      <c r="D30" s="89">
        <f>ايرادات!F30</f>
        <v>21144774</v>
      </c>
      <c r="E30" s="6" t="s">
        <v>96</v>
      </c>
    </row>
    <row r="31" spans="1:5" ht="14.45" customHeight="1" x14ac:dyDescent="0.2">
      <c r="A31" s="87">
        <v>28</v>
      </c>
      <c r="B31" s="49" t="s">
        <v>26</v>
      </c>
      <c r="C31" s="89">
        <f>نفقات!F31</f>
        <v>6170587</v>
      </c>
      <c r="D31" s="89">
        <f>ايرادات!F31</f>
        <v>11359656</v>
      </c>
      <c r="E31" s="6" t="s">
        <v>97</v>
      </c>
    </row>
    <row r="32" spans="1:5" ht="14.45" customHeight="1" x14ac:dyDescent="0.2">
      <c r="A32" s="87">
        <v>29</v>
      </c>
      <c r="B32" s="50" t="s">
        <v>161</v>
      </c>
      <c r="C32" s="89">
        <f>نفقات!F32</f>
        <v>1788213</v>
      </c>
      <c r="D32" s="89">
        <f>ايرادات!F32</f>
        <v>3899657</v>
      </c>
      <c r="E32" s="6" t="s">
        <v>98</v>
      </c>
    </row>
    <row r="33" spans="1:5" ht="14.45" customHeight="1" x14ac:dyDescent="0.2">
      <c r="A33" s="87">
        <v>30</v>
      </c>
      <c r="B33" s="32" t="s">
        <v>27</v>
      </c>
      <c r="C33" s="89">
        <f>نفقات!F33</f>
        <v>1399660</v>
      </c>
      <c r="D33" s="89">
        <f>ايرادات!F33</f>
        <v>2226143</v>
      </c>
      <c r="E33" s="6" t="s">
        <v>99</v>
      </c>
    </row>
    <row r="34" spans="1:5" ht="14.45" customHeight="1" x14ac:dyDescent="0.2">
      <c r="A34" s="87">
        <v>31</v>
      </c>
      <c r="B34" s="32" t="s">
        <v>28</v>
      </c>
      <c r="C34" s="89">
        <f>نفقات!F34</f>
        <v>7158421</v>
      </c>
      <c r="D34" s="89">
        <f>ايرادات!F34</f>
        <v>12292897</v>
      </c>
      <c r="E34" s="6" t="s">
        <v>100</v>
      </c>
    </row>
    <row r="35" spans="1:5" ht="14.45" customHeight="1" x14ac:dyDescent="0.2">
      <c r="A35" s="87">
        <v>32</v>
      </c>
      <c r="B35" s="51" t="s">
        <v>29</v>
      </c>
      <c r="C35" s="89">
        <f>نفقات!F35</f>
        <v>780190</v>
      </c>
      <c r="D35" s="89">
        <f>ايرادات!F35</f>
        <v>1303332</v>
      </c>
      <c r="E35" s="6" t="s">
        <v>101</v>
      </c>
    </row>
    <row r="36" spans="1:5" ht="14.45" customHeight="1" x14ac:dyDescent="0.2">
      <c r="A36" s="87">
        <v>33</v>
      </c>
      <c r="B36" s="32" t="s">
        <v>30</v>
      </c>
      <c r="C36" s="89">
        <f>نفقات!F36</f>
        <v>3302351</v>
      </c>
      <c r="D36" s="89">
        <f>ايرادات!F36</f>
        <v>6303853</v>
      </c>
      <c r="E36" s="6" t="s">
        <v>102</v>
      </c>
    </row>
    <row r="37" spans="1:5" ht="14.45" customHeight="1" x14ac:dyDescent="0.2">
      <c r="A37" s="87">
        <v>35</v>
      </c>
      <c r="B37" s="52" t="s">
        <v>31</v>
      </c>
      <c r="C37" s="89">
        <f>نفقات!F37</f>
        <v>18271228</v>
      </c>
      <c r="D37" s="89">
        <f>ايرادات!F37</f>
        <v>42108796</v>
      </c>
      <c r="E37" s="6" t="s">
        <v>103</v>
      </c>
    </row>
    <row r="38" spans="1:5" ht="14.45" customHeight="1" x14ac:dyDescent="0.2">
      <c r="A38" s="87">
        <v>36</v>
      </c>
      <c r="B38" s="32" t="s">
        <v>32</v>
      </c>
      <c r="C38" s="89">
        <f>نفقات!F38</f>
        <v>1842934</v>
      </c>
      <c r="D38" s="89">
        <f>ايرادات!F38</f>
        <v>3897257</v>
      </c>
      <c r="E38" s="6" t="s">
        <v>104</v>
      </c>
    </row>
    <row r="39" spans="1:5" ht="14.45" customHeight="1" x14ac:dyDescent="0.2">
      <c r="A39" s="87">
        <v>37</v>
      </c>
      <c r="B39" s="53" t="s">
        <v>33</v>
      </c>
      <c r="C39" s="89">
        <f>نفقات!F39</f>
        <v>774800</v>
      </c>
      <c r="D39" s="89">
        <f>ايرادات!F39</f>
        <v>1864478</v>
      </c>
      <c r="E39" s="6" t="s">
        <v>105</v>
      </c>
    </row>
    <row r="40" spans="1:5" ht="14.45" customHeight="1" x14ac:dyDescent="0.2">
      <c r="A40" s="87">
        <v>38</v>
      </c>
      <c r="B40" s="54" t="s">
        <v>34</v>
      </c>
      <c r="C40" s="89">
        <f>نفقات!F40</f>
        <v>359011</v>
      </c>
      <c r="D40" s="89">
        <f>ايرادات!F40</f>
        <v>1023334</v>
      </c>
      <c r="E40" s="6" t="s">
        <v>162</v>
      </c>
    </row>
    <row r="41" spans="1:5" ht="14.45" customHeight="1" x14ac:dyDescent="0.2">
      <c r="A41" s="87">
        <v>39</v>
      </c>
      <c r="B41" s="55" t="s">
        <v>35</v>
      </c>
      <c r="C41" s="89">
        <f>نفقات!F41</f>
        <v>10699</v>
      </c>
      <c r="D41" s="89">
        <f>ايرادات!F41</f>
        <v>25382</v>
      </c>
      <c r="E41" s="6" t="s">
        <v>106</v>
      </c>
    </row>
    <row r="42" spans="1:5" ht="14.45" customHeight="1" x14ac:dyDescent="0.2">
      <c r="A42" s="87">
        <v>41</v>
      </c>
      <c r="B42" s="56" t="s">
        <v>36</v>
      </c>
      <c r="C42" s="89">
        <f>نفقات!F42</f>
        <v>32611164</v>
      </c>
      <c r="D42" s="89">
        <f>ايرادات!F42</f>
        <v>82745427</v>
      </c>
      <c r="E42" s="6" t="s">
        <v>107</v>
      </c>
    </row>
    <row r="43" spans="1:5" ht="14.45" customHeight="1" x14ac:dyDescent="0.2">
      <c r="A43" s="87">
        <v>42</v>
      </c>
      <c r="B43" s="32" t="s">
        <v>37</v>
      </c>
      <c r="C43" s="89">
        <f>نفقات!F43</f>
        <v>10113463</v>
      </c>
      <c r="D43" s="89">
        <f>ايرادات!F43</f>
        <v>22266368</v>
      </c>
      <c r="E43" s="6" t="s">
        <v>108</v>
      </c>
    </row>
    <row r="44" spans="1:5" ht="14.45" customHeight="1" x14ac:dyDescent="0.2">
      <c r="A44" s="87">
        <v>43</v>
      </c>
      <c r="B44" s="57" t="s">
        <v>38</v>
      </c>
      <c r="C44" s="89">
        <f>نفقات!F44</f>
        <v>23994055</v>
      </c>
      <c r="D44" s="89">
        <f>ايرادات!F44</f>
        <v>52611625</v>
      </c>
      <c r="E44" s="6" t="s">
        <v>109</v>
      </c>
    </row>
    <row r="45" spans="1:5" ht="14.45" customHeight="1" x14ac:dyDescent="0.2">
      <c r="A45" s="87">
        <v>45</v>
      </c>
      <c r="B45" s="32" t="s">
        <v>39</v>
      </c>
      <c r="C45" s="89">
        <f>نفقات!F45</f>
        <v>72762696</v>
      </c>
      <c r="D45" s="89">
        <f>ايرادات!F45</f>
        <v>125459735</v>
      </c>
      <c r="E45" s="6" t="s">
        <v>163</v>
      </c>
    </row>
    <row r="46" spans="1:5" ht="14.45" customHeight="1" x14ac:dyDescent="0.2">
      <c r="A46" s="87">
        <v>46</v>
      </c>
      <c r="B46" s="32" t="s">
        <v>164</v>
      </c>
      <c r="C46" s="89">
        <f>نفقات!F46</f>
        <v>118637299</v>
      </c>
      <c r="D46" s="89">
        <f>ايرادات!F46</f>
        <v>180452710</v>
      </c>
      <c r="E46" s="6" t="s">
        <v>110</v>
      </c>
    </row>
    <row r="47" spans="1:5" ht="14.45" customHeight="1" x14ac:dyDescent="0.2">
      <c r="A47" s="87">
        <v>47</v>
      </c>
      <c r="B47" s="32" t="s">
        <v>165</v>
      </c>
      <c r="C47" s="89">
        <f>نفقات!F47</f>
        <v>133350499</v>
      </c>
      <c r="D47" s="89">
        <f>ايرادات!F47</f>
        <v>206468515</v>
      </c>
      <c r="E47" s="6" t="s">
        <v>111</v>
      </c>
    </row>
    <row r="48" spans="1:5" ht="14.45" customHeight="1" x14ac:dyDescent="0.2">
      <c r="A48" s="87">
        <v>49</v>
      </c>
      <c r="B48" s="58" t="s">
        <v>166</v>
      </c>
      <c r="C48" s="89">
        <f>نفقات!F48</f>
        <v>9401212</v>
      </c>
      <c r="D48" s="89">
        <f>ايرادات!F48</f>
        <v>22287992</v>
      </c>
      <c r="E48" s="6" t="s">
        <v>112</v>
      </c>
    </row>
    <row r="49" spans="1:5" ht="14.45" customHeight="1" x14ac:dyDescent="0.2">
      <c r="A49" s="87">
        <v>50</v>
      </c>
      <c r="B49" s="59" t="s">
        <v>40</v>
      </c>
      <c r="C49" s="89">
        <f>نفقات!F49</f>
        <v>937510</v>
      </c>
      <c r="D49" s="89">
        <f>ايرادات!F49</f>
        <v>1951909</v>
      </c>
      <c r="E49" s="6" t="s">
        <v>113</v>
      </c>
    </row>
    <row r="50" spans="1:5" ht="14.45" customHeight="1" x14ac:dyDescent="0.2">
      <c r="A50" s="87">
        <v>51</v>
      </c>
      <c r="B50" s="60" t="s">
        <v>41</v>
      </c>
      <c r="C50" s="89">
        <f>نفقات!F50</f>
        <v>15441125</v>
      </c>
      <c r="D50" s="89">
        <f>ايرادات!F50</f>
        <v>26846850</v>
      </c>
      <c r="E50" s="6" t="s">
        <v>114</v>
      </c>
    </row>
    <row r="51" spans="1:5" ht="14.45" customHeight="1" x14ac:dyDescent="0.2">
      <c r="A51" s="87">
        <v>52</v>
      </c>
      <c r="B51" s="32" t="s">
        <v>42</v>
      </c>
      <c r="C51" s="89">
        <f>نفقات!F51</f>
        <v>9284052</v>
      </c>
      <c r="D51" s="89">
        <f>ايرادات!F51</f>
        <v>23501568</v>
      </c>
      <c r="E51" s="6" t="s">
        <v>115</v>
      </c>
    </row>
    <row r="52" spans="1:5" ht="14.45" customHeight="1" x14ac:dyDescent="0.2">
      <c r="A52" s="87">
        <v>53</v>
      </c>
      <c r="B52" s="61" t="s">
        <v>43</v>
      </c>
      <c r="C52" s="89">
        <f>نفقات!F52</f>
        <v>840401</v>
      </c>
      <c r="D52" s="89">
        <f>ايرادات!F52</f>
        <v>1533945</v>
      </c>
      <c r="E52" s="6" t="s">
        <v>116</v>
      </c>
    </row>
    <row r="53" spans="1:5" ht="14.45" customHeight="1" x14ac:dyDescent="0.2">
      <c r="A53" s="87">
        <v>55</v>
      </c>
      <c r="B53" s="32" t="s">
        <v>44</v>
      </c>
      <c r="C53" s="89">
        <f>نفقات!F53</f>
        <v>7885972</v>
      </c>
      <c r="D53" s="89">
        <f>ايرادات!F53</f>
        <v>14832843</v>
      </c>
      <c r="E53" s="6" t="s">
        <v>117</v>
      </c>
    </row>
    <row r="54" spans="1:5" ht="14.45" customHeight="1" x14ac:dyDescent="0.2">
      <c r="A54" s="87">
        <v>56</v>
      </c>
      <c r="B54" s="32" t="s">
        <v>45</v>
      </c>
      <c r="C54" s="89">
        <f>نفقات!F54</f>
        <v>20963696</v>
      </c>
      <c r="D54" s="89">
        <f>ايرادات!F54</f>
        <v>38899436</v>
      </c>
      <c r="E54" s="6" t="s">
        <v>118</v>
      </c>
    </row>
    <row r="55" spans="1:5" ht="14.45" customHeight="1" x14ac:dyDescent="0.2">
      <c r="A55" s="87">
        <v>58</v>
      </c>
      <c r="B55" s="62" t="s">
        <v>46</v>
      </c>
      <c r="C55" s="89">
        <f>نفقات!F55</f>
        <v>1687451</v>
      </c>
      <c r="D55" s="89">
        <f>ايرادات!F55</f>
        <v>3276109</v>
      </c>
      <c r="E55" s="6" t="s">
        <v>119</v>
      </c>
    </row>
    <row r="56" spans="1:5" ht="14.45" customHeight="1" x14ac:dyDescent="0.2">
      <c r="A56" s="87">
        <v>59</v>
      </c>
      <c r="B56" s="63" t="s">
        <v>47</v>
      </c>
      <c r="C56" s="89">
        <f>نفقات!F56</f>
        <v>64787</v>
      </c>
      <c r="D56" s="89">
        <f>ايرادات!F56</f>
        <v>134888</v>
      </c>
      <c r="E56" s="6" t="s">
        <v>167</v>
      </c>
    </row>
    <row r="57" spans="1:5" ht="14.45" customHeight="1" x14ac:dyDescent="0.2">
      <c r="A57" s="87">
        <v>60</v>
      </c>
      <c r="B57" s="64" t="s">
        <v>48</v>
      </c>
      <c r="C57" s="89">
        <f>نفقات!F57</f>
        <v>118751</v>
      </c>
      <c r="D57" s="89">
        <f>ايرادات!F57</f>
        <v>206166</v>
      </c>
      <c r="E57" s="6" t="s">
        <v>120</v>
      </c>
    </row>
    <row r="58" spans="1:5" ht="14.45" customHeight="1" x14ac:dyDescent="0.2">
      <c r="A58" s="87">
        <v>61</v>
      </c>
      <c r="B58" s="65" t="s">
        <v>49</v>
      </c>
      <c r="C58" s="89">
        <f>نفقات!F58</f>
        <v>44612274</v>
      </c>
      <c r="D58" s="89">
        <f>ايرادات!F58</f>
        <v>97171445</v>
      </c>
      <c r="E58" s="6" t="s">
        <v>121</v>
      </c>
    </row>
    <row r="59" spans="1:5" ht="14.45" customHeight="1" x14ac:dyDescent="0.2">
      <c r="A59" s="87">
        <v>62</v>
      </c>
      <c r="B59" s="66" t="s">
        <v>50</v>
      </c>
      <c r="C59" s="89">
        <f>نفقات!F59</f>
        <v>1471748</v>
      </c>
      <c r="D59" s="89">
        <f>ايرادات!F59</f>
        <v>3235628</v>
      </c>
      <c r="E59" s="6" t="s">
        <v>122</v>
      </c>
    </row>
    <row r="60" spans="1:5" ht="14.45" customHeight="1" x14ac:dyDescent="0.2">
      <c r="A60" s="87">
        <v>63</v>
      </c>
      <c r="B60" s="67" t="s">
        <v>51</v>
      </c>
      <c r="C60" s="89">
        <f>نفقات!F60</f>
        <v>215048</v>
      </c>
      <c r="D60" s="89">
        <f>ايرادات!F60</f>
        <v>359217</v>
      </c>
      <c r="E60" s="6" t="s">
        <v>123</v>
      </c>
    </row>
    <row r="61" spans="1:5" ht="14.45" customHeight="1" x14ac:dyDescent="0.2">
      <c r="A61" s="87">
        <v>64</v>
      </c>
      <c r="B61" s="68" t="s">
        <v>168</v>
      </c>
      <c r="C61" s="89">
        <f>نفقات!F61</f>
        <v>28522530</v>
      </c>
      <c r="D61" s="89">
        <f>ايرادات!F61</f>
        <v>96958368</v>
      </c>
      <c r="E61" s="6" t="s">
        <v>124</v>
      </c>
    </row>
    <row r="62" spans="1:5" ht="14.45" customHeight="1" x14ac:dyDescent="0.2">
      <c r="A62" s="87">
        <v>65</v>
      </c>
      <c r="B62" s="69" t="s">
        <v>52</v>
      </c>
      <c r="C62" s="89">
        <f>نفقات!F62</f>
        <v>3865839</v>
      </c>
      <c r="D62" s="89">
        <f>ايرادات!F62</f>
        <v>12879320</v>
      </c>
      <c r="E62" s="6" t="s">
        <v>169</v>
      </c>
    </row>
    <row r="63" spans="1:5" ht="14.45" customHeight="1" x14ac:dyDescent="0.2">
      <c r="A63" s="87">
        <v>66</v>
      </c>
      <c r="B63" s="70" t="s">
        <v>53</v>
      </c>
      <c r="C63" s="89">
        <f>نفقات!F63</f>
        <v>219791</v>
      </c>
      <c r="D63" s="89">
        <f>ايرادات!F63</f>
        <v>684797</v>
      </c>
      <c r="E63" s="6" t="s">
        <v>125</v>
      </c>
    </row>
    <row r="64" spans="1:5" ht="14.45" customHeight="1" x14ac:dyDescent="0.2">
      <c r="A64" s="87">
        <v>68</v>
      </c>
      <c r="B64" s="71" t="s">
        <v>170</v>
      </c>
      <c r="C64" s="89">
        <f>نفقات!F64</f>
        <v>7090439</v>
      </c>
      <c r="D64" s="89">
        <f>ايرادات!F64</f>
        <v>17873841</v>
      </c>
      <c r="E64" s="6" t="s">
        <v>126</v>
      </c>
    </row>
    <row r="65" spans="1:5" ht="14.45" customHeight="1" x14ac:dyDescent="0.2">
      <c r="A65" s="87">
        <v>69</v>
      </c>
      <c r="B65" s="32" t="s">
        <v>54</v>
      </c>
      <c r="C65" s="89">
        <f>نفقات!F65</f>
        <v>791172</v>
      </c>
      <c r="D65" s="89">
        <f>ايرادات!F65</f>
        <v>1530285</v>
      </c>
      <c r="E65" s="6" t="s">
        <v>127</v>
      </c>
    </row>
    <row r="66" spans="1:5" ht="14.45" customHeight="1" x14ac:dyDescent="0.2">
      <c r="A66" s="87">
        <v>70</v>
      </c>
      <c r="B66" s="72" t="s">
        <v>55</v>
      </c>
      <c r="C66" s="89">
        <f>نفقات!F66</f>
        <v>1806534</v>
      </c>
      <c r="D66" s="89">
        <f>ايرادات!F66</f>
        <v>3388364</v>
      </c>
      <c r="E66" s="6" t="s">
        <v>128</v>
      </c>
    </row>
    <row r="67" spans="1:5" ht="14.45" customHeight="1" x14ac:dyDescent="0.2">
      <c r="A67" s="87">
        <v>71</v>
      </c>
      <c r="B67" s="73" t="s">
        <v>171</v>
      </c>
      <c r="C67" s="89">
        <f>نفقات!F67</f>
        <v>4259381</v>
      </c>
      <c r="D67" s="89">
        <f>ايرادات!F67</f>
        <v>8630008</v>
      </c>
      <c r="E67" s="6" t="s">
        <v>172</v>
      </c>
    </row>
    <row r="68" spans="1:5" ht="14.45" customHeight="1" x14ac:dyDescent="0.2">
      <c r="A68" s="87">
        <v>72</v>
      </c>
      <c r="B68" s="74" t="s">
        <v>56</v>
      </c>
      <c r="C68" s="89">
        <f>نفقات!F68</f>
        <v>57060</v>
      </c>
      <c r="D68" s="89">
        <f>ايرادات!F68</f>
        <v>131111</v>
      </c>
      <c r="E68" s="6" t="s">
        <v>129</v>
      </c>
    </row>
    <row r="69" spans="1:5" ht="14.45" customHeight="1" x14ac:dyDescent="0.2">
      <c r="A69" s="87">
        <v>73</v>
      </c>
      <c r="B69" s="75" t="s">
        <v>57</v>
      </c>
      <c r="C69" s="89">
        <f>نفقات!F69</f>
        <v>3174334</v>
      </c>
      <c r="D69" s="89">
        <f>ايرادات!F69</f>
        <v>6403380</v>
      </c>
      <c r="E69" s="6" t="s">
        <v>130</v>
      </c>
    </row>
    <row r="70" spans="1:5" ht="14.45" customHeight="1" x14ac:dyDescent="0.2">
      <c r="A70" s="87">
        <v>74</v>
      </c>
      <c r="B70" s="32" t="s">
        <v>58</v>
      </c>
      <c r="C70" s="89">
        <f>نفقات!F70</f>
        <v>1797808</v>
      </c>
      <c r="D70" s="89">
        <f>ايرادات!F70</f>
        <v>3034300</v>
      </c>
      <c r="E70" s="6" t="s">
        <v>131</v>
      </c>
    </row>
    <row r="71" spans="1:5" ht="14.45" customHeight="1" x14ac:dyDescent="0.2">
      <c r="A71" s="87">
        <v>75</v>
      </c>
      <c r="B71" s="76" t="s">
        <v>173</v>
      </c>
      <c r="C71" s="89">
        <f>نفقات!F71</f>
        <v>204558</v>
      </c>
      <c r="D71" s="89">
        <f>ايرادات!F71</f>
        <v>452041</v>
      </c>
      <c r="E71" s="6" t="s">
        <v>132</v>
      </c>
    </row>
    <row r="72" spans="1:5" ht="14.45" customHeight="1" x14ac:dyDescent="0.2">
      <c r="A72" s="87">
        <v>77</v>
      </c>
      <c r="B72" s="77" t="s">
        <v>174</v>
      </c>
      <c r="C72" s="89">
        <f>نفقات!F72</f>
        <v>4162246</v>
      </c>
      <c r="D72" s="89">
        <f>ايرادات!F72</f>
        <v>8907629</v>
      </c>
      <c r="E72" s="6" t="s">
        <v>133</v>
      </c>
    </row>
    <row r="73" spans="1:5" ht="14.45" customHeight="1" x14ac:dyDescent="0.2">
      <c r="A73" s="87">
        <v>78</v>
      </c>
      <c r="B73" s="78" t="s">
        <v>59</v>
      </c>
      <c r="C73" s="89">
        <f>نفقات!F73</f>
        <v>1911350</v>
      </c>
      <c r="D73" s="89">
        <f>ايرادات!F73</f>
        <v>4237231</v>
      </c>
      <c r="E73" s="6" t="s">
        <v>134</v>
      </c>
    </row>
    <row r="74" spans="1:5" ht="14.45" customHeight="1" x14ac:dyDescent="0.2">
      <c r="A74" s="87">
        <v>79</v>
      </c>
      <c r="B74" s="32" t="s">
        <v>175</v>
      </c>
      <c r="C74" s="89">
        <f>نفقات!F74</f>
        <v>2486058</v>
      </c>
      <c r="D74" s="89">
        <f>ايرادات!F74</f>
        <v>4957006</v>
      </c>
      <c r="E74" s="6" t="s">
        <v>176</v>
      </c>
    </row>
    <row r="75" spans="1:5" ht="14.45" customHeight="1" x14ac:dyDescent="0.2">
      <c r="A75" s="87">
        <v>80</v>
      </c>
      <c r="B75" s="79" t="s">
        <v>60</v>
      </c>
      <c r="C75" s="89">
        <f>نفقات!F75</f>
        <v>3164387</v>
      </c>
      <c r="D75" s="89">
        <f>ايرادات!F75</f>
        <v>5020272</v>
      </c>
      <c r="E75" s="6" t="s">
        <v>135</v>
      </c>
    </row>
    <row r="76" spans="1:5" ht="14.45" customHeight="1" x14ac:dyDescent="0.2">
      <c r="A76" s="87">
        <v>81</v>
      </c>
      <c r="B76" s="32" t="s">
        <v>61</v>
      </c>
      <c r="C76" s="89">
        <f>نفقات!F76</f>
        <v>7067556</v>
      </c>
      <c r="D76" s="89">
        <f>ايرادات!F76</f>
        <v>16470382</v>
      </c>
      <c r="E76" s="6" t="s">
        <v>136</v>
      </c>
    </row>
    <row r="77" spans="1:5" ht="14.45" customHeight="1" x14ac:dyDescent="0.2">
      <c r="A77" s="87">
        <v>82</v>
      </c>
      <c r="B77" s="80" t="s">
        <v>62</v>
      </c>
      <c r="C77" s="89">
        <f>نفقات!F77</f>
        <v>1776658</v>
      </c>
      <c r="D77" s="89">
        <f>ايرادات!F77</f>
        <v>3269338</v>
      </c>
      <c r="E77" s="6" t="s">
        <v>177</v>
      </c>
    </row>
    <row r="78" spans="1:5" ht="14.45" customHeight="1" x14ac:dyDescent="0.2">
      <c r="A78" s="87">
        <v>85</v>
      </c>
      <c r="B78" s="81" t="s">
        <v>63</v>
      </c>
      <c r="C78" s="89">
        <f>نفقات!F78</f>
        <v>5635972</v>
      </c>
      <c r="D78" s="89">
        <f>ايرادات!F78</f>
        <v>11558675</v>
      </c>
      <c r="E78" s="6" t="s">
        <v>137</v>
      </c>
    </row>
    <row r="79" spans="1:5" ht="14.45" customHeight="1" x14ac:dyDescent="0.2">
      <c r="A79" s="87">
        <v>86</v>
      </c>
      <c r="B79" s="82" t="s">
        <v>178</v>
      </c>
      <c r="C79" s="89">
        <f>نفقات!F79</f>
        <v>8256016</v>
      </c>
      <c r="D79" s="89">
        <f>ايرادات!F79</f>
        <v>24946559</v>
      </c>
      <c r="E79" s="6" t="s">
        <v>138</v>
      </c>
    </row>
    <row r="80" spans="1:5" ht="14.45" customHeight="1" x14ac:dyDescent="0.2">
      <c r="A80" s="87">
        <v>87</v>
      </c>
      <c r="B80" s="82" t="s">
        <v>179</v>
      </c>
      <c r="C80" s="89">
        <f>نفقات!F80</f>
        <v>203133</v>
      </c>
      <c r="D80" s="89">
        <f>ايرادات!F80</f>
        <v>447321</v>
      </c>
      <c r="E80" s="6" t="s">
        <v>139</v>
      </c>
    </row>
    <row r="81" spans="1:5" ht="14.45" customHeight="1" x14ac:dyDescent="0.2">
      <c r="A81" s="87">
        <v>88</v>
      </c>
      <c r="B81" s="82" t="s">
        <v>180</v>
      </c>
      <c r="C81" s="89">
        <f>نفقات!F81</f>
        <v>1411529</v>
      </c>
      <c r="D81" s="89">
        <f>ايرادات!F81</f>
        <v>3063520</v>
      </c>
      <c r="E81" s="6" t="s">
        <v>140</v>
      </c>
    </row>
    <row r="82" spans="1:5" ht="14.45" customHeight="1" x14ac:dyDescent="0.2">
      <c r="A82" s="87">
        <v>90</v>
      </c>
      <c r="B82" s="83" t="s">
        <v>181</v>
      </c>
      <c r="C82" s="89">
        <f>نفقات!F82</f>
        <v>795446</v>
      </c>
      <c r="D82" s="89">
        <f>ايرادات!F82</f>
        <v>1825576</v>
      </c>
      <c r="E82" s="6" t="s">
        <v>141</v>
      </c>
    </row>
    <row r="83" spans="1:5" ht="14.45" customHeight="1" x14ac:dyDescent="0.2">
      <c r="A83" s="87">
        <v>91</v>
      </c>
      <c r="B83" s="32" t="s">
        <v>64</v>
      </c>
      <c r="C83" s="89">
        <f>نفقات!F83</f>
        <v>187743</v>
      </c>
      <c r="D83" s="89">
        <f>ايرادات!F83</f>
        <v>319877</v>
      </c>
      <c r="E83" s="6" t="s">
        <v>142</v>
      </c>
    </row>
    <row r="84" spans="1:5" ht="14.45" customHeight="1" x14ac:dyDescent="0.2">
      <c r="A84" s="87">
        <v>93</v>
      </c>
      <c r="B84" s="84" t="s">
        <v>182</v>
      </c>
      <c r="C84" s="89">
        <f>نفقات!F84</f>
        <v>1135213</v>
      </c>
      <c r="D84" s="89">
        <f>ايرادات!F84</f>
        <v>4073498</v>
      </c>
      <c r="E84" s="6" t="s">
        <v>143</v>
      </c>
    </row>
    <row r="85" spans="1:5" ht="14.45" customHeight="1" x14ac:dyDescent="0.2">
      <c r="A85" s="87">
        <v>94</v>
      </c>
      <c r="B85" s="32" t="s">
        <v>65</v>
      </c>
      <c r="C85" s="89">
        <f>نفقات!F85</f>
        <v>886206</v>
      </c>
      <c r="D85" s="89">
        <f>ايرادات!F85</f>
        <v>2028189</v>
      </c>
      <c r="E85" s="6" t="s">
        <v>144</v>
      </c>
    </row>
    <row r="86" spans="1:5" ht="14.45" customHeight="1" x14ac:dyDescent="0.2">
      <c r="A86" s="87">
        <v>95</v>
      </c>
      <c r="B86" s="85" t="s">
        <v>66</v>
      </c>
      <c r="C86" s="89">
        <f>نفقات!F86</f>
        <v>1616430</v>
      </c>
      <c r="D86" s="89">
        <f>ايرادات!F86</f>
        <v>3266986</v>
      </c>
      <c r="E86" s="6" t="s">
        <v>145</v>
      </c>
    </row>
    <row r="87" spans="1:5" ht="14.45" customHeight="1" x14ac:dyDescent="0.2">
      <c r="A87" s="87">
        <v>96</v>
      </c>
      <c r="B87" s="32" t="s">
        <v>67</v>
      </c>
      <c r="C87" s="89">
        <f>نفقات!F87</f>
        <v>3826668</v>
      </c>
      <c r="D87" s="89">
        <f>ايرادات!F87</f>
        <v>7007711</v>
      </c>
      <c r="E87" s="6" t="s">
        <v>146</v>
      </c>
    </row>
    <row r="88" spans="1:5" ht="20.100000000000001" customHeight="1" x14ac:dyDescent="0.2">
      <c r="A88" s="137" t="s">
        <v>69</v>
      </c>
      <c r="B88" s="137"/>
      <c r="C88" s="90">
        <f>SUM(C5:C87)</f>
        <v>1006075345</v>
      </c>
      <c r="D88" s="90">
        <f>SUM(D5:D87)</f>
        <v>3154504434</v>
      </c>
      <c r="E88" s="7" t="s">
        <v>72</v>
      </c>
    </row>
    <row r="90" spans="1:5" ht="15" customHeight="1" x14ac:dyDescent="0.2">
      <c r="A90" s="107" t="s">
        <v>226</v>
      </c>
      <c r="B90" s="106" t="s">
        <v>263</v>
      </c>
      <c r="C90" s="106"/>
    </row>
    <row r="91" spans="1:5" ht="15" customHeight="1" x14ac:dyDescent="0.2">
      <c r="A91" s="107" t="s">
        <v>226</v>
      </c>
      <c r="B91" s="106" t="s">
        <v>224</v>
      </c>
      <c r="C91" s="106"/>
      <c r="D91" s="24"/>
    </row>
    <row r="92" spans="1:5" ht="15" customHeight="1" x14ac:dyDescent="0.2">
      <c r="A92" s="107" t="s">
        <v>226</v>
      </c>
      <c r="B92" s="106" t="s">
        <v>225</v>
      </c>
      <c r="C92" s="106"/>
      <c r="D92" s="24"/>
    </row>
    <row r="93" spans="1:5" x14ac:dyDescent="0.2">
      <c r="C93" s="24"/>
      <c r="D93" s="24"/>
    </row>
    <row r="94" spans="1:5" x14ac:dyDescent="0.2">
      <c r="C94" s="24"/>
      <c r="D94" s="24"/>
    </row>
    <row r="95" spans="1:5" x14ac:dyDescent="0.2">
      <c r="C95" s="24"/>
      <c r="D95" s="24"/>
    </row>
    <row r="96" spans="1:5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</sheetData>
  <mergeCells count="6">
    <mergeCell ref="A3:B4"/>
    <mergeCell ref="E3:E4"/>
    <mergeCell ref="A1:B1"/>
    <mergeCell ref="A88:B88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E18" sqref="E18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  <col min="10" max="10" width="12.28515625" bestFit="1" customWidth="1"/>
    <col min="11" max="11" width="12.7109375" bestFit="1" customWidth="1"/>
  </cols>
  <sheetData>
    <row r="1" spans="1:7" x14ac:dyDescent="0.2">
      <c r="A1" s="134" t="s">
        <v>227</v>
      </c>
      <c r="B1" s="134"/>
      <c r="C1" s="88"/>
      <c r="D1" s="88"/>
      <c r="E1" s="88"/>
      <c r="F1" s="88"/>
      <c r="G1" s="88" t="s">
        <v>228</v>
      </c>
    </row>
    <row r="2" spans="1:7" ht="24.95" customHeight="1" x14ac:dyDescent="0.2">
      <c r="A2" s="138" t="s">
        <v>257</v>
      </c>
      <c r="B2" s="138"/>
      <c r="C2" s="138"/>
      <c r="D2" s="100" t="s">
        <v>222</v>
      </c>
      <c r="E2" s="101" t="s">
        <v>223</v>
      </c>
      <c r="F2" s="141" t="s">
        <v>258</v>
      </c>
      <c r="G2" s="141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2">
        <f>ايرادات!C5-نفقات!C5-'جملة التعويضات'!C5</f>
        <v>20073038</v>
      </c>
      <c r="D5" s="122">
        <f>ايرادات!D5-نفقات!D5-'جملة التعويضات'!D5</f>
        <v>3980209</v>
      </c>
      <c r="E5" s="122">
        <f>ايرادات!E5-نفقات!E5-'جملة التعويضات'!E5</f>
        <v>14133519</v>
      </c>
      <c r="F5" s="11">
        <f>SUM(C5:E5)</f>
        <v>38186766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2">
        <f>ايرادات!C6-نفقات!C6-'جملة التعويضات'!C6</f>
        <v>33659</v>
      </c>
      <c r="D6" s="122">
        <f>ايرادات!D6-نفقات!D6-'جملة التعويضات'!D6</f>
        <v>11338</v>
      </c>
      <c r="E6" s="122">
        <f>ايرادات!E6-نفقات!E6-'جملة التعويضات'!E6</f>
        <v>1321</v>
      </c>
      <c r="F6" s="11">
        <f t="shared" ref="F6:F69" si="0">SUM(C6:E6)</f>
        <v>46318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2">
        <f>ايرادات!C7-نفقات!C7-'جملة التعويضات'!C7</f>
        <v>20822</v>
      </c>
      <c r="D7" s="122">
        <f>ايرادات!D7-نفقات!D7-'جملة التعويضات'!D7</f>
        <v>17584</v>
      </c>
      <c r="E7" s="122">
        <f>ايرادات!E7-نفقات!E7-'جملة التعويضات'!E7</f>
        <v>525554</v>
      </c>
      <c r="F7" s="11">
        <f t="shared" si="0"/>
        <v>563960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2">
        <f>ايرادات!C8-نفقات!C8-'جملة التعويضات'!C8</f>
        <v>677</v>
      </c>
      <c r="D8" s="122">
        <f>ايرادات!D8-نفقات!D8-'جملة التعويضات'!D8</f>
        <v>0</v>
      </c>
      <c r="E8" s="122">
        <f>ايرادات!E8-نفقات!E8-'جملة التعويضات'!E8</f>
        <v>0</v>
      </c>
      <c r="F8" s="11">
        <f t="shared" si="0"/>
        <v>677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2">
        <f>ايرادات!C9-نفقات!C9-'جملة التعويضات'!C9</f>
        <v>33404</v>
      </c>
      <c r="D9" s="122">
        <f>ايرادات!D9-نفقات!D9-'جملة التعويضات'!D9</f>
        <v>209574</v>
      </c>
      <c r="E9" s="122">
        <f>ايرادات!E9-نفقات!E9-'جملة التعويضات'!E9</f>
        <v>1218726332</v>
      </c>
      <c r="F9" s="19">
        <f t="shared" si="0"/>
        <v>1218969310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2">
        <f>ايرادات!C10-نفقات!C10-'جملة التعويضات'!C10</f>
        <v>1709</v>
      </c>
      <c r="D10" s="122">
        <f>ايرادات!D10-نفقات!D10-'جملة التعويضات'!D10</f>
        <v>28530</v>
      </c>
      <c r="E10" s="122">
        <f>ايرادات!E10-نفقات!E10-'جملة التعويضات'!E10</f>
        <v>1419469</v>
      </c>
      <c r="F10" s="11">
        <f t="shared" si="0"/>
        <v>1449708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2">
        <f>ايرادات!C11-نفقات!C11-'جملة التعويضات'!C11</f>
        <v>8327</v>
      </c>
      <c r="D11" s="122">
        <f>ايرادات!D11-نفقات!D11-'جملة التعويضات'!D11</f>
        <v>336211</v>
      </c>
      <c r="E11" s="122">
        <f>ايرادات!E11-نفقات!E11-'جملة التعويضات'!E11</f>
        <v>4064087</v>
      </c>
      <c r="F11" s="11">
        <f t="shared" si="0"/>
        <v>4408625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2">
        <f>ايرادات!C12-نفقات!C12-'جملة التعويضات'!C12</f>
        <v>6424</v>
      </c>
      <c r="D12" s="122">
        <f>ايرادات!D12-نفقات!D12-'جملة التعويضات'!D12</f>
        <v>16637</v>
      </c>
      <c r="E12" s="122">
        <f>ايرادات!E12-نفقات!E12-'جملة التعويضات'!E12</f>
        <v>1276636</v>
      </c>
      <c r="F12" s="11">
        <f t="shared" si="0"/>
        <v>1299697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2">
        <f>ايرادات!C13-نفقات!C13-'جملة التعويضات'!C13</f>
        <v>2189067</v>
      </c>
      <c r="D13" s="122">
        <f>ايرادات!D13-نفقات!D13-'جملة التعويضات'!D13</f>
        <v>1715445</v>
      </c>
      <c r="E13" s="122">
        <f>ايرادات!E13-نفقات!E13-'جملة التعويضات'!E13</f>
        <v>20581846</v>
      </c>
      <c r="F13" s="11">
        <f t="shared" si="0"/>
        <v>24486358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2">
        <f>ايرادات!C14-نفقات!C14-'جملة التعويضات'!C14</f>
        <v>59133</v>
      </c>
      <c r="D14" s="122">
        <f>ايرادات!D14-نفقات!D14-'جملة التعويضات'!D14</f>
        <v>42709</v>
      </c>
      <c r="E14" s="122">
        <f>ايرادات!E14-نفقات!E14-'جملة التعويضات'!E14</f>
        <v>3229104</v>
      </c>
      <c r="F14" s="11">
        <f t="shared" si="0"/>
        <v>3330946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2">
        <f>ايرادات!C15-نفقات!C15-'جملة التعويضات'!C15</f>
        <v>2130</v>
      </c>
      <c r="D15" s="122">
        <f>ايرادات!D15-نفقات!D15-'جملة التعويضات'!D15</f>
        <v>1797</v>
      </c>
      <c r="E15" s="122">
        <f>ايرادات!E15-نفقات!E15-'جملة التعويضات'!E15</f>
        <v>2098</v>
      </c>
      <c r="F15" s="11">
        <f t="shared" si="0"/>
        <v>6025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2">
        <f>ايرادات!C16-نفقات!C16-'جملة التعويضات'!C16</f>
        <v>98856</v>
      </c>
      <c r="D16" s="122">
        <f>ايرادات!D16-نفقات!D16-'جملة التعويضات'!D16</f>
        <v>275439</v>
      </c>
      <c r="E16" s="122">
        <f>ايرادات!E16-نفقات!E16-'جملة التعويضات'!E16</f>
        <v>3356449</v>
      </c>
      <c r="F16" s="11">
        <f t="shared" si="0"/>
        <v>3730744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2">
        <f>ايرادات!C17-نفقات!C17-'جملة التعويضات'!C17</f>
        <v>2842657</v>
      </c>
      <c r="D17" s="122">
        <f>ايرادات!D17-نفقات!D17-'جملة التعويضات'!D17</f>
        <v>467467</v>
      </c>
      <c r="E17" s="122">
        <f>ايرادات!E17-نفقات!E17-'جملة التعويضات'!E17</f>
        <v>195150</v>
      </c>
      <c r="F17" s="11">
        <f t="shared" si="0"/>
        <v>3505274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2">
        <f>ايرادات!C18-نفقات!C18-'جملة التعويضات'!C18</f>
        <v>15943</v>
      </c>
      <c r="D18" s="122">
        <f>ايرادات!D18-نفقات!D18-'جملة التعويضات'!D18</f>
        <v>11042</v>
      </c>
      <c r="E18" s="122">
        <f>ايرادات!E18-نفقات!E18-'جملة التعويضات'!E18</f>
        <v>228472</v>
      </c>
      <c r="F18" s="11">
        <f t="shared" si="0"/>
        <v>255457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2">
        <f>ايرادات!C19-نفقات!C19-'جملة التعويضات'!C19</f>
        <v>548604</v>
      </c>
      <c r="D19" s="122">
        <f>ايرادات!D19-نفقات!D19-'جملة التعويضات'!D19</f>
        <v>988582</v>
      </c>
      <c r="E19" s="122">
        <f>ايرادات!E19-نفقات!E19-'جملة التعويضات'!E19</f>
        <v>995633</v>
      </c>
      <c r="F19" s="11">
        <f t="shared" si="0"/>
        <v>2532819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2">
        <f>ايرادات!C20-نفقات!C20-'جملة التعويضات'!C20</f>
        <v>9169</v>
      </c>
      <c r="D20" s="122">
        <f>ايرادات!D20-نفقات!D20-'جملة التعويضات'!D20</f>
        <v>135393</v>
      </c>
      <c r="E20" s="122">
        <f>ايرادات!E20-نفقات!E20-'جملة التعويضات'!E20</f>
        <v>6948942</v>
      </c>
      <c r="F20" s="11">
        <f t="shared" si="0"/>
        <v>7093504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2">
        <f>ايرادات!C21-نفقات!C21-'جملة التعويضات'!C21</f>
        <v>126430</v>
      </c>
      <c r="D21" s="122">
        <f>ايرادات!D21-نفقات!D21-'جملة التعويضات'!D21</f>
        <v>82819</v>
      </c>
      <c r="E21" s="122">
        <f>ايرادات!E21-نفقات!E21-'جملة التعويضات'!E21</f>
        <v>2335435</v>
      </c>
      <c r="F21" s="11">
        <f t="shared" si="0"/>
        <v>2544684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2">
        <f>ايرادات!C22-نفقات!C22-'جملة التعويضات'!C22</f>
        <v>17264</v>
      </c>
      <c r="D22" s="122">
        <f>ايرادات!D22-نفقات!D22-'جملة التعويضات'!D22</f>
        <v>240005</v>
      </c>
      <c r="E22" s="122">
        <f>ايرادات!E22-نفقات!E22-'جملة التعويضات'!E22</f>
        <v>64588607</v>
      </c>
      <c r="F22" s="11">
        <f t="shared" si="0"/>
        <v>64845876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2">
        <f>ايرادات!C23-نفقات!C23-'جملة التعويضات'!C23</f>
        <v>29685</v>
      </c>
      <c r="D23" s="122">
        <f>ايرادات!D23-نفقات!D23-'جملة التعويضات'!D23</f>
        <v>1392680</v>
      </c>
      <c r="E23" s="122">
        <f>ايرادات!E23-نفقات!E23-'جملة التعويضات'!E23</f>
        <v>59589942</v>
      </c>
      <c r="F23" s="11">
        <f t="shared" si="0"/>
        <v>61012307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2">
        <f>ايرادات!C24-نفقات!C24-'جملة التعويضات'!C24</f>
        <v>532</v>
      </c>
      <c r="D24" s="122">
        <f>ايرادات!D24-نفقات!D24-'جملة التعويضات'!D24</f>
        <v>38363</v>
      </c>
      <c r="E24" s="122">
        <f>ايرادات!E24-نفقات!E24-'جملة التعويضات'!E24</f>
        <v>543045</v>
      </c>
      <c r="F24" s="11">
        <f t="shared" si="0"/>
        <v>581940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2">
        <f>ايرادات!C25-نفقات!C25-'جملة التعويضات'!C25</f>
        <v>59219</v>
      </c>
      <c r="D25" s="122">
        <f>ايرادات!D25-نفقات!D25-'جملة التعويضات'!D25</f>
        <v>449534</v>
      </c>
      <c r="E25" s="122">
        <f>ايرادات!E25-نفقات!E25-'جملة التعويضات'!E25</f>
        <v>6100421</v>
      </c>
      <c r="F25" s="11">
        <f t="shared" si="0"/>
        <v>6609174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2">
        <f>ايرادات!C26-نفقات!C26-'جملة التعويضات'!C26</f>
        <v>228877</v>
      </c>
      <c r="D26" s="122">
        <f>ايرادات!D26-نفقات!D26-'جملة التعويضات'!D26</f>
        <v>1284247</v>
      </c>
      <c r="E26" s="122">
        <f>ايرادات!E26-نفقات!E26-'جملة التعويضات'!E26</f>
        <v>9855913</v>
      </c>
      <c r="F26" s="11">
        <f t="shared" si="0"/>
        <v>11369037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2">
        <f>ايرادات!C27-نفقات!C27-'جملة التعويضات'!C27</f>
        <v>11055</v>
      </c>
      <c r="D27" s="122">
        <f>ايرادات!D27-نفقات!D27-'جملة التعويضات'!D27</f>
        <v>80224</v>
      </c>
      <c r="E27" s="122">
        <f>ايرادات!E27-نفقات!E27-'جملة التعويضات'!E27</f>
        <v>8054739</v>
      </c>
      <c r="F27" s="11">
        <f t="shared" si="0"/>
        <v>8146018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2">
        <f>ايرادات!C28-نفقات!C28-'جملة التعويضات'!C28</f>
        <v>979682</v>
      </c>
      <c r="D28" s="122">
        <f>ايرادات!D28-نفقات!D28-'جملة التعويضات'!D28</f>
        <v>1289341</v>
      </c>
      <c r="E28" s="122">
        <f>ايرادات!E28-نفقات!E28-'جملة التعويضات'!E28</f>
        <v>8543696</v>
      </c>
      <c r="F28" s="11">
        <f t="shared" si="0"/>
        <v>10812719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2">
        <f>ايرادات!C29-نفقات!C29-'جملة التعويضات'!C29</f>
        <v>4137</v>
      </c>
      <c r="D29" s="122">
        <f>ايرادات!D29-نفقات!D29-'جملة التعويضات'!D29</f>
        <v>23861</v>
      </c>
      <c r="E29" s="122">
        <f>ايرادات!E29-نفقات!E29-'جملة التعويضات'!E29</f>
        <v>164479</v>
      </c>
      <c r="F29" s="11">
        <f t="shared" si="0"/>
        <v>192477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2">
        <f>ايرادات!C30-نفقات!C30-'جملة التعويضات'!C30</f>
        <v>28440</v>
      </c>
      <c r="D30" s="122">
        <f>ايرادات!D30-نفقات!D30-'جملة التعويضات'!D30</f>
        <v>45420</v>
      </c>
      <c r="E30" s="122">
        <f>ايرادات!E30-نفقات!E30-'جملة التعويضات'!E30</f>
        <v>8259369</v>
      </c>
      <c r="F30" s="11">
        <f t="shared" si="0"/>
        <v>8333229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2">
        <f>ايرادات!C31-نفقات!C31-'جملة التعويضات'!C31</f>
        <v>30938</v>
      </c>
      <c r="D31" s="122">
        <f>ايرادات!D31-نفقات!D31-'جملة التعويضات'!D31</f>
        <v>380086</v>
      </c>
      <c r="E31" s="122">
        <f>ايرادات!E31-نفقات!E31-'جملة التعويضات'!E31</f>
        <v>3711794</v>
      </c>
      <c r="F31" s="11">
        <f t="shared" si="0"/>
        <v>4122818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2">
        <f>ايرادات!C32-نفقات!C32-'جملة التعويضات'!C32</f>
        <v>18074</v>
      </c>
      <c r="D32" s="122">
        <f>ايرادات!D32-نفقات!D32-'جملة التعويضات'!D32</f>
        <v>459103</v>
      </c>
      <c r="E32" s="122">
        <f>ايرادات!E32-نفقات!E32-'جملة التعويضات'!E32</f>
        <v>1418337</v>
      </c>
      <c r="F32" s="11">
        <f t="shared" si="0"/>
        <v>1895514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2">
        <f>ايرادات!C33-نفقات!C33-'جملة التعويضات'!C33</f>
        <v>4817</v>
      </c>
      <c r="D33" s="122">
        <f>ايرادات!D33-نفقات!D33-'جملة التعويضات'!D33</f>
        <v>3267</v>
      </c>
      <c r="E33" s="122">
        <f>ايرادات!E33-نفقات!E33-'جملة التعويضات'!E33</f>
        <v>728643</v>
      </c>
      <c r="F33" s="11">
        <f t="shared" si="0"/>
        <v>736727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2">
        <f>ايرادات!C34-نفقات!C34-'جملة التعويضات'!C34</f>
        <v>706175</v>
      </c>
      <c r="D34" s="122">
        <f>ايرادات!D34-نفقات!D34-'جملة التعويضات'!D34</f>
        <v>1073436</v>
      </c>
      <c r="E34" s="122">
        <f>ايرادات!E34-نفقات!E34-'جملة التعويضات'!E34</f>
        <v>2280785</v>
      </c>
      <c r="F34" s="11">
        <f t="shared" si="0"/>
        <v>4060396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2">
        <f>ايرادات!C35-نفقات!C35-'جملة التعويضات'!C35</f>
        <v>54420</v>
      </c>
      <c r="D35" s="122">
        <f>ايرادات!D35-نفقات!D35-'جملة التعويضات'!D35</f>
        <v>38452</v>
      </c>
      <c r="E35" s="122">
        <f>ايرادات!E35-نفقات!E35-'جملة التعويضات'!E35</f>
        <v>249434</v>
      </c>
      <c r="F35" s="11">
        <f t="shared" si="0"/>
        <v>342306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2">
        <f>ايرادات!C36-نفقات!C36-'جملة التعويضات'!C36</f>
        <v>902278</v>
      </c>
      <c r="D36" s="122">
        <f>ايرادات!D36-نفقات!D36-'جملة التعويضات'!D36</f>
        <v>252348</v>
      </c>
      <c r="E36" s="122">
        <f>ايرادات!E36-نفقات!E36-'جملة التعويضات'!E36</f>
        <v>706994</v>
      </c>
      <c r="F36" s="11">
        <f t="shared" si="0"/>
        <v>1861620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2">
        <f>ايرادات!C37-نفقات!C37-'جملة التعويضات'!C37</f>
        <v>56674</v>
      </c>
      <c r="D37" s="122">
        <f>ايرادات!D37-نفقات!D37-'جملة التعويضات'!D37</f>
        <v>176144</v>
      </c>
      <c r="E37" s="122">
        <f>ايرادات!E37-نفقات!E37-'جملة التعويضات'!E37</f>
        <v>18120854</v>
      </c>
      <c r="F37" s="11">
        <f t="shared" si="0"/>
        <v>18353672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2">
        <f>ايرادات!C38-نفقات!C38-'جملة التعويضات'!C38</f>
        <v>136932</v>
      </c>
      <c r="D38" s="122">
        <f>ايرادات!D38-نفقات!D38-'جملة التعويضات'!D38</f>
        <v>219157</v>
      </c>
      <c r="E38" s="122">
        <f>ايرادات!E38-نفقات!E38-'جملة التعويضات'!E38</f>
        <v>1319476</v>
      </c>
      <c r="F38" s="11">
        <f t="shared" si="0"/>
        <v>1675565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2">
        <f>ايرادات!C39-نفقات!C39-'جملة التعويضات'!C39</f>
        <v>10591</v>
      </c>
      <c r="D39" s="122">
        <f>ايرادات!D39-نفقات!D39-'جملة التعويضات'!D39</f>
        <v>34357</v>
      </c>
      <c r="E39" s="122">
        <f>ايرادات!E39-نفقات!E39-'جملة التعويضات'!E39</f>
        <v>721853</v>
      </c>
      <c r="F39" s="11">
        <f t="shared" si="0"/>
        <v>766801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2">
        <f>ايرادات!C40-نفقات!C40-'جملة التعويضات'!C40</f>
        <v>12880</v>
      </c>
      <c r="D40" s="122">
        <f>ايرادات!D40-نفقات!D40-'جملة التعويضات'!D40</f>
        <v>15627</v>
      </c>
      <c r="E40" s="122">
        <f>ايرادات!E40-نفقات!E40-'جملة التعويضات'!E40</f>
        <v>350441</v>
      </c>
      <c r="F40" s="11">
        <f t="shared" si="0"/>
        <v>378948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2">
        <f>ايرادات!C41-نفقات!C41-'جملة التعويضات'!C41</f>
        <v>1192</v>
      </c>
      <c r="D41" s="122">
        <f>ايرادات!D41-نفقات!D41-'جملة التعويضات'!D41</f>
        <v>681</v>
      </c>
      <c r="E41" s="122">
        <f>ايرادات!E41-نفقات!E41-'جملة التعويضات'!E41</f>
        <v>6025</v>
      </c>
      <c r="F41" s="11">
        <f t="shared" si="0"/>
        <v>7898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2">
        <f>ايرادات!C42-نفقات!C42-'جملة التعويضات'!C42</f>
        <v>1526971</v>
      </c>
      <c r="D42" s="122">
        <f>ايرادات!D42-نفقات!D42-'جملة التعويضات'!D42</f>
        <v>2765829</v>
      </c>
      <c r="E42" s="122">
        <f>ايرادات!E42-نفقات!E42-'جملة التعويضات'!E42</f>
        <v>31218457</v>
      </c>
      <c r="F42" s="11">
        <f t="shared" si="0"/>
        <v>35511257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2">
        <f>ايرادات!C43-نفقات!C43-'جملة التعويضات'!C43</f>
        <v>22396</v>
      </c>
      <c r="D43" s="122">
        <f>ايرادات!D43-نفقات!D43-'جملة التعويضات'!D43</f>
        <v>165258</v>
      </c>
      <c r="E43" s="122">
        <f>ايرادات!E43-نفقات!E43-'جملة التعويضات'!E43</f>
        <v>7227949</v>
      </c>
      <c r="F43" s="11">
        <f t="shared" si="0"/>
        <v>7415603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2">
        <f>ايرادات!C44-نفقات!C44-'جملة التعويضات'!C44</f>
        <v>353396</v>
      </c>
      <c r="D44" s="122">
        <f>ايرادات!D44-نفقات!D44-'جملة التعويضات'!D44</f>
        <v>2576063</v>
      </c>
      <c r="E44" s="122">
        <f>ايرادات!E44-نفقات!E44-'جملة التعويضات'!E44</f>
        <v>20696818</v>
      </c>
      <c r="F44" s="11">
        <f t="shared" si="0"/>
        <v>23626277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2">
        <f>ايرادات!C45-نفقات!C45-'جملة التعويضات'!C45</f>
        <v>17935089</v>
      </c>
      <c r="D45" s="122">
        <f>ايرادات!D45-نفقات!D45-'جملة التعويضات'!D45</f>
        <v>5458208</v>
      </c>
      <c r="E45" s="122">
        <f>ايرادات!E45-نفقات!E45-'جملة التعويضات'!E45</f>
        <v>21448139</v>
      </c>
      <c r="F45" s="11">
        <f t="shared" si="0"/>
        <v>44841436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2">
        <f>ايرادات!C46-نفقات!C46-'جملة التعويضات'!C46</f>
        <v>11726777</v>
      </c>
      <c r="D46" s="122">
        <f>ايرادات!D46-نفقات!D46-'جملة التعويضات'!D46</f>
        <v>9023077</v>
      </c>
      <c r="E46" s="122">
        <f>ايرادات!E46-نفقات!E46-'جملة التعويضات'!E46</f>
        <v>35554375</v>
      </c>
      <c r="F46" s="11">
        <f t="shared" si="0"/>
        <v>56304229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2">
        <f>ايرادات!C47-نفقات!C47-'جملة التعويضات'!C47</f>
        <v>33076343</v>
      </c>
      <c r="D47" s="122">
        <f>ايرادات!D47-نفقات!D47-'جملة التعويضات'!D47</f>
        <v>9816240</v>
      </c>
      <c r="E47" s="122">
        <f>ايرادات!E47-نفقات!E47-'جملة التعويضات'!E47</f>
        <v>10262268</v>
      </c>
      <c r="F47" s="11">
        <f t="shared" si="0"/>
        <v>53154851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2">
        <f>ايرادات!C48-نفقات!C48-'جملة التعويضات'!C48</f>
        <v>208142</v>
      </c>
      <c r="D48" s="122">
        <f>ايرادات!D48-نفقات!D48-'جملة التعويضات'!D48</f>
        <v>890032</v>
      </c>
      <c r="E48" s="122">
        <f>ايرادات!E48-نفقات!E48-'جملة التعويضات'!E48</f>
        <v>9677791</v>
      </c>
      <c r="F48" s="11">
        <f t="shared" si="0"/>
        <v>10775965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2">
        <f>ايرادات!C49-نفقات!C49-'جملة التعويضات'!C49</f>
        <v>6774</v>
      </c>
      <c r="D49" s="122">
        <f>ايرادات!D49-نفقات!D49-'جملة التعويضات'!D49</f>
        <v>57559</v>
      </c>
      <c r="E49" s="122">
        <f>ايرادات!E49-نفقات!E49-'جملة التعويضات'!E49</f>
        <v>829544</v>
      </c>
      <c r="F49" s="11">
        <f t="shared" si="0"/>
        <v>893877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2">
        <f>ايرادات!C50-نفقات!C50-'جملة التعويضات'!C50</f>
        <v>98749</v>
      </c>
      <c r="D50" s="122">
        <f>ايرادات!D50-نفقات!D50-'جملة التعويضات'!D50</f>
        <v>114799</v>
      </c>
      <c r="E50" s="122">
        <f>ايرادات!E50-نفقات!E50-'جملة التعويضات'!E50</f>
        <v>7791242</v>
      </c>
      <c r="F50" s="11">
        <f t="shared" si="0"/>
        <v>8004790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2">
        <f>ايرادات!C51-نفقات!C51-'جملة التعويضات'!C51</f>
        <v>2079846</v>
      </c>
      <c r="D51" s="122">
        <f>ايرادات!D51-نفقات!D51-'جملة التعويضات'!D51</f>
        <v>3332089</v>
      </c>
      <c r="E51" s="122">
        <f>ايرادات!E51-نفقات!E51-'جملة التعويضات'!E51</f>
        <v>5628583</v>
      </c>
      <c r="F51" s="11">
        <f t="shared" si="0"/>
        <v>11040518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2">
        <f>ايرادات!C52-نفقات!C52-'جملة التعويضات'!C52</f>
        <v>117485</v>
      </c>
      <c r="D52" s="122">
        <f>ايرادات!D52-نفقات!D52-'جملة التعويضات'!D52</f>
        <v>196823</v>
      </c>
      <c r="E52" s="122">
        <f>ايرادات!E52-نفقات!E52-'جملة التعويضات'!E52</f>
        <v>205755</v>
      </c>
      <c r="F52" s="11">
        <f t="shared" si="0"/>
        <v>520063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2">
        <f>ايرادات!C53-نفقات!C53-'جملة التعويضات'!C53</f>
        <v>2002166</v>
      </c>
      <c r="D53" s="122">
        <f>ايرادات!D53-نفقات!D53-'جملة التعويضات'!D53</f>
        <v>1042480</v>
      </c>
      <c r="E53" s="122">
        <f>ايرادات!E53-نفقات!E53-'جملة التعويضات'!E53</f>
        <v>1402834</v>
      </c>
      <c r="F53" s="11">
        <f t="shared" si="0"/>
        <v>4447480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2">
        <f>ايرادات!C54-نفقات!C54-'جملة التعويضات'!C54</f>
        <v>3671336</v>
      </c>
      <c r="D54" s="122">
        <f>ايرادات!D54-نفقات!D54-'جملة التعويضات'!D54</f>
        <v>3376445</v>
      </c>
      <c r="E54" s="122">
        <f>ايرادات!E54-نفقات!E54-'جملة التعويضات'!E54</f>
        <v>3948951</v>
      </c>
      <c r="F54" s="11">
        <f t="shared" si="0"/>
        <v>10996732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2">
        <f>ايرادات!C55-نفقات!C55-'جملة التعويضات'!C55</f>
        <v>48652</v>
      </c>
      <c r="D55" s="122">
        <f>ايرادات!D55-نفقات!D55-'جملة التعويضات'!D55</f>
        <v>48869</v>
      </c>
      <c r="E55" s="122">
        <f>ايرادات!E55-نفقات!E55-'جملة التعويضات'!E55</f>
        <v>1059211</v>
      </c>
      <c r="F55" s="11">
        <f t="shared" si="0"/>
        <v>1156732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2">
        <f>ايرادات!C56-نفقات!C56-'جملة التعويضات'!C56</f>
        <v>8471</v>
      </c>
      <c r="D56" s="122">
        <f>ايرادات!D56-نفقات!D56-'جملة التعويضات'!D56</f>
        <v>9525</v>
      </c>
      <c r="E56" s="122">
        <f>ايرادات!E56-نفقات!E56-'جملة التعويضات'!E56</f>
        <v>15844</v>
      </c>
      <c r="F56" s="11">
        <f t="shared" si="0"/>
        <v>33840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2">
        <f>ايرادات!C57-نفقات!C57-'جملة التعويضات'!C57</f>
        <v>16015</v>
      </c>
      <c r="D57" s="122">
        <f>ايرادات!D57-نفقات!D57-'جملة التعويضات'!D57</f>
        <v>13824</v>
      </c>
      <c r="E57" s="122">
        <f>ايرادات!E57-نفقات!E57-'جملة التعويضات'!E57</f>
        <v>16702</v>
      </c>
      <c r="F57" s="11">
        <f t="shared" si="0"/>
        <v>46541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2">
        <f>ايرادات!C58-نفقات!C58-'جملة التعويضات'!C58</f>
        <v>1065399</v>
      </c>
      <c r="D58" s="122">
        <f>ايرادات!D58-نفقات!D58-'جملة التعويضات'!D58</f>
        <v>1169169</v>
      </c>
      <c r="E58" s="122">
        <f>ايرادات!E58-نفقات!E58-'جملة التعويضات'!E58</f>
        <v>43895941</v>
      </c>
      <c r="F58" s="11">
        <f t="shared" si="0"/>
        <v>46130509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2">
        <f>ايرادات!C59-نفقات!C59-'جملة التعويضات'!C59</f>
        <v>113313</v>
      </c>
      <c r="D59" s="122">
        <f>ايرادات!D59-نفقات!D59-'جملة التعويضات'!D59</f>
        <v>217005</v>
      </c>
      <c r="E59" s="122">
        <f>ايرادات!E59-نفقات!E59-'جملة التعويضات'!E59</f>
        <v>1015485</v>
      </c>
      <c r="F59" s="11">
        <f t="shared" si="0"/>
        <v>1345803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2">
        <f>ايرادات!C60-نفقات!C60-'جملة التعويضات'!C60</f>
        <v>11909</v>
      </c>
      <c r="D60" s="122">
        <f>ايرادات!D60-نفقات!D60-'جملة التعويضات'!D60</f>
        <v>17973</v>
      </c>
      <c r="E60" s="122">
        <f>ايرادات!E60-نفقات!E60-'جملة التعويضات'!E60</f>
        <v>5805</v>
      </c>
      <c r="F60" s="11">
        <f t="shared" si="0"/>
        <v>35687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2">
        <f>ايرادات!C61-نفقات!C61-'جملة التعويضات'!C61</f>
        <v>420751</v>
      </c>
      <c r="D61" s="122">
        <f>ايرادات!D61-نفقات!D61-'جملة التعويضات'!D61</f>
        <v>874394</v>
      </c>
      <c r="E61" s="122">
        <f>ايرادات!E61-نفقات!E61-'جملة التعويضات'!E61</f>
        <v>53295699</v>
      </c>
      <c r="F61" s="11">
        <f t="shared" si="0"/>
        <v>54590844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2">
        <f>ايرادات!C62-نفقات!C62-'جملة التعويضات'!C62</f>
        <v>324895</v>
      </c>
      <c r="D62" s="122">
        <f>ايرادات!D62-نفقات!D62-'جملة التعويضات'!D62</f>
        <v>777857</v>
      </c>
      <c r="E62" s="122">
        <f>ايرادات!E62-نفقات!E62-'جملة التعويضات'!E62</f>
        <v>5908424</v>
      </c>
      <c r="F62" s="11">
        <f t="shared" si="0"/>
        <v>7011176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2">
        <f>ايرادات!C63-نفقات!C63-'جملة التعويضات'!C63</f>
        <v>20678</v>
      </c>
      <c r="D63" s="122">
        <f>ايرادات!D63-نفقات!D63-'جملة التعويضات'!D63</f>
        <v>134844</v>
      </c>
      <c r="E63" s="122">
        <f>ايرادات!E63-نفقات!E63-'جملة التعويضات'!E63</f>
        <v>186532</v>
      </c>
      <c r="F63" s="11">
        <f t="shared" si="0"/>
        <v>342054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2">
        <f>ايرادات!C64-نفقات!C64-'جملة التعويضات'!C64</f>
        <v>3557783</v>
      </c>
      <c r="D64" s="122">
        <f>ايرادات!D64-نفقات!D64-'جملة التعويضات'!D64</f>
        <v>1014335</v>
      </c>
      <c r="E64" s="122">
        <f>ايرادات!E64-نفقات!E64-'جملة التعويضات'!E64</f>
        <v>3494893</v>
      </c>
      <c r="F64" s="11">
        <f t="shared" si="0"/>
        <v>8067011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2">
        <f>ايرادات!C65-نفقات!C65-'جملة التعويضات'!C65</f>
        <v>26696</v>
      </c>
      <c r="D65" s="122">
        <f>ايرادات!D65-نفقات!D65-'جملة التعويضات'!D65</f>
        <v>243372</v>
      </c>
      <c r="E65" s="122">
        <f>ايرادات!E65-نفقات!E65-'جملة التعويضات'!E65</f>
        <v>79317</v>
      </c>
      <c r="F65" s="11">
        <f t="shared" si="0"/>
        <v>349385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2">
        <f>ايرادات!C66-نفقات!C66-'جملة التعويضات'!C66</f>
        <v>49468</v>
      </c>
      <c r="D66" s="122">
        <f>ايرادات!D66-نفقات!D66-'جملة التعويضات'!D66</f>
        <v>154577</v>
      </c>
      <c r="E66" s="122">
        <f>ايرادات!E66-نفقات!E66-'جملة التعويضات'!E66</f>
        <v>1009446</v>
      </c>
      <c r="F66" s="11">
        <f t="shared" si="0"/>
        <v>1213491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2">
        <f>ايرادات!C67-نفقات!C67-'جملة التعويضات'!C67</f>
        <v>319208</v>
      </c>
      <c r="D67" s="122">
        <f>ايرادات!D67-نفقات!D67-'جملة التعويضات'!D67</f>
        <v>1355059</v>
      </c>
      <c r="E67" s="122">
        <f>ايرادات!E67-نفقات!E67-'جملة التعويضات'!E67</f>
        <v>845706</v>
      </c>
      <c r="F67" s="11">
        <f t="shared" si="0"/>
        <v>2519973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2">
        <f>ايرادات!C68-نفقات!C68-'جملة التعويضات'!C68</f>
        <v>537</v>
      </c>
      <c r="D68" s="122">
        <f>ايرادات!D68-نفقات!D68-'جملة التعويضات'!D68</f>
        <v>3384</v>
      </c>
      <c r="E68" s="122">
        <f>ايرادات!E68-نفقات!E68-'جملة التعويضات'!E68</f>
        <v>56308</v>
      </c>
      <c r="F68" s="11">
        <f t="shared" si="0"/>
        <v>60229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2">
        <f>ايرادات!C69-نفقات!C69-'جملة التعويضات'!C69</f>
        <v>429583</v>
      </c>
      <c r="D69" s="122">
        <f>ايرادات!D69-نفقات!D69-'جملة التعويضات'!D69</f>
        <v>1170450</v>
      </c>
      <c r="E69" s="122">
        <f>ايرادات!E69-نفقات!E69-'جملة التعويضات'!E69</f>
        <v>827133</v>
      </c>
      <c r="F69" s="11">
        <f t="shared" si="0"/>
        <v>2427166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2">
        <f>ايرادات!C70-نفقات!C70-'جملة التعويضات'!C70</f>
        <v>455732</v>
      </c>
      <c r="D70" s="122">
        <f>ايرادات!D70-نفقات!D70-'جملة التعويضات'!D70</f>
        <v>133333</v>
      </c>
      <c r="E70" s="122">
        <f>ايرادات!E70-نفقات!E70-'جملة التعويضات'!E70</f>
        <v>326270</v>
      </c>
      <c r="F70" s="11">
        <f t="shared" ref="F70:F88" si="1">SUM(C70:E70)</f>
        <v>915335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2">
        <f>ايرادات!C71-نفقات!C71-'جملة التعويضات'!C71</f>
        <v>177253</v>
      </c>
      <c r="D71" s="122">
        <f>ايرادات!D71-نفقات!D71-'جملة التعويضات'!D71</f>
        <v>31415</v>
      </c>
      <c r="E71" s="122">
        <f>ايرادات!E71-نفقات!E71-'جملة التعويضات'!E71</f>
        <v>5731</v>
      </c>
      <c r="F71" s="11">
        <f t="shared" si="1"/>
        <v>214399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2">
        <f>ايرادات!C72-نفقات!C72-'جملة التعويضات'!C72</f>
        <v>1685260</v>
      </c>
      <c r="D72" s="122">
        <f>ايرادات!D72-نفقات!D72-'جملة التعويضات'!D72</f>
        <v>1167865</v>
      </c>
      <c r="E72" s="122">
        <f>ايرادات!E72-نفقات!E72-'جملة التعويضات'!E72</f>
        <v>1096433</v>
      </c>
      <c r="F72" s="11">
        <f t="shared" si="1"/>
        <v>3949558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2">
        <f>ايرادات!C73-نفقات!C73-'جملة التعويضات'!C73</f>
        <v>877962</v>
      </c>
      <c r="D73" s="122">
        <f>ايرادات!D73-نفقات!D73-'جملة التعويضات'!D73</f>
        <v>687004</v>
      </c>
      <c r="E73" s="122">
        <f>ايرادات!E73-نفقات!E73-'جملة التعويضات'!E73</f>
        <v>184871</v>
      </c>
      <c r="F73" s="11">
        <f t="shared" si="1"/>
        <v>1749837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2">
        <f>ايرادات!C74-نفقات!C74-'جملة التعويضات'!C74</f>
        <v>369894</v>
      </c>
      <c r="D74" s="122">
        <f>ايرادات!D74-نفقات!D74-'جملة التعويضات'!D74</f>
        <v>923393</v>
      </c>
      <c r="E74" s="122">
        <f>ايرادات!E74-نفقات!E74-'جملة التعويضات'!E74</f>
        <v>530689</v>
      </c>
      <c r="F74" s="11">
        <f t="shared" si="1"/>
        <v>1823976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2">
        <f>ايرادات!C75-نفقات!C75-'جملة التعويضات'!C75</f>
        <v>23048</v>
      </c>
      <c r="D75" s="122">
        <f>ايرادات!D75-نفقات!D75-'جملة التعويضات'!D75</f>
        <v>161739</v>
      </c>
      <c r="E75" s="122">
        <f>ايرادات!E75-نفقات!E75-'جملة التعويضات'!E75</f>
        <v>902520</v>
      </c>
      <c r="F75" s="11">
        <f t="shared" si="1"/>
        <v>1087307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2">
        <f>ايرادات!C76-نفقات!C76-'جملة التعويضات'!C76</f>
        <v>188687</v>
      </c>
      <c r="D76" s="122">
        <f>ايرادات!D76-نفقات!D76-'جملة التعويضات'!D76</f>
        <v>634983</v>
      </c>
      <c r="E76" s="122">
        <f>ايرادات!E76-نفقات!E76-'جملة التعويضات'!E76</f>
        <v>5803064</v>
      </c>
      <c r="F76" s="11">
        <f t="shared" si="1"/>
        <v>6626734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2">
        <f>ايرادات!C77-نفقات!C77-'جملة التعويضات'!C77</f>
        <v>405927</v>
      </c>
      <c r="D77" s="122">
        <f>ايرادات!D77-نفقات!D77-'جملة التعويضات'!D77</f>
        <v>420561</v>
      </c>
      <c r="E77" s="122">
        <f>ايرادات!E77-نفقات!E77-'جملة التعويضات'!E77</f>
        <v>153614</v>
      </c>
      <c r="F77" s="11">
        <f t="shared" si="1"/>
        <v>980102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2">
        <f>ايرادات!C78-نفقات!C78-'جملة التعويضات'!C78</f>
        <v>44287</v>
      </c>
      <c r="D78" s="122">
        <f>ايرادات!D78-نفقات!D78-'جملة التعويضات'!D78</f>
        <v>143812</v>
      </c>
      <c r="E78" s="122">
        <f>ايرادات!E78-نفقات!E78-'جملة التعويضات'!E78</f>
        <v>1321597</v>
      </c>
      <c r="F78" s="11">
        <f t="shared" si="1"/>
        <v>1509696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2">
        <f>ايرادات!C79-نفقات!C79-'جملة التعويضات'!C79</f>
        <v>240996</v>
      </c>
      <c r="D79" s="122">
        <f>ايرادات!D79-نفقات!D79-'جملة التعويضات'!D79</f>
        <v>3542034</v>
      </c>
      <c r="E79" s="122">
        <f>ايرادات!E79-نفقات!E79-'جملة التعويضات'!E79</f>
        <v>8400383</v>
      </c>
      <c r="F79" s="11">
        <f t="shared" si="1"/>
        <v>12183413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2">
        <f>ايرادات!C80-نفقات!C80-'جملة التعويضات'!C80</f>
        <v>5320</v>
      </c>
      <c r="D80" s="122">
        <f>ايرادات!D80-نفقات!D80-'جملة التعويضات'!D80</f>
        <v>31603</v>
      </c>
      <c r="E80" s="122">
        <f>ايرادات!E80-نفقات!E80-'جملة التعويضات'!E80</f>
        <v>160973</v>
      </c>
      <c r="F80" s="11">
        <f t="shared" si="1"/>
        <v>197896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2">
        <f>ايرادات!C81-نفقات!C81-'جملة التعويضات'!C81</f>
        <v>88391</v>
      </c>
      <c r="D81" s="122">
        <f>ايرادات!D81-نفقات!D81-'جملة التعويضات'!D81</f>
        <v>628233</v>
      </c>
      <c r="E81" s="122">
        <f>ايرادات!E81-نفقات!E81-'جملة التعويضات'!E81</f>
        <v>526459</v>
      </c>
      <c r="F81" s="11">
        <f t="shared" si="1"/>
        <v>1243083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2">
        <f>ايرادات!C82-نفقات!C82-'جملة التعويضات'!C82</f>
        <v>53629</v>
      </c>
      <c r="D82" s="122">
        <f>ايرادات!D82-نفقات!D82-'جملة التعويضات'!D82</f>
        <v>56770</v>
      </c>
      <c r="E82" s="122">
        <f>ايرادات!E82-نفقات!E82-'جملة التعويضات'!E82</f>
        <v>779746</v>
      </c>
      <c r="F82" s="11">
        <f t="shared" si="1"/>
        <v>890145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2">
        <f>ايرادات!C83-نفقات!C83-'جملة التعويضات'!C83</f>
        <v>39480</v>
      </c>
      <c r="D83" s="122">
        <f>ايرادات!D83-نفقات!D83-'جملة التعويضات'!D83</f>
        <v>23392</v>
      </c>
      <c r="E83" s="122">
        <f>ايرادات!E83-نفقات!E83-'جملة التعويضات'!E83</f>
        <v>47741</v>
      </c>
      <c r="F83" s="11">
        <f t="shared" si="1"/>
        <v>110613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2">
        <f>ايرادات!C84-نفقات!C84-'جملة التعويضات'!C84</f>
        <v>349292</v>
      </c>
      <c r="D84" s="122">
        <f>ايرادات!D84-نفقات!D84-'جملة التعويضات'!D84</f>
        <v>454599</v>
      </c>
      <c r="E84" s="122">
        <f>ايرادات!E84-نفقات!E84-'جملة التعويضات'!E84</f>
        <v>1656793</v>
      </c>
      <c r="F84" s="11">
        <f t="shared" si="1"/>
        <v>2460684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2">
        <f>ايرادات!C85-نفقات!C85-'جملة التعويضات'!C85</f>
        <v>185989</v>
      </c>
      <c r="D85" s="122">
        <f>ايرادات!D85-نفقات!D85-'جملة التعويضات'!D85</f>
        <v>248239</v>
      </c>
      <c r="E85" s="122">
        <f>ايرادات!E85-نفقات!E85-'جملة التعويضات'!E85</f>
        <v>338568</v>
      </c>
      <c r="F85" s="11">
        <f t="shared" si="1"/>
        <v>772796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2">
        <f>ايرادات!C86-نفقات!C86-'جملة التعويضات'!C86</f>
        <v>734593</v>
      </c>
      <c r="D86" s="122">
        <f>ايرادات!D86-نفقات!D86-'جملة التعويضات'!D86</f>
        <v>138367</v>
      </c>
      <c r="E86" s="122">
        <f>ايرادات!E86-نفقات!E86-'جملة التعويضات'!E86</f>
        <v>217970</v>
      </c>
      <c r="F86" s="11">
        <f t="shared" si="1"/>
        <v>1090930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2">
        <f>ايرادات!C87-نفقات!C87-'جملة التعويضات'!C87</f>
        <v>786017</v>
      </c>
      <c r="D87" s="122">
        <f>ايرادات!D87-نفقات!D87-'جملة التعويضات'!D87</f>
        <v>123977</v>
      </c>
      <c r="E87" s="122">
        <f>ايرادات!E87-نفقات!E87-'جملة التعويضات'!E87</f>
        <v>29591</v>
      </c>
      <c r="F87" s="11">
        <f t="shared" si="1"/>
        <v>939585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25">
        <f>SUM(C5:C87)</f>
        <v>115314496</v>
      </c>
      <c r="D88" s="25">
        <f>SUM(D5:D87)</f>
        <v>71387967</v>
      </c>
      <c r="E88" s="8">
        <f>SUM(E5:E87)</f>
        <v>1763423059</v>
      </c>
      <c r="F88" s="19">
        <f t="shared" si="1"/>
        <v>1950125522</v>
      </c>
      <c r="G88" s="118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88:B88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tabSelected="1" topLeftCell="B76" workbookViewId="0">
      <selection activeCell="E92" sqref="E92"/>
    </sheetView>
  </sheetViews>
  <sheetFormatPr defaultRowHeight="12.75" x14ac:dyDescent="0.2"/>
  <cols>
    <col min="1" max="1" width="4.7109375" customWidth="1"/>
    <col min="2" max="2" width="45.7109375" customWidth="1"/>
    <col min="3" max="3" width="16.42578125" bestFit="1" customWidth="1"/>
    <col min="4" max="5" width="15.7109375" customWidth="1"/>
    <col min="6" max="6" width="55.7109375" customWidth="1"/>
  </cols>
  <sheetData>
    <row r="1" spans="1:6" x14ac:dyDescent="0.2">
      <c r="A1" s="134" t="s">
        <v>262</v>
      </c>
      <c r="B1" s="134"/>
      <c r="C1" s="88"/>
      <c r="D1" s="88"/>
      <c r="E1" s="88"/>
      <c r="F1" s="88" t="s">
        <v>259</v>
      </c>
    </row>
    <row r="2" spans="1:6" ht="24.95" customHeight="1" x14ac:dyDescent="0.2">
      <c r="A2" s="150" t="s">
        <v>255</v>
      </c>
      <c r="B2" s="150"/>
      <c r="C2" s="153" t="s">
        <v>221</v>
      </c>
      <c r="D2" s="154"/>
      <c r="E2" s="154"/>
      <c r="F2" s="110" t="s">
        <v>256</v>
      </c>
    </row>
    <row r="3" spans="1:6" ht="20.100000000000001" customHeight="1" x14ac:dyDescent="0.2">
      <c r="A3" s="135" t="s">
        <v>68</v>
      </c>
      <c r="B3" s="135"/>
      <c r="C3" s="109" t="s">
        <v>229</v>
      </c>
      <c r="D3" s="109" t="s">
        <v>230</v>
      </c>
      <c r="E3" s="109" t="s">
        <v>231</v>
      </c>
      <c r="F3" s="136" t="s">
        <v>73</v>
      </c>
    </row>
    <row r="4" spans="1:6" ht="20.100000000000001" customHeight="1" x14ac:dyDescent="0.2">
      <c r="A4" s="135"/>
      <c r="B4" s="135"/>
      <c r="C4" s="5" t="s">
        <v>232</v>
      </c>
      <c r="D4" s="5" t="s">
        <v>233</v>
      </c>
      <c r="E4" s="9" t="s">
        <v>234</v>
      </c>
      <c r="F4" s="136"/>
    </row>
    <row r="5" spans="1:6" ht="14.45" customHeight="1" x14ac:dyDescent="0.2">
      <c r="A5" s="86" t="s">
        <v>149</v>
      </c>
      <c r="B5" s="32" t="s">
        <v>1</v>
      </c>
      <c r="C5" s="111">
        <v>10374642</v>
      </c>
      <c r="D5" s="111">
        <v>403752</v>
      </c>
      <c r="E5" s="116">
        <f>C5-D5</f>
        <v>9970890</v>
      </c>
      <c r="F5" s="6" t="s">
        <v>74</v>
      </c>
    </row>
    <row r="6" spans="1:6" ht="14.45" customHeight="1" x14ac:dyDescent="0.2">
      <c r="A6" s="86" t="s">
        <v>150</v>
      </c>
      <c r="B6" s="32" t="s">
        <v>2</v>
      </c>
      <c r="C6" s="111">
        <v>8299</v>
      </c>
      <c r="D6" s="111">
        <v>58</v>
      </c>
      <c r="E6" s="116">
        <f t="shared" ref="E6:E69" si="0">C6-D6</f>
        <v>8241</v>
      </c>
      <c r="F6" s="6" t="s">
        <v>75</v>
      </c>
    </row>
    <row r="7" spans="1:6" ht="14.45" customHeight="1" x14ac:dyDescent="0.2">
      <c r="A7" s="86" t="s">
        <v>151</v>
      </c>
      <c r="B7" s="32" t="s">
        <v>3</v>
      </c>
      <c r="C7" s="111">
        <v>110354</v>
      </c>
      <c r="D7" s="111">
        <v>18297</v>
      </c>
      <c r="E7" s="116">
        <f t="shared" si="0"/>
        <v>92057</v>
      </c>
      <c r="F7" s="6" t="s">
        <v>76</v>
      </c>
    </row>
    <row r="8" spans="1:6" ht="14.45" customHeight="1" x14ac:dyDescent="0.2">
      <c r="A8" s="86" t="s">
        <v>152</v>
      </c>
      <c r="B8" s="33" t="s">
        <v>4</v>
      </c>
      <c r="C8" s="111">
        <v>0</v>
      </c>
      <c r="D8" s="111">
        <v>0</v>
      </c>
      <c r="E8" s="116">
        <f t="shared" si="0"/>
        <v>0</v>
      </c>
      <c r="F8" s="6" t="s">
        <v>77</v>
      </c>
    </row>
    <row r="9" spans="1:6" ht="14.45" customHeight="1" x14ac:dyDescent="0.2">
      <c r="A9" s="86" t="s">
        <v>153</v>
      </c>
      <c r="B9" s="34" t="s">
        <v>5</v>
      </c>
      <c r="C9" s="111">
        <v>60189750</v>
      </c>
      <c r="D9" s="111">
        <v>4517444</v>
      </c>
      <c r="E9" s="116">
        <f t="shared" si="0"/>
        <v>55672306</v>
      </c>
      <c r="F9" s="6" t="s">
        <v>78</v>
      </c>
    </row>
    <row r="10" spans="1:6" ht="14.45" customHeight="1" x14ac:dyDescent="0.2">
      <c r="A10" s="86" t="s">
        <v>154</v>
      </c>
      <c r="B10" s="35" t="s">
        <v>6</v>
      </c>
      <c r="C10" s="111">
        <v>572803</v>
      </c>
      <c r="D10" s="111">
        <v>82220</v>
      </c>
      <c r="E10" s="116">
        <f t="shared" si="0"/>
        <v>490583</v>
      </c>
      <c r="F10" s="6" t="s">
        <v>79</v>
      </c>
    </row>
    <row r="11" spans="1:6" ht="14.45" customHeight="1" x14ac:dyDescent="0.2">
      <c r="A11" s="86" t="s">
        <v>155</v>
      </c>
      <c r="B11" s="36" t="s">
        <v>7</v>
      </c>
      <c r="C11" s="111">
        <v>1764686</v>
      </c>
      <c r="D11" s="111">
        <v>382666</v>
      </c>
      <c r="E11" s="116">
        <f t="shared" si="0"/>
        <v>1382020</v>
      </c>
      <c r="F11" s="6" t="s">
        <v>80</v>
      </c>
    </row>
    <row r="12" spans="1:6" ht="14.45" customHeight="1" x14ac:dyDescent="0.2">
      <c r="A12" s="86" t="s">
        <v>156</v>
      </c>
      <c r="B12" s="37" t="s">
        <v>8</v>
      </c>
      <c r="C12" s="111">
        <v>29274</v>
      </c>
      <c r="D12" s="111">
        <v>3721</v>
      </c>
      <c r="E12" s="116">
        <f t="shared" si="0"/>
        <v>25553</v>
      </c>
      <c r="F12" s="6" t="s">
        <v>81</v>
      </c>
    </row>
    <row r="13" spans="1:6" ht="14.45" customHeight="1" x14ac:dyDescent="0.2">
      <c r="A13" s="87">
        <v>10</v>
      </c>
      <c r="B13" s="32" t="s">
        <v>9</v>
      </c>
      <c r="C13" s="111">
        <v>8749209</v>
      </c>
      <c r="D13" s="111">
        <v>550262</v>
      </c>
      <c r="E13" s="116">
        <f t="shared" si="0"/>
        <v>8198947</v>
      </c>
      <c r="F13" s="6" t="s">
        <v>82</v>
      </c>
    </row>
    <row r="14" spans="1:6" ht="14.45" customHeight="1" x14ac:dyDescent="0.2">
      <c r="A14" s="87">
        <v>11</v>
      </c>
      <c r="B14" s="38" t="s">
        <v>10</v>
      </c>
      <c r="C14" s="111">
        <v>695308</v>
      </c>
      <c r="D14" s="111">
        <v>51296</v>
      </c>
      <c r="E14" s="116">
        <f t="shared" si="0"/>
        <v>644012</v>
      </c>
      <c r="F14" s="6" t="s">
        <v>83</v>
      </c>
    </row>
    <row r="15" spans="1:6" ht="14.45" customHeight="1" x14ac:dyDescent="0.2">
      <c r="A15" s="87">
        <v>12</v>
      </c>
      <c r="B15" s="39" t="s">
        <v>11</v>
      </c>
      <c r="C15" s="111">
        <v>687</v>
      </c>
      <c r="D15" s="111">
        <v>0</v>
      </c>
      <c r="E15" s="116">
        <f t="shared" si="0"/>
        <v>687</v>
      </c>
      <c r="F15" s="6" t="s">
        <v>84</v>
      </c>
    </row>
    <row r="16" spans="1:6" ht="14.45" customHeight="1" x14ac:dyDescent="0.2">
      <c r="A16" s="87">
        <v>13</v>
      </c>
      <c r="B16" s="32" t="s">
        <v>12</v>
      </c>
      <c r="C16" s="111">
        <v>2035720</v>
      </c>
      <c r="D16" s="111">
        <v>212493</v>
      </c>
      <c r="E16" s="116">
        <f t="shared" si="0"/>
        <v>1823227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111">
        <v>1579299</v>
      </c>
      <c r="D17" s="111">
        <v>324370</v>
      </c>
      <c r="E17" s="116">
        <f t="shared" si="0"/>
        <v>1254929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111">
        <v>1240421</v>
      </c>
      <c r="D18" s="111">
        <v>115029</v>
      </c>
      <c r="E18" s="116">
        <f t="shared" si="0"/>
        <v>1125392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111">
        <v>1701840</v>
      </c>
      <c r="D19" s="111">
        <v>177162</v>
      </c>
      <c r="E19" s="116">
        <f t="shared" si="0"/>
        <v>1524678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111">
        <v>3214103</v>
      </c>
      <c r="D20" s="111">
        <v>242560</v>
      </c>
      <c r="E20" s="116">
        <f t="shared" si="0"/>
        <v>2971543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111">
        <v>1364589</v>
      </c>
      <c r="D21" s="111">
        <v>351826</v>
      </c>
      <c r="E21" s="116">
        <f t="shared" si="0"/>
        <v>1012763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111">
        <v>2965952</v>
      </c>
      <c r="D22" s="111">
        <v>114817</v>
      </c>
      <c r="E22" s="116">
        <f t="shared" si="0"/>
        <v>2851135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111">
        <v>20749174</v>
      </c>
      <c r="D23" s="111">
        <v>4916213</v>
      </c>
      <c r="E23" s="116">
        <f t="shared" si="0"/>
        <v>15832961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111">
        <v>110958</v>
      </c>
      <c r="D24" s="111">
        <v>2348</v>
      </c>
      <c r="E24" s="116">
        <f t="shared" si="0"/>
        <v>108610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111">
        <v>2737315</v>
      </c>
      <c r="D25" s="111">
        <v>160033</v>
      </c>
      <c r="E25" s="116">
        <f t="shared" si="0"/>
        <v>2577282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111">
        <v>6672312</v>
      </c>
      <c r="D26" s="111">
        <v>167095</v>
      </c>
      <c r="E26" s="116">
        <f t="shared" si="0"/>
        <v>6505217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111">
        <v>1872980</v>
      </c>
      <c r="D27" s="111">
        <v>168120</v>
      </c>
      <c r="E27" s="116">
        <f t="shared" si="0"/>
        <v>1704860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111">
        <v>5183857</v>
      </c>
      <c r="D28" s="111">
        <v>936320</v>
      </c>
      <c r="E28" s="116">
        <f t="shared" si="0"/>
        <v>4247537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111">
        <v>113873</v>
      </c>
      <c r="D29" s="111">
        <v>24282</v>
      </c>
      <c r="E29" s="116">
        <f t="shared" si="0"/>
        <v>89591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111">
        <v>5442500</v>
      </c>
      <c r="D30" s="111">
        <v>514207</v>
      </c>
      <c r="E30" s="116">
        <f t="shared" si="0"/>
        <v>4928293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111">
        <v>4516922</v>
      </c>
      <c r="D31" s="111">
        <v>1050845</v>
      </c>
      <c r="E31" s="116">
        <f t="shared" si="0"/>
        <v>3466077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111">
        <v>413957</v>
      </c>
      <c r="D32" s="111">
        <v>17574</v>
      </c>
      <c r="E32" s="116">
        <f t="shared" si="0"/>
        <v>396383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111">
        <v>159723</v>
      </c>
      <c r="D33" s="111">
        <v>7856</v>
      </c>
      <c r="E33" s="116">
        <f t="shared" si="0"/>
        <v>151867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111">
        <v>3192549</v>
      </c>
      <c r="D34" s="111">
        <v>235113</v>
      </c>
      <c r="E34" s="116">
        <f t="shared" si="0"/>
        <v>2957436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111">
        <v>235733</v>
      </c>
      <c r="D35" s="111">
        <v>26868</v>
      </c>
      <c r="E35" s="116">
        <f t="shared" si="0"/>
        <v>208865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111">
        <v>678739</v>
      </c>
      <c r="D36" s="111">
        <v>15595</v>
      </c>
      <c r="E36" s="116">
        <f t="shared" si="0"/>
        <v>663144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111">
        <v>36854824</v>
      </c>
      <c r="D37" s="111">
        <v>396253</v>
      </c>
      <c r="E37" s="116">
        <f t="shared" si="0"/>
        <v>36458571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111">
        <v>1289336</v>
      </c>
      <c r="D38" s="111">
        <v>310970</v>
      </c>
      <c r="E38" s="116">
        <f t="shared" si="0"/>
        <v>978366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111">
        <v>211107</v>
      </c>
      <c r="D39" s="111">
        <v>19447</v>
      </c>
      <c r="E39" s="116">
        <f t="shared" si="0"/>
        <v>191660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111">
        <v>104011</v>
      </c>
      <c r="D40" s="111">
        <v>2961</v>
      </c>
      <c r="E40" s="116">
        <f t="shared" si="0"/>
        <v>101050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111">
        <v>28573</v>
      </c>
      <c r="D41" s="111">
        <v>1453</v>
      </c>
      <c r="E41" s="116">
        <f t="shared" si="0"/>
        <v>27120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111">
        <v>15631765</v>
      </c>
      <c r="D42" s="111">
        <v>2347624</v>
      </c>
      <c r="E42" s="116">
        <f t="shared" si="0"/>
        <v>13284141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111">
        <v>4746065</v>
      </c>
      <c r="D43" s="111">
        <v>495770</v>
      </c>
      <c r="E43" s="116">
        <f t="shared" si="0"/>
        <v>4250295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111">
        <v>9600934</v>
      </c>
      <c r="D44" s="111">
        <v>1219149</v>
      </c>
      <c r="E44" s="116">
        <f t="shared" si="0"/>
        <v>8381785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111">
        <v>15897141</v>
      </c>
      <c r="D45" s="111">
        <v>2647259</v>
      </c>
      <c r="E45" s="116">
        <f t="shared" si="0"/>
        <v>13249882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111">
        <v>17610527</v>
      </c>
      <c r="D46" s="111">
        <v>3130177</v>
      </c>
      <c r="E46" s="116">
        <f t="shared" si="0"/>
        <v>14480350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111">
        <v>25859334</v>
      </c>
      <c r="D47" s="111">
        <v>1609511</v>
      </c>
      <c r="E47" s="116">
        <f t="shared" si="0"/>
        <v>24249823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111">
        <v>9466509</v>
      </c>
      <c r="D48" s="111">
        <v>991388</v>
      </c>
      <c r="E48" s="116">
        <f t="shared" si="0"/>
        <v>8475121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111">
        <v>931640</v>
      </c>
      <c r="D49" s="111">
        <v>14685</v>
      </c>
      <c r="E49" s="116">
        <f t="shared" si="0"/>
        <v>916955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111">
        <v>11221387</v>
      </c>
      <c r="D50" s="111">
        <v>2255287</v>
      </c>
      <c r="E50" s="116">
        <f t="shared" si="0"/>
        <v>8966100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111">
        <v>3004322</v>
      </c>
      <c r="D51" s="111">
        <v>156414</v>
      </c>
      <c r="E51" s="116">
        <f t="shared" si="0"/>
        <v>2847908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111">
        <v>80170</v>
      </c>
      <c r="D52" s="111">
        <v>1423</v>
      </c>
      <c r="E52" s="116">
        <f t="shared" si="0"/>
        <v>78747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111">
        <v>3523864</v>
      </c>
      <c r="D53" s="111">
        <v>738593</v>
      </c>
      <c r="E53" s="116">
        <f t="shared" si="0"/>
        <v>2785271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111">
        <v>8199916</v>
      </c>
      <c r="D54" s="111">
        <v>1945685</v>
      </c>
      <c r="E54" s="116">
        <f t="shared" si="0"/>
        <v>6254231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111">
        <v>448466</v>
      </c>
      <c r="D55" s="111">
        <v>81282</v>
      </c>
      <c r="E55" s="116">
        <f t="shared" si="0"/>
        <v>367184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111">
        <v>67722</v>
      </c>
      <c r="D56" s="111">
        <v>14547</v>
      </c>
      <c r="E56" s="116">
        <f t="shared" si="0"/>
        <v>53175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111">
        <v>52769</v>
      </c>
      <c r="D57" s="111">
        <v>1924</v>
      </c>
      <c r="E57" s="116">
        <f t="shared" si="0"/>
        <v>50845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111">
        <v>10381119</v>
      </c>
      <c r="D58" s="111">
        <v>1591044</v>
      </c>
      <c r="E58" s="116">
        <f t="shared" si="0"/>
        <v>8790075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111">
        <v>435602</v>
      </c>
      <c r="D59" s="111">
        <v>45876</v>
      </c>
      <c r="E59" s="116">
        <f t="shared" si="0"/>
        <v>389726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111">
        <v>421048</v>
      </c>
      <c r="D60" s="111">
        <v>89533</v>
      </c>
      <c r="E60" s="116">
        <f t="shared" si="0"/>
        <v>331515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111">
        <v>3103371</v>
      </c>
      <c r="D61" s="111">
        <v>476450</v>
      </c>
      <c r="E61" s="116">
        <f t="shared" si="0"/>
        <v>2626921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111">
        <v>198359</v>
      </c>
      <c r="D62" s="111">
        <v>4801</v>
      </c>
      <c r="E62" s="116">
        <f t="shared" si="0"/>
        <v>193558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111">
        <v>134373</v>
      </c>
      <c r="D63" s="111">
        <v>29356</v>
      </c>
      <c r="E63" s="116">
        <f t="shared" si="0"/>
        <v>105017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111">
        <v>4112831</v>
      </c>
      <c r="D64" s="111">
        <v>529577</v>
      </c>
      <c r="E64" s="116">
        <f t="shared" si="0"/>
        <v>3583254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111">
        <v>816063</v>
      </c>
      <c r="D65" s="111">
        <v>160074</v>
      </c>
      <c r="E65" s="116">
        <f t="shared" si="0"/>
        <v>655989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111">
        <v>176930</v>
      </c>
      <c r="D66" s="111">
        <v>21908</v>
      </c>
      <c r="E66" s="116">
        <f t="shared" si="0"/>
        <v>155022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111">
        <v>1700263</v>
      </c>
      <c r="D67" s="111">
        <v>338065</v>
      </c>
      <c r="E67" s="116">
        <f t="shared" si="0"/>
        <v>1362198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111">
        <v>7733</v>
      </c>
      <c r="D68" s="111">
        <v>370</v>
      </c>
      <c r="E68" s="116">
        <f t="shared" si="0"/>
        <v>7363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111">
        <v>2020211</v>
      </c>
      <c r="D69" s="111">
        <v>430164</v>
      </c>
      <c r="E69" s="116">
        <f t="shared" si="0"/>
        <v>1590047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111">
        <v>331186</v>
      </c>
      <c r="D70" s="111">
        <v>49436</v>
      </c>
      <c r="E70" s="116">
        <f t="shared" ref="E70:E87" si="1">C70-D70</f>
        <v>281750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111">
        <v>11100</v>
      </c>
      <c r="D71" s="111">
        <v>12</v>
      </c>
      <c r="E71" s="116">
        <f t="shared" si="1"/>
        <v>11088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111">
        <v>1502260</v>
      </c>
      <c r="D72" s="111">
        <v>287373</v>
      </c>
      <c r="E72" s="116">
        <f t="shared" si="1"/>
        <v>1214887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111">
        <v>510997</v>
      </c>
      <c r="D73" s="111">
        <v>49581</v>
      </c>
      <c r="E73" s="116">
        <f t="shared" si="1"/>
        <v>461416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111">
        <v>820344</v>
      </c>
      <c r="D74" s="111">
        <v>132655</v>
      </c>
      <c r="E74" s="116">
        <f t="shared" si="1"/>
        <v>687689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111">
        <v>176529</v>
      </c>
      <c r="D75" s="111">
        <v>27557</v>
      </c>
      <c r="E75" s="116">
        <f t="shared" si="1"/>
        <v>148972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111">
        <v>2243492</v>
      </c>
      <c r="D76" s="111">
        <v>192674</v>
      </c>
      <c r="E76" s="116">
        <f t="shared" si="1"/>
        <v>2050818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111">
        <v>692400</v>
      </c>
      <c r="D77" s="111">
        <v>100685</v>
      </c>
      <c r="E77" s="116">
        <f t="shared" si="1"/>
        <v>591715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111">
        <v>2933157</v>
      </c>
      <c r="D78" s="111">
        <v>472530</v>
      </c>
      <c r="E78" s="116">
        <f t="shared" si="1"/>
        <v>2460627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111">
        <v>9631217</v>
      </c>
      <c r="D79" s="111">
        <v>885480</v>
      </c>
      <c r="E79" s="116">
        <f t="shared" si="1"/>
        <v>8745737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111">
        <v>44282</v>
      </c>
      <c r="D80" s="111">
        <v>1707</v>
      </c>
      <c r="E80" s="116">
        <f t="shared" si="1"/>
        <v>42575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111">
        <v>1035866</v>
      </c>
      <c r="D81" s="111">
        <v>175140</v>
      </c>
      <c r="E81" s="116">
        <f t="shared" si="1"/>
        <v>860726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111">
        <v>68001</v>
      </c>
      <c r="D82" s="111">
        <v>3433</v>
      </c>
      <c r="E82" s="116">
        <f t="shared" si="1"/>
        <v>64568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111">
        <v>28253</v>
      </c>
      <c r="D83" s="111">
        <v>1273</v>
      </c>
      <c r="E83" s="116">
        <f t="shared" si="1"/>
        <v>26980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111">
        <v>900252</v>
      </c>
      <c r="D84" s="111">
        <v>152984</v>
      </c>
      <c r="E84" s="116">
        <f t="shared" si="1"/>
        <v>747268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111">
        <v>715569</v>
      </c>
      <c r="D85" s="111">
        <v>38019</v>
      </c>
      <c r="E85" s="116">
        <f t="shared" si="1"/>
        <v>677550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111">
        <v>534866</v>
      </c>
      <c r="D86" s="111">
        <v>14972</v>
      </c>
      <c r="E86" s="116">
        <f t="shared" si="1"/>
        <v>519894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111">
        <v>1786463</v>
      </c>
      <c r="D87" s="111">
        <v>44063</v>
      </c>
      <c r="E87" s="116">
        <f t="shared" si="1"/>
        <v>1742400</v>
      </c>
      <c r="F87" s="6" t="s">
        <v>146</v>
      </c>
    </row>
    <row r="88" spans="1:6" ht="20.100000000000001" customHeight="1" x14ac:dyDescent="0.2">
      <c r="A88" s="137" t="s">
        <v>69</v>
      </c>
      <c r="B88" s="137"/>
      <c r="C88" s="113">
        <f>SUM(C5:C87)</f>
        <v>360982047</v>
      </c>
      <c r="D88" s="113">
        <f>SUM(D5:D87)</f>
        <v>40519036</v>
      </c>
      <c r="E88" s="112">
        <f>SUM(E5:E87)</f>
        <v>320463011</v>
      </c>
      <c r="F88" s="108" t="s">
        <v>72</v>
      </c>
    </row>
    <row r="90" spans="1:6" ht="15" customHeight="1" x14ac:dyDescent="0.2">
      <c r="A90" s="107" t="s">
        <v>226</v>
      </c>
      <c r="B90" s="106" t="s">
        <v>263</v>
      </c>
      <c r="C90" s="106"/>
      <c r="D90" s="106"/>
    </row>
    <row r="91" spans="1:6" ht="15" customHeight="1" x14ac:dyDescent="0.2">
      <c r="A91" s="107" t="s">
        <v>226</v>
      </c>
      <c r="B91" s="106" t="s">
        <v>224</v>
      </c>
      <c r="C91" s="106"/>
      <c r="D91" s="106"/>
      <c r="E91" s="24"/>
    </row>
    <row r="92" spans="1:6" ht="15" customHeight="1" x14ac:dyDescent="0.2">
      <c r="A92" s="107" t="s">
        <v>226</v>
      </c>
      <c r="B92" s="106" t="s">
        <v>225</v>
      </c>
      <c r="C92" s="106"/>
      <c r="D92" s="106"/>
      <c r="E92" s="24"/>
    </row>
    <row r="93" spans="1:6" x14ac:dyDescent="0.2">
      <c r="C93" s="24"/>
      <c r="D93" s="24"/>
      <c r="E93" s="24"/>
    </row>
    <row r="94" spans="1:6" x14ac:dyDescent="0.2">
      <c r="C94" s="24"/>
      <c r="D94" s="24"/>
      <c r="E94" s="24"/>
    </row>
    <row r="95" spans="1:6" x14ac:dyDescent="0.2">
      <c r="C95" s="24"/>
      <c r="D95" s="24"/>
      <c r="E95" s="24"/>
    </row>
    <row r="96" spans="1:6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</sheetData>
  <mergeCells count="6">
    <mergeCell ref="A88:B88"/>
    <mergeCell ref="A1:B1"/>
    <mergeCell ref="A2:B2"/>
    <mergeCell ref="C2:E2"/>
    <mergeCell ref="A3:B4"/>
    <mergeCell ref="F3:F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33" sqref="C33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134" t="s">
        <v>199</v>
      </c>
      <c r="B1" s="134"/>
      <c r="C1" s="88"/>
      <c r="D1" s="88"/>
      <c r="E1" s="88"/>
      <c r="F1" s="88"/>
      <c r="G1" s="88" t="s">
        <v>200</v>
      </c>
    </row>
    <row r="2" spans="1:7" ht="24.95" customHeight="1" x14ac:dyDescent="0.2">
      <c r="A2" s="139" t="s">
        <v>238</v>
      </c>
      <c r="B2" s="139"/>
      <c r="C2" s="139"/>
      <c r="D2" s="139"/>
      <c r="E2" s="140" t="s">
        <v>239</v>
      </c>
      <c r="F2" s="140"/>
      <c r="G2" s="140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0">
        <v>31176</v>
      </c>
      <c r="D5" s="120">
        <v>3131</v>
      </c>
      <c r="E5" s="120">
        <v>3611</v>
      </c>
      <c r="F5" s="28">
        <f t="shared" ref="F5:F32" si="0">SUM(C5:E5)</f>
        <v>37918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0">
        <v>182</v>
      </c>
      <c r="D6" s="120">
        <v>32</v>
      </c>
      <c r="E6" s="120">
        <v>10</v>
      </c>
      <c r="F6" s="28">
        <f t="shared" si="0"/>
        <v>224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0">
        <v>18</v>
      </c>
      <c r="D7" s="120">
        <v>9</v>
      </c>
      <c r="E7" s="120">
        <v>731</v>
      </c>
      <c r="F7" s="28">
        <f t="shared" si="0"/>
        <v>758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0">
        <v>3</v>
      </c>
      <c r="D8" s="120">
        <v>0</v>
      </c>
      <c r="E8" s="120">
        <v>0</v>
      </c>
      <c r="F8" s="28">
        <f t="shared" si="0"/>
        <v>3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0">
        <v>11</v>
      </c>
      <c r="D9" s="120">
        <v>58</v>
      </c>
      <c r="E9" s="120">
        <v>48581</v>
      </c>
      <c r="F9" s="28">
        <f t="shared" si="0"/>
        <v>48650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0">
        <v>3</v>
      </c>
      <c r="D10" s="120">
        <v>34</v>
      </c>
      <c r="E10" s="120">
        <v>1379</v>
      </c>
      <c r="F10" s="28">
        <f t="shared" si="0"/>
        <v>1416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0">
        <v>9</v>
      </c>
      <c r="D11" s="120">
        <v>147</v>
      </c>
      <c r="E11" s="120">
        <v>579</v>
      </c>
      <c r="F11" s="28">
        <f t="shared" si="0"/>
        <v>735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0">
        <v>11</v>
      </c>
      <c r="D12" s="120">
        <v>138</v>
      </c>
      <c r="E12" s="120">
        <v>5910</v>
      </c>
      <c r="F12" s="28">
        <f t="shared" si="0"/>
        <v>6059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0">
        <v>1639</v>
      </c>
      <c r="D13" s="120">
        <v>1482</v>
      </c>
      <c r="E13" s="120">
        <v>13706</v>
      </c>
      <c r="F13" s="28">
        <f t="shared" si="0"/>
        <v>16827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0">
        <v>104</v>
      </c>
      <c r="D14" s="120">
        <v>303</v>
      </c>
      <c r="E14" s="120">
        <v>4066</v>
      </c>
      <c r="F14" s="28">
        <f t="shared" si="0"/>
        <v>4473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0">
        <v>6</v>
      </c>
      <c r="D15" s="120">
        <v>1</v>
      </c>
      <c r="E15" s="120">
        <v>2</v>
      </c>
      <c r="F15" s="28">
        <f t="shared" si="0"/>
        <v>9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0">
        <v>457</v>
      </c>
      <c r="D16" s="120">
        <v>249</v>
      </c>
      <c r="E16" s="120">
        <v>1482</v>
      </c>
      <c r="F16" s="28">
        <f t="shared" si="0"/>
        <v>2188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0">
        <v>5995</v>
      </c>
      <c r="D17" s="120">
        <v>2390</v>
      </c>
      <c r="E17" s="120">
        <v>916</v>
      </c>
      <c r="F17" s="28">
        <f t="shared" si="0"/>
        <v>9301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0">
        <v>10</v>
      </c>
      <c r="D18" s="120">
        <v>32</v>
      </c>
      <c r="E18" s="120">
        <v>105</v>
      </c>
      <c r="F18" s="28">
        <f t="shared" si="0"/>
        <v>147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0">
        <v>597</v>
      </c>
      <c r="D19" s="120">
        <v>864</v>
      </c>
      <c r="E19" s="120">
        <v>792</v>
      </c>
      <c r="F19" s="28">
        <f t="shared" si="0"/>
        <v>2253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0">
        <v>39</v>
      </c>
      <c r="D20" s="120">
        <v>197</v>
      </c>
      <c r="E20" s="120">
        <v>2438</v>
      </c>
      <c r="F20" s="28">
        <f t="shared" si="0"/>
        <v>2674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0">
        <v>380</v>
      </c>
      <c r="D21" s="120">
        <v>667</v>
      </c>
      <c r="E21" s="120">
        <v>2039</v>
      </c>
      <c r="F21" s="28">
        <f t="shared" si="0"/>
        <v>3086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0">
        <v>28</v>
      </c>
      <c r="D22" s="120">
        <v>183</v>
      </c>
      <c r="E22" s="120">
        <v>10443</v>
      </c>
      <c r="F22" s="28">
        <f t="shared" si="0"/>
        <v>10654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0">
        <v>125</v>
      </c>
      <c r="D23" s="120">
        <v>660</v>
      </c>
      <c r="E23" s="120">
        <v>34261</v>
      </c>
      <c r="F23" s="28">
        <f t="shared" si="0"/>
        <v>35046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0">
        <v>10</v>
      </c>
      <c r="D24" s="120">
        <v>33</v>
      </c>
      <c r="E24" s="120">
        <v>1827</v>
      </c>
      <c r="F24" s="28">
        <f t="shared" si="0"/>
        <v>1870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0">
        <v>57</v>
      </c>
      <c r="D25" s="120">
        <v>276</v>
      </c>
      <c r="E25" s="120">
        <v>4591</v>
      </c>
      <c r="F25" s="28">
        <f t="shared" si="0"/>
        <v>4924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0">
        <v>343</v>
      </c>
      <c r="D26" s="120">
        <v>1941</v>
      </c>
      <c r="E26" s="120">
        <v>17912</v>
      </c>
      <c r="F26" s="28">
        <f t="shared" si="0"/>
        <v>20196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0">
        <v>39</v>
      </c>
      <c r="D27" s="120">
        <v>230</v>
      </c>
      <c r="E27" s="120">
        <v>12414</v>
      </c>
      <c r="F27" s="28">
        <f t="shared" si="0"/>
        <v>12683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0">
        <v>2534</v>
      </c>
      <c r="D28" s="120">
        <v>3011</v>
      </c>
      <c r="E28" s="120">
        <v>7012</v>
      </c>
      <c r="F28" s="28">
        <f t="shared" si="0"/>
        <v>12557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0">
        <v>25</v>
      </c>
      <c r="D29" s="120">
        <v>50</v>
      </c>
      <c r="E29" s="120">
        <v>607</v>
      </c>
      <c r="F29" s="28">
        <f t="shared" si="0"/>
        <v>682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0">
        <v>49</v>
      </c>
      <c r="D30" s="120">
        <v>148</v>
      </c>
      <c r="E30" s="120">
        <v>3580</v>
      </c>
      <c r="F30" s="28">
        <f t="shared" si="0"/>
        <v>3777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0">
        <v>35</v>
      </c>
      <c r="D31" s="120">
        <v>171</v>
      </c>
      <c r="E31" s="120">
        <v>3670</v>
      </c>
      <c r="F31" s="28">
        <f t="shared" si="0"/>
        <v>3876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0">
        <v>15</v>
      </c>
      <c r="D32" s="120">
        <v>151</v>
      </c>
      <c r="E32" s="120">
        <v>848</v>
      </c>
      <c r="F32" s="28">
        <f t="shared" si="0"/>
        <v>1014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0">
        <v>4</v>
      </c>
      <c r="D33" s="120">
        <v>18</v>
      </c>
      <c r="E33" s="120">
        <v>684</v>
      </c>
      <c r="F33" s="28">
        <f t="shared" ref="F33:F60" si="1">SUM(C33:E33)</f>
        <v>706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0">
        <v>1436</v>
      </c>
      <c r="D34" s="120">
        <v>1455</v>
      </c>
      <c r="E34" s="120">
        <v>3025</v>
      </c>
      <c r="F34" s="28">
        <f t="shared" si="1"/>
        <v>5916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0">
        <v>123</v>
      </c>
      <c r="D35" s="120">
        <v>108</v>
      </c>
      <c r="E35" s="120">
        <v>788</v>
      </c>
      <c r="F35" s="28">
        <f t="shared" si="1"/>
        <v>1019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0">
        <v>1847</v>
      </c>
      <c r="D36" s="120">
        <v>858</v>
      </c>
      <c r="E36" s="120">
        <v>5101</v>
      </c>
      <c r="F36" s="28">
        <f t="shared" si="1"/>
        <v>7806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0">
        <v>276</v>
      </c>
      <c r="D37" s="120">
        <v>632</v>
      </c>
      <c r="E37" s="120">
        <v>37211</v>
      </c>
      <c r="F37" s="28">
        <f t="shared" si="1"/>
        <v>38119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0">
        <v>457</v>
      </c>
      <c r="D38" s="120">
        <v>681</v>
      </c>
      <c r="E38" s="120">
        <v>3730</v>
      </c>
      <c r="F38" s="28">
        <f t="shared" si="1"/>
        <v>4868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0">
        <v>32</v>
      </c>
      <c r="D39" s="120">
        <v>65</v>
      </c>
      <c r="E39" s="120">
        <v>932</v>
      </c>
      <c r="F39" s="28">
        <f t="shared" si="1"/>
        <v>1029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0">
        <v>40</v>
      </c>
      <c r="D40" s="120">
        <v>143</v>
      </c>
      <c r="E40" s="120">
        <v>531</v>
      </c>
      <c r="F40" s="28">
        <f t="shared" si="1"/>
        <v>714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0">
        <v>3</v>
      </c>
      <c r="D41" s="120">
        <v>2</v>
      </c>
      <c r="E41" s="120">
        <v>57</v>
      </c>
      <c r="F41" s="28">
        <f t="shared" si="1"/>
        <v>62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0">
        <v>7980</v>
      </c>
      <c r="D42" s="120">
        <v>12128</v>
      </c>
      <c r="E42" s="120">
        <v>41923</v>
      </c>
      <c r="F42" s="28">
        <f t="shared" si="1"/>
        <v>62031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0">
        <v>214</v>
      </c>
      <c r="D43" s="120">
        <v>939</v>
      </c>
      <c r="E43" s="120">
        <v>12160</v>
      </c>
      <c r="F43" s="28">
        <f t="shared" si="1"/>
        <v>13313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0">
        <v>2946</v>
      </c>
      <c r="D44" s="120">
        <v>4086</v>
      </c>
      <c r="E44" s="120">
        <v>10951</v>
      </c>
      <c r="F44" s="28">
        <f t="shared" si="1"/>
        <v>17983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0">
        <v>18493</v>
      </c>
      <c r="D45" s="120">
        <v>17133</v>
      </c>
      <c r="E45" s="120">
        <v>13605</v>
      </c>
      <c r="F45" s="28">
        <f t="shared" si="1"/>
        <v>49231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0">
        <v>10791</v>
      </c>
      <c r="D46" s="120">
        <v>12001</v>
      </c>
      <c r="E46" s="120">
        <v>20765</v>
      </c>
      <c r="F46" s="28">
        <f t="shared" si="1"/>
        <v>43557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0">
        <v>109070</v>
      </c>
      <c r="D47" s="120">
        <v>36044</v>
      </c>
      <c r="E47" s="120">
        <v>34757</v>
      </c>
      <c r="F47" s="28">
        <f t="shared" si="1"/>
        <v>179871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0">
        <v>991</v>
      </c>
      <c r="D48" s="120">
        <v>2455</v>
      </c>
      <c r="E48" s="120">
        <v>16593</v>
      </c>
      <c r="F48" s="28">
        <f t="shared" si="1"/>
        <v>20039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0">
        <v>36</v>
      </c>
      <c r="D49" s="120">
        <v>189</v>
      </c>
      <c r="E49" s="120">
        <v>1011</v>
      </c>
      <c r="F49" s="28">
        <f t="shared" si="1"/>
        <v>1236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0">
        <v>170</v>
      </c>
      <c r="D50" s="120">
        <v>414</v>
      </c>
      <c r="E50" s="120">
        <v>17207</v>
      </c>
      <c r="F50" s="28">
        <f t="shared" si="1"/>
        <v>17791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0">
        <v>2292</v>
      </c>
      <c r="D51" s="120">
        <v>5384</v>
      </c>
      <c r="E51" s="120">
        <v>10966</v>
      </c>
      <c r="F51" s="28">
        <f t="shared" si="1"/>
        <v>18642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0">
        <v>222</v>
      </c>
      <c r="D52" s="120">
        <v>301</v>
      </c>
      <c r="E52" s="120">
        <v>617</v>
      </c>
      <c r="F52" s="28">
        <f t="shared" si="1"/>
        <v>1140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0">
        <v>7806</v>
      </c>
      <c r="D53" s="120">
        <v>7133</v>
      </c>
      <c r="E53" s="120">
        <v>9843</v>
      </c>
      <c r="F53" s="28">
        <f t="shared" si="1"/>
        <v>24782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0">
        <v>14367</v>
      </c>
      <c r="D54" s="120">
        <v>11965</v>
      </c>
      <c r="E54" s="120">
        <v>10007</v>
      </c>
      <c r="F54" s="28">
        <f t="shared" si="1"/>
        <v>36339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0">
        <v>258</v>
      </c>
      <c r="D55" s="120">
        <v>652</v>
      </c>
      <c r="E55" s="120">
        <v>3769</v>
      </c>
      <c r="F55" s="28">
        <f t="shared" si="1"/>
        <v>4679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0">
        <v>71</v>
      </c>
      <c r="D56" s="120">
        <v>116</v>
      </c>
      <c r="E56" s="120">
        <v>188</v>
      </c>
      <c r="F56" s="28">
        <f t="shared" si="1"/>
        <v>375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0">
        <v>88</v>
      </c>
      <c r="D57" s="120">
        <v>49</v>
      </c>
      <c r="E57" s="120">
        <v>187</v>
      </c>
      <c r="F57" s="28">
        <f t="shared" si="1"/>
        <v>324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0">
        <v>2154</v>
      </c>
      <c r="D58" s="120">
        <v>2371</v>
      </c>
      <c r="E58" s="120">
        <v>34882</v>
      </c>
      <c r="F58" s="28">
        <f t="shared" si="1"/>
        <v>39407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0">
        <v>162</v>
      </c>
      <c r="D59" s="120">
        <v>508</v>
      </c>
      <c r="E59" s="120">
        <v>1213</v>
      </c>
      <c r="F59" s="28">
        <f t="shared" si="1"/>
        <v>1883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0">
        <v>181</v>
      </c>
      <c r="D60" s="120">
        <v>219</v>
      </c>
      <c r="E60" s="120">
        <v>317</v>
      </c>
      <c r="F60" s="28">
        <f t="shared" si="1"/>
        <v>717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0">
        <v>1626</v>
      </c>
      <c r="D61" s="120">
        <v>15209</v>
      </c>
      <c r="E61" s="120">
        <v>29224</v>
      </c>
      <c r="F61" s="28">
        <f t="shared" ref="F61:F85" si="2">SUM(C61:E61)</f>
        <v>46059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0">
        <v>700</v>
      </c>
      <c r="D62" s="120">
        <v>1106</v>
      </c>
      <c r="E62" s="120">
        <v>4444</v>
      </c>
      <c r="F62" s="28">
        <f t="shared" si="2"/>
        <v>6250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0">
        <v>179</v>
      </c>
      <c r="D63" s="120">
        <v>1032</v>
      </c>
      <c r="E63" s="120">
        <v>388</v>
      </c>
      <c r="F63" s="28">
        <f t="shared" si="2"/>
        <v>1599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0">
        <v>30773</v>
      </c>
      <c r="D64" s="120">
        <v>5756</v>
      </c>
      <c r="E64" s="120">
        <v>5279</v>
      </c>
      <c r="F64" s="28">
        <f t="shared" si="2"/>
        <v>41808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0">
        <v>1295</v>
      </c>
      <c r="D65" s="120">
        <v>1799</v>
      </c>
      <c r="E65" s="120">
        <v>819</v>
      </c>
      <c r="F65" s="28">
        <f t="shared" si="2"/>
        <v>3913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0">
        <v>156</v>
      </c>
      <c r="D66" s="120">
        <v>480</v>
      </c>
      <c r="E66" s="120">
        <v>2041</v>
      </c>
      <c r="F66" s="28">
        <f t="shared" si="2"/>
        <v>2677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0">
        <v>575</v>
      </c>
      <c r="D67" s="120">
        <v>2281</v>
      </c>
      <c r="E67" s="120">
        <v>4240</v>
      </c>
      <c r="F67" s="28">
        <f t="shared" si="2"/>
        <v>7096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0">
        <v>4</v>
      </c>
      <c r="D68" s="120">
        <v>15</v>
      </c>
      <c r="E68" s="120">
        <v>130</v>
      </c>
      <c r="F68" s="28">
        <f t="shared" si="2"/>
        <v>149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0">
        <v>1148</v>
      </c>
      <c r="D69" s="120">
        <v>2010</v>
      </c>
      <c r="E69" s="120">
        <v>1263</v>
      </c>
      <c r="F69" s="28">
        <f t="shared" si="2"/>
        <v>4421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0">
        <v>1240</v>
      </c>
      <c r="D70" s="120">
        <v>867</v>
      </c>
      <c r="E70" s="120">
        <v>237</v>
      </c>
      <c r="F70" s="28">
        <f t="shared" si="2"/>
        <v>2344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0">
        <v>116</v>
      </c>
      <c r="D71" s="120">
        <v>34</v>
      </c>
      <c r="E71" s="120">
        <v>6</v>
      </c>
      <c r="F71" s="28">
        <f t="shared" si="2"/>
        <v>156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0">
        <v>4165</v>
      </c>
      <c r="D72" s="120">
        <v>2047</v>
      </c>
      <c r="E72" s="120">
        <v>2335</v>
      </c>
      <c r="F72" s="28">
        <f t="shared" si="2"/>
        <v>8547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0">
        <v>3828</v>
      </c>
      <c r="D73" s="120">
        <v>1988</v>
      </c>
      <c r="E73" s="120">
        <v>757</v>
      </c>
      <c r="F73" s="28">
        <f t="shared" si="2"/>
        <v>6573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0">
        <v>1404</v>
      </c>
      <c r="D74" s="120">
        <v>2342</v>
      </c>
      <c r="E74" s="120">
        <v>3018</v>
      </c>
      <c r="F74" s="28">
        <f t="shared" si="2"/>
        <v>6764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0">
        <v>226</v>
      </c>
      <c r="D75" s="120">
        <v>930</v>
      </c>
      <c r="E75" s="120">
        <v>14488</v>
      </c>
      <c r="F75" s="28">
        <f t="shared" si="2"/>
        <v>15644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0">
        <v>497</v>
      </c>
      <c r="D76" s="120">
        <v>972</v>
      </c>
      <c r="E76" s="120">
        <v>8710</v>
      </c>
      <c r="F76" s="28">
        <f t="shared" si="2"/>
        <v>10179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0">
        <v>1292</v>
      </c>
      <c r="D77" s="120">
        <v>1045</v>
      </c>
      <c r="E77" s="120">
        <v>1449</v>
      </c>
      <c r="F77" s="28">
        <f t="shared" si="2"/>
        <v>3786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0">
        <v>3146</v>
      </c>
      <c r="D78" s="120">
        <v>17554</v>
      </c>
      <c r="E78" s="120">
        <v>43063</v>
      </c>
      <c r="F78" s="28">
        <f t="shared" si="2"/>
        <v>63763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0">
        <v>321</v>
      </c>
      <c r="D79" s="120">
        <v>4591</v>
      </c>
      <c r="E79" s="120">
        <v>24467</v>
      </c>
      <c r="F79" s="28">
        <f t="shared" si="2"/>
        <v>29379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0">
        <v>31</v>
      </c>
      <c r="D80" s="120">
        <v>154</v>
      </c>
      <c r="E80" s="120">
        <v>634</v>
      </c>
      <c r="F80" s="28">
        <f t="shared" si="2"/>
        <v>819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0">
        <v>856</v>
      </c>
      <c r="D81" s="120">
        <v>3286</v>
      </c>
      <c r="E81" s="120">
        <v>3023</v>
      </c>
      <c r="F81" s="28">
        <f t="shared" si="2"/>
        <v>7165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0">
        <v>109</v>
      </c>
      <c r="D82" s="120">
        <v>131</v>
      </c>
      <c r="E82" s="120">
        <v>29</v>
      </c>
      <c r="F82" s="28">
        <f t="shared" si="2"/>
        <v>269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0">
        <v>62</v>
      </c>
      <c r="D83" s="120">
        <v>83</v>
      </c>
      <c r="E83" s="120">
        <v>158</v>
      </c>
      <c r="F83" s="28">
        <f t="shared" si="2"/>
        <v>303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0">
        <v>622</v>
      </c>
      <c r="D84" s="120">
        <v>1275</v>
      </c>
      <c r="E84" s="120">
        <v>1673</v>
      </c>
      <c r="F84" s="28">
        <f t="shared" si="2"/>
        <v>3570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0">
        <v>1342</v>
      </c>
      <c r="D85" s="120">
        <v>4077</v>
      </c>
      <c r="E85" s="120">
        <v>3619</v>
      </c>
      <c r="F85" s="28">
        <f t="shared" si="2"/>
        <v>9038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0">
        <v>2905</v>
      </c>
      <c r="D86" s="120">
        <v>721</v>
      </c>
      <c r="E86" s="120">
        <v>1776</v>
      </c>
      <c r="F86" s="28">
        <f>SUM(C86:E86)</f>
        <v>5402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0">
        <v>10393</v>
      </c>
      <c r="D87" s="120">
        <v>5096</v>
      </c>
      <c r="E87" s="120">
        <v>955</v>
      </c>
      <c r="F87" s="28">
        <f>SUM(C87:E87)</f>
        <v>16444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27">
        <f>SUM(C5:C87)</f>
        <v>295421</v>
      </c>
      <c r="D88" s="27">
        <f>SUM(D5:D87)</f>
        <v>211518</v>
      </c>
      <c r="E88" s="27">
        <f>SUM(E5:E87)</f>
        <v>634757</v>
      </c>
      <c r="F88" s="27">
        <f>SUM(F5:F87)</f>
        <v>1141696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1:B1"/>
    <mergeCell ref="A88:B88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36" sqref="D36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4" t="s">
        <v>201</v>
      </c>
      <c r="B1" s="134"/>
      <c r="C1" s="88"/>
      <c r="D1" s="88"/>
      <c r="E1" s="88"/>
      <c r="F1" s="88"/>
      <c r="G1" s="88" t="s">
        <v>202</v>
      </c>
    </row>
    <row r="2" spans="1:7" ht="24.95" customHeight="1" x14ac:dyDescent="0.2">
      <c r="A2" s="138" t="s">
        <v>240</v>
      </c>
      <c r="B2" s="138"/>
      <c r="C2" s="138"/>
      <c r="D2" s="138"/>
      <c r="E2" s="141" t="s">
        <v>241</v>
      </c>
      <c r="F2" s="141"/>
      <c r="G2" s="141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1">
        <v>117991</v>
      </c>
      <c r="D5" s="121">
        <v>47834</v>
      </c>
      <c r="E5" s="121">
        <v>50807</v>
      </c>
      <c r="F5" s="11">
        <f>SUM(C5:E5)</f>
        <v>216632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1">
        <v>664</v>
      </c>
      <c r="D6" s="121">
        <v>162</v>
      </c>
      <c r="E6" s="121">
        <v>19</v>
      </c>
      <c r="F6" s="11">
        <f t="shared" ref="F6:F32" si="0">SUM(C6:E6)</f>
        <v>845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1">
        <v>50</v>
      </c>
      <c r="D7" s="121">
        <v>56</v>
      </c>
      <c r="E7" s="121">
        <v>3386</v>
      </c>
      <c r="F7" s="11">
        <f t="shared" si="0"/>
        <v>3492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1">
        <v>3</v>
      </c>
      <c r="D8" s="121">
        <v>0</v>
      </c>
      <c r="E8" s="121">
        <v>0</v>
      </c>
      <c r="F8" s="11">
        <f t="shared" si="0"/>
        <v>3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1">
        <v>10</v>
      </c>
      <c r="D9" s="121">
        <v>52</v>
      </c>
      <c r="E9" s="121">
        <v>8143</v>
      </c>
      <c r="F9" s="11">
        <f t="shared" si="0"/>
        <v>8205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1">
        <v>11</v>
      </c>
      <c r="D10" s="121">
        <v>82</v>
      </c>
      <c r="E10" s="121">
        <v>1262</v>
      </c>
      <c r="F10" s="11">
        <f t="shared" si="0"/>
        <v>1355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1">
        <v>67</v>
      </c>
      <c r="D11" s="121">
        <v>1554</v>
      </c>
      <c r="E11" s="121">
        <v>5707</v>
      </c>
      <c r="F11" s="11">
        <f t="shared" si="0"/>
        <v>7328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1">
        <v>25</v>
      </c>
      <c r="D12" s="121">
        <v>239</v>
      </c>
      <c r="E12" s="121">
        <v>9816</v>
      </c>
      <c r="F12" s="11">
        <f t="shared" si="0"/>
        <v>10080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1">
        <v>15608</v>
      </c>
      <c r="D13" s="121">
        <v>10418</v>
      </c>
      <c r="E13" s="121">
        <v>47233</v>
      </c>
      <c r="F13" s="11">
        <f t="shared" si="0"/>
        <v>73259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1">
        <v>891</v>
      </c>
      <c r="D14" s="121">
        <v>1278</v>
      </c>
      <c r="E14" s="121">
        <v>16282</v>
      </c>
      <c r="F14" s="11">
        <f t="shared" si="0"/>
        <v>18451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1">
        <v>80</v>
      </c>
      <c r="D15" s="121">
        <v>45</v>
      </c>
      <c r="E15" s="121">
        <v>36</v>
      </c>
      <c r="F15" s="11">
        <f t="shared" si="0"/>
        <v>161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1">
        <v>3457</v>
      </c>
      <c r="D16" s="121">
        <v>1443</v>
      </c>
      <c r="E16" s="121">
        <v>9402</v>
      </c>
      <c r="F16" s="11">
        <f t="shared" si="0"/>
        <v>14302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1">
        <v>41736</v>
      </c>
      <c r="D17" s="121">
        <v>9534</v>
      </c>
      <c r="E17" s="121">
        <v>5435</v>
      </c>
      <c r="F17" s="11">
        <f t="shared" si="0"/>
        <v>56705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1">
        <v>111</v>
      </c>
      <c r="D18" s="121">
        <v>79</v>
      </c>
      <c r="E18" s="121">
        <v>1378</v>
      </c>
      <c r="F18" s="11">
        <f t="shared" si="0"/>
        <v>1568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1">
        <v>6782</v>
      </c>
      <c r="D19" s="121">
        <v>9042</v>
      </c>
      <c r="E19" s="121">
        <v>5476</v>
      </c>
      <c r="F19" s="11">
        <f t="shared" si="0"/>
        <v>21300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1">
        <v>142</v>
      </c>
      <c r="D20" s="121">
        <v>758</v>
      </c>
      <c r="E20" s="121">
        <v>9814</v>
      </c>
      <c r="F20" s="11">
        <f t="shared" si="0"/>
        <v>10714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1">
        <v>1652</v>
      </c>
      <c r="D21" s="121">
        <v>2197</v>
      </c>
      <c r="E21" s="121">
        <v>8385</v>
      </c>
      <c r="F21" s="11">
        <f t="shared" si="0"/>
        <v>12234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1">
        <v>63</v>
      </c>
      <c r="D22" s="121">
        <v>708</v>
      </c>
      <c r="E22" s="121">
        <v>3474</v>
      </c>
      <c r="F22" s="11">
        <f t="shared" si="0"/>
        <v>4245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1">
        <v>665</v>
      </c>
      <c r="D23" s="121">
        <v>3786</v>
      </c>
      <c r="E23" s="121">
        <v>31555</v>
      </c>
      <c r="F23" s="11">
        <f t="shared" si="0"/>
        <v>36006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1">
        <v>26</v>
      </c>
      <c r="D24" s="121">
        <v>145</v>
      </c>
      <c r="E24" s="121">
        <v>3363</v>
      </c>
      <c r="F24" s="11">
        <f t="shared" si="0"/>
        <v>3534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1">
        <v>494</v>
      </c>
      <c r="D25" s="121">
        <v>2377</v>
      </c>
      <c r="E25" s="121">
        <v>13511</v>
      </c>
      <c r="F25" s="11">
        <f t="shared" si="0"/>
        <v>16382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1">
        <v>3937</v>
      </c>
      <c r="D26" s="121">
        <v>11717</v>
      </c>
      <c r="E26" s="121">
        <v>74736</v>
      </c>
      <c r="F26" s="11">
        <f t="shared" si="0"/>
        <v>90390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1">
        <v>221</v>
      </c>
      <c r="D27" s="121">
        <v>1279</v>
      </c>
      <c r="E27" s="121">
        <v>22870</v>
      </c>
      <c r="F27" s="11">
        <f t="shared" si="0"/>
        <v>24370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1">
        <v>27921</v>
      </c>
      <c r="D28" s="121">
        <v>28880</v>
      </c>
      <c r="E28" s="121">
        <v>36418</v>
      </c>
      <c r="F28" s="11">
        <f t="shared" si="0"/>
        <v>93219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1">
        <v>85</v>
      </c>
      <c r="D29" s="121">
        <v>187</v>
      </c>
      <c r="E29" s="121">
        <v>1210</v>
      </c>
      <c r="F29" s="11">
        <f t="shared" si="0"/>
        <v>1482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1">
        <v>418</v>
      </c>
      <c r="D30" s="121">
        <v>639</v>
      </c>
      <c r="E30" s="121">
        <v>13104</v>
      </c>
      <c r="F30" s="11">
        <f t="shared" si="0"/>
        <v>14161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1">
        <v>211</v>
      </c>
      <c r="D31" s="121">
        <v>877</v>
      </c>
      <c r="E31" s="121">
        <v>17757</v>
      </c>
      <c r="F31" s="11">
        <f t="shared" si="0"/>
        <v>18845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1">
        <v>170</v>
      </c>
      <c r="D32" s="121">
        <v>992</v>
      </c>
      <c r="E32" s="121">
        <v>4220</v>
      </c>
      <c r="F32" s="11">
        <f t="shared" si="0"/>
        <v>5382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1">
        <v>34</v>
      </c>
      <c r="D33" s="121">
        <v>59</v>
      </c>
      <c r="E33" s="121">
        <v>1589</v>
      </c>
      <c r="F33" s="11">
        <f t="shared" ref="F33:F60" si="1">SUM(C33:E33)</f>
        <v>1682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1">
        <v>12579</v>
      </c>
      <c r="D34" s="121">
        <v>14040</v>
      </c>
      <c r="E34" s="121">
        <v>16804</v>
      </c>
      <c r="F34" s="11">
        <f t="shared" si="1"/>
        <v>43423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1">
        <v>440</v>
      </c>
      <c r="D35" s="121">
        <v>483</v>
      </c>
      <c r="E35" s="121">
        <v>4201</v>
      </c>
      <c r="F35" s="11">
        <f t="shared" si="1"/>
        <v>5124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1">
        <v>16108</v>
      </c>
      <c r="D36" s="121">
        <v>3426</v>
      </c>
      <c r="E36" s="121">
        <v>22943</v>
      </c>
      <c r="F36" s="11">
        <f t="shared" si="1"/>
        <v>42477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1">
        <v>242</v>
      </c>
      <c r="D37" s="121">
        <v>593</v>
      </c>
      <c r="E37" s="121">
        <v>11302</v>
      </c>
      <c r="F37" s="11">
        <f t="shared" si="1"/>
        <v>12137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1">
        <v>1791</v>
      </c>
      <c r="D38" s="121">
        <v>1778</v>
      </c>
      <c r="E38" s="121">
        <v>7212</v>
      </c>
      <c r="F38" s="11">
        <f t="shared" si="1"/>
        <v>10781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1">
        <v>71</v>
      </c>
      <c r="D39" s="121">
        <v>261</v>
      </c>
      <c r="E39" s="121">
        <v>7155</v>
      </c>
      <c r="F39" s="11">
        <f t="shared" si="1"/>
        <v>7487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1">
        <v>186</v>
      </c>
      <c r="D40" s="121">
        <v>571</v>
      </c>
      <c r="E40" s="121">
        <v>6261</v>
      </c>
      <c r="F40" s="11">
        <f t="shared" si="1"/>
        <v>7018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1">
        <v>7</v>
      </c>
      <c r="D41" s="121">
        <v>19</v>
      </c>
      <c r="E41" s="121">
        <v>98</v>
      </c>
      <c r="F41" s="11">
        <f t="shared" si="1"/>
        <v>124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1">
        <v>11019</v>
      </c>
      <c r="D42" s="121">
        <v>45118</v>
      </c>
      <c r="E42" s="121">
        <v>376146</v>
      </c>
      <c r="F42" s="11">
        <f t="shared" si="1"/>
        <v>432283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1">
        <v>312</v>
      </c>
      <c r="D43" s="121">
        <v>2912</v>
      </c>
      <c r="E43" s="121">
        <v>127043</v>
      </c>
      <c r="F43" s="11">
        <f t="shared" si="1"/>
        <v>130267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1">
        <v>13180</v>
      </c>
      <c r="D44" s="121">
        <v>19847</v>
      </c>
      <c r="E44" s="121">
        <v>97044</v>
      </c>
      <c r="F44" s="11">
        <f t="shared" si="1"/>
        <v>130071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1">
        <v>135885</v>
      </c>
      <c r="D45" s="121">
        <v>79041</v>
      </c>
      <c r="E45" s="121">
        <v>37517</v>
      </c>
      <c r="F45" s="11">
        <f t="shared" si="1"/>
        <v>252443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1">
        <v>41011</v>
      </c>
      <c r="D46" s="121">
        <v>38822</v>
      </c>
      <c r="E46" s="121">
        <v>59587</v>
      </c>
      <c r="F46" s="11">
        <f t="shared" si="1"/>
        <v>139420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1">
        <v>401545</v>
      </c>
      <c r="D47" s="121">
        <v>124952</v>
      </c>
      <c r="E47" s="121">
        <v>95049</v>
      </c>
      <c r="F47" s="11">
        <f t="shared" si="1"/>
        <v>621546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1">
        <v>2099</v>
      </c>
      <c r="D48" s="121">
        <v>6795</v>
      </c>
      <c r="E48" s="121">
        <v>44553</v>
      </c>
      <c r="F48" s="11">
        <f t="shared" si="1"/>
        <v>53447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1">
        <v>104</v>
      </c>
      <c r="D49" s="121">
        <v>422</v>
      </c>
      <c r="E49" s="121">
        <v>2690</v>
      </c>
      <c r="F49" s="11">
        <f t="shared" si="1"/>
        <v>3216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1">
        <v>466</v>
      </c>
      <c r="D50" s="121">
        <v>634</v>
      </c>
      <c r="E50" s="121">
        <v>6645</v>
      </c>
      <c r="F50" s="11">
        <f t="shared" si="1"/>
        <v>7745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1">
        <v>11584</v>
      </c>
      <c r="D51" s="121">
        <v>19076</v>
      </c>
      <c r="E51" s="121">
        <v>31699</v>
      </c>
      <c r="F51" s="11">
        <f t="shared" si="1"/>
        <v>62359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1">
        <v>251</v>
      </c>
      <c r="D52" s="121">
        <v>296</v>
      </c>
      <c r="E52" s="121">
        <v>652</v>
      </c>
      <c r="F52" s="11">
        <f t="shared" si="1"/>
        <v>1199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1">
        <v>25804</v>
      </c>
      <c r="D53" s="121">
        <v>20006</v>
      </c>
      <c r="E53" s="121">
        <v>32520</v>
      </c>
      <c r="F53" s="11">
        <f t="shared" si="1"/>
        <v>78330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1">
        <v>93266</v>
      </c>
      <c r="D54" s="121">
        <v>101978</v>
      </c>
      <c r="E54" s="121">
        <v>58376</v>
      </c>
      <c r="F54" s="11">
        <f t="shared" si="1"/>
        <v>253620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1">
        <v>481</v>
      </c>
      <c r="D55" s="121">
        <v>1058</v>
      </c>
      <c r="E55" s="121">
        <v>3632</v>
      </c>
      <c r="F55" s="11">
        <f t="shared" si="1"/>
        <v>5171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1">
        <v>186</v>
      </c>
      <c r="D56" s="121">
        <v>185</v>
      </c>
      <c r="E56" s="121">
        <v>240</v>
      </c>
      <c r="F56" s="11">
        <f t="shared" si="1"/>
        <v>611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1">
        <v>395</v>
      </c>
      <c r="D57" s="121">
        <v>165</v>
      </c>
      <c r="E57" s="121">
        <v>267</v>
      </c>
      <c r="F57" s="11">
        <f t="shared" si="1"/>
        <v>827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1">
        <v>1949</v>
      </c>
      <c r="D58" s="121">
        <v>1122</v>
      </c>
      <c r="E58" s="121">
        <v>6988</v>
      </c>
      <c r="F58" s="11">
        <f t="shared" si="1"/>
        <v>10059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1">
        <v>297</v>
      </c>
      <c r="D59" s="121">
        <v>1093</v>
      </c>
      <c r="E59" s="121">
        <v>2898</v>
      </c>
      <c r="F59" s="11">
        <f t="shared" si="1"/>
        <v>4288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1">
        <v>247</v>
      </c>
      <c r="D60" s="121">
        <v>389</v>
      </c>
      <c r="E60" s="121">
        <v>707</v>
      </c>
      <c r="F60" s="11">
        <f t="shared" si="1"/>
        <v>1343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1">
        <v>1123</v>
      </c>
      <c r="D61" s="121">
        <v>4381</v>
      </c>
      <c r="E61" s="121">
        <v>12151</v>
      </c>
      <c r="F61" s="11">
        <f t="shared" ref="F61:F87" si="2">SUM(C61:E61)</f>
        <v>17655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1">
        <v>577</v>
      </c>
      <c r="D62" s="121">
        <v>1000</v>
      </c>
      <c r="E62" s="121">
        <v>4480</v>
      </c>
      <c r="F62" s="11">
        <f t="shared" si="2"/>
        <v>6057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1">
        <v>146</v>
      </c>
      <c r="D63" s="121">
        <v>885</v>
      </c>
      <c r="E63" s="121">
        <v>618</v>
      </c>
      <c r="F63" s="11">
        <f t="shared" si="2"/>
        <v>1649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1">
        <v>11399</v>
      </c>
      <c r="D64" s="121">
        <v>8454</v>
      </c>
      <c r="E64" s="121">
        <v>22827</v>
      </c>
      <c r="F64" s="11">
        <f t="shared" si="2"/>
        <v>42680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1">
        <v>845</v>
      </c>
      <c r="D65" s="121">
        <v>1813</v>
      </c>
      <c r="E65" s="121">
        <v>1773</v>
      </c>
      <c r="F65" s="11">
        <f t="shared" si="2"/>
        <v>4431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1">
        <v>153</v>
      </c>
      <c r="D66" s="121">
        <v>659</v>
      </c>
      <c r="E66" s="121">
        <v>3244</v>
      </c>
      <c r="F66" s="11">
        <f t="shared" si="2"/>
        <v>4056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1">
        <v>1344</v>
      </c>
      <c r="D67" s="121">
        <v>5346</v>
      </c>
      <c r="E67" s="121">
        <v>20285</v>
      </c>
      <c r="F67" s="11">
        <f t="shared" si="2"/>
        <v>26975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1">
        <v>10</v>
      </c>
      <c r="D68" s="121">
        <v>21</v>
      </c>
      <c r="E68" s="121">
        <v>185</v>
      </c>
      <c r="F68" s="11">
        <f t="shared" si="2"/>
        <v>216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1">
        <v>3336</v>
      </c>
      <c r="D69" s="121">
        <v>5294</v>
      </c>
      <c r="E69" s="121">
        <v>3714</v>
      </c>
      <c r="F69" s="11">
        <f t="shared" si="2"/>
        <v>12344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1">
        <v>3779</v>
      </c>
      <c r="D70" s="121">
        <v>1560</v>
      </c>
      <c r="E70" s="121">
        <v>693</v>
      </c>
      <c r="F70" s="11">
        <f t="shared" si="2"/>
        <v>6032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1">
        <v>678</v>
      </c>
      <c r="D71" s="121">
        <v>111</v>
      </c>
      <c r="E71" s="121">
        <v>26</v>
      </c>
      <c r="F71" s="11">
        <f t="shared" si="2"/>
        <v>815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1">
        <v>8655</v>
      </c>
      <c r="D72" s="121">
        <v>4389</v>
      </c>
      <c r="E72" s="121">
        <v>9987</v>
      </c>
      <c r="F72" s="11">
        <f t="shared" si="2"/>
        <v>23031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1">
        <v>2117</v>
      </c>
      <c r="D73" s="121">
        <v>1821</v>
      </c>
      <c r="E73" s="121">
        <v>3180</v>
      </c>
      <c r="F73" s="11">
        <f t="shared" si="2"/>
        <v>7118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1">
        <v>2345</v>
      </c>
      <c r="D74" s="121">
        <v>3488</v>
      </c>
      <c r="E74" s="121">
        <v>2568</v>
      </c>
      <c r="F74" s="11">
        <f t="shared" si="2"/>
        <v>8401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1">
        <v>198</v>
      </c>
      <c r="D75" s="121">
        <v>504</v>
      </c>
      <c r="E75" s="121">
        <v>5468</v>
      </c>
      <c r="F75" s="11">
        <f t="shared" si="2"/>
        <v>6170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1">
        <v>999</v>
      </c>
      <c r="D76" s="121">
        <v>2899</v>
      </c>
      <c r="E76" s="121">
        <v>77906</v>
      </c>
      <c r="F76" s="11">
        <f t="shared" si="2"/>
        <v>81804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1">
        <v>2076</v>
      </c>
      <c r="D77" s="121">
        <v>1898</v>
      </c>
      <c r="E77" s="121">
        <v>3145</v>
      </c>
      <c r="F77" s="11">
        <f t="shared" si="2"/>
        <v>7119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1">
        <v>2040</v>
      </c>
      <c r="D78" s="121">
        <v>14376</v>
      </c>
      <c r="E78" s="121">
        <v>51191</v>
      </c>
      <c r="F78" s="11">
        <f t="shared" si="2"/>
        <v>67607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1">
        <v>758</v>
      </c>
      <c r="D79" s="121">
        <v>11415</v>
      </c>
      <c r="E79" s="121">
        <v>80381</v>
      </c>
      <c r="F79" s="11">
        <f t="shared" si="2"/>
        <v>92554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1">
        <v>15</v>
      </c>
      <c r="D80" s="121">
        <v>69</v>
      </c>
      <c r="E80" s="121">
        <v>370</v>
      </c>
      <c r="F80" s="11">
        <f t="shared" si="2"/>
        <v>454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1">
        <v>361</v>
      </c>
      <c r="D81" s="121">
        <v>1173</v>
      </c>
      <c r="E81" s="121">
        <v>1986</v>
      </c>
      <c r="F81" s="11">
        <f t="shared" si="2"/>
        <v>3520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1">
        <v>218</v>
      </c>
      <c r="D82" s="121">
        <v>198</v>
      </c>
      <c r="E82" s="121">
        <v>5289</v>
      </c>
      <c r="F82" s="11">
        <f t="shared" si="2"/>
        <v>5705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1">
        <v>138</v>
      </c>
      <c r="D83" s="121">
        <v>152</v>
      </c>
      <c r="E83" s="121">
        <v>330</v>
      </c>
      <c r="F83" s="11">
        <f t="shared" si="2"/>
        <v>620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1">
        <v>1429</v>
      </c>
      <c r="D84" s="121">
        <v>2931</v>
      </c>
      <c r="E84" s="121">
        <v>8869</v>
      </c>
      <c r="F84" s="11">
        <f t="shared" si="2"/>
        <v>13229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1">
        <v>827</v>
      </c>
      <c r="D85" s="121">
        <v>1676</v>
      </c>
      <c r="E85" s="121">
        <v>1858</v>
      </c>
      <c r="F85" s="11">
        <f t="shared" si="2"/>
        <v>4361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1">
        <v>12840</v>
      </c>
      <c r="D86" s="121">
        <v>2194</v>
      </c>
      <c r="E86" s="121">
        <v>5008</v>
      </c>
      <c r="F86" s="11">
        <f t="shared" si="2"/>
        <v>20042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1">
        <v>73342</v>
      </c>
      <c r="D87" s="121">
        <v>13423</v>
      </c>
      <c r="E87" s="121">
        <v>3872</v>
      </c>
      <c r="F87" s="11">
        <f t="shared" si="2"/>
        <v>90637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96">
        <f>SUM(C5:C87)</f>
        <v>1126778</v>
      </c>
      <c r="D88" s="96">
        <f>SUM(D5:D87)</f>
        <v>713631</v>
      </c>
      <c r="E88" s="96">
        <f>SUM(E5:E87)</f>
        <v>1798021</v>
      </c>
      <c r="F88" s="95">
        <f>SUM(F5:F87)</f>
        <v>3638430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29" sqref="D2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34" t="s">
        <v>203</v>
      </c>
      <c r="B1" s="134"/>
      <c r="C1" s="88"/>
      <c r="D1" s="88"/>
      <c r="E1" s="88"/>
      <c r="F1" s="88"/>
      <c r="G1" s="88" t="s">
        <v>204</v>
      </c>
    </row>
    <row r="2" spans="1:7" ht="24.95" customHeight="1" x14ac:dyDescent="0.2">
      <c r="A2" s="138" t="s">
        <v>242</v>
      </c>
      <c r="B2" s="138"/>
      <c r="C2" s="138"/>
      <c r="D2" s="138"/>
      <c r="E2" s="141" t="s">
        <v>243</v>
      </c>
      <c r="F2" s="141"/>
      <c r="G2" s="141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5">
        <f>سعودي!C5+'غير سعودي'!C5</f>
        <v>149167</v>
      </c>
      <c r="D5" s="15">
        <f>سعودي!D5+'غير سعودي'!D5</f>
        <v>50965</v>
      </c>
      <c r="E5" s="15">
        <f>سعودي!E5+'غير سعودي'!E5</f>
        <v>54418</v>
      </c>
      <c r="F5" s="11">
        <f t="shared" ref="F5:F32" si="0">SUM(C5:E5)</f>
        <v>254550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5">
        <f>سعودي!C6+'غير سعودي'!C6</f>
        <v>846</v>
      </c>
      <c r="D6" s="15">
        <f>سعودي!D6+'غير سعودي'!D6</f>
        <v>194</v>
      </c>
      <c r="E6" s="15">
        <f>سعودي!E6+'غير سعودي'!E6</f>
        <v>29</v>
      </c>
      <c r="F6" s="11">
        <f t="shared" si="0"/>
        <v>1069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5">
        <f>سعودي!C7+'غير سعودي'!C7</f>
        <v>68</v>
      </c>
      <c r="D7" s="15">
        <f>سعودي!D7+'غير سعودي'!D7</f>
        <v>65</v>
      </c>
      <c r="E7" s="15">
        <f>سعودي!E7+'غير سعودي'!E7</f>
        <v>4117</v>
      </c>
      <c r="F7" s="11">
        <f t="shared" si="0"/>
        <v>4250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5">
        <f>سعودي!C8+'غير سعودي'!C8</f>
        <v>6</v>
      </c>
      <c r="D8" s="15">
        <f>سعودي!D8+'غير سعودي'!D8</f>
        <v>0</v>
      </c>
      <c r="E8" s="15">
        <f>سعودي!E8+'غير سعودي'!E8</f>
        <v>0</v>
      </c>
      <c r="F8" s="11">
        <f t="shared" si="0"/>
        <v>6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5">
        <f>سعودي!C9+'غير سعودي'!C9</f>
        <v>21</v>
      </c>
      <c r="D9" s="15">
        <f>سعودي!D9+'غير سعودي'!D9</f>
        <v>110</v>
      </c>
      <c r="E9" s="15">
        <f>سعودي!E9+'غير سعودي'!E9</f>
        <v>56724</v>
      </c>
      <c r="F9" s="11">
        <f t="shared" si="0"/>
        <v>56855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5">
        <f>سعودي!C10+'غير سعودي'!C10</f>
        <v>14</v>
      </c>
      <c r="D10" s="15">
        <f>سعودي!D10+'غير سعودي'!D10</f>
        <v>116</v>
      </c>
      <c r="E10" s="15">
        <f>سعودي!E10+'غير سعودي'!E10</f>
        <v>2641</v>
      </c>
      <c r="F10" s="11">
        <f t="shared" si="0"/>
        <v>2771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5">
        <f>سعودي!C11+'غير سعودي'!C11</f>
        <v>76</v>
      </c>
      <c r="D11" s="15">
        <f>سعودي!D11+'غير سعودي'!D11</f>
        <v>1701</v>
      </c>
      <c r="E11" s="15">
        <f>سعودي!E11+'غير سعودي'!E11</f>
        <v>6286</v>
      </c>
      <c r="F11" s="11">
        <f t="shared" si="0"/>
        <v>8063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5">
        <f>سعودي!C12+'غير سعودي'!C12</f>
        <v>36</v>
      </c>
      <c r="D12" s="15">
        <f>سعودي!D12+'غير سعودي'!D12</f>
        <v>377</v>
      </c>
      <c r="E12" s="15">
        <f>سعودي!E12+'غير سعودي'!E12</f>
        <v>15726</v>
      </c>
      <c r="F12" s="11">
        <f t="shared" si="0"/>
        <v>16139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5">
        <f>سعودي!C13+'غير سعودي'!C13</f>
        <v>17247</v>
      </c>
      <c r="D13" s="15">
        <f>سعودي!D13+'غير سعودي'!D13</f>
        <v>11900</v>
      </c>
      <c r="E13" s="15">
        <f>سعودي!E13+'غير سعودي'!E13</f>
        <v>60939</v>
      </c>
      <c r="F13" s="11">
        <f t="shared" si="0"/>
        <v>90086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5">
        <f>سعودي!C14+'غير سعودي'!C14</f>
        <v>995</v>
      </c>
      <c r="D14" s="15">
        <f>سعودي!D14+'غير سعودي'!D14</f>
        <v>1581</v>
      </c>
      <c r="E14" s="15">
        <f>سعودي!E14+'غير سعودي'!E14</f>
        <v>20348</v>
      </c>
      <c r="F14" s="11">
        <f t="shared" si="0"/>
        <v>22924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5">
        <f>سعودي!C15+'غير سعودي'!C15</f>
        <v>86</v>
      </c>
      <c r="D15" s="15">
        <f>سعودي!D15+'غير سعودي'!D15</f>
        <v>46</v>
      </c>
      <c r="E15" s="15">
        <f>سعودي!E15+'غير سعودي'!E15</f>
        <v>38</v>
      </c>
      <c r="F15" s="11">
        <f t="shared" si="0"/>
        <v>170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5">
        <f>سعودي!C16+'غير سعودي'!C16</f>
        <v>3914</v>
      </c>
      <c r="D16" s="15">
        <f>سعودي!D16+'غير سعودي'!D16</f>
        <v>1692</v>
      </c>
      <c r="E16" s="15">
        <f>سعودي!E16+'غير سعودي'!E16</f>
        <v>10884</v>
      </c>
      <c r="F16" s="11">
        <f t="shared" si="0"/>
        <v>16490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5">
        <f>سعودي!C17+'غير سعودي'!C17</f>
        <v>47731</v>
      </c>
      <c r="D17" s="15">
        <f>سعودي!D17+'غير سعودي'!D17</f>
        <v>11924</v>
      </c>
      <c r="E17" s="15">
        <f>سعودي!E17+'غير سعودي'!E17</f>
        <v>6351</v>
      </c>
      <c r="F17" s="11">
        <f t="shared" si="0"/>
        <v>66006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5">
        <f>سعودي!C18+'غير سعودي'!C18</f>
        <v>121</v>
      </c>
      <c r="D18" s="15">
        <f>سعودي!D18+'غير سعودي'!D18</f>
        <v>111</v>
      </c>
      <c r="E18" s="15">
        <f>سعودي!E18+'غير سعودي'!E18</f>
        <v>1483</v>
      </c>
      <c r="F18" s="11">
        <f t="shared" si="0"/>
        <v>1715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5">
        <f>سعودي!C19+'غير سعودي'!C19</f>
        <v>7379</v>
      </c>
      <c r="D19" s="15">
        <f>سعودي!D19+'غير سعودي'!D19</f>
        <v>9906</v>
      </c>
      <c r="E19" s="15">
        <f>سعودي!E19+'غير سعودي'!E19</f>
        <v>6268</v>
      </c>
      <c r="F19" s="11">
        <f t="shared" si="0"/>
        <v>23553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5">
        <f>سعودي!C20+'غير سعودي'!C20</f>
        <v>181</v>
      </c>
      <c r="D20" s="15">
        <f>سعودي!D20+'غير سعودي'!D20</f>
        <v>955</v>
      </c>
      <c r="E20" s="15">
        <f>سعودي!E20+'غير سعودي'!E20</f>
        <v>12252</v>
      </c>
      <c r="F20" s="11">
        <f t="shared" si="0"/>
        <v>13388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5">
        <f>سعودي!C21+'غير سعودي'!C21</f>
        <v>2032</v>
      </c>
      <c r="D21" s="15">
        <f>سعودي!D21+'غير سعودي'!D21</f>
        <v>2864</v>
      </c>
      <c r="E21" s="15">
        <f>سعودي!E21+'غير سعودي'!E21</f>
        <v>10424</v>
      </c>
      <c r="F21" s="11">
        <f t="shared" si="0"/>
        <v>15320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5">
        <f>سعودي!C22+'غير سعودي'!C22</f>
        <v>91</v>
      </c>
      <c r="D22" s="15">
        <f>سعودي!D22+'غير سعودي'!D22</f>
        <v>891</v>
      </c>
      <c r="E22" s="15">
        <f>سعودي!E22+'غير سعودي'!E22</f>
        <v>13917</v>
      </c>
      <c r="F22" s="11">
        <f t="shared" si="0"/>
        <v>14899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5">
        <f>سعودي!C23+'غير سعودي'!C23</f>
        <v>790</v>
      </c>
      <c r="D23" s="15">
        <f>سعودي!D23+'غير سعودي'!D23</f>
        <v>4446</v>
      </c>
      <c r="E23" s="15">
        <f>سعودي!E23+'غير سعودي'!E23</f>
        <v>65816</v>
      </c>
      <c r="F23" s="11">
        <f t="shared" si="0"/>
        <v>71052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5">
        <f>سعودي!C24+'غير سعودي'!C24</f>
        <v>36</v>
      </c>
      <c r="D24" s="15">
        <f>سعودي!D24+'غير سعودي'!D24</f>
        <v>178</v>
      </c>
      <c r="E24" s="15">
        <f>سعودي!E24+'غير سعودي'!E24</f>
        <v>5190</v>
      </c>
      <c r="F24" s="11">
        <f t="shared" si="0"/>
        <v>5404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5">
        <f>سعودي!C25+'غير سعودي'!C25</f>
        <v>551</v>
      </c>
      <c r="D25" s="15">
        <f>سعودي!D25+'غير سعودي'!D25</f>
        <v>2653</v>
      </c>
      <c r="E25" s="15">
        <f>سعودي!E25+'غير سعودي'!E25</f>
        <v>18102</v>
      </c>
      <c r="F25" s="11">
        <f t="shared" si="0"/>
        <v>21306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5">
        <f>سعودي!C26+'غير سعودي'!C26</f>
        <v>4280</v>
      </c>
      <c r="D26" s="15">
        <f>سعودي!D26+'غير سعودي'!D26</f>
        <v>13658</v>
      </c>
      <c r="E26" s="15">
        <f>سعودي!E26+'غير سعودي'!E26</f>
        <v>92648</v>
      </c>
      <c r="F26" s="11">
        <f t="shared" si="0"/>
        <v>110586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5">
        <f>سعودي!C27+'غير سعودي'!C27</f>
        <v>260</v>
      </c>
      <c r="D27" s="15">
        <f>سعودي!D27+'غير سعودي'!D27</f>
        <v>1509</v>
      </c>
      <c r="E27" s="15">
        <f>سعودي!E27+'غير سعودي'!E27</f>
        <v>35284</v>
      </c>
      <c r="F27" s="11">
        <f t="shared" si="0"/>
        <v>37053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5">
        <f>سعودي!C28+'غير سعودي'!C28</f>
        <v>30455</v>
      </c>
      <c r="D28" s="15">
        <f>سعودي!D28+'غير سعودي'!D28</f>
        <v>31891</v>
      </c>
      <c r="E28" s="15">
        <f>سعودي!E28+'غير سعودي'!E28</f>
        <v>43430</v>
      </c>
      <c r="F28" s="11">
        <f t="shared" si="0"/>
        <v>105776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5">
        <f>سعودي!C29+'غير سعودي'!C29</f>
        <v>110</v>
      </c>
      <c r="D29" s="15">
        <f>سعودي!D29+'غير سعودي'!D29</f>
        <v>237</v>
      </c>
      <c r="E29" s="15">
        <f>سعودي!E29+'غير سعودي'!E29</f>
        <v>1817</v>
      </c>
      <c r="F29" s="11">
        <f t="shared" si="0"/>
        <v>2164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5">
        <f>سعودي!C30+'غير سعودي'!C30</f>
        <v>467</v>
      </c>
      <c r="D30" s="15">
        <f>سعودي!D30+'غير سعودي'!D30</f>
        <v>787</v>
      </c>
      <c r="E30" s="15">
        <f>سعودي!E30+'غير سعودي'!E30</f>
        <v>16684</v>
      </c>
      <c r="F30" s="11">
        <f t="shared" si="0"/>
        <v>17938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5">
        <f>سعودي!C31+'غير سعودي'!C31</f>
        <v>246</v>
      </c>
      <c r="D31" s="15">
        <f>سعودي!D31+'غير سعودي'!D31</f>
        <v>1048</v>
      </c>
      <c r="E31" s="15">
        <f>سعودي!E31+'غير سعودي'!E31</f>
        <v>21427</v>
      </c>
      <c r="F31" s="11">
        <f t="shared" si="0"/>
        <v>22721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5">
        <f>سعودي!C32+'غير سعودي'!C32</f>
        <v>185</v>
      </c>
      <c r="D32" s="15">
        <f>سعودي!D32+'غير سعودي'!D32</f>
        <v>1143</v>
      </c>
      <c r="E32" s="15">
        <f>سعودي!E32+'غير سعودي'!E32</f>
        <v>5068</v>
      </c>
      <c r="F32" s="11">
        <f t="shared" si="0"/>
        <v>6396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5">
        <f>سعودي!C33+'غير سعودي'!C33</f>
        <v>38</v>
      </c>
      <c r="D33" s="15">
        <f>سعودي!D33+'غير سعودي'!D33</f>
        <v>77</v>
      </c>
      <c r="E33" s="15">
        <f>سعودي!E33+'غير سعودي'!E33</f>
        <v>2273</v>
      </c>
      <c r="F33" s="11">
        <f t="shared" ref="F33:F60" si="1">SUM(C33:E33)</f>
        <v>2388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5">
        <f>سعودي!C34+'غير سعودي'!C34</f>
        <v>14015</v>
      </c>
      <c r="D34" s="15">
        <f>سعودي!D34+'غير سعودي'!D34</f>
        <v>15495</v>
      </c>
      <c r="E34" s="15">
        <f>سعودي!E34+'غير سعودي'!E34</f>
        <v>19829</v>
      </c>
      <c r="F34" s="11">
        <f t="shared" si="1"/>
        <v>49339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5">
        <f>سعودي!C35+'غير سعودي'!C35</f>
        <v>563</v>
      </c>
      <c r="D35" s="15">
        <f>سعودي!D35+'غير سعودي'!D35</f>
        <v>591</v>
      </c>
      <c r="E35" s="15">
        <f>سعودي!E35+'غير سعودي'!E35</f>
        <v>4989</v>
      </c>
      <c r="F35" s="11">
        <f t="shared" si="1"/>
        <v>6143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5">
        <f>سعودي!C36+'غير سعودي'!C36</f>
        <v>17955</v>
      </c>
      <c r="D36" s="15">
        <f>سعودي!D36+'غير سعودي'!D36</f>
        <v>4284</v>
      </c>
      <c r="E36" s="15">
        <f>سعودي!E36+'غير سعودي'!E36</f>
        <v>28044</v>
      </c>
      <c r="F36" s="11">
        <f t="shared" si="1"/>
        <v>50283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5">
        <f>سعودي!C37+'غير سعودي'!C37</f>
        <v>518</v>
      </c>
      <c r="D37" s="15">
        <f>سعودي!D37+'غير سعودي'!D37</f>
        <v>1225</v>
      </c>
      <c r="E37" s="15">
        <f>سعودي!E37+'غير سعودي'!E37</f>
        <v>48513</v>
      </c>
      <c r="F37" s="11">
        <f t="shared" si="1"/>
        <v>50256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5">
        <f>سعودي!C38+'غير سعودي'!C38</f>
        <v>2248</v>
      </c>
      <c r="D38" s="15">
        <f>سعودي!D38+'غير سعودي'!D38</f>
        <v>2459</v>
      </c>
      <c r="E38" s="15">
        <f>سعودي!E38+'غير سعودي'!E38</f>
        <v>10942</v>
      </c>
      <c r="F38" s="11">
        <f t="shared" si="1"/>
        <v>15649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5">
        <f>سعودي!C39+'غير سعودي'!C39</f>
        <v>103</v>
      </c>
      <c r="D39" s="15">
        <f>سعودي!D39+'غير سعودي'!D39</f>
        <v>326</v>
      </c>
      <c r="E39" s="15">
        <f>سعودي!E39+'غير سعودي'!E39</f>
        <v>8087</v>
      </c>
      <c r="F39" s="11">
        <f t="shared" si="1"/>
        <v>8516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5">
        <f>سعودي!C40+'غير سعودي'!C40</f>
        <v>226</v>
      </c>
      <c r="D40" s="15">
        <f>سعودي!D40+'غير سعودي'!D40</f>
        <v>714</v>
      </c>
      <c r="E40" s="15">
        <f>سعودي!E40+'غير سعودي'!E40</f>
        <v>6792</v>
      </c>
      <c r="F40" s="11">
        <f t="shared" si="1"/>
        <v>7732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5">
        <f>سعودي!C41+'غير سعودي'!C41</f>
        <v>10</v>
      </c>
      <c r="D41" s="15">
        <f>سعودي!D41+'غير سعودي'!D41</f>
        <v>21</v>
      </c>
      <c r="E41" s="15">
        <f>سعودي!E41+'غير سعودي'!E41</f>
        <v>155</v>
      </c>
      <c r="F41" s="11">
        <f t="shared" si="1"/>
        <v>186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5">
        <f>سعودي!C42+'غير سعودي'!C42</f>
        <v>18999</v>
      </c>
      <c r="D42" s="15">
        <f>سعودي!D42+'غير سعودي'!D42</f>
        <v>57246</v>
      </c>
      <c r="E42" s="15">
        <f>سعودي!E42+'غير سعودي'!E42</f>
        <v>418069</v>
      </c>
      <c r="F42" s="11">
        <f t="shared" si="1"/>
        <v>494314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5">
        <f>سعودي!C43+'غير سعودي'!C43</f>
        <v>526</v>
      </c>
      <c r="D43" s="15">
        <f>سعودي!D43+'غير سعودي'!D43</f>
        <v>3851</v>
      </c>
      <c r="E43" s="15">
        <f>سعودي!E43+'غير سعودي'!E43</f>
        <v>139203</v>
      </c>
      <c r="F43" s="11">
        <f t="shared" si="1"/>
        <v>143580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5">
        <f>سعودي!C44+'غير سعودي'!C44</f>
        <v>16126</v>
      </c>
      <c r="D44" s="15">
        <f>سعودي!D44+'غير سعودي'!D44</f>
        <v>23933</v>
      </c>
      <c r="E44" s="15">
        <f>سعودي!E44+'غير سعودي'!E44</f>
        <v>107995</v>
      </c>
      <c r="F44" s="11">
        <f t="shared" si="1"/>
        <v>148054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5">
        <f>سعودي!C45+'غير سعودي'!C45</f>
        <v>154378</v>
      </c>
      <c r="D45" s="15">
        <f>سعودي!D45+'غير سعودي'!D45</f>
        <v>96174</v>
      </c>
      <c r="E45" s="15">
        <f>سعودي!E45+'غير سعودي'!E45</f>
        <v>51122</v>
      </c>
      <c r="F45" s="11">
        <f t="shared" si="1"/>
        <v>301674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5">
        <f>سعودي!C46+'غير سعودي'!C46</f>
        <v>51802</v>
      </c>
      <c r="D46" s="15">
        <f>سعودي!D46+'غير سعودي'!D46</f>
        <v>50823</v>
      </c>
      <c r="E46" s="15">
        <f>سعودي!E46+'غير سعودي'!E46</f>
        <v>80352</v>
      </c>
      <c r="F46" s="11">
        <f t="shared" si="1"/>
        <v>182977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5">
        <f>سعودي!C47+'غير سعودي'!C47</f>
        <v>510615</v>
      </c>
      <c r="D47" s="15">
        <f>سعودي!D47+'غير سعودي'!D47</f>
        <v>160996</v>
      </c>
      <c r="E47" s="15">
        <f>سعودي!E47+'غير سعودي'!E47</f>
        <v>129806</v>
      </c>
      <c r="F47" s="11">
        <f t="shared" si="1"/>
        <v>801417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5">
        <f>سعودي!C48+'غير سعودي'!C48</f>
        <v>3090</v>
      </c>
      <c r="D48" s="15">
        <f>سعودي!D48+'غير سعودي'!D48</f>
        <v>9250</v>
      </c>
      <c r="E48" s="15">
        <f>سعودي!E48+'غير سعودي'!E48</f>
        <v>61146</v>
      </c>
      <c r="F48" s="11">
        <f t="shared" si="1"/>
        <v>73486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5">
        <f>سعودي!C49+'غير سعودي'!C49</f>
        <v>140</v>
      </c>
      <c r="D49" s="15">
        <f>سعودي!D49+'غير سعودي'!D49</f>
        <v>611</v>
      </c>
      <c r="E49" s="15">
        <f>سعودي!E49+'غير سعودي'!E49</f>
        <v>3701</v>
      </c>
      <c r="F49" s="11">
        <f t="shared" si="1"/>
        <v>4452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5">
        <f>سعودي!C50+'غير سعودي'!C50</f>
        <v>636</v>
      </c>
      <c r="D50" s="15">
        <f>سعودي!D50+'غير سعودي'!D50</f>
        <v>1048</v>
      </c>
      <c r="E50" s="15">
        <f>سعودي!E50+'غير سعودي'!E50</f>
        <v>23852</v>
      </c>
      <c r="F50" s="11">
        <f t="shared" si="1"/>
        <v>25536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5">
        <f>سعودي!C51+'غير سعودي'!C51</f>
        <v>13876</v>
      </c>
      <c r="D51" s="15">
        <f>سعودي!D51+'غير سعودي'!D51</f>
        <v>24460</v>
      </c>
      <c r="E51" s="15">
        <f>سعودي!E51+'غير سعودي'!E51</f>
        <v>42665</v>
      </c>
      <c r="F51" s="11">
        <f t="shared" si="1"/>
        <v>81001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5">
        <f>سعودي!C52+'غير سعودي'!C52</f>
        <v>473</v>
      </c>
      <c r="D52" s="15">
        <f>سعودي!D52+'غير سعودي'!D52</f>
        <v>597</v>
      </c>
      <c r="E52" s="15">
        <f>سعودي!E52+'غير سعودي'!E52</f>
        <v>1269</v>
      </c>
      <c r="F52" s="11">
        <f t="shared" si="1"/>
        <v>2339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5">
        <f>سعودي!C53+'غير سعودي'!C53</f>
        <v>33610</v>
      </c>
      <c r="D53" s="15">
        <f>سعودي!D53+'غير سعودي'!D53</f>
        <v>27139</v>
      </c>
      <c r="E53" s="15">
        <f>سعودي!E53+'غير سعودي'!E53</f>
        <v>42363</v>
      </c>
      <c r="F53" s="11">
        <f t="shared" si="1"/>
        <v>103112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5">
        <f>سعودي!C54+'غير سعودي'!C54</f>
        <v>107633</v>
      </c>
      <c r="D54" s="15">
        <f>سعودي!D54+'غير سعودي'!D54</f>
        <v>113943</v>
      </c>
      <c r="E54" s="15">
        <f>سعودي!E54+'غير سعودي'!E54</f>
        <v>68383</v>
      </c>
      <c r="F54" s="11">
        <f t="shared" si="1"/>
        <v>289959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5">
        <f>سعودي!C55+'غير سعودي'!C55</f>
        <v>739</v>
      </c>
      <c r="D55" s="15">
        <f>سعودي!D55+'غير سعودي'!D55</f>
        <v>1710</v>
      </c>
      <c r="E55" s="15">
        <f>سعودي!E55+'غير سعودي'!E55</f>
        <v>7401</v>
      </c>
      <c r="F55" s="11">
        <f t="shared" si="1"/>
        <v>9850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5">
        <f>سعودي!C56+'غير سعودي'!C56</f>
        <v>257</v>
      </c>
      <c r="D56" s="15">
        <f>سعودي!D56+'غير سعودي'!D56</f>
        <v>301</v>
      </c>
      <c r="E56" s="15">
        <f>سعودي!E56+'غير سعودي'!E56</f>
        <v>428</v>
      </c>
      <c r="F56" s="11">
        <f t="shared" si="1"/>
        <v>986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5">
        <f>سعودي!C57+'غير سعودي'!C57</f>
        <v>483</v>
      </c>
      <c r="D57" s="15">
        <f>سعودي!D57+'غير سعودي'!D57</f>
        <v>214</v>
      </c>
      <c r="E57" s="15">
        <f>سعودي!E57+'غير سعودي'!E57</f>
        <v>454</v>
      </c>
      <c r="F57" s="11">
        <f t="shared" si="1"/>
        <v>1151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5">
        <f>سعودي!C58+'غير سعودي'!C58</f>
        <v>4103</v>
      </c>
      <c r="D58" s="15">
        <f>سعودي!D58+'غير سعودي'!D58</f>
        <v>3493</v>
      </c>
      <c r="E58" s="15">
        <f>سعودي!E58+'غير سعودي'!E58</f>
        <v>41870</v>
      </c>
      <c r="F58" s="11">
        <f t="shared" si="1"/>
        <v>49466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5">
        <f>سعودي!C59+'غير سعودي'!C59</f>
        <v>459</v>
      </c>
      <c r="D59" s="15">
        <f>سعودي!D59+'غير سعودي'!D59</f>
        <v>1601</v>
      </c>
      <c r="E59" s="15">
        <f>سعودي!E59+'غير سعودي'!E59</f>
        <v>4111</v>
      </c>
      <c r="F59" s="11">
        <f t="shared" si="1"/>
        <v>6171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5">
        <f>سعودي!C60+'غير سعودي'!C60</f>
        <v>428</v>
      </c>
      <c r="D60" s="15">
        <f>سعودي!D60+'غير سعودي'!D60</f>
        <v>608</v>
      </c>
      <c r="E60" s="15">
        <f>سعودي!E60+'غير سعودي'!E60</f>
        <v>1024</v>
      </c>
      <c r="F60" s="11">
        <f t="shared" si="1"/>
        <v>2060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5">
        <f>سعودي!C61+'غير سعودي'!C61</f>
        <v>2749</v>
      </c>
      <c r="D61" s="15">
        <f>سعودي!D61+'غير سعودي'!D61</f>
        <v>19590</v>
      </c>
      <c r="E61" s="15">
        <f>سعودي!E61+'غير سعودي'!E61</f>
        <v>41375</v>
      </c>
      <c r="F61" s="11">
        <f t="shared" ref="F61:F87" si="2">SUM(C61:E61)</f>
        <v>63714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5">
        <f>سعودي!C62+'غير سعودي'!C62</f>
        <v>1277</v>
      </c>
      <c r="D62" s="15">
        <f>سعودي!D62+'غير سعودي'!D62</f>
        <v>2106</v>
      </c>
      <c r="E62" s="15">
        <f>سعودي!E62+'غير سعودي'!E62</f>
        <v>8924</v>
      </c>
      <c r="F62" s="11">
        <f t="shared" si="2"/>
        <v>12307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5">
        <f>سعودي!C63+'غير سعودي'!C63</f>
        <v>325</v>
      </c>
      <c r="D63" s="15">
        <f>سعودي!D63+'غير سعودي'!D63</f>
        <v>1917</v>
      </c>
      <c r="E63" s="15">
        <f>سعودي!E63+'غير سعودي'!E63</f>
        <v>1006</v>
      </c>
      <c r="F63" s="11">
        <f t="shared" si="2"/>
        <v>3248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5">
        <f>سعودي!C64+'غير سعودي'!C64</f>
        <v>42172</v>
      </c>
      <c r="D64" s="15">
        <f>سعودي!D64+'غير سعودي'!D64</f>
        <v>14210</v>
      </c>
      <c r="E64" s="15">
        <f>سعودي!E64+'غير سعودي'!E64</f>
        <v>28106</v>
      </c>
      <c r="F64" s="11">
        <f t="shared" si="2"/>
        <v>84488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5">
        <f>سعودي!C65+'غير سعودي'!C65</f>
        <v>2140</v>
      </c>
      <c r="D65" s="15">
        <f>سعودي!D65+'غير سعودي'!D65</f>
        <v>3612</v>
      </c>
      <c r="E65" s="15">
        <f>سعودي!E65+'غير سعودي'!E65</f>
        <v>2592</v>
      </c>
      <c r="F65" s="11">
        <f t="shared" si="2"/>
        <v>8344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5">
        <f>سعودي!C66+'غير سعودي'!C66</f>
        <v>309</v>
      </c>
      <c r="D66" s="15">
        <f>سعودي!D66+'غير سعودي'!D66</f>
        <v>1139</v>
      </c>
      <c r="E66" s="15">
        <f>سعودي!E66+'غير سعودي'!E66</f>
        <v>5285</v>
      </c>
      <c r="F66" s="11">
        <f t="shared" si="2"/>
        <v>6733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5">
        <f>سعودي!C67+'غير سعودي'!C67</f>
        <v>1919</v>
      </c>
      <c r="D67" s="15">
        <f>سعودي!D67+'غير سعودي'!D67</f>
        <v>7627</v>
      </c>
      <c r="E67" s="15">
        <f>سعودي!E67+'غير سعودي'!E67</f>
        <v>24525</v>
      </c>
      <c r="F67" s="11">
        <f t="shared" si="2"/>
        <v>34071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5">
        <f>سعودي!C68+'غير سعودي'!C68</f>
        <v>14</v>
      </c>
      <c r="D68" s="15">
        <f>سعودي!D68+'غير سعودي'!D68</f>
        <v>36</v>
      </c>
      <c r="E68" s="15">
        <f>سعودي!E68+'غير سعودي'!E68</f>
        <v>315</v>
      </c>
      <c r="F68" s="11">
        <f t="shared" si="2"/>
        <v>365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5">
        <f>سعودي!C69+'غير سعودي'!C69</f>
        <v>4484</v>
      </c>
      <c r="D69" s="15">
        <f>سعودي!D69+'غير سعودي'!D69</f>
        <v>7304</v>
      </c>
      <c r="E69" s="15">
        <f>سعودي!E69+'غير سعودي'!E69</f>
        <v>4977</v>
      </c>
      <c r="F69" s="11">
        <f t="shared" si="2"/>
        <v>16765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5">
        <f>سعودي!C70+'غير سعودي'!C70</f>
        <v>5019</v>
      </c>
      <c r="D70" s="15">
        <f>سعودي!D70+'غير سعودي'!D70</f>
        <v>2427</v>
      </c>
      <c r="E70" s="15">
        <f>سعودي!E70+'غير سعودي'!E70</f>
        <v>930</v>
      </c>
      <c r="F70" s="11">
        <f t="shared" si="2"/>
        <v>8376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5">
        <f>سعودي!C71+'غير سعودي'!C71</f>
        <v>794</v>
      </c>
      <c r="D71" s="15">
        <f>سعودي!D71+'غير سعودي'!D71</f>
        <v>145</v>
      </c>
      <c r="E71" s="15">
        <f>سعودي!E71+'غير سعودي'!E71</f>
        <v>32</v>
      </c>
      <c r="F71" s="11">
        <f t="shared" si="2"/>
        <v>971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5">
        <f>سعودي!C72+'غير سعودي'!C72</f>
        <v>12820</v>
      </c>
      <c r="D72" s="15">
        <f>سعودي!D72+'غير سعودي'!D72</f>
        <v>6436</v>
      </c>
      <c r="E72" s="15">
        <f>سعودي!E72+'غير سعودي'!E72</f>
        <v>12322</v>
      </c>
      <c r="F72" s="11">
        <f t="shared" si="2"/>
        <v>31578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5">
        <f>سعودي!C73+'غير سعودي'!C73</f>
        <v>5945</v>
      </c>
      <c r="D73" s="15">
        <f>سعودي!D73+'غير سعودي'!D73</f>
        <v>3809</v>
      </c>
      <c r="E73" s="15">
        <f>سعودي!E73+'غير سعودي'!E73</f>
        <v>3937</v>
      </c>
      <c r="F73" s="11">
        <f t="shared" si="2"/>
        <v>13691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5">
        <f>سعودي!C74+'غير سعودي'!C74</f>
        <v>3749</v>
      </c>
      <c r="D74" s="15">
        <f>سعودي!D74+'غير سعودي'!D74</f>
        <v>5830</v>
      </c>
      <c r="E74" s="15">
        <f>سعودي!E74+'غير سعودي'!E74</f>
        <v>5586</v>
      </c>
      <c r="F74" s="11">
        <f t="shared" si="2"/>
        <v>15165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5">
        <f>سعودي!C75+'غير سعودي'!C75</f>
        <v>424</v>
      </c>
      <c r="D75" s="15">
        <f>سعودي!D75+'غير سعودي'!D75</f>
        <v>1434</v>
      </c>
      <c r="E75" s="15">
        <f>سعودي!E75+'غير سعودي'!E75</f>
        <v>19956</v>
      </c>
      <c r="F75" s="11">
        <f t="shared" si="2"/>
        <v>21814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5">
        <f>سعودي!C76+'غير سعودي'!C76</f>
        <v>1496</v>
      </c>
      <c r="D76" s="15">
        <f>سعودي!D76+'غير سعودي'!D76</f>
        <v>3871</v>
      </c>
      <c r="E76" s="15">
        <f>سعودي!E76+'غير سعودي'!E76</f>
        <v>86616</v>
      </c>
      <c r="F76" s="11">
        <f t="shared" si="2"/>
        <v>91983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5">
        <f>سعودي!C77+'غير سعودي'!C77</f>
        <v>3368</v>
      </c>
      <c r="D77" s="15">
        <f>سعودي!D77+'غير سعودي'!D77</f>
        <v>2943</v>
      </c>
      <c r="E77" s="15">
        <f>سعودي!E77+'غير سعودي'!E77</f>
        <v>4594</v>
      </c>
      <c r="F77" s="11">
        <f t="shared" si="2"/>
        <v>10905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5">
        <f>سعودي!C78+'غير سعودي'!C78</f>
        <v>5186</v>
      </c>
      <c r="D78" s="15">
        <f>سعودي!D78+'غير سعودي'!D78</f>
        <v>31930</v>
      </c>
      <c r="E78" s="15">
        <f>سعودي!E78+'غير سعودي'!E78</f>
        <v>94254</v>
      </c>
      <c r="F78" s="11">
        <f t="shared" si="2"/>
        <v>131370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5">
        <f>سعودي!C79+'غير سعودي'!C79</f>
        <v>1079</v>
      </c>
      <c r="D79" s="15">
        <f>سعودي!D79+'غير سعودي'!D79</f>
        <v>16006</v>
      </c>
      <c r="E79" s="15">
        <f>سعودي!E79+'غير سعودي'!E79</f>
        <v>104848</v>
      </c>
      <c r="F79" s="11">
        <f t="shared" si="2"/>
        <v>121933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5">
        <f>سعودي!C80+'غير سعودي'!C80</f>
        <v>46</v>
      </c>
      <c r="D80" s="15">
        <f>سعودي!D80+'غير سعودي'!D80</f>
        <v>223</v>
      </c>
      <c r="E80" s="15">
        <f>سعودي!E80+'غير سعودي'!E80</f>
        <v>1004</v>
      </c>
      <c r="F80" s="11">
        <f t="shared" si="2"/>
        <v>1273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5">
        <f>سعودي!C81+'غير سعودي'!C81</f>
        <v>1217</v>
      </c>
      <c r="D81" s="15">
        <f>سعودي!D81+'غير سعودي'!D81</f>
        <v>4459</v>
      </c>
      <c r="E81" s="15">
        <f>سعودي!E81+'غير سعودي'!E81</f>
        <v>5009</v>
      </c>
      <c r="F81" s="11">
        <f t="shared" si="2"/>
        <v>10685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5">
        <f>سعودي!C82+'غير سعودي'!C82</f>
        <v>327</v>
      </c>
      <c r="D82" s="15">
        <f>سعودي!D82+'غير سعودي'!D82</f>
        <v>329</v>
      </c>
      <c r="E82" s="15">
        <f>سعودي!E82+'غير سعودي'!E82</f>
        <v>5318</v>
      </c>
      <c r="F82" s="11">
        <f t="shared" si="2"/>
        <v>5974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5">
        <f>سعودي!C83+'غير سعودي'!C83</f>
        <v>200</v>
      </c>
      <c r="D83" s="15">
        <f>سعودي!D83+'غير سعودي'!D83</f>
        <v>235</v>
      </c>
      <c r="E83" s="15">
        <f>سعودي!E83+'غير سعودي'!E83</f>
        <v>488</v>
      </c>
      <c r="F83" s="11">
        <f t="shared" si="2"/>
        <v>923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5">
        <f>سعودي!C84+'غير سعودي'!C84</f>
        <v>2051</v>
      </c>
      <c r="D84" s="15">
        <f>سعودي!D84+'غير سعودي'!D84</f>
        <v>4206</v>
      </c>
      <c r="E84" s="15">
        <f>سعودي!E84+'غير سعودي'!E84</f>
        <v>10542</v>
      </c>
      <c r="F84" s="11">
        <f t="shared" si="2"/>
        <v>16799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5">
        <f>سعودي!C85+'غير سعودي'!C85</f>
        <v>2169</v>
      </c>
      <c r="D85" s="15">
        <f>سعودي!D85+'غير سعودي'!D85</f>
        <v>5753</v>
      </c>
      <c r="E85" s="15">
        <f>سعودي!E85+'غير سعودي'!E85</f>
        <v>5477</v>
      </c>
      <c r="F85" s="11">
        <f t="shared" si="2"/>
        <v>13399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5">
        <f>سعودي!C86+'غير سعودي'!C86</f>
        <v>15745</v>
      </c>
      <c r="D86" s="15">
        <f>سعودي!D86+'غير سعودي'!D86</f>
        <v>2915</v>
      </c>
      <c r="E86" s="15">
        <f>سعودي!E86+'غير سعودي'!E86</f>
        <v>6784</v>
      </c>
      <c r="F86" s="11">
        <f t="shared" si="2"/>
        <v>25444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5">
        <f>سعودي!C87+'غير سعودي'!C87</f>
        <v>83735</v>
      </c>
      <c r="D87" s="15">
        <f>سعودي!D87+'غير سعودي'!D87</f>
        <v>18519</v>
      </c>
      <c r="E87" s="15">
        <f>سعودي!E87+'غير سعودي'!E87</f>
        <v>4827</v>
      </c>
      <c r="F87" s="11">
        <f t="shared" si="2"/>
        <v>107081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8">
        <f>SUM(C5:C87)</f>
        <v>1422199</v>
      </c>
      <c r="D88" s="8">
        <f>SUM(D5:D87)</f>
        <v>925149</v>
      </c>
      <c r="E88" s="8">
        <f>SUM(E5:E87)</f>
        <v>2432778</v>
      </c>
      <c r="F88" s="12">
        <f>SUM(F5:F87)</f>
        <v>4780126</v>
      </c>
      <c r="G88" s="94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88:B88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D1" sqref="D1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102"/>
  </cols>
  <sheetData>
    <row r="1" spans="1:8" x14ac:dyDescent="0.2">
      <c r="A1" s="134" t="s">
        <v>205</v>
      </c>
      <c r="B1" s="134"/>
      <c r="C1" s="88"/>
      <c r="D1" s="88"/>
      <c r="E1" s="88"/>
      <c r="F1" s="88" t="s">
        <v>206</v>
      </c>
    </row>
    <row r="2" spans="1:8" ht="24.95" customHeight="1" x14ac:dyDescent="0.2">
      <c r="A2" s="142" t="s">
        <v>244</v>
      </c>
      <c r="B2" s="142"/>
      <c r="C2" s="142"/>
      <c r="D2" s="99"/>
      <c r="E2" s="143" t="s">
        <v>245</v>
      </c>
      <c r="F2" s="143"/>
      <c r="G2" s="103"/>
      <c r="H2" s="103"/>
    </row>
    <row r="3" spans="1:8" ht="20.100000000000001" customHeight="1" x14ac:dyDescent="0.2">
      <c r="A3" s="135" t="s">
        <v>68</v>
      </c>
      <c r="B3" s="135"/>
      <c r="C3" s="16" t="s">
        <v>184</v>
      </c>
      <c r="D3" s="16" t="s">
        <v>185</v>
      </c>
      <c r="E3" s="16" t="s">
        <v>186</v>
      </c>
      <c r="F3" s="136" t="s">
        <v>73</v>
      </c>
    </row>
    <row r="4" spans="1:8" ht="20.100000000000001" customHeight="1" x14ac:dyDescent="0.2">
      <c r="A4" s="135"/>
      <c r="B4" s="135"/>
      <c r="C4" s="9" t="s">
        <v>190</v>
      </c>
      <c r="D4" s="9" t="s">
        <v>191</v>
      </c>
      <c r="E4" s="9" t="s">
        <v>72</v>
      </c>
      <c r="F4" s="136"/>
    </row>
    <row r="5" spans="1:8" ht="14.45" customHeight="1" x14ac:dyDescent="0.2">
      <c r="A5" s="86" t="s">
        <v>149</v>
      </c>
      <c r="B5" s="32" t="s">
        <v>1</v>
      </c>
      <c r="C5" s="89">
        <f>سعودي!F5</f>
        <v>37918</v>
      </c>
      <c r="D5" s="89">
        <f>'غير سعودي'!F5</f>
        <v>216632</v>
      </c>
      <c r="E5" s="91">
        <f t="shared" ref="E5:E32" si="0">C5+D5</f>
        <v>254550</v>
      </c>
      <c r="F5" s="6" t="s">
        <v>74</v>
      </c>
    </row>
    <row r="6" spans="1:8" ht="14.45" customHeight="1" x14ac:dyDescent="0.2">
      <c r="A6" s="86" t="s">
        <v>150</v>
      </c>
      <c r="B6" s="32" t="s">
        <v>2</v>
      </c>
      <c r="C6" s="89">
        <f>سعودي!F6</f>
        <v>224</v>
      </c>
      <c r="D6" s="89">
        <f>'غير سعودي'!F6</f>
        <v>845</v>
      </c>
      <c r="E6" s="91">
        <f t="shared" si="0"/>
        <v>1069</v>
      </c>
      <c r="F6" s="6" t="s">
        <v>75</v>
      </c>
    </row>
    <row r="7" spans="1:8" ht="14.45" customHeight="1" x14ac:dyDescent="0.2">
      <c r="A7" s="86" t="s">
        <v>151</v>
      </c>
      <c r="B7" s="32" t="s">
        <v>3</v>
      </c>
      <c r="C7" s="89">
        <f>سعودي!F7</f>
        <v>758</v>
      </c>
      <c r="D7" s="89">
        <f>'غير سعودي'!F7</f>
        <v>3492</v>
      </c>
      <c r="E7" s="91">
        <f t="shared" si="0"/>
        <v>4250</v>
      </c>
      <c r="F7" s="6" t="s">
        <v>76</v>
      </c>
    </row>
    <row r="8" spans="1:8" ht="14.45" customHeight="1" x14ac:dyDescent="0.2">
      <c r="A8" s="86" t="s">
        <v>152</v>
      </c>
      <c r="B8" s="33" t="s">
        <v>4</v>
      </c>
      <c r="C8" s="89">
        <f>سعودي!F8</f>
        <v>3</v>
      </c>
      <c r="D8" s="89">
        <f>'غير سعودي'!F8</f>
        <v>3</v>
      </c>
      <c r="E8" s="91">
        <f t="shared" si="0"/>
        <v>6</v>
      </c>
      <c r="F8" s="6" t="s">
        <v>77</v>
      </c>
    </row>
    <row r="9" spans="1:8" ht="14.45" customHeight="1" x14ac:dyDescent="0.2">
      <c r="A9" s="86" t="s">
        <v>153</v>
      </c>
      <c r="B9" s="34" t="s">
        <v>5</v>
      </c>
      <c r="C9" s="89">
        <f>سعودي!F9</f>
        <v>48650</v>
      </c>
      <c r="D9" s="89">
        <f>'غير سعودي'!F9</f>
        <v>8205</v>
      </c>
      <c r="E9" s="91">
        <f t="shared" si="0"/>
        <v>56855</v>
      </c>
      <c r="F9" s="6" t="s">
        <v>78</v>
      </c>
    </row>
    <row r="10" spans="1:8" ht="14.45" customHeight="1" x14ac:dyDescent="0.2">
      <c r="A10" s="86" t="s">
        <v>154</v>
      </c>
      <c r="B10" s="35" t="s">
        <v>6</v>
      </c>
      <c r="C10" s="89">
        <f>سعودي!F10</f>
        <v>1416</v>
      </c>
      <c r="D10" s="89">
        <f>'غير سعودي'!F10</f>
        <v>1355</v>
      </c>
      <c r="E10" s="91">
        <f t="shared" si="0"/>
        <v>2771</v>
      </c>
      <c r="F10" s="6" t="s">
        <v>79</v>
      </c>
    </row>
    <row r="11" spans="1:8" ht="14.45" customHeight="1" x14ac:dyDescent="0.2">
      <c r="A11" s="86" t="s">
        <v>155</v>
      </c>
      <c r="B11" s="36" t="s">
        <v>7</v>
      </c>
      <c r="C11" s="89">
        <f>سعودي!F11</f>
        <v>735</v>
      </c>
      <c r="D11" s="89">
        <f>'غير سعودي'!F11</f>
        <v>7328</v>
      </c>
      <c r="E11" s="91">
        <f t="shared" si="0"/>
        <v>8063</v>
      </c>
      <c r="F11" s="6" t="s">
        <v>80</v>
      </c>
    </row>
    <row r="12" spans="1:8" ht="14.45" customHeight="1" x14ac:dyDescent="0.2">
      <c r="A12" s="86" t="s">
        <v>156</v>
      </c>
      <c r="B12" s="37" t="s">
        <v>8</v>
      </c>
      <c r="C12" s="89">
        <f>سعودي!F12</f>
        <v>6059</v>
      </c>
      <c r="D12" s="89">
        <f>'غير سعودي'!F12</f>
        <v>10080</v>
      </c>
      <c r="E12" s="91">
        <f t="shared" si="0"/>
        <v>16139</v>
      </c>
      <c r="F12" s="6" t="s">
        <v>81</v>
      </c>
    </row>
    <row r="13" spans="1:8" ht="14.45" customHeight="1" x14ac:dyDescent="0.2">
      <c r="A13" s="87">
        <v>10</v>
      </c>
      <c r="B13" s="32" t="s">
        <v>9</v>
      </c>
      <c r="C13" s="89">
        <f>سعودي!F13</f>
        <v>16827</v>
      </c>
      <c r="D13" s="89">
        <f>'غير سعودي'!F13</f>
        <v>73259</v>
      </c>
      <c r="E13" s="91">
        <f t="shared" si="0"/>
        <v>90086</v>
      </c>
      <c r="F13" s="6" t="s">
        <v>82</v>
      </c>
    </row>
    <row r="14" spans="1:8" ht="14.45" customHeight="1" x14ac:dyDescent="0.2">
      <c r="A14" s="87">
        <v>11</v>
      </c>
      <c r="B14" s="38" t="s">
        <v>10</v>
      </c>
      <c r="C14" s="89">
        <f>سعودي!F14</f>
        <v>4473</v>
      </c>
      <c r="D14" s="89">
        <f>'غير سعودي'!F14</f>
        <v>18451</v>
      </c>
      <c r="E14" s="91">
        <f t="shared" si="0"/>
        <v>22924</v>
      </c>
      <c r="F14" s="6" t="s">
        <v>83</v>
      </c>
    </row>
    <row r="15" spans="1:8" ht="14.45" customHeight="1" x14ac:dyDescent="0.2">
      <c r="A15" s="87">
        <v>12</v>
      </c>
      <c r="B15" s="39" t="s">
        <v>11</v>
      </c>
      <c r="C15" s="89">
        <f>سعودي!F15</f>
        <v>9</v>
      </c>
      <c r="D15" s="89">
        <f>'غير سعودي'!F15</f>
        <v>161</v>
      </c>
      <c r="E15" s="91">
        <f t="shared" si="0"/>
        <v>170</v>
      </c>
      <c r="F15" s="6" t="s">
        <v>84</v>
      </c>
    </row>
    <row r="16" spans="1:8" ht="14.45" customHeight="1" x14ac:dyDescent="0.2">
      <c r="A16" s="87">
        <v>13</v>
      </c>
      <c r="B16" s="32" t="s">
        <v>12</v>
      </c>
      <c r="C16" s="89">
        <f>سعودي!F16</f>
        <v>2188</v>
      </c>
      <c r="D16" s="89">
        <f>'غير سعودي'!F16</f>
        <v>14302</v>
      </c>
      <c r="E16" s="91">
        <f t="shared" si="0"/>
        <v>16490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سعودي!F17</f>
        <v>9301</v>
      </c>
      <c r="D17" s="89">
        <f>'غير سعودي'!F17</f>
        <v>56705</v>
      </c>
      <c r="E17" s="91">
        <f t="shared" si="0"/>
        <v>66006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سعودي!F18</f>
        <v>147</v>
      </c>
      <c r="D18" s="89">
        <f>'غير سعودي'!F18</f>
        <v>1568</v>
      </c>
      <c r="E18" s="91">
        <f t="shared" si="0"/>
        <v>1715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سعودي!F19</f>
        <v>2253</v>
      </c>
      <c r="D19" s="89">
        <f>'غير سعودي'!F19</f>
        <v>21300</v>
      </c>
      <c r="E19" s="91">
        <f t="shared" si="0"/>
        <v>23553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سعودي!F20</f>
        <v>2674</v>
      </c>
      <c r="D20" s="89">
        <f>'غير سعودي'!F20</f>
        <v>10714</v>
      </c>
      <c r="E20" s="91">
        <f t="shared" si="0"/>
        <v>13388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سعودي!F21</f>
        <v>3086</v>
      </c>
      <c r="D21" s="89">
        <f>'غير سعودي'!F21</f>
        <v>12234</v>
      </c>
      <c r="E21" s="91">
        <f t="shared" si="0"/>
        <v>15320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سعودي!F22</f>
        <v>10654</v>
      </c>
      <c r="D22" s="89">
        <f>'غير سعودي'!F22</f>
        <v>4245</v>
      </c>
      <c r="E22" s="91">
        <f t="shared" si="0"/>
        <v>14899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سعودي!F23</f>
        <v>35046</v>
      </c>
      <c r="D23" s="89">
        <f>'غير سعودي'!F23</f>
        <v>36006</v>
      </c>
      <c r="E23" s="91">
        <f t="shared" si="0"/>
        <v>71052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سعودي!F24</f>
        <v>1870</v>
      </c>
      <c r="D24" s="89">
        <f>'غير سعودي'!F24</f>
        <v>3534</v>
      </c>
      <c r="E24" s="91">
        <f t="shared" si="0"/>
        <v>5404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سعودي!F25</f>
        <v>4924</v>
      </c>
      <c r="D25" s="89">
        <f>'غير سعودي'!F25</f>
        <v>16382</v>
      </c>
      <c r="E25" s="91">
        <f t="shared" si="0"/>
        <v>21306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سعودي!F26</f>
        <v>20196</v>
      </c>
      <c r="D26" s="89">
        <f>'غير سعودي'!F26</f>
        <v>90390</v>
      </c>
      <c r="E26" s="91">
        <f t="shared" si="0"/>
        <v>110586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سعودي!F27</f>
        <v>12683</v>
      </c>
      <c r="D27" s="89">
        <f>'غير سعودي'!F27</f>
        <v>24370</v>
      </c>
      <c r="E27" s="91">
        <f t="shared" si="0"/>
        <v>37053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سعودي!F28</f>
        <v>12557</v>
      </c>
      <c r="D28" s="89">
        <f>'غير سعودي'!F28</f>
        <v>93219</v>
      </c>
      <c r="E28" s="91">
        <f t="shared" si="0"/>
        <v>105776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سعودي!F29</f>
        <v>682</v>
      </c>
      <c r="D29" s="89">
        <f>'غير سعودي'!F29</f>
        <v>1482</v>
      </c>
      <c r="E29" s="91">
        <f t="shared" si="0"/>
        <v>2164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سعودي!F30</f>
        <v>3777</v>
      </c>
      <c r="D30" s="89">
        <f>'غير سعودي'!F30</f>
        <v>14161</v>
      </c>
      <c r="E30" s="91">
        <f t="shared" si="0"/>
        <v>17938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سعودي!F31</f>
        <v>3876</v>
      </c>
      <c r="D31" s="89">
        <f>'غير سعودي'!F31</f>
        <v>18845</v>
      </c>
      <c r="E31" s="91">
        <f t="shared" si="0"/>
        <v>22721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سعودي!F32</f>
        <v>1014</v>
      </c>
      <c r="D32" s="89">
        <f>'غير سعودي'!F32</f>
        <v>5382</v>
      </c>
      <c r="E32" s="91">
        <f t="shared" si="0"/>
        <v>6396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سعودي!F33</f>
        <v>706</v>
      </c>
      <c r="D33" s="89">
        <f>'غير سعودي'!F33</f>
        <v>1682</v>
      </c>
      <c r="E33" s="91">
        <f t="shared" ref="E33:E60" si="1">C33+D33</f>
        <v>2388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سعودي!F34</f>
        <v>5916</v>
      </c>
      <c r="D34" s="89">
        <f>'غير سعودي'!F34</f>
        <v>43423</v>
      </c>
      <c r="E34" s="91">
        <f t="shared" si="1"/>
        <v>49339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سعودي!F35</f>
        <v>1019</v>
      </c>
      <c r="D35" s="89">
        <f>'غير سعودي'!F35</f>
        <v>5124</v>
      </c>
      <c r="E35" s="91">
        <f t="shared" si="1"/>
        <v>6143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سعودي!F36</f>
        <v>7806</v>
      </c>
      <c r="D36" s="89">
        <f>'غير سعودي'!F36</f>
        <v>42477</v>
      </c>
      <c r="E36" s="91">
        <f t="shared" si="1"/>
        <v>50283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سعودي!F37</f>
        <v>38119</v>
      </c>
      <c r="D37" s="89">
        <f>'غير سعودي'!F37</f>
        <v>12137</v>
      </c>
      <c r="E37" s="91">
        <f t="shared" si="1"/>
        <v>50256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سعودي!F38</f>
        <v>4868</v>
      </c>
      <c r="D38" s="89">
        <f>'غير سعودي'!F38</f>
        <v>10781</v>
      </c>
      <c r="E38" s="91">
        <f t="shared" si="1"/>
        <v>15649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سعودي!F39</f>
        <v>1029</v>
      </c>
      <c r="D39" s="89">
        <f>'غير سعودي'!F39</f>
        <v>7487</v>
      </c>
      <c r="E39" s="91">
        <f t="shared" si="1"/>
        <v>8516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سعودي!F40</f>
        <v>714</v>
      </c>
      <c r="D40" s="89">
        <f>'غير سعودي'!F40</f>
        <v>7018</v>
      </c>
      <c r="E40" s="91">
        <f t="shared" si="1"/>
        <v>7732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سعودي!F41</f>
        <v>62</v>
      </c>
      <c r="D41" s="89">
        <f>'غير سعودي'!F41</f>
        <v>124</v>
      </c>
      <c r="E41" s="91">
        <f t="shared" si="1"/>
        <v>186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سعودي!F42</f>
        <v>62031</v>
      </c>
      <c r="D42" s="89">
        <f>'غير سعودي'!F42</f>
        <v>432283</v>
      </c>
      <c r="E42" s="91">
        <f t="shared" si="1"/>
        <v>494314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سعودي!F43</f>
        <v>13313</v>
      </c>
      <c r="D43" s="89">
        <f>'غير سعودي'!F43</f>
        <v>130267</v>
      </c>
      <c r="E43" s="91">
        <f t="shared" si="1"/>
        <v>143580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سعودي!F44</f>
        <v>17983</v>
      </c>
      <c r="D44" s="89">
        <f>'غير سعودي'!F44</f>
        <v>130071</v>
      </c>
      <c r="E44" s="91">
        <f t="shared" si="1"/>
        <v>148054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سعودي!F45</f>
        <v>49231</v>
      </c>
      <c r="D45" s="89">
        <f>'غير سعودي'!F45</f>
        <v>252443</v>
      </c>
      <c r="E45" s="91">
        <f t="shared" si="1"/>
        <v>301674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سعودي!F46</f>
        <v>43557</v>
      </c>
      <c r="D46" s="89">
        <f>'غير سعودي'!F46</f>
        <v>139420</v>
      </c>
      <c r="E46" s="91">
        <f t="shared" si="1"/>
        <v>182977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سعودي!F47</f>
        <v>179871</v>
      </c>
      <c r="D47" s="89">
        <f>'غير سعودي'!F47</f>
        <v>621546</v>
      </c>
      <c r="E47" s="91">
        <f t="shared" si="1"/>
        <v>801417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سعودي!F48</f>
        <v>20039</v>
      </c>
      <c r="D48" s="89">
        <f>'غير سعودي'!F48</f>
        <v>53447</v>
      </c>
      <c r="E48" s="91">
        <f t="shared" si="1"/>
        <v>73486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سعودي!F49</f>
        <v>1236</v>
      </c>
      <c r="D49" s="89">
        <f>'غير سعودي'!F49</f>
        <v>3216</v>
      </c>
      <c r="E49" s="91">
        <f t="shared" si="1"/>
        <v>4452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سعودي!F50</f>
        <v>17791</v>
      </c>
      <c r="D50" s="89">
        <f>'غير سعودي'!F50</f>
        <v>7745</v>
      </c>
      <c r="E50" s="91">
        <f t="shared" si="1"/>
        <v>25536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سعودي!F51</f>
        <v>18642</v>
      </c>
      <c r="D51" s="89">
        <f>'غير سعودي'!F51</f>
        <v>62359</v>
      </c>
      <c r="E51" s="91">
        <f t="shared" si="1"/>
        <v>81001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سعودي!F52</f>
        <v>1140</v>
      </c>
      <c r="D52" s="89">
        <f>'غير سعودي'!F52</f>
        <v>1199</v>
      </c>
      <c r="E52" s="91">
        <f t="shared" si="1"/>
        <v>2339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سعودي!F53</f>
        <v>24782</v>
      </c>
      <c r="D53" s="89">
        <f>'غير سعودي'!F53</f>
        <v>78330</v>
      </c>
      <c r="E53" s="91">
        <f t="shared" si="1"/>
        <v>103112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سعودي!F54</f>
        <v>36339</v>
      </c>
      <c r="D54" s="89">
        <f>'غير سعودي'!F54</f>
        <v>253620</v>
      </c>
      <c r="E54" s="91">
        <f t="shared" si="1"/>
        <v>289959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سعودي!F55</f>
        <v>4679</v>
      </c>
      <c r="D55" s="89">
        <f>'غير سعودي'!F55</f>
        <v>5171</v>
      </c>
      <c r="E55" s="91">
        <f t="shared" si="1"/>
        <v>9850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سعودي!F56</f>
        <v>375</v>
      </c>
      <c r="D56" s="89">
        <f>'غير سعودي'!F56</f>
        <v>611</v>
      </c>
      <c r="E56" s="91">
        <f t="shared" si="1"/>
        <v>986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سعودي!F57</f>
        <v>324</v>
      </c>
      <c r="D57" s="89">
        <f>'غير سعودي'!F57</f>
        <v>827</v>
      </c>
      <c r="E57" s="91">
        <f t="shared" si="1"/>
        <v>1151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سعودي!F58</f>
        <v>39407</v>
      </c>
      <c r="D58" s="89">
        <f>'غير سعودي'!F58</f>
        <v>10059</v>
      </c>
      <c r="E58" s="91">
        <f t="shared" si="1"/>
        <v>49466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سعودي!F59</f>
        <v>1883</v>
      </c>
      <c r="D59" s="89">
        <f>'غير سعودي'!F59</f>
        <v>4288</v>
      </c>
      <c r="E59" s="91">
        <f t="shared" si="1"/>
        <v>6171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سعودي!F60</f>
        <v>717</v>
      </c>
      <c r="D60" s="89">
        <f>'غير سعودي'!F60</f>
        <v>1343</v>
      </c>
      <c r="E60" s="91">
        <f t="shared" si="1"/>
        <v>2060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سعودي!F61</f>
        <v>46059</v>
      </c>
      <c r="D61" s="89">
        <f>'غير سعودي'!F61</f>
        <v>17655</v>
      </c>
      <c r="E61" s="90">
        <f t="shared" ref="E61:E87" si="2">C61+D61</f>
        <v>63714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سعودي!F62</f>
        <v>6250</v>
      </c>
      <c r="D62" s="89">
        <f>'غير سعودي'!F62</f>
        <v>6057</v>
      </c>
      <c r="E62" s="90">
        <f t="shared" si="2"/>
        <v>12307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سعودي!F63</f>
        <v>1599</v>
      </c>
      <c r="D63" s="89">
        <f>'غير سعودي'!F63</f>
        <v>1649</v>
      </c>
      <c r="E63" s="90">
        <f t="shared" si="2"/>
        <v>3248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سعودي!F64</f>
        <v>41808</v>
      </c>
      <c r="D64" s="89">
        <f>'غير سعودي'!F64</f>
        <v>42680</v>
      </c>
      <c r="E64" s="90">
        <f t="shared" si="2"/>
        <v>84488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سعودي!F65</f>
        <v>3913</v>
      </c>
      <c r="D65" s="89">
        <f>'غير سعودي'!F65</f>
        <v>4431</v>
      </c>
      <c r="E65" s="90">
        <f t="shared" si="2"/>
        <v>8344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سعودي!F66</f>
        <v>2677</v>
      </c>
      <c r="D66" s="89">
        <f>'غير سعودي'!F66</f>
        <v>4056</v>
      </c>
      <c r="E66" s="90">
        <f t="shared" si="2"/>
        <v>6733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سعودي!F67</f>
        <v>7096</v>
      </c>
      <c r="D67" s="89">
        <f>'غير سعودي'!F67</f>
        <v>26975</v>
      </c>
      <c r="E67" s="90">
        <f t="shared" si="2"/>
        <v>34071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سعودي!F68</f>
        <v>149</v>
      </c>
      <c r="D68" s="89">
        <f>'غير سعودي'!F68</f>
        <v>216</v>
      </c>
      <c r="E68" s="90">
        <f t="shared" si="2"/>
        <v>365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سعودي!F69</f>
        <v>4421</v>
      </c>
      <c r="D69" s="89">
        <f>'غير سعودي'!F69</f>
        <v>12344</v>
      </c>
      <c r="E69" s="90">
        <f t="shared" si="2"/>
        <v>16765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سعودي!F70</f>
        <v>2344</v>
      </c>
      <c r="D70" s="89">
        <f>'غير سعودي'!F70</f>
        <v>6032</v>
      </c>
      <c r="E70" s="90">
        <f t="shared" si="2"/>
        <v>8376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سعودي!F71</f>
        <v>156</v>
      </c>
      <c r="D71" s="89">
        <f>'غير سعودي'!F71</f>
        <v>815</v>
      </c>
      <c r="E71" s="90">
        <f t="shared" si="2"/>
        <v>971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سعودي!F72</f>
        <v>8547</v>
      </c>
      <c r="D72" s="89">
        <f>'غير سعودي'!F72</f>
        <v>23031</v>
      </c>
      <c r="E72" s="90">
        <f t="shared" si="2"/>
        <v>31578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سعودي!F73</f>
        <v>6573</v>
      </c>
      <c r="D73" s="89">
        <f>'غير سعودي'!F73</f>
        <v>7118</v>
      </c>
      <c r="E73" s="90">
        <f t="shared" si="2"/>
        <v>13691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سعودي!F74</f>
        <v>6764</v>
      </c>
      <c r="D74" s="89">
        <f>'غير سعودي'!F74</f>
        <v>8401</v>
      </c>
      <c r="E74" s="90">
        <f t="shared" si="2"/>
        <v>15165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سعودي!F75</f>
        <v>15644</v>
      </c>
      <c r="D75" s="89">
        <f>'غير سعودي'!F75</f>
        <v>6170</v>
      </c>
      <c r="E75" s="90">
        <f t="shared" si="2"/>
        <v>21814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سعودي!F76</f>
        <v>10179</v>
      </c>
      <c r="D76" s="89">
        <f>'غير سعودي'!F76</f>
        <v>81804</v>
      </c>
      <c r="E76" s="90">
        <f t="shared" si="2"/>
        <v>91983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سعودي!F77</f>
        <v>3786</v>
      </c>
      <c r="D77" s="89">
        <f>'غير سعودي'!F77</f>
        <v>7119</v>
      </c>
      <c r="E77" s="90">
        <f t="shared" si="2"/>
        <v>10905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سعودي!F78</f>
        <v>63763</v>
      </c>
      <c r="D78" s="89">
        <f>'غير سعودي'!F78</f>
        <v>67607</v>
      </c>
      <c r="E78" s="90">
        <f t="shared" si="2"/>
        <v>131370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سعودي!F79</f>
        <v>29379</v>
      </c>
      <c r="D79" s="89">
        <f>'غير سعودي'!F79</f>
        <v>92554</v>
      </c>
      <c r="E79" s="90">
        <f t="shared" si="2"/>
        <v>121933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سعودي!F80</f>
        <v>819</v>
      </c>
      <c r="D80" s="89">
        <f>'غير سعودي'!F80</f>
        <v>454</v>
      </c>
      <c r="E80" s="90">
        <f t="shared" si="2"/>
        <v>1273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سعودي!F81</f>
        <v>7165</v>
      </c>
      <c r="D81" s="89">
        <f>'غير سعودي'!F81</f>
        <v>3520</v>
      </c>
      <c r="E81" s="90">
        <f t="shared" si="2"/>
        <v>10685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سعودي!F82</f>
        <v>269</v>
      </c>
      <c r="D82" s="89">
        <f>'غير سعودي'!F82</f>
        <v>5705</v>
      </c>
      <c r="E82" s="90">
        <f t="shared" si="2"/>
        <v>5974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سعودي!F83</f>
        <v>303</v>
      </c>
      <c r="D83" s="89">
        <f>'غير سعودي'!F83</f>
        <v>620</v>
      </c>
      <c r="E83" s="90">
        <f t="shared" si="2"/>
        <v>923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سعودي!F84</f>
        <v>3570</v>
      </c>
      <c r="D84" s="89">
        <f>'غير سعودي'!F84</f>
        <v>13229</v>
      </c>
      <c r="E84" s="90">
        <f t="shared" si="2"/>
        <v>16799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سعودي!F85</f>
        <v>9038</v>
      </c>
      <c r="D85" s="89">
        <f>'غير سعودي'!F85</f>
        <v>4361</v>
      </c>
      <c r="E85" s="90">
        <f t="shared" si="2"/>
        <v>13399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سعودي!F86</f>
        <v>5402</v>
      </c>
      <c r="D86" s="89">
        <f>'غير سعودي'!F86</f>
        <v>20042</v>
      </c>
      <c r="E86" s="90">
        <f t="shared" si="2"/>
        <v>25444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سعودي!F87</f>
        <v>16444</v>
      </c>
      <c r="D87" s="89">
        <f>'غير سعودي'!F87</f>
        <v>90637</v>
      </c>
      <c r="E87" s="90">
        <f t="shared" si="2"/>
        <v>107081</v>
      </c>
      <c r="F87" s="6" t="s">
        <v>146</v>
      </c>
    </row>
    <row r="88" spans="1:6" ht="20.100000000000001" customHeight="1" x14ac:dyDescent="0.2">
      <c r="A88" s="137" t="s">
        <v>69</v>
      </c>
      <c r="B88" s="137"/>
      <c r="C88" s="90">
        <f>SUM(C5:C87)</f>
        <v>1141696</v>
      </c>
      <c r="D88" s="90">
        <f>SUM(D5:D87)</f>
        <v>3638430</v>
      </c>
      <c r="E88" s="90">
        <f>SUM(E5:E87)</f>
        <v>4780126</v>
      </c>
      <c r="F88" s="94" t="s">
        <v>72</v>
      </c>
    </row>
    <row r="90" spans="1:6" ht="15" customHeight="1" x14ac:dyDescent="0.2">
      <c r="A90" s="107" t="s">
        <v>226</v>
      </c>
      <c r="B90" s="106" t="s">
        <v>263</v>
      </c>
      <c r="C90" s="106"/>
    </row>
    <row r="91" spans="1:6" ht="15" customHeight="1" x14ac:dyDescent="0.2">
      <c r="A91" s="107" t="s">
        <v>226</v>
      </c>
      <c r="B91" s="106" t="s">
        <v>224</v>
      </c>
      <c r="C91" s="106"/>
    </row>
    <row r="92" spans="1:6" ht="15" customHeight="1" x14ac:dyDescent="0.2">
      <c r="A92" s="107" t="s">
        <v>226</v>
      </c>
      <c r="B92" s="106" t="s">
        <v>225</v>
      </c>
      <c r="C92" s="106"/>
    </row>
  </sheetData>
  <mergeCells count="6">
    <mergeCell ref="A88:B88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rightToLeft="1" topLeftCell="A67" workbookViewId="0">
      <selection activeCell="D86" sqref="D86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9" max="12" width="10.7109375" style="133" customWidth="1"/>
    <col min="13" max="13" width="10.7109375" customWidth="1"/>
  </cols>
  <sheetData>
    <row r="1" spans="1:7" x14ac:dyDescent="0.2">
      <c r="A1" s="134" t="s">
        <v>220</v>
      </c>
      <c r="B1" s="134"/>
      <c r="C1" s="88"/>
      <c r="D1" s="88"/>
      <c r="E1" s="88"/>
      <c r="F1" s="88"/>
      <c r="G1" s="88" t="s">
        <v>207</v>
      </c>
    </row>
    <row r="2" spans="1:7" ht="24.95" customHeight="1" x14ac:dyDescent="0.2">
      <c r="A2" s="144" t="s">
        <v>235</v>
      </c>
      <c r="B2" s="144"/>
      <c r="C2" s="144"/>
      <c r="D2" s="100" t="s">
        <v>222</v>
      </c>
      <c r="E2" s="101" t="s">
        <v>223</v>
      </c>
      <c r="F2" s="145" t="s">
        <v>236</v>
      </c>
      <c r="G2" s="145"/>
    </row>
    <row r="3" spans="1:7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7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24">
        <v>2283012</v>
      </c>
      <c r="D5" s="124">
        <v>809538</v>
      </c>
      <c r="E5" s="124">
        <v>1086755</v>
      </c>
      <c r="F5" s="11">
        <f>SUM(C5:E5)</f>
        <v>4179305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4">
        <v>12681</v>
      </c>
      <c r="D6" s="124">
        <v>2917</v>
      </c>
      <c r="E6" s="124">
        <v>477</v>
      </c>
      <c r="F6" s="11">
        <f t="shared" ref="F6:F69" si="0">SUM(C6:E6)</f>
        <v>16075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4">
        <v>993</v>
      </c>
      <c r="D7" s="124">
        <v>903</v>
      </c>
      <c r="E7" s="124">
        <v>132662</v>
      </c>
      <c r="F7" s="11">
        <f t="shared" si="0"/>
        <v>134558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4">
        <v>187</v>
      </c>
      <c r="D8" s="124">
        <v>0</v>
      </c>
      <c r="E8" s="124">
        <v>0</v>
      </c>
      <c r="F8" s="11">
        <f t="shared" si="0"/>
        <v>187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4">
        <v>967</v>
      </c>
      <c r="D9" s="124">
        <v>6544</v>
      </c>
      <c r="E9" s="125">
        <v>18397414</v>
      </c>
      <c r="F9" s="11">
        <f t="shared" si="0"/>
        <v>18404925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4">
        <v>472</v>
      </c>
      <c r="D10" s="124">
        <v>3762</v>
      </c>
      <c r="E10" s="124">
        <v>113949</v>
      </c>
      <c r="F10" s="11">
        <f t="shared" si="0"/>
        <v>118183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4">
        <v>1862</v>
      </c>
      <c r="D11" s="124">
        <v>42672</v>
      </c>
      <c r="E11" s="124">
        <v>169966</v>
      </c>
      <c r="F11" s="11">
        <f t="shared" si="0"/>
        <v>214500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4">
        <v>1103</v>
      </c>
      <c r="D12" s="124">
        <v>10705</v>
      </c>
      <c r="E12" s="124">
        <v>447098</v>
      </c>
      <c r="F12" s="11">
        <f t="shared" si="0"/>
        <v>458906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4">
        <v>258952</v>
      </c>
      <c r="D13" s="124">
        <v>202155</v>
      </c>
      <c r="E13" s="124">
        <v>2658396</v>
      </c>
      <c r="F13" s="11">
        <f t="shared" si="0"/>
        <v>3119503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4">
        <v>14422</v>
      </c>
      <c r="D14" s="124">
        <v>24592</v>
      </c>
      <c r="E14" s="124">
        <v>731477</v>
      </c>
      <c r="F14" s="11">
        <f t="shared" si="0"/>
        <v>770491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4">
        <v>1465</v>
      </c>
      <c r="D15" s="124">
        <v>778</v>
      </c>
      <c r="E15" s="124">
        <v>1016</v>
      </c>
      <c r="F15" s="11">
        <f t="shared" si="0"/>
        <v>3259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4">
        <v>61393</v>
      </c>
      <c r="D16" s="124">
        <v>27314</v>
      </c>
      <c r="E16" s="124">
        <v>303502</v>
      </c>
      <c r="F16" s="11">
        <f t="shared" si="0"/>
        <v>392209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4">
        <v>740087</v>
      </c>
      <c r="D17" s="124">
        <v>211209</v>
      </c>
      <c r="E17" s="124">
        <v>139670</v>
      </c>
      <c r="F17" s="11">
        <f t="shared" si="0"/>
        <v>1090966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4">
        <v>2065</v>
      </c>
      <c r="D18" s="124">
        <v>2541</v>
      </c>
      <c r="E18" s="124">
        <v>35414</v>
      </c>
      <c r="F18" s="11">
        <f t="shared" si="0"/>
        <v>40020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4">
        <v>113185</v>
      </c>
      <c r="D19" s="124">
        <v>161140</v>
      </c>
      <c r="E19" s="124">
        <v>206512</v>
      </c>
      <c r="F19" s="11">
        <f t="shared" si="0"/>
        <v>480837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4">
        <v>2858</v>
      </c>
      <c r="D20" s="124">
        <v>22608</v>
      </c>
      <c r="E20" s="124">
        <v>585581</v>
      </c>
      <c r="F20" s="11">
        <f t="shared" si="0"/>
        <v>611047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4">
        <v>43809</v>
      </c>
      <c r="D21" s="124">
        <v>69088</v>
      </c>
      <c r="E21" s="124">
        <v>426935</v>
      </c>
      <c r="F21" s="11">
        <f t="shared" si="0"/>
        <v>539832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4">
        <v>3862</v>
      </c>
      <c r="D22" s="124">
        <v>51930</v>
      </c>
      <c r="E22" s="124">
        <v>4383503</v>
      </c>
      <c r="F22" s="11">
        <f t="shared" si="0"/>
        <v>4439295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4">
        <v>10688</v>
      </c>
      <c r="D23" s="124">
        <v>158204</v>
      </c>
      <c r="E23" s="124">
        <v>5416049</v>
      </c>
      <c r="F23" s="11">
        <f t="shared" si="0"/>
        <v>5584941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4">
        <v>616</v>
      </c>
      <c r="D24" s="124">
        <v>7611</v>
      </c>
      <c r="E24" s="124">
        <v>276188</v>
      </c>
      <c r="F24" s="11">
        <f t="shared" si="0"/>
        <v>284415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4">
        <v>8990</v>
      </c>
      <c r="D25" s="124">
        <v>53087</v>
      </c>
      <c r="E25" s="124">
        <v>520653</v>
      </c>
      <c r="F25" s="11">
        <f t="shared" si="0"/>
        <v>582730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4">
        <v>68328</v>
      </c>
      <c r="D26" s="124">
        <v>268025</v>
      </c>
      <c r="E26" s="124">
        <v>3255940</v>
      </c>
      <c r="F26" s="11">
        <f t="shared" si="0"/>
        <v>3592293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4">
        <v>3745</v>
      </c>
      <c r="D27" s="124">
        <v>25968</v>
      </c>
      <c r="E27" s="124">
        <v>2267995</v>
      </c>
      <c r="F27" s="11">
        <f t="shared" si="0"/>
        <v>2297708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4">
        <v>419542</v>
      </c>
      <c r="D28" s="124">
        <v>446792</v>
      </c>
      <c r="E28" s="124">
        <v>1391599</v>
      </c>
      <c r="F28" s="11">
        <f t="shared" si="0"/>
        <v>2257933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4">
        <v>1728</v>
      </c>
      <c r="D29" s="124">
        <v>4695</v>
      </c>
      <c r="E29" s="124">
        <v>44831</v>
      </c>
      <c r="F29" s="11">
        <f t="shared" si="0"/>
        <v>51254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4">
        <v>7487</v>
      </c>
      <c r="D30" s="124">
        <v>24289</v>
      </c>
      <c r="E30" s="124">
        <v>577358</v>
      </c>
      <c r="F30" s="11">
        <f t="shared" si="0"/>
        <v>609134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4">
        <v>3356</v>
      </c>
      <c r="D31" s="124">
        <v>23726</v>
      </c>
      <c r="E31" s="124">
        <v>819866</v>
      </c>
      <c r="F31" s="11">
        <f t="shared" si="0"/>
        <v>846948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4">
        <v>2903</v>
      </c>
      <c r="D32" s="124">
        <v>25991</v>
      </c>
      <c r="E32" s="124">
        <v>161399</v>
      </c>
      <c r="F32" s="11">
        <f t="shared" si="0"/>
        <v>190293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6">
        <v>792</v>
      </c>
      <c r="D33" s="126">
        <v>2289</v>
      </c>
      <c r="E33" s="126">
        <v>86297</v>
      </c>
      <c r="F33" s="11">
        <f t="shared" si="0"/>
        <v>89378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6">
        <v>217621</v>
      </c>
      <c r="D34" s="126">
        <v>254614</v>
      </c>
      <c r="E34" s="126">
        <v>472564</v>
      </c>
      <c r="F34" s="11">
        <f t="shared" si="0"/>
        <v>944799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6">
        <v>8419</v>
      </c>
      <c r="D35" s="126">
        <v>10394</v>
      </c>
      <c r="E35" s="126">
        <v>122214</v>
      </c>
      <c r="F35" s="11">
        <f t="shared" si="0"/>
        <v>141027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6">
        <v>273298</v>
      </c>
      <c r="D36" s="126">
        <v>73637</v>
      </c>
      <c r="E36" s="126">
        <v>590993</v>
      </c>
      <c r="F36" s="11">
        <f t="shared" si="0"/>
        <v>937928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6">
        <v>5252</v>
      </c>
      <c r="D37" s="126">
        <v>41770</v>
      </c>
      <c r="E37" s="126">
        <v>3193566</v>
      </c>
      <c r="F37" s="11">
        <f t="shared" si="0"/>
        <v>3240588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6">
        <v>32886</v>
      </c>
      <c r="D38" s="126">
        <v>48431</v>
      </c>
      <c r="E38" s="126">
        <v>234550</v>
      </c>
      <c r="F38" s="11">
        <f t="shared" si="0"/>
        <v>315867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6">
        <v>1887</v>
      </c>
      <c r="D39" s="126">
        <v>7155</v>
      </c>
      <c r="E39" s="126">
        <v>283381</v>
      </c>
      <c r="F39" s="11">
        <f t="shared" si="0"/>
        <v>292423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6">
        <v>3922</v>
      </c>
      <c r="D40" s="126">
        <v>16908</v>
      </c>
      <c r="E40" s="126">
        <v>255521</v>
      </c>
      <c r="F40" s="11">
        <f t="shared" si="0"/>
        <v>276351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6">
        <v>177</v>
      </c>
      <c r="D41" s="126">
        <v>505</v>
      </c>
      <c r="E41" s="126">
        <v>6056</v>
      </c>
      <c r="F41" s="11">
        <f t="shared" si="0"/>
        <v>6738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6">
        <v>302907</v>
      </c>
      <c r="D42" s="126">
        <v>1257442</v>
      </c>
      <c r="E42" s="127">
        <v>11320548</v>
      </c>
      <c r="F42" s="11">
        <f t="shared" si="0"/>
        <v>12880897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6">
        <v>8713</v>
      </c>
      <c r="D43" s="126">
        <v>84452</v>
      </c>
      <c r="E43" s="126">
        <v>3870691</v>
      </c>
      <c r="F43" s="11">
        <f t="shared" si="0"/>
        <v>3963856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6">
        <v>273852</v>
      </c>
      <c r="D44" s="126">
        <v>575888</v>
      </c>
      <c r="E44" s="126">
        <v>3408749</v>
      </c>
      <c r="F44" s="11">
        <f t="shared" si="0"/>
        <v>4258489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6">
        <v>2960842</v>
      </c>
      <c r="D45" s="126">
        <v>2140481</v>
      </c>
      <c r="E45" s="126">
        <v>2008843</v>
      </c>
      <c r="F45" s="11">
        <f t="shared" si="0"/>
        <v>7110166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6">
        <v>1005564</v>
      </c>
      <c r="D46" s="126">
        <v>1121497</v>
      </c>
      <c r="E46" s="126">
        <v>2623495</v>
      </c>
      <c r="F46" s="11">
        <f t="shared" si="0"/>
        <v>4750556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7">
        <v>10434361</v>
      </c>
      <c r="D47" s="126">
        <v>3618672</v>
      </c>
      <c r="E47" s="126">
        <v>4242562</v>
      </c>
      <c r="F47" s="11">
        <f>SUM(C47:E47)</f>
        <v>18295595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6">
        <v>51138</v>
      </c>
      <c r="D48" s="126">
        <v>169172</v>
      </c>
      <c r="E48" s="126">
        <v>1625038</v>
      </c>
      <c r="F48" s="11">
        <f t="shared" si="0"/>
        <v>1845348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6">
        <v>3199</v>
      </c>
      <c r="D49" s="126">
        <v>12835</v>
      </c>
      <c r="E49" s="126">
        <v>78679</v>
      </c>
      <c r="F49" s="11">
        <f t="shared" si="0"/>
        <v>94713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6">
        <v>56930</v>
      </c>
      <c r="D50" s="126">
        <v>94193</v>
      </c>
      <c r="E50" s="126">
        <v>2636721</v>
      </c>
      <c r="F50" s="11">
        <f t="shared" si="0"/>
        <v>2787844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6">
        <v>349061</v>
      </c>
      <c r="D51" s="126">
        <v>803973</v>
      </c>
      <c r="E51" s="126">
        <v>1641585</v>
      </c>
      <c r="F51" s="11">
        <f t="shared" si="0"/>
        <v>2794619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6">
        <v>10414</v>
      </c>
      <c r="D52" s="126">
        <v>18734</v>
      </c>
      <c r="E52" s="126">
        <v>132155</v>
      </c>
      <c r="F52" s="11">
        <f t="shared" si="0"/>
        <v>161303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6">
        <v>534762</v>
      </c>
      <c r="D53" s="126">
        <v>460462</v>
      </c>
      <c r="E53" s="126">
        <v>1180410</v>
      </c>
      <c r="F53" s="11">
        <f t="shared" si="0"/>
        <v>2175634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6">
        <v>2042040</v>
      </c>
      <c r="D54" s="126">
        <v>2370342</v>
      </c>
      <c r="E54" s="126">
        <v>2037811</v>
      </c>
      <c r="F54" s="11">
        <f t="shared" si="0"/>
        <v>6450193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6">
        <v>14769</v>
      </c>
      <c r="D55" s="126">
        <v>36039</v>
      </c>
      <c r="E55" s="126">
        <v>282661</v>
      </c>
      <c r="F55" s="11">
        <f t="shared" si="0"/>
        <v>333469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6">
        <v>5464</v>
      </c>
      <c r="D56" s="126">
        <v>7221</v>
      </c>
      <c r="E56" s="126">
        <v>17426</v>
      </c>
      <c r="F56" s="11">
        <f t="shared" si="0"/>
        <v>30111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6">
        <v>11275</v>
      </c>
      <c r="D57" s="126">
        <v>5514</v>
      </c>
      <c r="E57" s="126">
        <v>20166</v>
      </c>
      <c r="F57" s="11">
        <f t="shared" si="0"/>
        <v>36955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6">
        <v>62050</v>
      </c>
      <c r="D58" s="126">
        <v>74494</v>
      </c>
      <c r="E58" s="126">
        <v>4024376</v>
      </c>
      <c r="F58" s="11">
        <f t="shared" si="0"/>
        <v>4160920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30">
        <v>10164</v>
      </c>
      <c r="D59" s="130">
        <v>85040</v>
      </c>
      <c r="E59" s="130">
        <v>233044</v>
      </c>
      <c r="F59" s="11">
        <f t="shared" si="0"/>
        <v>328248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30">
        <v>9833</v>
      </c>
      <c r="D60" s="130">
        <v>19672</v>
      </c>
      <c r="E60" s="130">
        <v>76685</v>
      </c>
      <c r="F60" s="11">
        <f t="shared" si="0"/>
        <v>106190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8">
        <v>78282</v>
      </c>
      <c r="D61" s="128">
        <v>1232808</v>
      </c>
      <c r="E61" s="129">
        <v>10162463</v>
      </c>
      <c r="F61" s="11">
        <f t="shared" si="0"/>
        <v>11473553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8">
        <v>45853</v>
      </c>
      <c r="D62" s="128">
        <v>142837</v>
      </c>
      <c r="E62" s="128">
        <v>1338314</v>
      </c>
      <c r="F62" s="11">
        <f t="shared" si="0"/>
        <v>1527004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8">
        <v>9532</v>
      </c>
      <c r="D63" s="128">
        <v>61801</v>
      </c>
      <c r="E63" s="128">
        <v>29542</v>
      </c>
      <c r="F63" s="11">
        <f t="shared" si="0"/>
        <v>100875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4">
        <v>911449</v>
      </c>
      <c r="D64" s="124">
        <v>348876</v>
      </c>
      <c r="E64" s="124">
        <v>1228666</v>
      </c>
      <c r="F64" s="11">
        <f t="shared" si="0"/>
        <v>2488991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4">
        <v>51416</v>
      </c>
      <c r="D65" s="124">
        <v>168347</v>
      </c>
      <c r="E65" s="124">
        <v>130023</v>
      </c>
      <c r="F65" s="11">
        <f t="shared" si="0"/>
        <v>349786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4">
        <v>5994</v>
      </c>
      <c r="D66" s="124">
        <v>45001</v>
      </c>
      <c r="E66" s="124">
        <v>209338</v>
      </c>
      <c r="F66" s="11">
        <f t="shared" si="0"/>
        <v>260333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4">
        <v>46457</v>
      </c>
      <c r="D67" s="124">
        <v>378597</v>
      </c>
      <c r="E67" s="124">
        <v>1233979</v>
      </c>
      <c r="F67" s="11">
        <f t="shared" si="0"/>
        <v>1659033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4">
        <v>392</v>
      </c>
      <c r="D68" s="124">
        <v>1168</v>
      </c>
      <c r="E68" s="124">
        <v>10394</v>
      </c>
      <c r="F68" s="11">
        <f t="shared" si="0"/>
        <v>11954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4">
        <v>112197</v>
      </c>
      <c r="D69" s="124">
        <v>374248</v>
      </c>
      <c r="E69" s="124">
        <v>257865</v>
      </c>
      <c r="F69" s="11">
        <f t="shared" si="0"/>
        <v>744310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4">
        <v>123699</v>
      </c>
      <c r="D70" s="124">
        <v>121728</v>
      </c>
      <c r="E70" s="124">
        <v>47432</v>
      </c>
      <c r="F70" s="11">
        <f t="shared" ref="F70:F87" si="1">SUM(C70:E70)</f>
        <v>292859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4">
        <v>26316</v>
      </c>
      <c r="D71" s="124">
        <v>4815</v>
      </c>
      <c r="E71" s="124">
        <v>1197</v>
      </c>
      <c r="F71" s="11">
        <f t="shared" si="1"/>
        <v>32328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4">
        <v>252696</v>
      </c>
      <c r="D72" s="124">
        <v>126216</v>
      </c>
      <c r="E72" s="124">
        <v>340481</v>
      </c>
      <c r="F72" s="11">
        <f t="shared" si="1"/>
        <v>719393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4">
        <v>146847</v>
      </c>
      <c r="D73" s="124">
        <v>177141</v>
      </c>
      <c r="E73" s="124">
        <v>194751</v>
      </c>
      <c r="F73" s="11">
        <f t="shared" si="1"/>
        <v>518739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4">
        <v>115534</v>
      </c>
      <c r="D74" s="124">
        <v>186841</v>
      </c>
      <c r="E74" s="124">
        <v>244872</v>
      </c>
      <c r="F74" s="11">
        <f t="shared" si="1"/>
        <v>547247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4">
        <v>9936</v>
      </c>
      <c r="D75" s="124">
        <v>49363</v>
      </c>
      <c r="E75" s="124">
        <v>612142</v>
      </c>
      <c r="F75" s="11">
        <f t="shared" si="1"/>
        <v>671441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4">
        <v>31506</v>
      </c>
      <c r="D76" s="124">
        <v>88411</v>
      </c>
      <c r="E76" s="124">
        <v>2025238</v>
      </c>
      <c r="F76" s="11">
        <f t="shared" si="1"/>
        <v>2145155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4">
        <v>78568</v>
      </c>
      <c r="D77" s="124">
        <v>136259</v>
      </c>
      <c r="E77" s="124">
        <v>220152</v>
      </c>
      <c r="F77" s="11">
        <f t="shared" si="1"/>
        <v>434979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4">
        <v>139591</v>
      </c>
      <c r="D78" s="124">
        <v>925539</v>
      </c>
      <c r="E78" s="124">
        <v>2854631</v>
      </c>
      <c r="F78" s="11">
        <f t="shared" si="1"/>
        <v>3919761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4">
        <v>29593</v>
      </c>
      <c r="D79" s="124">
        <v>480849</v>
      </c>
      <c r="E79" s="124">
        <v>3236445</v>
      </c>
      <c r="F79" s="11">
        <f t="shared" si="1"/>
        <v>3746887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4">
        <v>1507</v>
      </c>
      <c r="D80" s="124">
        <v>7766</v>
      </c>
      <c r="E80" s="124">
        <v>35984</v>
      </c>
      <c r="F80" s="11">
        <f t="shared" si="1"/>
        <v>45257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4">
        <v>37005</v>
      </c>
      <c r="D81" s="124">
        <v>153959</v>
      </c>
      <c r="E81" s="124">
        <v>183947</v>
      </c>
      <c r="F81" s="11">
        <f t="shared" si="1"/>
        <v>374911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4">
        <v>8957</v>
      </c>
      <c r="D82" s="124">
        <v>7266</v>
      </c>
      <c r="E82" s="124">
        <v>117528</v>
      </c>
      <c r="F82" s="11">
        <f t="shared" si="1"/>
        <v>133751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4">
        <v>4179</v>
      </c>
      <c r="D83" s="124">
        <v>4553</v>
      </c>
      <c r="E83" s="124">
        <v>9961</v>
      </c>
      <c r="F83" s="11">
        <f t="shared" si="1"/>
        <v>18693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4">
        <v>43747</v>
      </c>
      <c r="D84" s="124">
        <v>98284</v>
      </c>
      <c r="E84" s="124">
        <v>278400</v>
      </c>
      <c r="F84" s="11">
        <f t="shared" si="1"/>
        <v>420431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4">
        <v>44445</v>
      </c>
      <c r="D85" s="124">
        <v>134245</v>
      </c>
      <c r="E85" s="124">
        <v>153792</v>
      </c>
      <c r="F85" s="11">
        <f t="shared" si="1"/>
        <v>332482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4">
        <v>283008</v>
      </c>
      <c r="D86" s="124">
        <v>59024</v>
      </c>
      <c r="E86" s="124">
        <v>152221</v>
      </c>
      <c r="F86" s="11">
        <f t="shared" si="1"/>
        <v>494253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4">
        <v>1637211</v>
      </c>
      <c r="D87" s="124">
        <v>376254</v>
      </c>
      <c r="E87" s="124">
        <v>103690</v>
      </c>
      <c r="F87" s="11">
        <f t="shared" si="1"/>
        <v>2117155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8">
        <f>SUM(C5:C87)</f>
        <v>27038267</v>
      </c>
      <c r="D88" s="8">
        <f>SUM(D5:D87)</f>
        <v>21992806</v>
      </c>
      <c r="E88" s="8">
        <f>SUM(E5:E87)</f>
        <v>116672440</v>
      </c>
      <c r="F88" s="8">
        <f>SUM(F5:F87)</f>
        <v>165703513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  <c r="D90" s="30"/>
      <c r="E90" s="30"/>
      <c r="F90" s="30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rightToLeft="1" workbookViewId="0">
      <selection activeCell="C5" sqref="C5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  <col min="11" max="11" width="9.7109375" bestFit="1" customWidth="1"/>
  </cols>
  <sheetData>
    <row r="1" spans="1:11" x14ac:dyDescent="0.2">
      <c r="A1" s="134" t="s">
        <v>208</v>
      </c>
      <c r="B1" s="134"/>
      <c r="C1" s="88"/>
      <c r="D1" s="88"/>
      <c r="E1" s="88"/>
      <c r="F1" s="88"/>
      <c r="G1" s="88" t="s">
        <v>209</v>
      </c>
    </row>
    <row r="2" spans="1:11" ht="24.95" customHeight="1" x14ac:dyDescent="0.2">
      <c r="A2" s="144" t="s">
        <v>246</v>
      </c>
      <c r="B2" s="144"/>
      <c r="C2" s="144"/>
      <c r="D2" s="100" t="s">
        <v>222</v>
      </c>
      <c r="E2" s="101" t="s">
        <v>223</v>
      </c>
      <c r="F2" s="145" t="s">
        <v>236</v>
      </c>
      <c r="G2" s="145"/>
    </row>
    <row r="3" spans="1:11" ht="20.100000000000001" customHeight="1" x14ac:dyDescent="0.2">
      <c r="A3" s="135" t="s">
        <v>68</v>
      </c>
      <c r="B3" s="135"/>
      <c r="C3" s="13" t="s">
        <v>187</v>
      </c>
      <c r="D3" s="13" t="s">
        <v>188</v>
      </c>
      <c r="E3" s="13" t="s">
        <v>189</v>
      </c>
      <c r="F3" s="13" t="s">
        <v>69</v>
      </c>
      <c r="G3" s="136" t="s">
        <v>73</v>
      </c>
    </row>
    <row r="4" spans="1:11" ht="20.100000000000001" customHeight="1" x14ac:dyDescent="0.2">
      <c r="A4" s="135"/>
      <c r="B4" s="135"/>
      <c r="C4" s="1" t="s">
        <v>0</v>
      </c>
      <c r="D4" s="2" t="s">
        <v>70</v>
      </c>
      <c r="E4" s="3" t="s">
        <v>71</v>
      </c>
      <c r="F4" s="4" t="s">
        <v>72</v>
      </c>
      <c r="G4" s="136"/>
    </row>
    <row r="5" spans="1:11" ht="14.45" customHeight="1" x14ac:dyDescent="0.2">
      <c r="A5" s="86" t="s">
        <v>149</v>
      </c>
      <c r="B5" s="32" t="s">
        <v>1</v>
      </c>
      <c r="C5" s="122">
        <v>110373</v>
      </c>
      <c r="D5" s="122">
        <v>39137</v>
      </c>
      <c r="E5" s="122">
        <v>52540</v>
      </c>
      <c r="F5" s="11">
        <f>SUM(C5:E5)</f>
        <v>202050</v>
      </c>
      <c r="G5" s="6" t="s">
        <v>74</v>
      </c>
      <c r="I5" s="132"/>
      <c r="J5" s="132"/>
      <c r="K5" s="132"/>
    </row>
    <row r="6" spans="1:11" ht="14.45" customHeight="1" x14ac:dyDescent="0.2">
      <c r="A6" s="86" t="s">
        <v>150</v>
      </c>
      <c r="B6" s="32" t="s">
        <v>2</v>
      </c>
      <c r="C6" s="122">
        <v>53</v>
      </c>
      <c r="D6" s="122">
        <v>12</v>
      </c>
      <c r="E6" s="122">
        <v>2</v>
      </c>
      <c r="F6" s="11">
        <f t="shared" ref="F6:F32" si="0">SUM(C6:E6)</f>
        <v>67</v>
      </c>
      <c r="G6" s="6" t="s">
        <v>75</v>
      </c>
      <c r="I6" s="132"/>
      <c r="J6" s="132"/>
      <c r="K6" s="132"/>
    </row>
    <row r="7" spans="1:11" ht="14.45" customHeight="1" x14ac:dyDescent="0.2">
      <c r="A7" s="86" t="s">
        <v>151</v>
      </c>
      <c r="B7" s="32" t="s">
        <v>3</v>
      </c>
      <c r="C7" s="122">
        <v>228</v>
      </c>
      <c r="D7" s="122">
        <v>208</v>
      </c>
      <c r="E7" s="122">
        <v>30470</v>
      </c>
      <c r="F7" s="11">
        <f t="shared" si="0"/>
        <v>30906</v>
      </c>
      <c r="G7" s="6" t="s">
        <v>76</v>
      </c>
      <c r="I7" s="132"/>
      <c r="J7" s="132"/>
      <c r="K7" s="132"/>
    </row>
    <row r="8" spans="1:11" ht="14.45" customHeight="1" x14ac:dyDescent="0.2">
      <c r="A8" s="86" t="s">
        <v>152</v>
      </c>
      <c r="B8" s="33" t="s">
        <v>4</v>
      </c>
      <c r="C8" s="122">
        <v>0</v>
      </c>
      <c r="D8" s="122">
        <v>0</v>
      </c>
      <c r="E8" s="122">
        <v>0</v>
      </c>
      <c r="F8" s="11">
        <f t="shared" si="0"/>
        <v>0</v>
      </c>
      <c r="G8" s="6" t="s">
        <v>77</v>
      </c>
      <c r="I8" s="132"/>
      <c r="J8" s="132"/>
      <c r="K8" s="132"/>
    </row>
    <row r="9" spans="1:11" ht="14.45" customHeight="1" x14ac:dyDescent="0.2">
      <c r="A9" s="86" t="s">
        <v>153</v>
      </c>
      <c r="B9" s="34" t="s">
        <v>5</v>
      </c>
      <c r="C9" s="122">
        <v>311</v>
      </c>
      <c r="D9" s="122">
        <v>2103</v>
      </c>
      <c r="E9" s="122">
        <v>5914032</v>
      </c>
      <c r="F9" s="11">
        <f t="shared" si="0"/>
        <v>5916446</v>
      </c>
      <c r="G9" s="6" t="s">
        <v>78</v>
      </c>
      <c r="I9" s="132"/>
      <c r="J9" s="132"/>
      <c r="K9" s="132"/>
    </row>
    <row r="10" spans="1:11" ht="14.45" customHeight="1" x14ac:dyDescent="0.2">
      <c r="A10" s="86" t="s">
        <v>154</v>
      </c>
      <c r="B10" s="35" t="s">
        <v>6</v>
      </c>
      <c r="C10" s="122">
        <v>53</v>
      </c>
      <c r="D10" s="122">
        <v>418</v>
      </c>
      <c r="E10" s="122">
        <v>12669</v>
      </c>
      <c r="F10" s="11">
        <f t="shared" si="0"/>
        <v>13140</v>
      </c>
      <c r="G10" s="6" t="s">
        <v>79</v>
      </c>
      <c r="I10" s="132"/>
      <c r="J10" s="132"/>
      <c r="K10" s="132"/>
    </row>
    <row r="11" spans="1:11" ht="14.45" customHeight="1" x14ac:dyDescent="0.2">
      <c r="A11" s="86" t="s">
        <v>155</v>
      </c>
      <c r="B11" s="36" t="s">
        <v>7</v>
      </c>
      <c r="C11" s="122">
        <v>310</v>
      </c>
      <c r="D11" s="122">
        <v>7110</v>
      </c>
      <c r="E11" s="122">
        <v>28321</v>
      </c>
      <c r="F11" s="11">
        <f t="shared" si="0"/>
        <v>35741</v>
      </c>
      <c r="G11" s="6" t="s">
        <v>80</v>
      </c>
      <c r="I11" s="132"/>
      <c r="J11" s="132"/>
      <c r="K11" s="132"/>
    </row>
    <row r="12" spans="1:11" ht="14.45" customHeight="1" x14ac:dyDescent="0.2">
      <c r="A12" s="86" t="s">
        <v>156</v>
      </c>
      <c r="B12" s="37" t="s">
        <v>8</v>
      </c>
      <c r="C12" s="122">
        <v>19</v>
      </c>
      <c r="D12" s="122">
        <v>183</v>
      </c>
      <c r="E12" s="122">
        <v>7632</v>
      </c>
      <c r="F12" s="11">
        <f t="shared" si="0"/>
        <v>7834</v>
      </c>
      <c r="G12" s="6" t="s">
        <v>81</v>
      </c>
      <c r="I12" s="132"/>
      <c r="J12" s="132"/>
      <c r="K12" s="132"/>
    </row>
    <row r="13" spans="1:11" ht="14.45" customHeight="1" x14ac:dyDescent="0.2">
      <c r="A13" s="87">
        <v>10</v>
      </c>
      <c r="B13" s="32" t="s">
        <v>9</v>
      </c>
      <c r="C13" s="122">
        <v>30931</v>
      </c>
      <c r="D13" s="122">
        <v>24147</v>
      </c>
      <c r="E13" s="122">
        <v>317537</v>
      </c>
      <c r="F13" s="11">
        <f t="shared" si="0"/>
        <v>372615</v>
      </c>
      <c r="G13" s="6" t="s">
        <v>82</v>
      </c>
      <c r="I13" s="132"/>
      <c r="J13" s="132"/>
      <c r="K13" s="132"/>
    </row>
    <row r="14" spans="1:11" ht="14.45" customHeight="1" x14ac:dyDescent="0.2">
      <c r="A14" s="87">
        <v>11</v>
      </c>
      <c r="B14" s="38" t="s">
        <v>10</v>
      </c>
      <c r="C14" s="122">
        <v>4981</v>
      </c>
      <c r="D14" s="122">
        <v>8494</v>
      </c>
      <c r="E14" s="122">
        <v>252656</v>
      </c>
      <c r="F14" s="11">
        <f t="shared" si="0"/>
        <v>266131</v>
      </c>
      <c r="G14" s="6" t="s">
        <v>83</v>
      </c>
      <c r="I14" s="132"/>
      <c r="J14" s="132"/>
      <c r="K14" s="132"/>
    </row>
    <row r="15" spans="1:11" ht="14.45" customHeight="1" x14ac:dyDescent="0.2">
      <c r="A15" s="87">
        <v>12</v>
      </c>
      <c r="B15" s="39" t="s">
        <v>11</v>
      </c>
      <c r="C15" s="122">
        <v>171</v>
      </c>
      <c r="D15" s="122">
        <v>91</v>
      </c>
      <c r="E15" s="122">
        <v>119</v>
      </c>
      <c r="F15" s="11">
        <f t="shared" si="0"/>
        <v>381</v>
      </c>
      <c r="G15" s="6" t="s">
        <v>84</v>
      </c>
      <c r="I15" s="132"/>
      <c r="J15" s="132"/>
      <c r="K15" s="132"/>
    </row>
    <row r="16" spans="1:11" ht="14.45" customHeight="1" x14ac:dyDescent="0.2">
      <c r="A16" s="87">
        <v>13</v>
      </c>
      <c r="B16" s="32" t="s">
        <v>12</v>
      </c>
      <c r="C16" s="122">
        <v>3847</v>
      </c>
      <c r="D16" s="122">
        <v>1711</v>
      </c>
      <c r="E16" s="122">
        <v>19016</v>
      </c>
      <c r="F16" s="11">
        <f t="shared" si="0"/>
        <v>24574</v>
      </c>
      <c r="G16" s="6" t="s">
        <v>85</v>
      </c>
      <c r="I16" s="132"/>
      <c r="J16" s="132"/>
      <c r="K16" s="132"/>
    </row>
    <row r="17" spans="1:11" ht="14.45" customHeight="1" x14ac:dyDescent="0.2">
      <c r="A17" s="87">
        <v>14</v>
      </c>
      <c r="B17" s="32" t="s">
        <v>13</v>
      </c>
      <c r="C17" s="122">
        <v>42091</v>
      </c>
      <c r="D17" s="122">
        <v>12012</v>
      </c>
      <c r="E17" s="122">
        <v>7943</v>
      </c>
      <c r="F17" s="11">
        <f t="shared" si="0"/>
        <v>62046</v>
      </c>
      <c r="G17" s="6" t="s">
        <v>86</v>
      </c>
      <c r="I17" s="132"/>
      <c r="J17" s="132"/>
      <c r="K17" s="132"/>
    </row>
    <row r="18" spans="1:11" ht="14.45" customHeight="1" x14ac:dyDescent="0.2">
      <c r="A18" s="87">
        <v>15</v>
      </c>
      <c r="B18" s="40" t="s">
        <v>14</v>
      </c>
      <c r="C18" s="122">
        <v>79</v>
      </c>
      <c r="D18" s="122">
        <v>97</v>
      </c>
      <c r="E18" s="122">
        <v>1355</v>
      </c>
      <c r="F18" s="11">
        <f t="shared" si="0"/>
        <v>1531</v>
      </c>
      <c r="G18" s="6" t="s">
        <v>87</v>
      </c>
      <c r="I18" s="132"/>
      <c r="J18" s="132"/>
      <c r="K18" s="132"/>
    </row>
    <row r="19" spans="1:11" ht="14.45" customHeight="1" x14ac:dyDescent="0.2">
      <c r="A19" s="87">
        <v>16</v>
      </c>
      <c r="B19" s="32" t="s">
        <v>15</v>
      </c>
      <c r="C19" s="122">
        <v>13031</v>
      </c>
      <c r="D19" s="122">
        <v>18553</v>
      </c>
      <c r="E19" s="122">
        <v>23776</v>
      </c>
      <c r="F19" s="11">
        <f t="shared" si="0"/>
        <v>55360</v>
      </c>
      <c r="G19" s="6" t="s">
        <v>157</v>
      </c>
      <c r="I19" s="132"/>
      <c r="J19" s="132"/>
      <c r="K19" s="132"/>
    </row>
    <row r="20" spans="1:11" ht="14.45" customHeight="1" x14ac:dyDescent="0.2">
      <c r="A20" s="87">
        <v>17</v>
      </c>
      <c r="B20" s="41" t="s">
        <v>16</v>
      </c>
      <c r="C20" s="122">
        <v>817</v>
      </c>
      <c r="D20" s="122">
        <v>6468</v>
      </c>
      <c r="E20" s="122">
        <v>167520</v>
      </c>
      <c r="F20" s="11">
        <f t="shared" si="0"/>
        <v>174805</v>
      </c>
      <c r="G20" s="6" t="s">
        <v>88</v>
      </c>
      <c r="I20" s="132"/>
      <c r="J20" s="132"/>
      <c r="K20" s="132"/>
    </row>
    <row r="21" spans="1:11" ht="14.45" customHeight="1" x14ac:dyDescent="0.2">
      <c r="A21" s="87">
        <v>18</v>
      </c>
      <c r="B21" s="42" t="s">
        <v>17</v>
      </c>
      <c r="C21" s="122">
        <v>7855</v>
      </c>
      <c r="D21" s="122">
        <v>12388</v>
      </c>
      <c r="E21" s="122">
        <v>76554</v>
      </c>
      <c r="F21" s="11">
        <f t="shared" si="0"/>
        <v>96797</v>
      </c>
      <c r="G21" s="6" t="s">
        <v>89</v>
      </c>
      <c r="I21" s="132"/>
      <c r="J21" s="132"/>
      <c r="K21" s="132"/>
    </row>
    <row r="22" spans="1:11" ht="14.45" customHeight="1" x14ac:dyDescent="0.2">
      <c r="A22" s="87">
        <v>19</v>
      </c>
      <c r="B22" s="43" t="s">
        <v>158</v>
      </c>
      <c r="C22" s="122">
        <v>99</v>
      </c>
      <c r="D22" s="122">
        <v>1336</v>
      </c>
      <c r="E22" s="122">
        <v>112763</v>
      </c>
      <c r="F22" s="11">
        <f t="shared" si="0"/>
        <v>114198</v>
      </c>
      <c r="G22" s="6" t="s">
        <v>90</v>
      </c>
      <c r="I22" s="132"/>
      <c r="J22" s="132"/>
      <c r="K22" s="132"/>
    </row>
    <row r="23" spans="1:11" ht="14.45" customHeight="1" x14ac:dyDescent="0.2">
      <c r="A23" s="87">
        <v>20</v>
      </c>
      <c r="B23" s="32" t="s">
        <v>18</v>
      </c>
      <c r="C23" s="122">
        <v>5460</v>
      </c>
      <c r="D23" s="122">
        <v>80810</v>
      </c>
      <c r="E23" s="122">
        <v>2766507</v>
      </c>
      <c r="F23" s="11">
        <f t="shared" si="0"/>
        <v>2852777</v>
      </c>
      <c r="G23" s="6" t="s">
        <v>91</v>
      </c>
      <c r="I23" s="132"/>
      <c r="J23" s="132"/>
      <c r="K23" s="132"/>
    </row>
    <row r="24" spans="1:11" ht="14.45" customHeight="1" x14ac:dyDescent="0.2">
      <c r="A24" s="87">
        <v>21</v>
      </c>
      <c r="B24" s="44" t="s">
        <v>19</v>
      </c>
      <c r="C24" s="122">
        <v>153</v>
      </c>
      <c r="D24" s="122">
        <v>1883</v>
      </c>
      <c r="E24" s="122">
        <v>68346</v>
      </c>
      <c r="F24" s="11">
        <f t="shared" si="0"/>
        <v>70382</v>
      </c>
      <c r="G24" s="6" t="s">
        <v>159</v>
      </c>
      <c r="I24" s="132"/>
      <c r="J24" s="132"/>
      <c r="K24" s="132"/>
    </row>
    <row r="25" spans="1:11" ht="14.45" customHeight="1" x14ac:dyDescent="0.2">
      <c r="A25" s="87">
        <v>22</v>
      </c>
      <c r="B25" s="45" t="s">
        <v>20</v>
      </c>
      <c r="C25" s="122">
        <v>1945</v>
      </c>
      <c r="D25" s="122">
        <v>11486</v>
      </c>
      <c r="E25" s="122">
        <v>112648</v>
      </c>
      <c r="F25" s="11">
        <f t="shared" si="0"/>
        <v>126079</v>
      </c>
      <c r="G25" s="6" t="s">
        <v>92</v>
      </c>
      <c r="I25" s="132"/>
      <c r="J25" s="132"/>
      <c r="K25" s="132"/>
    </row>
    <row r="26" spans="1:11" ht="14.45" customHeight="1" x14ac:dyDescent="0.2">
      <c r="A26" s="87">
        <v>23</v>
      </c>
      <c r="B26" s="32" t="s">
        <v>21</v>
      </c>
      <c r="C26" s="122">
        <v>16243</v>
      </c>
      <c r="D26" s="122">
        <v>63714</v>
      </c>
      <c r="E26" s="122">
        <v>773989</v>
      </c>
      <c r="F26" s="11">
        <f t="shared" si="0"/>
        <v>853946</v>
      </c>
      <c r="G26" s="6" t="s">
        <v>93</v>
      </c>
      <c r="I26" s="132"/>
      <c r="J26" s="132"/>
      <c r="K26" s="132"/>
    </row>
    <row r="27" spans="1:11" ht="14.45" customHeight="1" x14ac:dyDescent="0.2">
      <c r="A27" s="87">
        <v>24</v>
      </c>
      <c r="B27" s="46" t="s">
        <v>22</v>
      </c>
      <c r="C27" s="122">
        <v>967</v>
      </c>
      <c r="D27" s="122">
        <v>6702</v>
      </c>
      <c r="E27" s="122">
        <v>585321</v>
      </c>
      <c r="F27" s="11">
        <f t="shared" si="0"/>
        <v>592990</v>
      </c>
      <c r="G27" s="6" t="s">
        <v>94</v>
      </c>
      <c r="I27" s="132"/>
      <c r="J27" s="132"/>
      <c r="K27" s="132"/>
    </row>
    <row r="28" spans="1:11" ht="14.45" customHeight="1" x14ac:dyDescent="0.2">
      <c r="A28" s="87">
        <v>25</v>
      </c>
      <c r="B28" s="32" t="s">
        <v>23</v>
      </c>
      <c r="C28" s="122">
        <v>85936</v>
      </c>
      <c r="D28" s="122">
        <v>91517</v>
      </c>
      <c r="E28" s="122">
        <v>285045</v>
      </c>
      <c r="F28" s="11">
        <f t="shared" si="0"/>
        <v>462498</v>
      </c>
      <c r="G28" s="6" t="s">
        <v>160</v>
      </c>
      <c r="I28" s="132"/>
      <c r="J28" s="132"/>
      <c r="K28" s="132"/>
    </row>
    <row r="29" spans="1:11" ht="14.45" customHeight="1" x14ac:dyDescent="0.2">
      <c r="A29" s="87">
        <v>26</v>
      </c>
      <c r="B29" s="47" t="s">
        <v>24</v>
      </c>
      <c r="C29" s="122">
        <v>504</v>
      </c>
      <c r="D29" s="122">
        <v>1368</v>
      </c>
      <c r="E29" s="122">
        <v>13066</v>
      </c>
      <c r="F29" s="11">
        <f t="shared" si="0"/>
        <v>14938</v>
      </c>
      <c r="G29" s="6" t="s">
        <v>95</v>
      </c>
      <c r="I29" s="132"/>
      <c r="J29" s="132"/>
      <c r="K29" s="132"/>
    </row>
    <row r="30" spans="1:11" ht="14.45" customHeight="1" x14ac:dyDescent="0.2">
      <c r="A30" s="87">
        <v>27</v>
      </c>
      <c r="B30" s="48" t="s">
        <v>25</v>
      </c>
      <c r="C30" s="122">
        <v>1761</v>
      </c>
      <c r="D30" s="122">
        <v>5715</v>
      </c>
      <c r="E30" s="122">
        <v>135834</v>
      </c>
      <c r="F30" s="11">
        <f t="shared" si="0"/>
        <v>143310</v>
      </c>
      <c r="G30" s="6" t="s">
        <v>96</v>
      </c>
      <c r="I30" s="132"/>
      <c r="J30" s="132"/>
      <c r="K30" s="132"/>
    </row>
    <row r="31" spans="1:11" ht="14.45" customHeight="1" x14ac:dyDescent="0.2">
      <c r="A31" s="87">
        <v>28</v>
      </c>
      <c r="B31" s="49" t="s">
        <v>26</v>
      </c>
      <c r="C31" s="122">
        <v>869</v>
      </c>
      <c r="D31" s="122">
        <v>6143</v>
      </c>
      <c r="E31" s="122">
        <v>212291</v>
      </c>
      <c r="F31" s="11">
        <f t="shared" si="0"/>
        <v>219303</v>
      </c>
      <c r="G31" s="6" t="s">
        <v>97</v>
      </c>
      <c r="I31" s="132"/>
      <c r="J31" s="132"/>
      <c r="K31" s="132"/>
    </row>
    <row r="32" spans="1:11" ht="14.45" customHeight="1" x14ac:dyDescent="0.2">
      <c r="A32" s="87">
        <v>29</v>
      </c>
      <c r="B32" s="50" t="s">
        <v>161</v>
      </c>
      <c r="C32" s="122">
        <v>391</v>
      </c>
      <c r="D32" s="122">
        <v>3502</v>
      </c>
      <c r="E32" s="122">
        <v>21744</v>
      </c>
      <c r="F32" s="11">
        <f t="shared" si="0"/>
        <v>25637</v>
      </c>
      <c r="G32" s="6" t="s">
        <v>98</v>
      </c>
      <c r="I32" s="132"/>
      <c r="J32" s="132"/>
      <c r="K32" s="132"/>
    </row>
    <row r="33" spans="1:11" ht="14.45" customHeight="1" x14ac:dyDescent="0.2">
      <c r="A33" s="87">
        <v>30</v>
      </c>
      <c r="B33" s="32" t="s">
        <v>27</v>
      </c>
      <c r="C33" s="122">
        <v>3</v>
      </c>
      <c r="D33" s="122">
        <v>10</v>
      </c>
      <c r="E33" s="122">
        <v>365</v>
      </c>
      <c r="F33" s="11">
        <f t="shared" ref="F33:F60" si="1">SUM(C33:E33)</f>
        <v>378</v>
      </c>
      <c r="G33" s="6" t="s">
        <v>99</v>
      </c>
      <c r="I33" s="132"/>
      <c r="J33" s="132"/>
      <c r="K33" s="132"/>
    </row>
    <row r="34" spans="1:11" ht="14.45" customHeight="1" x14ac:dyDescent="0.2">
      <c r="A34" s="87">
        <v>31</v>
      </c>
      <c r="B34" s="32" t="s">
        <v>28</v>
      </c>
      <c r="C34" s="122">
        <v>29778</v>
      </c>
      <c r="D34" s="122">
        <v>34840</v>
      </c>
      <c r="E34" s="122">
        <v>64663</v>
      </c>
      <c r="F34" s="11">
        <f t="shared" si="1"/>
        <v>129281</v>
      </c>
      <c r="G34" s="6" t="s">
        <v>100</v>
      </c>
      <c r="I34" s="132"/>
      <c r="J34" s="132"/>
      <c r="K34" s="132"/>
    </row>
    <row r="35" spans="1:11" ht="14.45" customHeight="1" x14ac:dyDescent="0.2">
      <c r="A35" s="87">
        <v>32</v>
      </c>
      <c r="B35" s="51" t="s">
        <v>29</v>
      </c>
      <c r="C35" s="122">
        <v>2376</v>
      </c>
      <c r="D35" s="122">
        <v>2934</v>
      </c>
      <c r="E35" s="122">
        <v>34499</v>
      </c>
      <c r="F35" s="11">
        <f t="shared" si="1"/>
        <v>39809</v>
      </c>
      <c r="G35" s="6" t="s">
        <v>101</v>
      </c>
      <c r="I35" s="132"/>
      <c r="J35" s="132"/>
      <c r="K35" s="132"/>
    </row>
    <row r="36" spans="1:11" ht="14.45" customHeight="1" x14ac:dyDescent="0.2">
      <c r="A36" s="87">
        <v>33</v>
      </c>
      <c r="B36" s="32" t="s">
        <v>30</v>
      </c>
      <c r="C36" s="122">
        <v>58846</v>
      </c>
      <c r="D36" s="122">
        <v>15856</v>
      </c>
      <c r="E36" s="122">
        <v>127252</v>
      </c>
      <c r="F36" s="11">
        <f t="shared" si="1"/>
        <v>201954</v>
      </c>
      <c r="G36" s="6" t="s">
        <v>102</v>
      </c>
      <c r="I36" s="132"/>
      <c r="J36" s="132"/>
      <c r="K36" s="132"/>
    </row>
    <row r="37" spans="1:11" ht="14.45" customHeight="1" x14ac:dyDescent="0.2">
      <c r="A37" s="87">
        <v>35</v>
      </c>
      <c r="B37" s="52" t="s">
        <v>31</v>
      </c>
      <c r="C37" s="122">
        <v>3636</v>
      </c>
      <c r="D37" s="122">
        <v>28915</v>
      </c>
      <c r="E37" s="122">
        <v>2210757</v>
      </c>
      <c r="F37" s="11">
        <f t="shared" si="1"/>
        <v>2243308</v>
      </c>
      <c r="G37" s="6" t="s">
        <v>103</v>
      </c>
      <c r="I37" s="132"/>
      <c r="J37" s="132"/>
      <c r="K37" s="132"/>
    </row>
    <row r="38" spans="1:11" ht="14.45" customHeight="1" x14ac:dyDescent="0.2">
      <c r="A38" s="87">
        <v>36</v>
      </c>
      <c r="B38" s="32" t="s">
        <v>32</v>
      </c>
      <c r="C38" s="122">
        <v>6548</v>
      </c>
      <c r="D38" s="122">
        <v>9643</v>
      </c>
      <c r="E38" s="122">
        <v>46700</v>
      </c>
      <c r="F38" s="11">
        <f t="shared" si="1"/>
        <v>62891</v>
      </c>
      <c r="G38" s="6" t="s">
        <v>104</v>
      </c>
      <c r="I38" s="132"/>
      <c r="J38" s="132"/>
      <c r="K38" s="132"/>
    </row>
    <row r="39" spans="1:11" ht="14.45" customHeight="1" x14ac:dyDescent="0.2">
      <c r="A39" s="87">
        <v>37</v>
      </c>
      <c r="B39" s="53" t="s">
        <v>33</v>
      </c>
      <c r="C39" s="122">
        <v>196</v>
      </c>
      <c r="D39" s="122">
        <v>745</v>
      </c>
      <c r="E39" s="122">
        <v>29513</v>
      </c>
      <c r="F39" s="11">
        <f t="shared" si="1"/>
        <v>30454</v>
      </c>
      <c r="G39" s="6" t="s">
        <v>105</v>
      </c>
      <c r="I39" s="132"/>
      <c r="J39" s="132"/>
      <c r="K39" s="132"/>
    </row>
    <row r="40" spans="1:11" ht="14.45" customHeight="1" x14ac:dyDescent="0.2">
      <c r="A40" s="87">
        <v>38</v>
      </c>
      <c r="B40" s="54" t="s">
        <v>34</v>
      </c>
      <c r="C40" s="122">
        <v>128</v>
      </c>
      <c r="D40" s="122">
        <v>552</v>
      </c>
      <c r="E40" s="122">
        <v>8344</v>
      </c>
      <c r="F40" s="11">
        <f t="shared" si="1"/>
        <v>9024</v>
      </c>
      <c r="G40" s="6" t="s">
        <v>162</v>
      </c>
      <c r="I40" s="132"/>
      <c r="J40" s="132"/>
      <c r="K40" s="132"/>
    </row>
    <row r="41" spans="1:11" ht="14.45" customHeight="1" x14ac:dyDescent="0.2">
      <c r="A41" s="87">
        <v>39</v>
      </c>
      <c r="B41" s="55" t="s">
        <v>35</v>
      </c>
      <c r="C41" s="122">
        <v>1</v>
      </c>
      <c r="D41" s="122">
        <v>4</v>
      </c>
      <c r="E41" s="122">
        <v>42</v>
      </c>
      <c r="F41" s="11">
        <f t="shared" si="1"/>
        <v>47</v>
      </c>
      <c r="G41" s="6" t="s">
        <v>106</v>
      </c>
      <c r="I41" s="132"/>
      <c r="J41" s="132"/>
      <c r="K41" s="132"/>
    </row>
    <row r="42" spans="1:11" ht="14.45" customHeight="1" x14ac:dyDescent="0.2">
      <c r="A42" s="87">
        <v>41</v>
      </c>
      <c r="B42" s="56" t="s">
        <v>36</v>
      </c>
      <c r="C42" s="122">
        <v>40967</v>
      </c>
      <c r="D42" s="122">
        <v>170066</v>
      </c>
      <c r="E42" s="122">
        <v>1531076</v>
      </c>
      <c r="F42" s="11">
        <f t="shared" si="1"/>
        <v>1742109</v>
      </c>
      <c r="G42" s="6" t="s">
        <v>107</v>
      </c>
      <c r="I42" s="132"/>
      <c r="J42" s="132"/>
      <c r="K42" s="132"/>
    </row>
    <row r="43" spans="1:11" ht="14.45" customHeight="1" x14ac:dyDescent="0.2">
      <c r="A43" s="87">
        <v>42</v>
      </c>
      <c r="B43" s="32" t="s">
        <v>37</v>
      </c>
      <c r="C43" s="122">
        <v>1700</v>
      </c>
      <c r="D43" s="122">
        <v>16479</v>
      </c>
      <c r="E43" s="122">
        <v>755267</v>
      </c>
      <c r="F43" s="11">
        <f t="shared" si="1"/>
        <v>773446</v>
      </c>
      <c r="G43" s="6" t="s">
        <v>108</v>
      </c>
      <c r="I43" s="132"/>
      <c r="J43" s="132"/>
      <c r="K43" s="132"/>
    </row>
    <row r="44" spans="1:11" ht="14.45" customHeight="1" x14ac:dyDescent="0.2">
      <c r="A44" s="87">
        <v>43</v>
      </c>
      <c r="B44" s="57" t="s">
        <v>38</v>
      </c>
      <c r="C44" s="122">
        <v>47125</v>
      </c>
      <c r="D44" s="122">
        <v>99099</v>
      </c>
      <c r="E44" s="122">
        <v>586580</v>
      </c>
      <c r="F44" s="11">
        <f t="shared" si="1"/>
        <v>732804</v>
      </c>
      <c r="G44" s="6" t="s">
        <v>109</v>
      </c>
      <c r="I44" s="132"/>
      <c r="J44" s="132"/>
      <c r="K44" s="132"/>
    </row>
    <row r="45" spans="1:11" ht="14.45" customHeight="1" x14ac:dyDescent="0.2">
      <c r="A45" s="87">
        <v>45</v>
      </c>
      <c r="B45" s="32" t="s">
        <v>39</v>
      </c>
      <c r="C45" s="122">
        <v>310418</v>
      </c>
      <c r="D45" s="122">
        <v>224410</v>
      </c>
      <c r="E45" s="122">
        <v>210609</v>
      </c>
      <c r="F45" s="11">
        <f t="shared" si="1"/>
        <v>745437</v>
      </c>
      <c r="G45" s="6" t="s">
        <v>163</v>
      </c>
      <c r="I45" s="132"/>
      <c r="J45" s="132"/>
      <c r="K45" s="132"/>
    </row>
    <row r="46" spans="1:11" ht="14.45" customHeight="1" x14ac:dyDescent="0.2">
      <c r="A46" s="87">
        <v>46</v>
      </c>
      <c r="B46" s="32" t="s">
        <v>164</v>
      </c>
      <c r="C46" s="122">
        <v>161004</v>
      </c>
      <c r="D46" s="122">
        <v>179566</v>
      </c>
      <c r="E46" s="122">
        <v>420056</v>
      </c>
      <c r="F46" s="11">
        <f t="shared" si="1"/>
        <v>760626</v>
      </c>
      <c r="G46" s="6" t="s">
        <v>110</v>
      </c>
      <c r="I46" s="132"/>
      <c r="J46" s="132"/>
      <c r="K46" s="132"/>
    </row>
    <row r="47" spans="1:11" ht="14.45" customHeight="1" x14ac:dyDescent="0.2">
      <c r="A47" s="87">
        <v>47</v>
      </c>
      <c r="B47" s="32" t="s">
        <v>165</v>
      </c>
      <c r="C47" s="122">
        <v>951050</v>
      </c>
      <c r="D47" s="122">
        <v>329827</v>
      </c>
      <c r="E47" s="122">
        <v>386693</v>
      </c>
      <c r="F47" s="11">
        <f t="shared" si="1"/>
        <v>1667570</v>
      </c>
      <c r="G47" s="6" t="s">
        <v>111</v>
      </c>
      <c r="I47" s="132"/>
      <c r="J47" s="132"/>
      <c r="K47" s="132"/>
    </row>
    <row r="48" spans="1:11" ht="14.45" customHeight="1" x14ac:dyDescent="0.2">
      <c r="A48" s="87">
        <v>49</v>
      </c>
      <c r="B48" s="58" t="s">
        <v>166</v>
      </c>
      <c r="C48" s="122">
        <v>7357</v>
      </c>
      <c r="D48" s="122">
        <v>24337</v>
      </c>
      <c r="E48" s="122">
        <v>233773</v>
      </c>
      <c r="F48" s="11">
        <f t="shared" si="1"/>
        <v>265467</v>
      </c>
      <c r="G48" s="6" t="s">
        <v>112</v>
      </c>
      <c r="I48" s="132"/>
      <c r="J48" s="132"/>
      <c r="K48" s="132"/>
    </row>
    <row r="49" spans="1:11" ht="14.45" customHeight="1" x14ac:dyDescent="0.2">
      <c r="A49" s="87">
        <v>50</v>
      </c>
      <c r="B49" s="59" t="s">
        <v>40</v>
      </c>
      <c r="C49" s="122">
        <v>872</v>
      </c>
      <c r="D49" s="122">
        <v>3498</v>
      </c>
      <c r="E49" s="122">
        <v>21439</v>
      </c>
      <c r="F49" s="11">
        <f t="shared" si="1"/>
        <v>25809</v>
      </c>
      <c r="G49" s="6" t="s">
        <v>113</v>
      </c>
      <c r="I49" s="132"/>
      <c r="J49" s="132"/>
      <c r="K49" s="132"/>
    </row>
    <row r="50" spans="1:11" ht="14.45" customHeight="1" x14ac:dyDescent="0.2">
      <c r="A50" s="87">
        <v>51</v>
      </c>
      <c r="B50" s="60" t="s">
        <v>41</v>
      </c>
      <c r="C50" s="122">
        <v>12520</v>
      </c>
      <c r="D50" s="122">
        <v>20714</v>
      </c>
      <c r="E50" s="122">
        <v>579857</v>
      </c>
      <c r="F50" s="11">
        <f t="shared" si="1"/>
        <v>613091</v>
      </c>
      <c r="G50" s="6" t="s">
        <v>114</v>
      </c>
      <c r="I50" s="132"/>
      <c r="J50" s="132"/>
      <c r="K50" s="132"/>
    </row>
    <row r="51" spans="1:11" ht="14.45" customHeight="1" x14ac:dyDescent="0.2">
      <c r="A51" s="87">
        <v>52</v>
      </c>
      <c r="B51" s="32" t="s">
        <v>42</v>
      </c>
      <c r="C51" s="122">
        <v>47761</v>
      </c>
      <c r="D51" s="122">
        <v>110005</v>
      </c>
      <c r="E51" s="122">
        <v>224613</v>
      </c>
      <c r="F51" s="11">
        <f t="shared" si="1"/>
        <v>382379</v>
      </c>
      <c r="G51" s="6" t="s">
        <v>115</v>
      </c>
      <c r="I51" s="132"/>
      <c r="J51" s="132"/>
      <c r="K51" s="132"/>
    </row>
    <row r="52" spans="1:11" ht="14.45" customHeight="1" x14ac:dyDescent="0.2">
      <c r="A52" s="87">
        <v>53</v>
      </c>
      <c r="B52" s="61" t="s">
        <v>43</v>
      </c>
      <c r="C52" s="122">
        <v>786</v>
      </c>
      <c r="D52" s="122">
        <v>1414</v>
      </c>
      <c r="E52" s="122">
        <v>9978</v>
      </c>
      <c r="F52" s="11">
        <f t="shared" si="1"/>
        <v>12178</v>
      </c>
      <c r="G52" s="6" t="s">
        <v>116</v>
      </c>
      <c r="I52" s="132"/>
      <c r="J52" s="132"/>
      <c r="K52" s="132"/>
    </row>
    <row r="53" spans="1:11" ht="14.45" customHeight="1" x14ac:dyDescent="0.2">
      <c r="A53" s="87">
        <v>55</v>
      </c>
      <c r="B53" s="32" t="s">
        <v>44</v>
      </c>
      <c r="C53" s="122">
        <v>79578</v>
      </c>
      <c r="D53" s="122">
        <v>68522</v>
      </c>
      <c r="E53" s="122">
        <v>175657</v>
      </c>
      <c r="F53" s="11">
        <f t="shared" si="1"/>
        <v>323757</v>
      </c>
      <c r="G53" s="6" t="s">
        <v>117</v>
      </c>
      <c r="I53" s="132"/>
      <c r="J53" s="132"/>
      <c r="K53" s="132"/>
    </row>
    <row r="54" spans="1:11" ht="14.45" customHeight="1" x14ac:dyDescent="0.2">
      <c r="A54" s="87">
        <v>56</v>
      </c>
      <c r="B54" s="32" t="s">
        <v>45</v>
      </c>
      <c r="C54" s="122">
        <v>154752</v>
      </c>
      <c r="D54" s="122">
        <v>179632</v>
      </c>
      <c r="E54" s="122">
        <v>154431</v>
      </c>
      <c r="F54" s="11">
        <f t="shared" si="1"/>
        <v>488815</v>
      </c>
      <c r="G54" s="6" t="s">
        <v>118</v>
      </c>
      <c r="I54" s="132"/>
      <c r="J54" s="132"/>
      <c r="K54" s="132"/>
    </row>
    <row r="55" spans="1:11" ht="14.45" customHeight="1" x14ac:dyDescent="0.2">
      <c r="A55" s="87">
        <v>58</v>
      </c>
      <c r="B55" s="62" t="s">
        <v>46</v>
      </c>
      <c r="C55" s="122">
        <v>4360</v>
      </c>
      <c r="D55" s="122">
        <v>10641</v>
      </c>
      <c r="E55" s="122">
        <v>83456</v>
      </c>
      <c r="F55" s="11">
        <f t="shared" si="1"/>
        <v>98457</v>
      </c>
      <c r="G55" s="6" t="s">
        <v>119</v>
      </c>
      <c r="I55" s="132"/>
      <c r="J55" s="132"/>
      <c r="K55" s="132"/>
    </row>
    <row r="56" spans="1:11" ht="14.45" customHeight="1" x14ac:dyDescent="0.2">
      <c r="A56" s="87">
        <v>59</v>
      </c>
      <c r="B56" s="63" t="s">
        <v>47</v>
      </c>
      <c r="C56" s="122">
        <v>1116</v>
      </c>
      <c r="D56" s="122">
        <v>1475</v>
      </c>
      <c r="E56" s="122">
        <v>3559</v>
      </c>
      <c r="F56" s="11">
        <f t="shared" si="1"/>
        <v>6150</v>
      </c>
      <c r="G56" s="6" t="s">
        <v>167</v>
      </c>
      <c r="I56" s="132"/>
      <c r="J56" s="132"/>
      <c r="K56" s="132"/>
    </row>
    <row r="57" spans="1:11" ht="14.45" customHeight="1" x14ac:dyDescent="0.2">
      <c r="A57" s="87">
        <v>60</v>
      </c>
      <c r="B57" s="64" t="s">
        <v>48</v>
      </c>
      <c r="C57" s="122">
        <v>1196</v>
      </c>
      <c r="D57" s="122">
        <v>585</v>
      </c>
      <c r="E57" s="122">
        <v>2138</v>
      </c>
      <c r="F57" s="11">
        <f t="shared" si="1"/>
        <v>3919</v>
      </c>
      <c r="G57" s="6" t="s">
        <v>120</v>
      </c>
      <c r="I57" s="132"/>
      <c r="J57" s="132"/>
      <c r="K57" s="132"/>
    </row>
    <row r="58" spans="1:11" ht="14.45" customHeight="1" x14ac:dyDescent="0.2">
      <c r="A58" s="87">
        <v>61</v>
      </c>
      <c r="B58" s="65" t="s">
        <v>49</v>
      </c>
      <c r="C58" s="122">
        <v>33818</v>
      </c>
      <c r="D58" s="122">
        <v>40600</v>
      </c>
      <c r="E58" s="122">
        <v>2193324</v>
      </c>
      <c r="F58" s="11">
        <f t="shared" si="1"/>
        <v>2267742</v>
      </c>
      <c r="G58" s="6" t="s">
        <v>121</v>
      </c>
      <c r="I58" s="132"/>
      <c r="J58" s="132"/>
      <c r="K58" s="132"/>
    </row>
    <row r="59" spans="1:11" ht="14.45" customHeight="1" x14ac:dyDescent="0.2">
      <c r="A59" s="87">
        <v>62</v>
      </c>
      <c r="B59" s="66" t="s">
        <v>50</v>
      </c>
      <c r="C59" s="131">
        <v>2781</v>
      </c>
      <c r="D59" s="131">
        <v>23272</v>
      </c>
      <c r="E59" s="131">
        <v>63776</v>
      </c>
      <c r="F59" s="11">
        <f t="shared" si="1"/>
        <v>89829</v>
      </c>
      <c r="G59" s="6" t="s">
        <v>122</v>
      </c>
      <c r="I59" s="132"/>
      <c r="J59" s="132"/>
      <c r="K59" s="132"/>
    </row>
    <row r="60" spans="1:11" ht="14.45" customHeight="1" x14ac:dyDescent="0.2">
      <c r="A60" s="87">
        <v>63</v>
      </c>
      <c r="B60" s="67" t="s">
        <v>51</v>
      </c>
      <c r="C60" s="131">
        <v>212</v>
      </c>
      <c r="D60" s="131">
        <v>425</v>
      </c>
      <c r="E60" s="131">
        <v>1655</v>
      </c>
      <c r="F60" s="11">
        <f t="shared" si="1"/>
        <v>2292</v>
      </c>
      <c r="G60" s="6" t="s">
        <v>123</v>
      </c>
      <c r="I60" s="132"/>
      <c r="J60" s="132"/>
      <c r="K60" s="132"/>
    </row>
    <row r="61" spans="1:11" ht="14.45" customHeight="1" x14ac:dyDescent="0.2">
      <c r="A61" s="87">
        <v>64</v>
      </c>
      <c r="B61" s="68" t="s">
        <v>168</v>
      </c>
      <c r="C61" s="131">
        <v>18191</v>
      </c>
      <c r="D61" s="131">
        <v>337440</v>
      </c>
      <c r="E61" s="131">
        <v>2015810</v>
      </c>
      <c r="F61" s="11">
        <f t="shared" ref="F61:F88" si="2">SUM(C61:E61)</f>
        <v>2371441</v>
      </c>
      <c r="G61" s="6" t="s">
        <v>124</v>
      </c>
      <c r="I61" s="132"/>
      <c r="J61" s="132"/>
      <c r="K61" s="132"/>
    </row>
    <row r="62" spans="1:11" ht="14.45" customHeight="1" x14ac:dyDescent="0.2">
      <c r="A62" s="87">
        <v>65</v>
      </c>
      <c r="B62" s="69" t="s">
        <v>52</v>
      </c>
      <c r="C62" s="131">
        <v>14272</v>
      </c>
      <c r="D62" s="131">
        <v>44460</v>
      </c>
      <c r="E62" s="131">
        <v>416569</v>
      </c>
      <c r="F62" s="11">
        <f t="shared" si="2"/>
        <v>475301</v>
      </c>
      <c r="G62" s="6" t="s">
        <v>169</v>
      </c>
      <c r="I62" s="132"/>
      <c r="J62" s="132"/>
      <c r="K62" s="132"/>
    </row>
    <row r="63" spans="1:11" ht="14.45" customHeight="1" x14ac:dyDescent="0.2">
      <c r="A63" s="87">
        <v>66</v>
      </c>
      <c r="B63" s="70" t="s">
        <v>53</v>
      </c>
      <c r="C63" s="131">
        <v>4130</v>
      </c>
      <c r="D63" s="131">
        <v>10488</v>
      </c>
      <c r="E63" s="131">
        <v>7459</v>
      </c>
      <c r="F63" s="11">
        <f t="shared" si="2"/>
        <v>22077</v>
      </c>
      <c r="G63" s="6" t="s">
        <v>125</v>
      </c>
      <c r="I63" s="132"/>
      <c r="J63" s="132"/>
      <c r="K63" s="132"/>
    </row>
    <row r="64" spans="1:11" ht="14.45" customHeight="1" x14ac:dyDescent="0.2">
      <c r="A64" s="87">
        <v>68</v>
      </c>
      <c r="B64" s="71" t="s">
        <v>170</v>
      </c>
      <c r="C64" s="131">
        <v>83272</v>
      </c>
      <c r="D64" s="131">
        <v>31874</v>
      </c>
      <c r="E64" s="131">
        <v>112254</v>
      </c>
      <c r="F64" s="11">
        <f t="shared" si="2"/>
        <v>227400</v>
      </c>
      <c r="G64" s="6" t="s">
        <v>126</v>
      </c>
      <c r="I64" s="132"/>
      <c r="J64" s="132"/>
      <c r="K64" s="132"/>
    </row>
    <row r="65" spans="1:11" ht="14.45" customHeight="1" x14ac:dyDescent="0.2">
      <c r="A65" s="87">
        <v>69</v>
      </c>
      <c r="B65" s="32" t="s">
        <v>54</v>
      </c>
      <c r="C65" s="122">
        <v>5871</v>
      </c>
      <c r="D65" s="122">
        <v>19224</v>
      </c>
      <c r="E65" s="122">
        <v>14847</v>
      </c>
      <c r="F65" s="11">
        <f t="shared" si="2"/>
        <v>39942</v>
      </c>
      <c r="G65" s="6" t="s">
        <v>127</v>
      </c>
      <c r="I65" s="132"/>
      <c r="J65" s="132"/>
      <c r="K65" s="132"/>
    </row>
    <row r="66" spans="1:11" ht="14.45" customHeight="1" x14ac:dyDescent="0.2">
      <c r="A66" s="87">
        <v>70</v>
      </c>
      <c r="B66" s="72" t="s">
        <v>55</v>
      </c>
      <c r="C66" s="122">
        <v>2487</v>
      </c>
      <c r="D66" s="122">
        <v>18670</v>
      </c>
      <c r="E66" s="122">
        <v>86849</v>
      </c>
      <c r="F66" s="11">
        <f t="shared" si="2"/>
        <v>108006</v>
      </c>
      <c r="G66" s="6" t="s">
        <v>128</v>
      </c>
      <c r="I66" s="132"/>
      <c r="J66" s="132"/>
      <c r="K66" s="132"/>
    </row>
    <row r="67" spans="1:11" ht="14.45" customHeight="1" x14ac:dyDescent="0.2">
      <c r="A67" s="87">
        <v>71</v>
      </c>
      <c r="B67" s="73" t="s">
        <v>171</v>
      </c>
      <c r="C67" s="122">
        <v>5366</v>
      </c>
      <c r="D67" s="122">
        <v>43729</v>
      </c>
      <c r="E67" s="122">
        <v>142526</v>
      </c>
      <c r="F67" s="11">
        <f t="shared" si="2"/>
        <v>191621</v>
      </c>
      <c r="G67" s="6" t="s">
        <v>172</v>
      </c>
      <c r="I67" s="132"/>
      <c r="J67" s="132"/>
      <c r="K67" s="132"/>
    </row>
    <row r="68" spans="1:11" ht="14.45" customHeight="1" x14ac:dyDescent="0.2">
      <c r="A68" s="87">
        <v>72</v>
      </c>
      <c r="B68" s="74" t="s">
        <v>56</v>
      </c>
      <c r="C68" s="122">
        <v>61</v>
      </c>
      <c r="D68" s="122">
        <v>183</v>
      </c>
      <c r="E68" s="122">
        <v>1624</v>
      </c>
      <c r="F68" s="11">
        <f t="shared" si="2"/>
        <v>1868</v>
      </c>
      <c r="G68" s="6" t="s">
        <v>129</v>
      </c>
      <c r="I68" s="132"/>
      <c r="J68" s="132"/>
      <c r="K68" s="132"/>
    </row>
    <row r="69" spans="1:11" ht="14.45" customHeight="1" x14ac:dyDescent="0.2">
      <c r="A69" s="87">
        <v>73</v>
      </c>
      <c r="B69" s="75" t="s">
        <v>57</v>
      </c>
      <c r="C69" s="122">
        <v>8678</v>
      </c>
      <c r="D69" s="122">
        <v>28947</v>
      </c>
      <c r="E69" s="122">
        <v>19945</v>
      </c>
      <c r="F69" s="11">
        <f t="shared" si="2"/>
        <v>57570</v>
      </c>
      <c r="G69" s="6" t="s">
        <v>130</v>
      </c>
      <c r="I69" s="132"/>
      <c r="J69" s="132"/>
      <c r="K69" s="132"/>
    </row>
    <row r="70" spans="1:11" ht="14.45" customHeight="1" x14ac:dyDescent="0.2">
      <c r="A70" s="87">
        <v>74</v>
      </c>
      <c r="B70" s="32" t="s">
        <v>58</v>
      </c>
      <c r="C70" s="122">
        <v>11953</v>
      </c>
      <c r="D70" s="122">
        <v>11762</v>
      </c>
      <c r="E70" s="122">
        <v>4583</v>
      </c>
      <c r="F70" s="11">
        <f t="shared" si="2"/>
        <v>28298</v>
      </c>
      <c r="G70" s="6" t="s">
        <v>131</v>
      </c>
      <c r="I70" s="132"/>
      <c r="J70" s="132"/>
      <c r="K70" s="132"/>
    </row>
    <row r="71" spans="1:11" ht="14.45" customHeight="1" x14ac:dyDescent="0.2">
      <c r="A71" s="87">
        <v>75</v>
      </c>
      <c r="B71" s="76" t="s">
        <v>173</v>
      </c>
      <c r="C71" s="122">
        <v>615</v>
      </c>
      <c r="D71" s="122">
        <v>113</v>
      </c>
      <c r="E71" s="122">
        <v>28</v>
      </c>
      <c r="F71" s="11">
        <f t="shared" si="2"/>
        <v>756</v>
      </c>
      <c r="G71" s="6" t="s">
        <v>132</v>
      </c>
      <c r="I71" s="132"/>
      <c r="J71" s="132"/>
      <c r="K71" s="132"/>
    </row>
    <row r="72" spans="1:11" ht="14.45" customHeight="1" x14ac:dyDescent="0.2">
      <c r="A72" s="87">
        <v>77</v>
      </c>
      <c r="B72" s="77" t="s">
        <v>174</v>
      </c>
      <c r="C72" s="122">
        <v>26848</v>
      </c>
      <c r="D72" s="122">
        <v>13410</v>
      </c>
      <c r="E72" s="122">
        <v>36174</v>
      </c>
      <c r="F72" s="11">
        <f t="shared" si="2"/>
        <v>76432</v>
      </c>
      <c r="G72" s="6" t="s">
        <v>133</v>
      </c>
      <c r="I72" s="132"/>
      <c r="J72" s="132"/>
      <c r="K72" s="132"/>
    </row>
    <row r="73" spans="1:11" ht="14.45" customHeight="1" x14ac:dyDescent="0.2">
      <c r="A73" s="87">
        <v>78</v>
      </c>
      <c r="B73" s="78" t="s">
        <v>59</v>
      </c>
      <c r="C73" s="122">
        <v>16222</v>
      </c>
      <c r="D73" s="122">
        <v>19569</v>
      </c>
      <c r="E73" s="122">
        <v>21514</v>
      </c>
      <c r="F73" s="11">
        <f t="shared" si="2"/>
        <v>57305</v>
      </c>
      <c r="G73" s="6" t="s">
        <v>134</v>
      </c>
      <c r="I73" s="132"/>
      <c r="J73" s="132"/>
      <c r="K73" s="132"/>
    </row>
    <row r="74" spans="1:11" ht="14.45" customHeight="1" x14ac:dyDescent="0.2">
      <c r="A74" s="87">
        <v>79</v>
      </c>
      <c r="B74" s="32" t="s">
        <v>175</v>
      </c>
      <c r="C74" s="122">
        <v>21054</v>
      </c>
      <c r="D74" s="122">
        <v>34048</v>
      </c>
      <c r="E74" s="122">
        <v>44623</v>
      </c>
      <c r="F74" s="11">
        <f t="shared" si="2"/>
        <v>99725</v>
      </c>
      <c r="G74" s="6" t="s">
        <v>176</v>
      </c>
      <c r="I74" s="132"/>
      <c r="J74" s="132"/>
      <c r="K74" s="132"/>
    </row>
    <row r="75" spans="1:11" ht="14.45" customHeight="1" x14ac:dyDescent="0.2">
      <c r="A75" s="87">
        <v>80</v>
      </c>
      <c r="B75" s="79" t="s">
        <v>60</v>
      </c>
      <c r="C75" s="122">
        <v>1438</v>
      </c>
      <c r="D75" s="122">
        <v>7141</v>
      </c>
      <c r="E75" s="122">
        <v>88558</v>
      </c>
      <c r="F75" s="11">
        <f t="shared" si="2"/>
        <v>97137</v>
      </c>
      <c r="G75" s="6" t="s">
        <v>135</v>
      </c>
      <c r="I75" s="132"/>
      <c r="J75" s="132"/>
      <c r="K75" s="132"/>
    </row>
    <row r="76" spans="1:11" ht="14.45" customHeight="1" x14ac:dyDescent="0.2">
      <c r="A76" s="87">
        <v>81</v>
      </c>
      <c r="B76" s="32" t="s">
        <v>61</v>
      </c>
      <c r="C76" s="122">
        <v>9266</v>
      </c>
      <c r="D76" s="122">
        <v>26003</v>
      </c>
      <c r="E76" s="122">
        <v>595668</v>
      </c>
      <c r="F76" s="11">
        <f t="shared" si="2"/>
        <v>630937</v>
      </c>
      <c r="G76" s="6" t="s">
        <v>136</v>
      </c>
      <c r="I76" s="132"/>
      <c r="J76" s="132"/>
      <c r="K76" s="132"/>
    </row>
    <row r="77" spans="1:11" ht="14.45" customHeight="1" x14ac:dyDescent="0.2">
      <c r="A77" s="87">
        <v>82</v>
      </c>
      <c r="B77" s="80" t="s">
        <v>62</v>
      </c>
      <c r="C77" s="122">
        <v>14016</v>
      </c>
      <c r="D77" s="122">
        <v>24308</v>
      </c>
      <c r="E77" s="122">
        <v>39275</v>
      </c>
      <c r="F77" s="11">
        <f t="shared" si="2"/>
        <v>77599</v>
      </c>
      <c r="G77" s="6" t="s">
        <v>177</v>
      </c>
      <c r="I77" s="132"/>
      <c r="J77" s="132"/>
      <c r="K77" s="132"/>
    </row>
    <row r="78" spans="1:11" ht="14.45" customHeight="1" x14ac:dyDescent="0.2">
      <c r="A78" s="87">
        <v>85</v>
      </c>
      <c r="B78" s="81" t="s">
        <v>63</v>
      </c>
      <c r="C78" s="122">
        <v>17566</v>
      </c>
      <c r="D78" s="122">
        <v>116466</v>
      </c>
      <c r="E78" s="122">
        <v>359214</v>
      </c>
      <c r="F78" s="11">
        <f t="shared" si="2"/>
        <v>493246</v>
      </c>
      <c r="G78" s="6" t="s">
        <v>137</v>
      </c>
      <c r="I78" s="132"/>
      <c r="J78" s="132"/>
      <c r="K78" s="132"/>
    </row>
    <row r="79" spans="1:11" ht="14.45" customHeight="1" x14ac:dyDescent="0.2">
      <c r="A79" s="87">
        <v>86</v>
      </c>
      <c r="B79" s="82" t="s">
        <v>178</v>
      </c>
      <c r="C79" s="122">
        <v>6004</v>
      </c>
      <c r="D79" s="122">
        <v>97564</v>
      </c>
      <c r="E79" s="122">
        <v>656675</v>
      </c>
      <c r="F79" s="11">
        <f t="shared" si="2"/>
        <v>760243</v>
      </c>
      <c r="G79" s="6" t="s">
        <v>138</v>
      </c>
      <c r="I79" s="132"/>
      <c r="J79" s="132"/>
      <c r="K79" s="132"/>
    </row>
    <row r="80" spans="1:11" ht="14.45" customHeight="1" x14ac:dyDescent="0.2">
      <c r="A80" s="87">
        <v>87</v>
      </c>
      <c r="B80" s="82" t="s">
        <v>179</v>
      </c>
      <c r="C80" s="122">
        <v>34</v>
      </c>
      <c r="D80" s="122">
        <v>178</v>
      </c>
      <c r="E80" s="122">
        <v>823</v>
      </c>
      <c r="F80" s="11">
        <f t="shared" si="2"/>
        <v>1035</v>
      </c>
      <c r="G80" s="6" t="s">
        <v>139</v>
      </c>
      <c r="I80" s="132"/>
      <c r="J80" s="132"/>
      <c r="K80" s="132"/>
    </row>
    <row r="81" spans="1:11" ht="14.45" customHeight="1" x14ac:dyDescent="0.2">
      <c r="A81" s="87">
        <v>88</v>
      </c>
      <c r="B81" s="82" t="s">
        <v>180</v>
      </c>
      <c r="C81" s="122">
        <v>3356</v>
      </c>
      <c r="D81" s="122">
        <v>13961</v>
      </c>
      <c r="E81" s="122">
        <v>16680</v>
      </c>
      <c r="F81" s="11">
        <f t="shared" si="2"/>
        <v>33997</v>
      </c>
      <c r="G81" s="6" t="s">
        <v>140</v>
      </c>
      <c r="I81" s="132"/>
      <c r="J81" s="132"/>
      <c r="K81" s="132"/>
    </row>
    <row r="82" spans="1:11" ht="14.45" customHeight="1" x14ac:dyDescent="0.2">
      <c r="A82" s="87">
        <v>90</v>
      </c>
      <c r="B82" s="83" t="s">
        <v>181</v>
      </c>
      <c r="C82" s="122">
        <v>417</v>
      </c>
      <c r="D82" s="122">
        <v>339</v>
      </c>
      <c r="E82" s="122">
        <v>5478</v>
      </c>
      <c r="F82" s="11">
        <f t="shared" si="2"/>
        <v>6234</v>
      </c>
      <c r="G82" s="6" t="s">
        <v>141</v>
      </c>
      <c r="I82" s="132"/>
      <c r="J82" s="132"/>
      <c r="K82" s="132"/>
    </row>
    <row r="83" spans="1:11" ht="14.45" customHeight="1" x14ac:dyDescent="0.2">
      <c r="A83" s="87">
        <v>91</v>
      </c>
      <c r="B83" s="32" t="s">
        <v>64</v>
      </c>
      <c r="C83" s="122">
        <v>632</v>
      </c>
      <c r="D83" s="122">
        <v>689</v>
      </c>
      <c r="E83" s="122">
        <v>1507</v>
      </c>
      <c r="F83" s="11">
        <f t="shared" si="2"/>
        <v>2828</v>
      </c>
      <c r="G83" s="6" t="s">
        <v>142</v>
      </c>
      <c r="I83" s="132"/>
      <c r="J83" s="132"/>
      <c r="K83" s="132"/>
    </row>
    <row r="84" spans="1:11" ht="14.45" customHeight="1" x14ac:dyDescent="0.2">
      <c r="A84" s="87">
        <v>93</v>
      </c>
      <c r="B84" s="84" t="s">
        <v>182</v>
      </c>
      <c r="C84" s="122">
        <v>5949</v>
      </c>
      <c r="D84" s="122">
        <v>13365</v>
      </c>
      <c r="E84" s="122">
        <v>37856</v>
      </c>
      <c r="F84" s="11">
        <f t="shared" si="2"/>
        <v>57170</v>
      </c>
      <c r="G84" s="6" t="s">
        <v>143</v>
      </c>
      <c r="I84" s="132"/>
      <c r="J84" s="132"/>
      <c r="K84" s="132"/>
    </row>
    <row r="85" spans="1:11" ht="14.45" customHeight="1" x14ac:dyDescent="0.2">
      <c r="A85" s="87">
        <v>94</v>
      </c>
      <c r="B85" s="32" t="s">
        <v>65</v>
      </c>
      <c r="C85" s="122">
        <v>4907</v>
      </c>
      <c r="D85" s="122">
        <v>14820</v>
      </c>
      <c r="E85" s="122">
        <v>16978</v>
      </c>
      <c r="F85" s="11">
        <f t="shared" si="2"/>
        <v>36705</v>
      </c>
      <c r="G85" s="6" t="s">
        <v>144</v>
      </c>
      <c r="I85" s="132"/>
      <c r="J85" s="132"/>
      <c r="K85" s="132"/>
    </row>
    <row r="86" spans="1:11" ht="14.45" customHeight="1" x14ac:dyDescent="0.2">
      <c r="A86" s="87">
        <v>95</v>
      </c>
      <c r="B86" s="85" t="s">
        <v>66</v>
      </c>
      <c r="C86" s="122">
        <v>37432</v>
      </c>
      <c r="D86" s="122">
        <v>7807</v>
      </c>
      <c r="E86" s="122">
        <v>20134</v>
      </c>
      <c r="F86" s="11">
        <f t="shared" si="2"/>
        <v>65373</v>
      </c>
      <c r="G86" s="6" t="s">
        <v>145</v>
      </c>
      <c r="I86" s="132"/>
      <c r="J86" s="132"/>
      <c r="K86" s="132"/>
    </row>
    <row r="87" spans="1:11" ht="14.45" customHeight="1" x14ac:dyDescent="0.2">
      <c r="A87" s="87">
        <v>96</v>
      </c>
      <c r="B87" s="32" t="s">
        <v>67</v>
      </c>
      <c r="C87" s="122">
        <v>96124</v>
      </c>
      <c r="D87" s="122">
        <v>22091</v>
      </c>
      <c r="E87" s="122">
        <v>6088</v>
      </c>
      <c r="F87" s="11">
        <f t="shared" si="2"/>
        <v>124303</v>
      </c>
      <c r="G87" s="6" t="s">
        <v>146</v>
      </c>
      <c r="I87" s="132"/>
      <c r="J87" s="132"/>
      <c r="K87" s="132"/>
    </row>
    <row r="88" spans="1:11" ht="20.100000000000001" customHeight="1" x14ac:dyDescent="0.2">
      <c r="A88" s="137" t="s">
        <v>69</v>
      </c>
      <c r="B88" s="137"/>
      <c r="C88" s="8">
        <f>SUM(C5:C87)</f>
        <v>2706524</v>
      </c>
      <c r="D88" s="8">
        <f>SUM(D5:D87)</f>
        <v>2964023</v>
      </c>
      <c r="E88" s="8">
        <f>SUM(E5:E87)</f>
        <v>26929507</v>
      </c>
      <c r="F88" s="19">
        <f t="shared" si="2"/>
        <v>32600054</v>
      </c>
      <c r="G88" s="7" t="s">
        <v>72</v>
      </c>
    </row>
    <row r="90" spans="1:11" ht="15" customHeight="1" x14ac:dyDescent="0.2">
      <c r="A90" s="107" t="s">
        <v>226</v>
      </c>
      <c r="B90" s="106" t="s">
        <v>263</v>
      </c>
      <c r="C90" s="106"/>
      <c r="D90" s="30"/>
      <c r="E90" s="30"/>
      <c r="F90" s="30"/>
    </row>
    <row r="91" spans="1:11" ht="15" customHeight="1" x14ac:dyDescent="0.2">
      <c r="A91" s="107" t="s">
        <v>226</v>
      </c>
      <c r="B91" s="106" t="s">
        <v>224</v>
      </c>
      <c r="C91" s="106"/>
    </row>
    <row r="92" spans="1:11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E22" sqref="E22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 x14ac:dyDescent="0.2">
      <c r="A1" s="134" t="s">
        <v>210</v>
      </c>
      <c r="B1" s="134"/>
      <c r="C1" s="88"/>
      <c r="D1" s="88"/>
      <c r="E1" s="88"/>
      <c r="F1" s="88"/>
      <c r="G1" s="88" t="s">
        <v>211</v>
      </c>
    </row>
    <row r="2" spans="1:7" ht="24.95" customHeight="1" x14ac:dyDescent="0.2">
      <c r="A2" s="146" t="s">
        <v>260</v>
      </c>
      <c r="B2" s="146"/>
      <c r="C2" s="146"/>
      <c r="D2" s="114" t="s">
        <v>222</v>
      </c>
      <c r="E2" s="115" t="s">
        <v>223</v>
      </c>
      <c r="F2" s="147" t="s">
        <v>261</v>
      </c>
      <c r="G2" s="147"/>
    </row>
    <row r="3" spans="1:7" ht="20.100000000000001" customHeight="1" x14ac:dyDescent="0.2">
      <c r="A3" s="135" t="s">
        <v>68</v>
      </c>
      <c r="B3" s="135"/>
      <c r="C3" s="16" t="s">
        <v>187</v>
      </c>
      <c r="D3" s="16" t="s">
        <v>188</v>
      </c>
      <c r="E3" s="16" t="s">
        <v>189</v>
      </c>
      <c r="F3" s="16" t="s">
        <v>69</v>
      </c>
      <c r="G3" s="136" t="s">
        <v>73</v>
      </c>
    </row>
    <row r="4" spans="1:7" ht="20.100000000000001" customHeight="1" x14ac:dyDescent="0.2">
      <c r="A4" s="135"/>
      <c r="B4" s="135"/>
      <c r="C4" s="20" t="s">
        <v>0</v>
      </c>
      <c r="D4" s="21" t="s">
        <v>70</v>
      </c>
      <c r="E4" s="22" t="s">
        <v>71</v>
      </c>
      <c r="F4" s="23" t="s">
        <v>72</v>
      </c>
      <c r="G4" s="136"/>
    </row>
    <row r="5" spans="1:7" ht="14.45" customHeight="1" x14ac:dyDescent="0.2">
      <c r="A5" s="86" t="s">
        <v>149</v>
      </c>
      <c r="B5" s="32" t="s">
        <v>1</v>
      </c>
      <c r="C5" s="14">
        <f>الرواتب!C5+المزايا!C5</f>
        <v>2393385</v>
      </c>
      <c r="D5" s="14">
        <f>الرواتب!D5+المزايا!D5</f>
        <v>848675</v>
      </c>
      <c r="E5" s="14">
        <f>الرواتب!E5+المزايا!E5</f>
        <v>1139295</v>
      </c>
      <c r="F5" s="11">
        <f>SUM(C5:E5)</f>
        <v>4381355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4">
        <f>الرواتب!C6+المزايا!C6</f>
        <v>12734</v>
      </c>
      <c r="D6" s="14">
        <f>الرواتب!D6+المزايا!D6</f>
        <v>2929</v>
      </c>
      <c r="E6" s="14">
        <f>الرواتب!E6+المزايا!E6</f>
        <v>479</v>
      </c>
      <c r="F6" s="11">
        <f t="shared" ref="F6:F32" si="0">SUM(C6:E6)</f>
        <v>16142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4">
        <f>الرواتب!C7+المزايا!C7</f>
        <v>1221</v>
      </c>
      <c r="D7" s="14">
        <f>الرواتب!D7+المزايا!D7</f>
        <v>1111</v>
      </c>
      <c r="E7" s="14">
        <f>الرواتب!E7+المزايا!E7</f>
        <v>163132</v>
      </c>
      <c r="F7" s="11">
        <f t="shared" si="0"/>
        <v>165464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4">
        <f>الرواتب!C8+المزايا!C8</f>
        <v>187</v>
      </c>
      <c r="D8" s="14">
        <f>الرواتب!D8+المزايا!D8</f>
        <v>0</v>
      </c>
      <c r="E8" s="14">
        <f>الرواتب!E8+المزايا!E8</f>
        <v>0</v>
      </c>
      <c r="F8" s="11">
        <f t="shared" si="0"/>
        <v>187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4">
        <f>الرواتب!C9+المزايا!C9</f>
        <v>1278</v>
      </c>
      <c r="D9" s="14">
        <f>الرواتب!D9+المزايا!D9</f>
        <v>8647</v>
      </c>
      <c r="E9" s="14">
        <f>الرواتب!E9+المزايا!E9</f>
        <v>24311446</v>
      </c>
      <c r="F9" s="11">
        <f t="shared" si="0"/>
        <v>24321371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4">
        <f>الرواتب!C10+المزايا!C10</f>
        <v>525</v>
      </c>
      <c r="D10" s="14">
        <f>الرواتب!D10+المزايا!D10</f>
        <v>4180</v>
      </c>
      <c r="E10" s="14">
        <f>الرواتب!E10+المزايا!E10</f>
        <v>126618</v>
      </c>
      <c r="F10" s="11">
        <f t="shared" si="0"/>
        <v>131323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4">
        <f>الرواتب!C11+المزايا!C11</f>
        <v>2172</v>
      </c>
      <c r="D11" s="14">
        <f>الرواتب!D11+المزايا!D11</f>
        <v>49782</v>
      </c>
      <c r="E11" s="14">
        <f>الرواتب!E11+المزايا!E11</f>
        <v>198287</v>
      </c>
      <c r="F11" s="11">
        <f t="shared" si="0"/>
        <v>250241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4">
        <f>الرواتب!C12+المزايا!C12</f>
        <v>1122</v>
      </c>
      <c r="D12" s="14">
        <f>الرواتب!D12+المزايا!D12</f>
        <v>10888</v>
      </c>
      <c r="E12" s="14">
        <f>الرواتب!E12+المزايا!E12</f>
        <v>454730</v>
      </c>
      <c r="F12" s="11">
        <f t="shared" si="0"/>
        <v>466740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4">
        <f>الرواتب!C13+المزايا!C13</f>
        <v>289883</v>
      </c>
      <c r="D13" s="14">
        <f>الرواتب!D13+المزايا!D13</f>
        <v>226302</v>
      </c>
      <c r="E13" s="14">
        <f>الرواتب!E13+المزايا!E13</f>
        <v>2975933</v>
      </c>
      <c r="F13" s="11">
        <f t="shared" si="0"/>
        <v>3492118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4">
        <f>الرواتب!C14+المزايا!C14</f>
        <v>19403</v>
      </c>
      <c r="D14" s="14">
        <f>الرواتب!D14+المزايا!D14</f>
        <v>33086</v>
      </c>
      <c r="E14" s="14">
        <f>الرواتب!E14+المزايا!E14</f>
        <v>984133</v>
      </c>
      <c r="F14" s="11">
        <f t="shared" si="0"/>
        <v>1036622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4">
        <f>الرواتب!C15+المزايا!C15</f>
        <v>1636</v>
      </c>
      <c r="D15" s="14">
        <f>الرواتب!D15+المزايا!D15</f>
        <v>869</v>
      </c>
      <c r="E15" s="14">
        <f>الرواتب!E15+المزايا!E15</f>
        <v>1135</v>
      </c>
      <c r="F15" s="11">
        <f t="shared" si="0"/>
        <v>3640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4">
        <f>الرواتب!C16+المزايا!C16</f>
        <v>65240</v>
      </c>
      <c r="D16" s="14">
        <f>الرواتب!D16+المزايا!D16</f>
        <v>29025</v>
      </c>
      <c r="E16" s="14">
        <f>الرواتب!E16+المزايا!E16</f>
        <v>322518</v>
      </c>
      <c r="F16" s="11">
        <f t="shared" si="0"/>
        <v>416783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4">
        <f>الرواتب!C17+المزايا!C17</f>
        <v>782178</v>
      </c>
      <c r="D17" s="14">
        <f>الرواتب!D17+المزايا!D17</f>
        <v>223221</v>
      </c>
      <c r="E17" s="14">
        <f>الرواتب!E17+المزايا!E17</f>
        <v>147613</v>
      </c>
      <c r="F17" s="11">
        <f t="shared" si="0"/>
        <v>1153012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4">
        <f>الرواتب!C18+المزايا!C18</f>
        <v>2144</v>
      </c>
      <c r="D18" s="14">
        <f>الرواتب!D18+المزايا!D18</f>
        <v>2638</v>
      </c>
      <c r="E18" s="14">
        <f>الرواتب!E18+المزايا!E18</f>
        <v>36769</v>
      </c>
      <c r="F18" s="11">
        <f t="shared" si="0"/>
        <v>41551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4">
        <f>الرواتب!C19+المزايا!C19</f>
        <v>126216</v>
      </c>
      <c r="D19" s="14">
        <f>الرواتب!D19+المزايا!D19</f>
        <v>179693</v>
      </c>
      <c r="E19" s="14">
        <f>الرواتب!E19+المزايا!E19</f>
        <v>230288</v>
      </c>
      <c r="F19" s="11">
        <f t="shared" si="0"/>
        <v>536197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4">
        <f>الرواتب!C20+المزايا!C20</f>
        <v>3675</v>
      </c>
      <c r="D20" s="14">
        <f>الرواتب!D20+المزايا!D20</f>
        <v>29076</v>
      </c>
      <c r="E20" s="14">
        <f>الرواتب!E20+المزايا!E20</f>
        <v>753101</v>
      </c>
      <c r="F20" s="11">
        <f t="shared" si="0"/>
        <v>785852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4">
        <f>الرواتب!C21+المزايا!C21</f>
        <v>51664</v>
      </c>
      <c r="D21" s="14">
        <f>الرواتب!D21+المزايا!D21</f>
        <v>81476</v>
      </c>
      <c r="E21" s="14">
        <f>الرواتب!E21+المزايا!E21</f>
        <v>503489</v>
      </c>
      <c r="F21" s="11">
        <f t="shared" si="0"/>
        <v>636629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4">
        <f>الرواتب!C22+المزايا!C22</f>
        <v>3961</v>
      </c>
      <c r="D22" s="14">
        <f>الرواتب!D22+المزايا!D22</f>
        <v>53266</v>
      </c>
      <c r="E22" s="14">
        <f>الرواتب!E22+المزايا!E22</f>
        <v>4496266</v>
      </c>
      <c r="F22" s="11">
        <f t="shared" si="0"/>
        <v>4553493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4">
        <f>الرواتب!C23+المزايا!C23</f>
        <v>16148</v>
      </c>
      <c r="D23" s="14">
        <f>الرواتب!D23+المزايا!D23</f>
        <v>239014</v>
      </c>
      <c r="E23" s="14">
        <f>الرواتب!E23+المزايا!E23</f>
        <v>8182556</v>
      </c>
      <c r="F23" s="11">
        <f t="shared" si="0"/>
        <v>8437718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4">
        <f>الرواتب!C24+المزايا!C24</f>
        <v>769</v>
      </c>
      <c r="D24" s="14">
        <f>الرواتب!D24+المزايا!D24</f>
        <v>9494</v>
      </c>
      <c r="E24" s="14">
        <f>الرواتب!E24+المزايا!E24</f>
        <v>344534</v>
      </c>
      <c r="F24" s="11">
        <f t="shared" si="0"/>
        <v>354797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4">
        <f>الرواتب!C25+المزايا!C25</f>
        <v>10935</v>
      </c>
      <c r="D25" s="14">
        <f>الرواتب!D25+المزايا!D25</f>
        <v>64573</v>
      </c>
      <c r="E25" s="14">
        <f>الرواتب!E25+المزايا!E25</f>
        <v>633301</v>
      </c>
      <c r="F25" s="11">
        <f t="shared" si="0"/>
        <v>708809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4">
        <f>الرواتب!C26+المزايا!C26</f>
        <v>84571</v>
      </c>
      <c r="D26" s="14">
        <f>الرواتب!D26+المزايا!D26</f>
        <v>331739</v>
      </c>
      <c r="E26" s="14">
        <f>الرواتب!E26+المزايا!E26</f>
        <v>4029929</v>
      </c>
      <c r="F26" s="11">
        <f t="shared" si="0"/>
        <v>4446239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4">
        <f>الرواتب!C27+المزايا!C27</f>
        <v>4712</v>
      </c>
      <c r="D27" s="14">
        <f>الرواتب!D27+المزايا!D27</f>
        <v>32670</v>
      </c>
      <c r="E27" s="14">
        <f>الرواتب!E27+المزايا!E27</f>
        <v>2853316</v>
      </c>
      <c r="F27" s="11">
        <f t="shared" si="0"/>
        <v>2890698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4">
        <f>الرواتب!C28+المزايا!C28</f>
        <v>505478</v>
      </c>
      <c r="D28" s="14">
        <f>الرواتب!D28+المزايا!D28</f>
        <v>538309</v>
      </c>
      <c r="E28" s="14">
        <f>الرواتب!E28+المزايا!E28</f>
        <v>1676644</v>
      </c>
      <c r="F28" s="11">
        <f t="shared" si="0"/>
        <v>2720431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4">
        <f>الرواتب!C29+المزايا!C29</f>
        <v>2232</v>
      </c>
      <c r="D29" s="14">
        <f>الرواتب!D29+المزايا!D29</f>
        <v>6063</v>
      </c>
      <c r="E29" s="14">
        <f>الرواتب!E29+المزايا!E29</f>
        <v>57897</v>
      </c>
      <c r="F29" s="11">
        <f t="shared" si="0"/>
        <v>66192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4">
        <f>الرواتب!C30+المزايا!C30</f>
        <v>9248</v>
      </c>
      <c r="D30" s="14">
        <f>الرواتب!D30+المزايا!D30</f>
        <v>30004</v>
      </c>
      <c r="E30" s="14">
        <f>الرواتب!E30+المزايا!E30</f>
        <v>713192</v>
      </c>
      <c r="F30" s="11">
        <f t="shared" si="0"/>
        <v>752444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4">
        <f>الرواتب!C31+المزايا!C31</f>
        <v>4225</v>
      </c>
      <c r="D31" s="14">
        <f>الرواتب!D31+المزايا!D31</f>
        <v>29869</v>
      </c>
      <c r="E31" s="14">
        <f>الرواتب!E31+المزايا!E31</f>
        <v>1032157</v>
      </c>
      <c r="F31" s="11">
        <f t="shared" si="0"/>
        <v>1066251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4">
        <f>الرواتب!C32+المزايا!C32</f>
        <v>3294</v>
      </c>
      <c r="D32" s="14">
        <f>الرواتب!D32+المزايا!D32</f>
        <v>29493</v>
      </c>
      <c r="E32" s="14">
        <f>الرواتب!E32+المزايا!E32</f>
        <v>183143</v>
      </c>
      <c r="F32" s="11">
        <f t="shared" si="0"/>
        <v>215930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4">
        <f>الرواتب!C33+المزايا!C33</f>
        <v>795</v>
      </c>
      <c r="D33" s="14">
        <f>الرواتب!D33+المزايا!D33</f>
        <v>2299</v>
      </c>
      <c r="E33" s="14">
        <f>الرواتب!E33+المزايا!E33</f>
        <v>86662</v>
      </c>
      <c r="F33" s="11">
        <f t="shared" ref="F33:F60" si="1">SUM(C33:E33)</f>
        <v>89756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4">
        <f>الرواتب!C34+المزايا!C34</f>
        <v>247399</v>
      </c>
      <c r="D34" s="14">
        <f>الرواتب!D34+المزايا!D34</f>
        <v>289454</v>
      </c>
      <c r="E34" s="14">
        <f>الرواتب!E34+المزايا!E34</f>
        <v>537227</v>
      </c>
      <c r="F34" s="11">
        <f t="shared" si="1"/>
        <v>1074080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4">
        <f>الرواتب!C35+المزايا!C35</f>
        <v>10795</v>
      </c>
      <c r="D35" s="14">
        <f>الرواتب!D35+المزايا!D35</f>
        <v>13328</v>
      </c>
      <c r="E35" s="14">
        <f>الرواتب!E35+المزايا!E35</f>
        <v>156713</v>
      </c>
      <c r="F35" s="11">
        <f t="shared" si="1"/>
        <v>180836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4">
        <f>الرواتب!C36+المزايا!C36</f>
        <v>332144</v>
      </c>
      <c r="D36" s="14">
        <f>الرواتب!D36+المزايا!D36</f>
        <v>89493</v>
      </c>
      <c r="E36" s="14">
        <f>الرواتب!E36+المزايا!E36</f>
        <v>718245</v>
      </c>
      <c r="F36" s="11">
        <f t="shared" si="1"/>
        <v>1139882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4">
        <f>الرواتب!C37+المزايا!C37</f>
        <v>8888</v>
      </c>
      <c r="D37" s="14">
        <f>الرواتب!D37+المزايا!D37</f>
        <v>70685</v>
      </c>
      <c r="E37" s="14">
        <f>الرواتب!E37+المزايا!E37</f>
        <v>5404323</v>
      </c>
      <c r="F37" s="11">
        <f t="shared" si="1"/>
        <v>5483896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4">
        <f>الرواتب!C38+المزايا!C38</f>
        <v>39434</v>
      </c>
      <c r="D38" s="14">
        <f>الرواتب!D38+المزايا!D38</f>
        <v>58074</v>
      </c>
      <c r="E38" s="14">
        <f>الرواتب!E38+المزايا!E38</f>
        <v>281250</v>
      </c>
      <c r="F38" s="11">
        <f t="shared" si="1"/>
        <v>378758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4">
        <f>الرواتب!C39+المزايا!C39</f>
        <v>2083</v>
      </c>
      <c r="D39" s="14">
        <f>الرواتب!D39+المزايا!D39</f>
        <v>7900</v>
      </c>
      <c r="E39" s="14">
        <f>الرواتب!E39+المزايا!E39</f>
        <v>312894</v>
      </c>
      <c r="F39" s="11">
        <f t="shared" si="1"/>
        <v>322877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4">
        <f>الرواتب!C40+المزايا!C40</f>
        <v>4050</v>
      </c>
      <c r="D40" s="14">
        <f>الرواتب!D40+المزايا!D40</f>
        <v>17460</v>
      </c>
      <c r="E40" s="14">
        <f>الرواتب!E40+المزايا!E40</f>
        <v>263865</v>
      </c>
      <c r="F40" s="11">
        <f t="shared" si="1"/>
        <v>285375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4">
        <f>الرواتب!C41+المزايا!C41</f>
        <v>178</v>
      </c>
      <c r="D41" s="14">
        <f>الرواتب!D41+المزايا!D41</f>
        <v>509</v>
      </c>
      <c r="E41" s="14">
        <f>الرواتب!E41+المزايا!E41</f>
        <v>6098</v>
      </c>
      <c r="F41" s="11">
        <f t="shared" si="1"/>
        <v>6785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4">
        <f>الرواتب!C42+المزايا!C42</f>
        <v>343874</v>
      </c>
      <c r="D42" s="14">
        <f>الرواتب!D42+المزايا!D42</f>
        <v>1427508</v>
      </c>
      <c r="E42" s="14">
        <f>الرواتب!E42+المزايا!E42</f>
        <v>12851624</v>
      </c>
      <c r="F42" s="19">
        <f t="shared" si="1"/>
        <v>14623006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4">
        <f>الرواتب!C43+المزايا!C43</f>
        <v>10413</v>
      </c>
      <c r="D43" s="14">
        <f>الرواتب!D43+المزايا!D43</f>
        <v>100931</v>
      </c>
      <c r="E43" s="14">
        <f>الرواتب!E43+المزايا!E43</f>
        <v>4625958</v>
      </c>
      <c r="F43" s="11">
        <f t="shared" si="1"/>
        <v>4737302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4">
        <f>الرواتب!C44+المزايا!C44</f>
        <v>320977</v>
      </c>
      <c r="D44" s="14">
        <f>الرواتب!D44+المزايا!D44</f>
        <v>674987</v>
      </c>
      <c r="E44" s="14">
        <f>الرواتب!E44+المزايا!E44</f>
        <v>3995329</v>
      </c>
      <c r="F44" s="11">
        <f t="shared" si="1"/>
        <v>4991293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4">
        <f>الرواتب!C45+المزايا!C45</f>
        <v>3271260</v>
      </c>
      <c r="D45" s="14">
        <f>الرواتب!D45+المزايا!D45</f>
        <v>2364891</v>
      </c>
      <c r="E45" s="14">
        <f>الرواتب!E45+المزايا!E45</f>
        <v>2219452</v>
      </c>
      <c r="F45" s="11">
        <f t="shared" si="1"/>
        <v>7855603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4">
        <f>الرواتب!C46+المزايا!C46</f>
        <v>1166568</v>
      </c>
      <c r="D46" s="14">
        <f>الرواتب!D46+المزايا!D46</f>
        <v>1301063</v>
      </c>
      <c r="E46" s="14">
        <f>الرواتب!E46+المزايا!E46</f>
        <v>3043551</v>
      </c>
      <c r="F46" s="11">
        <f t="shared" si="1"/>
        <v>5511182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4">
        <f>الرواتب!C47+المزايا!C47</f>
        <v>11385411</v>
      </c>
      <c r="D47" s="14">
        <f>الرواتب!D47+المزايا!D47</f>
        <v>3948499</v>
      </c>
      <c r="E47" s="14">
        <f>الرواتب!E47+المزايا!E47</f>
        <v>4629255</v>
      </c>
      <c r="F47" s="19">
        <f t="shared" si="1"/>
        <v>19963165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4">
        <f>الرواتب!C48+المزايا!C48</f>
        <v>58495</v>
      </c>
      <c r="D48" s="14">
        <f>الرواتب!D48+المزايا!D48</f>
        <v>193509</v>
      </c>
      <c r="E48" s="14">
        <f>الرواتب!E48+المزايا!E48</f>
        <v>1858811</v>
      </c>
      <c r="F48" s="11">
        <f t="shared" si="1"/>
        <v>2110815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4">
        <f>الرواتب!C49+المزايا!C49</f>
        <v>4071</v>
      </c>
      <c r="D49" s="14">
        <f>الرواتب!D49+المزايا!D49</f>
        <v>16333</v>
      </c>
      <c r="E49" s="14">
        <f>الرواتب!E49+المزايا!E49</f>
        <v>100118</v>
      </c>
      <c r="F49" s="11">
        <f t="shared" si="1"/>
        <v>120522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4">
        <f>الرواتب!C50+المزايا!C50</f>
        <v>69450</v>
      </c>
      <c r="D50" s="14">
        <f>الرواتب!D50+المزايا!D50</f>
        <v>114907</v>
      </c>
      <c r="E50" s="14">
        <f>الرواتب!E50+المزايا!E50</f>
        <v>3216578</v>
      </c>
      <c r="F50" s="11">
        <f t="shared" si="1"/>
        <v>3400935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4">
        <f>الرواتب!C51+المزايا!C51</f>
        <v>396822</v>
      </c>
      <c r="D51" s="14">
        <f>الرواتب!D51+المزايا!D51</f>
        <v>913978</v>
      </c>
      <c r="E51" s="14">
        <f>الرواتب!E51+المزايا!E51</f>
        <v>1866198</v>
      </c>
      <c r="F51" s="11">
        <f t="shared" si="1"/>
        <v>3176998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4">
        <f>الرواتب!C52+المزايا!C52</f>
        <v>11200</v>
      </c>
      <c r="D52" s="14">
        <f>الرواتب!D52+المزايا!D52</f>
        <v>20148</v>
      </c>
      <c r="E52" s="14">
        <f>الرواتب!E52+المزايا!E52</f>
        <v>142133</v>
      </c>
      <c r="F52" s="11">
        <f t="shared" si="1"/>
        <v>173481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4">
        <f>الرواتب!C53+المزايا!C53</f>
        <v>614340</v>
      </c>
      <c r="D53" s="14">
        <f>الرواتب!D53+المزايا!D53</f>
        <v>528984</v>
      </c>
      <c r="E53" s="14">
        <f>الرواتب!E53+المزايا!E53</f>
        <v>1356067</v>
      </c>
      <c r="F53" s="11">
        <f t="shared" si="1"/>
        <v>2499391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4">
        <f>الرواتب!C54+المزايا!C54</f>
        <v>2196792</v>
      </c>
      <c r="D54" s="14">
        <f>الرواتب!D54+المزايا!D54</f>
        <v>2549974</v>
      </c>
      <c r="E54" s="14">
        <f>الرواتب!E54+المزايا!E54</f>
        <v>2192242</v>
      </c>
      <c r="F54" s="11">
        <f t="shared" si="1"/>
        <v>6939008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4">
        <f>الرواتب!C55+المزايا!C55</f>
        <v>19129</v>
      </c>
      <c r="D55" s="14">
        <f>الرواتب!D55+المزايا!D55</f>
        <v>46680</v>
      </c>
      <c r="E55" s="14">
        <f>الرواتب!E55+المزايا!E55</f>
        <v>366117</v>
      </c>
      <c r="F55" s="11">
        <f t="shared" si="1"/>
        <v>431926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4">
        <f>الرواتب!C56+المزايا!C56</f>
        <v>6580</v>
      </c>
      <c r="D56" s="14">
        <f>الرواتب!D56+المزايا!D56</f>
        <v>8696</v>
      </c>
      <c r="E56" s="14">
        <f>الرواتب!E56+المزايا!E56</f>
        <v>20985</v>
      </c>
      <c r="F56" s="11">
        <f t="shared" si="1"/>
        <v>36261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4">
        <f>الرواتب!C57+المزايا!C57</f>
        <v>12471</v>
      </c>
      <c r="D57" s="14">
        <f>الرواتب!D57+المزايا!D57</f>
        <v>6099</v>
      </c>
      <c r="E57" s="14">
        <f>الرواتب!E57+المزايا!E57</f>
        <v>22304</v>
      </c>
      <c r="F57" s="11">
        <f t="shared" si="1"/>
        <v>40874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4">
        <f>الرواتب!C58+المزايا!C58</f>
        <v>95868</v>
      </c>
      <c r="D58" s="14">
        <f>الرواتب!D58+المزايا!D58</f>
        <v>115094</v>
      </c>
      <c r="E58" s="14">
        <f>الرواتب!E58+المزايا!E58</f>
        <v>6217700</v>
      </c>
      <c r="F58" s="11">
        <f t="shared" si="1"/>
        <v>6428662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17">
        <f>الرواتب!C59+المزايا!C59</f>
        <v>12945</v>
      </c>
      <c r="D59" s="117">
        <f>الرواتب!D59+المزايا!D59</f>
        <v>108312</v>
      </c>
      <c r="E59" s="117">
        <f>الرواتب!E59+المزايا!E59</f>
        <v>296820</v>
      </c>
      <c r="F59" s="11">
        <f t="shared" si="1"/>
        <v>418077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17">
        <f>الرواتب!C60+المزايا!C60</f>
        <v>10045</v>
      </c>
      <c r="D60" s="117">
        <f>الرواتب!D60+المزايا!D60</f>
        <v>20097</v>
      </c>
      <c r="E60" s="117">
        <f>الرواتب!E60+المزايا!E60</f>
        <v>78340</v>
      </c>
      <c r="F60" s="11">
        <f t="shared" si="1"/>
        <v>108482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17">
        <f>الرواتب!C61+المزايا!C61</f>
        <v>96473</v>
      </c>
      <c r="D61" s="117">
        <f>الرواتب!D61+المزايا!D61</f>
        <v>1570248</v>
      </c>
      <c r="E61" s="117">
        <f>الرواتب!E61+المزايا!E61</f>
        <v>12178273</v>
      </c>
      <c r="F61" s="19">
        <f>SUM(C61:E61)</f>
        <v>13844994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17">
        <f>الرواتب!C62+المزايا!C62</f>
        <v>60125</v>
      </c>
      <c r="D62" s="117">
        <f>الرواتب!D62+المزايا!D62</f>
        <v>187297</v>
      </c>
      <c r="E62" s="117">
        <f>الرواتب!E62+المزايا!E62</f>
        <v>1754883</v>
      </c>
      <c r="F62" s="11">
        <f t="shared" ref="F62:F88" si="2">SUM(C62:E62)</f>
        <v>2002305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4">
        <f>الرواتب!C63+المزايا!C63</f>
        <v>13662</v>
      </c>
      <c r="D63" s="14">
        <f>الرواتب!D63+المزايا!D63</f>
        <v>72289</v>
      </c>
      <c r="E63" s="14">
        <f>الرواتب!E63+المزايا!E63</f>
        <v>37001</v>
      </c>
      <c r="F63" s="11">
        <f t="shared" si="2"/>
        <v>122952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4">
        <f>الرواتب!C64+المزايا!C64</f>
        <v>994721</v>
      </c>
      <c r="D64" s="14">
        <f>الرواتب!D64+المزايا!D64</f>
        <v>380750</v>
      </c>
      <c r="E64" s="14">
        <f>الرواتب!E64+المزايا!E64</f>
        <v>1340920</v>
      </c>
      <c r="F64" s="11">
        <f t="shared" si="2"/>
        <v>2716391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4">
        <f>الرواتب!C65+المزايا!C65</f>
        <v>57287</v>
      </c>
      <c r="D65" s="14">
        <f>الرواتب!D65+المزايا!D65</f>
        <v>187571</v>
      </c>
      <c r="E65" s="14">
        <f>الرواتب!E65+المزايا!E65</f>
        <v>144870</v>
      </c>
      <c r="F65" s="11">
        <f t="shared" si="2"/>
        <v>389728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4">
        <f>الرواتب!C66+المزايا!C66</f>
        <v>8481</v>
      </c>
      <c r="D66" s="14">
        <f>الرواتب!D66+المزايا!D66</f>
        <v>63671</v>
      </c>
      <c r="E66" s="14">
        <f>الرواتب!E66+المزايا!E66</f>
        <v>296187</v>
      </c>
      <c r="F66" s="11">
        <f t="shared" si="2"/>
        <v>368339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4">
        <f>الرواتب!C67+المزايا!C67</f>
        <v>51823</v>
      </c>
      <c r="D67" s="14">
        <f>الرواتب!D67+المزايا!D67</f>
        <v>422326</v>
      </c>
      <c r="E67" s="14">
        <f>الرواتب!E67+المزايا!E67</f>
        <v>1376505</v>
      </c>
      <c r="F67" s="11">
        <f t="shared" si="2"/>
        <v>1850654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4">
        <f>الرواتب!C68+المزايا!C68</f>
        <v>453</v>
      </c>
      <c r="D68" s="14">
        <f>الرواتب!D68+المزايا!D68</f>
        <v>1351</v>
      </c>
      <c r="E68" s="14">
        <f>الرواتب!E68+المزايا!E68</f>
        <v>12018</v>
      </c>
      <c r="F68" s="11">
        <f t="shared" si="2"/>
        <v>13822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4">
        <f>الرواتب!C69+المزايا!C69</f>
        <v>120875</v>
      </c>
      <c r="D69" s="14">
        <f>الرواتب!D69+المزايا!D69</f>
        <v>403195</v>
      </c>
      <c r="E69" s="14">
        <f>الرواتب!E69+المزايا!E69</f>
        <v>277810</v>
      </c>
      <c r="F69" s="11">
        <f t="shared" si="2"/>
        <v>801880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4">
        <f>الرواتب!C70+المزايا!C70</f>
        <v>135652</v>
      </c>
      <c r="D70" s="14">
        <f>الرواتب!D70+المزايا!D70</f>
        <v>133490</v>
      </c>
      <c r="E70" s="14">
        <f>الرواتب!E70+المزايا!E70</f>
        <v>52015</v>
      </c>
      <c r="F70" s="11">
        <f t="shared" si="2"/>
        <v>321157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4">
        <f>الرواتب!C71+المزايا!C71</f>
        <v>26931</v>
      </c>
      <c r="D71" s="14">
        <f>الرواتب!D71+المزايا!D71</f>
        <v>4928</v>
      </c>
      <c r="E71" s="14">
        <f>الرواتب!E71+المزايا!E71</f>
        <v>1225</v>
      </c>
      <c r="F71" s="11">
        <f t="shared" si="2"/>
        <v>33084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4">
        <f>الرواتب!C72+المزايا!C72</f>
        <v>279544</v>
      </c>
      <c r="D72" s="14">
        <f>الرواتب!D72+المزايا!D72</f>
        <v>139626</v>
      </c>
      <c r="E72" s="14">
        <f>الرواتب!E72+المزايا!E72</f>
        <v>376655</v>
      </c>
      <c r="F72" s="11">
        <f t="shared" si="2"/>
        <v>795825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4">
        <f>الرواتب!C73+المزايا!C73</f>
        <v>163069</v>
      </c>
      <c r="D73" s="14">
        <f>الرواتب!D73+المزايا!D73</f>
        <v>196710</v>
      </c>
      <c r="E73" s="14">
        <f>الرواتب!E73+المزايا!E73</f>
        <v>216265</v>
      </c>
      <c r="F73" s="11">
        <f t="shared" si="2"/>
        <v>576044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4">
        <f>الرواتب!C74+المزايا!C74</f>
        <v>136588</v>
      </c>
      <c r="D74" s="14">
        <f>الرواتب!D74+المزايا!D74</f>
        <v>220889</v>
      </c>
      <c r="E74" s="14">
        <f>الرواتب!E74+المزايا!E74</f>
        <v>289495</v>
      </c>
      <c r="F74" s="11">
        <f t="shared" si="2"/>
        <v>646972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4">
        <f>الرواتب!C75+المزايا!C75</f>
        <v>11374</v>
      </c>
      <c r="D75" s="14">
        <f>الرواتب!D75+المزايا!D75</f>
        <v>56504</v>
      </c>
      <c r="E75" s="14">
        <f>الرواتب!E75+المزايا!E75</f>
        <v>700700</v>
      </c>
      <c r="F75" s="11">
        <f t="shared" si="2"/>
        <v>768578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4">
        <f>الرواتب!C76+المزايا!C76</f>
        <v>40772</v>
      </c>
      <c r="D76" s="14">
        <f>الرواتب!D76+المزايا!D76</f>
        <v>114414</v>
      </c>
      <c r="E76" s="14">
        <f>الرواتب!E76+المزايا!E76</f>
        <v>2620906</v>
      </c>
      <c r="F76" s="11">
        <f t="shared" si="2"/>
        <v>2776092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4">
        <f>الرواتب!C77+المزايا!C77</f>
        <v>92584</v>
      </c>
      <c r="D77" s="14">
        <f>الرواتب!D77+المزايا!D77</f>
        <v>160567</v>
      </c>
      <c r="E77" s="14">
        <f>الرواتب!E77+المزايا!E77</f>
        <v>259427</v>
      </c>
      <c r="F77" s="11">
        <f t="shared" si="2"/>
        <v>512578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4">
        <f>الرواتب!C78+المزايا!C78</f>
        <v>157157</v>
      </c>
      <c r="D78" s="14">
        <f>الرواتب!D78+المزايا!D78</f>
        <v>1042005</v>
      </c>
      <c r="E78" s="14">
        <f>الرواتب!E78+المزايا!E78</f>
        <v>3213845</v>
      </c>
      <c r="F78" s="11">
        <f t="shared" si="2"/>
        <v>4413007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4">
        <f>الرواتب!C79+المزايا!C79</f>
        <v>35597</v>
      </c>
      <c r="D79" s="14">
        <f>الرواتب!D79+المزايا!D79</f>
        <v>578413</v>
      </c>
      <c r="E79" s="14">
        <f>الرواتب!E79+المزايا!E79</f>
        <v>3893120</v>
      </c>
      <c r="F79" s="11">
        <f t="shared" si="2"/>
        <v>4507130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4">
        <f>الرواتب!C80+المزايا!C80</f>
        <v>1541</v>
      </c>
      <c r="D80" s="14">
        <f>الرواتب!D80+المزايا!D80</f>
        <v>7944</v>
      </c>
      <c r="E80" s="14">
        <f>الرواتب!E80+المزايا!E80</f>
        <v>36807</v>
      </c>
      <c r="F80" s="11">
        <f t="shared" si="2"/>
        <v>46292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4">
        <f>الرواتب!C81+المزايا!C81</f>
        <v>40361</v>
      </c>
      <c r="D81" s="14">
        <f>الرواتب!D81+المزايا!D81</f>
        <v>167920</v>
      </c>
      <c r="E81" s="14">
        <f>الرواتب!E81+المزايا!E81</f>
        <v>200627</v>
      </c>
      <c r="F81" s="11">
        <f t="shared" si="2"/>
        <v>408908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4">
        <f>الرواتب!C82+المزايا!C82</f>
        <v>9374</v>
      </c>
      <c r="D82" s="14">
        <f>الرواتب!D82+المزايا!D82</f>
        <v>7605</v>
      </c>
      <c r="E82" s="14">
        <f>الرواتب!E82+المزايا!E82</f>
        <v>123006</v>
      </c>
      <c r="F82" s="11">
        <f t="shared" si="2"/>
        <v>139985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4">
        <f>الرواتب!C83+المزايا!C83</f>
        <v>4811</v>
      </c>
      <c r="D83" s="14">
        <f>الرواتب!D83+المزايا!D83</f>
        <v>5242</v>
      </c>
      <c r="E83" s="14">
        <f>الرواتب!E83+المزايا!E83</f>
        <v>11468</v>
      </c>
      <c r="F83" s="11">
        <f t="shared" si="2"/>
        <v>21521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4">
        <f>الرواتب!C84+المزايا!C84</f>
        <v>49696</v>
      </c>
      <c r="D84" s="14">
        <f>الرواتب!D84+المزايا!D84</f>
        <v>111649</v>
      </c>
      <c r="E84" s="14">
        <f>الرواتب!E84+المزايا!E84</f>
        <v>316256</v>
      </c>
      <c r="F84" s="11">
        <f t="shared" si="2"/>
        <v>477601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4">
        <f>الرواتب!C85+المزايا!C85</f>
        <v>49352</v>
      </c>
      <c r="D85" s="14">
        <f>الرواتب!D85+المزايا!D85</f>
        <v>149065</v>
      </c>
      <c r="E85" s="14">
        <f>الرواتب!E85+المزايا!E85</f>
        <v>170770</v>
      </c>
      <c r="F85" s="11">
        <f t="shared" si="2"/>
        <v>369187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4">
        <f>الرواتب!C86+المزايا!C86</f>
        <v>320440</v>
      </c>
      <c r="D86" s="14">
        <f>الرواتب!D86+المزايا!D86</f>
        <v>66831</v>
      </c>
      <c r="E86" s="14">
        <f>الرواتب!E86+المزايا!E86</f>
        <v>172355</v>
      </c>
      <c r="F86" s="11">
        <f t="shared" si="2"/>
        <v>559626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4">
        <f>الرواتب!C87+المزايا!C87</f>
        <v>1733335</v>
      </c>
      <c r="D87" s="14">
        <f>الرواتب!D87+المزايا!D87</f>
        <v>398345</v>
      </c>
      <c r="E87" s="14">
        <f>الرواتب!E87+المزايا!E87</f>
        <v>109778</v>
      </c>
      <c r="F87" s="11">
        <f t="shared" si="2"/>
        <v>2241458</v>
      </c>
      <c r="G87" s="6" t="s">
        <v>146</v>
      </c>
    </row>
    <row r="88" spans="1:7" ht="20.100000000000001" customHeight="1" x14ac:dyDescent="0.2">
      <c r="A88" s="137" t="s">
        <v>69</v>
      </c>
      <c r="B88" s="137"/>
      <c r="C88" s="8">
        <f>SUM(C5:C87)</f>
        <v>29744791</v>
      </c>
      <c r="D88" s="8">
        <f>SUM(D5:D87)</f>
        <v>24956829</v>
      </c>
      <c r="E88" s="8">
        <f>SUM(E5:E87)</f>
        <v>143601947</v>
      </c>
      <c r="F88" s="19">
        <f t="shared" si="2"/>
        <v>198303567</v>
      </c>
      <c r="G88" s="7" t="s">
        <v>72</v>
      </c>
    </row>
    <row r="90" spans="1:7" ht="15" customHeight="1" x14ac:dyDescent="0.2">
      <c r="A90" s="107" t="s">
        <v>226</v>
      </c>
      <c r="B90" s="106" t="s">
        <v>263</v>
      </c>
      <c r="C90" s="106"/>
    </row>
    <row r="91" spans="1:7" ht="15" customHeight="1" x14ac:dyDescent="0.2">
      <c r="A91" s="107" t="s">
        <v>226</v>
      </c>
      <c r="B91" s="106" t="s">
        <v>224</v>
      </c>
      <c r="C91" s="106"/>
    </row>
    <row r="92" spans="1:7" ht="15" customHeight="1" x14ac:dyDescent="0.2">
      <c r="A92" s="107" t="s">
        <v>226</v>
      </c>
      <c r="B92" s="106" t="s">
        <v>225</v>
      </c>
      <c r="C92" s="106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rightToLeft="1" workbookViewId="0">
      <selection activeCell="B90" sqref="B90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15" ht="12.75" customHeight="1" x14ac:dyDescent="0.2">
      <c r="A1" s="148" t="s">
        <v>212</v>
      </c>
      <c r="B1" s="148"/>
      <c r="C1" s="148"/>
      <c r="D1" s="31"/>
      <c r="E1" s="149" t="s">
        <v>213</v>
      </c>
      <c r="F1" s="149"/>
    </row>
    <row r="2" spans="1:15" ht="24.95" customHeight="1" x14ac:dyDescent="0.2">
      <c r="A2" s="150" t="s">
        <v>247</v>
      </c>
      <c r="B2" s="150"/>
      <c r="C2" s="151" t="s">
        <v>221</v>
      </c>
      <c r="D2" s="151"/>
      <c r="E2" s="151"/>
      <c r="F2" s="97" t="s">
        <v>248</v>
      </c>
    </row>
    <row r="3" spans="1:15" ht="20.100000000000001" customHeight="1" x14ac:dyDescent="0.2">
      <c r="A3" s="135" t="s">
        <v>68</v>
      </c>
      <c r="B3" s="135"/>
      <c r="C3" s="18" t="s">
        <v>147</v>
      </c>
      <c r="D3" s="18" t="s">
        <v>148</v>
      </c>
      <c r="E3" s="18" t="s">
        <v>69</v>
      </c>
      <c r="F3" s="136" t="s">
        <v>73</v>
      </c>
    </row>
    <row r="4" spans="1:15" ht="20.100000000000001" customHeight="1" x14ac:dyDescent="0.2">
      <c r="A4" s="135"/>
      <c r="B4" s="135"/>
      <c r="C4" s="17" t="s">
        <v>192</v>
      </c>
      <c r="D4" s="17" t="s">
        <v>193</v>
      </c>
      <c r="E4" s="5" t="s">
        <v>72</v>
      </c>
      <c r="F4" s="136"/>
    </row>
    <row r="5" spans="1:15" ht="14.45" customHeight="1" x14ac:dyDescent="0.2">
      <c r="A5" s="86" t="s">
        <v>149</v>
      </c>
      <c r="B5" s="32" t="s">
        <v>1</v>
      </c>
      <c r="C5" s="89">
        <f>الرواتب!F5</f>
        <v>4179305</v>
      </c>
      <c r="D5" s="89">
        <f>المزايا!F5</f>
        <v>202050</v>
      </c>
      <c r="E5" s="91">
        <f>SUM(C5:D5)</f>
        <v>4381355</v>
      </c>
      <c r="F5" s="6" t="s">
        <v>74</v>
      </c>
      <c r="O5" s="10"/>
    </row>
    <row r="6" spans="1:15" ht="14.45" customHeight="1" x14ac:dyDescent="0.2">
      <c r="A6" s="86" t="s">
        <v>150</v>
      </c>
      <c r="B6" s="32" t="s">
        <v>2</v>
      </c>
      <c r="C6" s="89">
        <f>الرواتب!F6</f>
        <v>16075</v>
      </c>
      <c r="D6" s="89">
        <f>المزايا!F6</f>
        <v>67</v>
      </c>
      <c r="E6" s="91">
        <f t="shared" ref="E6:E69" si="0">SUM(C6:D6)</f>
        <v>16142</v>
      </c>
      <c r="F6" s="6" t="s">
        <v>75</v>
      </c>
    </row>
    <row r="7" spans="1:15" ht="14.45" customHeight="1" x14ac:dyDescent="0.2">
      <c r="A7" s="86" t="s">
        <v>151</v>
      </c>
      <c r="B7" s="32" t="s">
        <v>3</v>
      </c>
      <c r="C7" s="89">
        <f>الرواتب!F7</f>
        <v>134558</v>
      </c>
      <c r="D7" s="89">
        <f>المزايا!F7</f>
        <v>30906</v>
      </c>
      <c r="E7" s="91">
        <f t="shared" si="0"/>
        <v>165464</v>
      </c>
      <c r="F7" s="6" t="s">
        <v>76</v>
      </c>
    </row>
    <row r="8" spans="1:15" ht="14.45" customHeight="1" x14ac:dyDescent="0.2">
      <c r="A8" s="86" t="s">
        <v>152</v>
      </c>
      <c r="B8" s="33" t="s">
        <v>4</v>
      </c>
      <c r="C8" s="89">
        <f>الرواتب!F8</f>
        <v>187</v>
      </c>
      <c r="D8" s="89">
        <f>المزايا!F8</f>
        <v>0</v>
      </c>
      <c r="E8" s="91">
        <f t="shared" si="0"/>
        <v>187</v>
      </c>
      <c r="F8" s="6" t="s">
        <v>77</v>
      </c>
    </row>
    <row r="9" spans="1:15" ht="14.45" customHeight="1" x14ac:dyDescent="0.2">
      <c r="A9" s="86" t="s">
        <v>153</v>
      </c>
      <c r="B9" s="34" t="s">
        <v>5</v>
      </c>
      <c r="C9" s="89">
        <f>الرواتب!F9</f>
        <v>18404925</v>
      </c>
      <c r="D9" s="89">
        <f>المزايا!F9</f>
        <v>5916446</v>
      </c>
      <c r="E9" s="91">
        <f t="shared" si="0"/>
        <v>24321371</v>
      </c>
      <c r="F9" s="6" t="s">
        <v>78</v>
      </c>
    </row>
    <row r="10" spans="1:15" ht="14.45" customHeight="1" x14ac:dyDescent="0.2">
      <c r="A10" s="86" t="s">
        <v>154</v>
      </c>
      <c r="B10" s="35" t="s">
        <v>6</v>
      </c>
      <c r="C10" s="89">
        <f>الرواتب!F10</f>
        <v>118183</v>
      </c>
      <c r="D10" s="89">
        <f>المزايا!F10</f>
        <v>13140</v>
      </c>
      <c r="E10" s="91">
        <f t="shared" si="0"/>
        <v>131323</v>
      </c>
      <c r="F10" s="6" t="s">
        <v>79</v>
      </c>
    </row>
    <row r="11" spans="1:15" ht="14.45" customHeight="1" x14ac:dyDescent="0.2">
      <c r="A11" s="86" t="s">
        <v>155</v>
      </c>
      <c r="B11" s="36" t="s">
        <v>7</v>
      </c>
      <c r="C11" s="89">
        <f>الرواتب!F11</f>
        <v>214500</v>
      </c>
      <c r="D11" s="89">
        <f>المزايا!F11</f>
        <v>35741</v>
      </c>
      <c r="E11" s="91">
        <f t="shared" si="0"/>
        <v>250241</v>
      </c>
      <c r="F11" s="6" t="s">
        <v>80</v>
      </c>
    </row>
    <row r="12" spans="1:15" ht="14.45" customHeight="1" x14ac:dyDescent="0.2">
      <c r="A12" s="86" t="s">
        <v>156</v>
      </c>
      <c r="B12" s="37" t="s">
        <v>8</v>
      </c>
      <c r="C12" s="89">
        <f>الرواتب!F12</f>
        <v>458906</v>
      </c>
      <c r="D12" s="89">
        <f>المزايا!F12</f>
        <v>7834</v>
      </c>
      <c r="E12" s="91">
        <f t="shared" si="0"/>
        <v>466740</v>
      </c>
      <c r="F12" s="6" t="s">
        <v>81</v>
      </c>
    </row>
    <row r="13" spans="1:15" ht="14.45" customHeight="1" x14ac:dyDescent="0.2">
      <c r="A13" s="87">
        <v>10</v>
      </c>
      <c r="B13" s="32" t="s">
        <v>9</v>
      </c>
      <c r="C13" s="89">
        <f>الرواتب!F13</f>
        <v>3119503</v>
      </c>
      <c r="D13" s="89">
        <f>المزايا!F13</f>
        <v>372615</v>
      </c>
      <c r="E13" s="91">
        <f t="shared" si="0"/>
        <v>3492118</v>
      </c>
      <c r="F13" s="6" t="s">
        <v>82</v>
      </c>
    </row>
    <row r="14" spans="1:15" ht="14.45" customHeight="1" x14ac:dyDescent="0.2">
      <c r="A14" s="87">
        <v>11</v>
      </c>
      <c r="B14" s="38" t="s">
        <v>10</v>
      </c>
      <c r="C14" s="89">
        <f>الرواتب!F14</f>
        <v>770491</v>
      </c>
      <c r="D14" s="89">
        <f>المزايا!F14</f>
        <v>266131</v>
      </c>
      <c r="E14" s="91">
        <f t="shared" si="0"/>
        <v>1036622</v>
      </c>
      <c r="F14" s="6" t="s">
        <v>83</v>
      </c>
    </row>
    <row r="15" spans="1:15" ht="14.45" customHeight="1" x14ac:dyDescent="0.2">
      <c r="A15" s="87">
        <v>12</v>
      </c>
      <c r="B15" s="39" t="s">
        <v>11</v>
      </c>
      <c r="C15" s="89">
        <f>الرواتب!F15</f>
        <v>3259</v>
      </c>
      <c r="D15" s="89">
        <f>المزايا!F15</f>
        <v>381</v>
      </c>
      <c r="E15" s="91">
        <f t="shared" si="0"/>
        <v>3640</v>
      </c>
      <c r="F15" s="6" t="s">
        <v>84</v>
      </c>
    </row>
    <row r="16" spans="1:15" ht="14.45" customHeight="1" x14ac:dyDescent="0.2">
      <c r="A16" s="87">
        <v>13</v>
      </c>
      <c r="B16" s="32" t="s">
        <v>12</v>
      </c>
      <c r="C16" s="89">
        <f>الرواتب!F16</f>
        <v>392209</v>
      </c>
      <c r="D16" s="89">
        <f>المزايا!F16</f>
        <v>24574</v>
      </c>
      <c r="E16" s="91">
        <f t="shared" si="0"/>
        <v>416783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الرواتب!F17</f>
        <v>1090966</v>
      </c>
      <c r="D17" s="89">
        <f>المزايا!F17</f>
        <v>62046</v>
      </c>
      <c r="E17" s="91">
        <f t="shared" si="0"/>
        <v>1153012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الرواتب!F18</f>
        <v>40020</v>
      </c>
      <c r="D18" s="89">
        <f>المزايا!F18</f>
        <v>1531</v>
      </c>
      <c r="E18" s="91">
        <f t="shared" si="0"/>
        <v>41551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الرواتب!F19</f>
        <v>480837</v>
      </c>
      <c r="D19" s="89">
        <f>المزايا!F19</f>
        <v>55360</v>
      </c>
      <c r="E19" s="91">
        <f t="shared" si="0"/>
        <v>536197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الرواتب!F20</f>
        <v>611047</v>
      </c>
      <c r="D20" s="89">
        <f>المزايا!F20</f>
        <v>174805</v>
      </c>
      <c r="E20" s="91">
        <f t="shared" si="0"/>
        <v>785852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الرواتب!F21</f>
        <v>539832</v>
      </c>
      <c r="D21" s="89">
        <f>المزايا!F21</f>
        <v>96797</v>
      </c>
      <c r="E21" s="91">
        <f t="shared" si="0"/>
        <v>636629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الرواتب!F22</f>
        <v>4439295</v>
      </c>
      <c r="D22" s="89">
        <f>المزايا!F22</f>
        <v>114198</v>
      </c>
      <c r="E22" s="91">
        <f t="shared" si="0"/>
        <v>4553493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الرواتب!F23</f>
        <v>5584941</v>
      </c>
      <c r="D23" s="89">
        <f>المزايا!F23</f>
        <v>2852777</v>
      </c>
      <c r="E23" s="91">
        <f t="shared" si="0"/>
        <v>8437718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الرواتب!F24</f>
        <v>284415</v>
      </c>
      <c r="D24" s="89">
        <f>المزايا!F24</f>
        <v>70382</v>
      </c>
      <c r="E24" s="91">
        <f t="shared" si="0"/>
        <v>354797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الرواتب!F25</f>
        <v>582730</v>
      </c>
      <c r="D25" s="89">
        <f>المزايا!F25</f>
        <v>126079</v>
      </c>
      <c r="E25" s="91">
        <f t="shared" si="0"/>
        <v>708809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الرواتب!F26</f>
        <v>3592293</v>
      </c>
      <c r="D26" s="89">
        <f>المزايا!F26</f>
        <v>853946</v>
      </c>
      <c r="E26" s="91">
        <f t="shared" si="0"/>
        <v>4446239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الرواتب!F27</f>
        <v>2297708</v>
      </c>
      <c r="D27" s="89">
        <f>المزايا!F27</f>
        <v>592990</v>
      </c>
      <c r="E27" s="91">
        <f t="shared" si="0"/>
        <v>2890698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الرواتب!F28</f>
        <v>2257933</v>
      </c>
      <c r="D28" s="89">
        <f>المزايا!F28</f>
        <v>462498</v>
      </c>
      <c r="E28" s="91">
        <f t="shared" si="0"/>
        <v>2720431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الرواتب!F29</f>
        <v>51254</v>
      </c>
      <c r="D29" s="89">
        <f>المزايا!F29</f>
        <v>14938</v>
      </c>
      <c r="E29" s="91">
        <f t="shared" si="0"/>
        <v>66192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الرواتب!F30</f>
        <v>609134</v>
      </c>
      <c r="D30" s="89">
        <f>المزايا!F30</f>
        <v>143310</v>
      </c>
      <c r="E30" s="91">
        <f t="shared" si="0"/>
        <v>752444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الرواتب!F31</f>
        <v>846948</v>
      </c>
      <c r="D31" s="89">
        <f>المزايا!F31</f>
        <v>219303</v>
      </c>
      <c r="E31" s="91">
        <f t="shared" si="0"/>
        <v>1066251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الرواتب!F32</f>
        <v>190293</v>
      </c>
      <c r="D32" s="89">
        <f>المزايا!F32</f>
        <v>25637</v>
      </c>
      <c r="E32" s="91">
        <f t="shared" si="0"/>
        <v>215930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الرواتب!F33</f>
        <v>89378</v>
      </c>
      <c r="D33" s="89">
        <f>المزايا!F33</f>
        <v>378</v>
      </c>
      <c r="E33" s="91">
        <f t="shared" si="0"/>
        <v>89756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الرواتب!F34</f>
        <v>944799</v>
      </c>
      <c r="D34" s="89">
        <f>المزايا!F34</f>
        <v>129281</v>
      </c>
      <c r="E34" s="91">
        <f t="shared" si="0"/>
        <v>1074080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الرواتب!F35</f>
        <v>141027</v>
      </c>
      <c r="D35" s="89">
        <f>المزايا!F35</f>
        <v>39809</v>
      </c>
      <c r="E35" s="91">
        <f t="shared" si="0"/>
        <v>180836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الرواتب!F36</f>
        <v>937928</v>
      </c>
      <c r="D36" s="89">
        <f>المزايا!F36</f>
        <v>201954</v>
      </c>
      <c r="E36" s="91">
        <f t="shared" si="0"/>
        <v>1139882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الرواتب!F37</f>
        <v>3240588</v>
      </c>
      <c r="D37" s="89">
        <f>المزايا!F37</f>
        <v>2243308</v>
      </c>
      <c r="E37" s="91">
        <f t="shared" si="0"/>
        <v>5483896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الرواتب!F38</f>
        <v>315867</v>
      </c>
      <c r="D38" s="89">
        <f>المزايا!F38</f>
        <v>62891</v>
      </c>
      <c r="E38" s="91">
        <f t="shared" si="0"/>
        <v>378758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الرواتب!F39</f>
        <v>292423</v>
      </c>
      <c r="D39" s="89">
        <f>المزايا!F39</f>
        <v>30454</v>
      </c>
      <c r="E39" s="91">
        <f t="shared" si="0"/>
        <v>322877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الرواتب!F40</f>
        <v>276351</v>
      </c>
      <c r="D40" s="89">
        <f>المزايا!F40</f>
        <v>9024</v>
      </c>
      <c r="E40" s="91">
        <f t="shared" si="0"/>
        <v>285375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الرواتب!F41</f>
        <v>6738</v>
      </c>
      <c r="D41" s="89">
        <f>المزايا!F41</f>
        <v>47</v>
      </c>
      <c r="E41" s="91">
        <f t="shared" si="0"/>
        <v>6785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الرواتب!F42</f>
        <v>12880897</v>
      </c>
      <c r="D42" s="89">
        <f>المزايا!F42</f>
        <v>1742109</v>
      </c>
      <c r="E42" s="91">
        <f t="shared" si="0"/>
        <v>14623006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الرواتب!F43</f>
        <v>3963856</v>
      </c>
      <c r="D43" s="89">
        <f>المزايا!F43</f>
        <v>773446</v>
      </c>
      <c r="E43" s="91">
        <f t="shared" si="0"/>
        <v>4737302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الرواتب!F44</f>
        <v>4258489</v>
      </c>
      <c r="D44" s="89">
        <f>المزايا!F44</f>
        <v>732804</v>
      </c>
      <c r="E44" s="91">
        <f t="shared" si="0"/>
        <v>4991293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الرواتب!F45</f>
        <v>7110166</v>
      </c>
      <c r="D45" s="89">
        <f>المزايا!F45</f>
        <v>745437</v>
      </c>
      <c r="E45" s="91">
        <f t="shared" si="0"/>
        <v>7855603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الرواتب!F46</f>
        <v>4750556</v>
      </c>
      <c r="D46" s="89">
        <f>المزايا!F46</f>
        <v>760626</v>
      </c>
      <c r="E46" s="91">
        <f t="shared" si="0"/>
        <v>5511182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الرواتب!F47</f>
        <v>18295595</v>
      </c>
      <c r="D47" s="89">
        <f>المزايا!F47</f>
        <v>1667570</v>
      </c>
      <c r="E47" s="91">
        <f t="shared" si="0"/>
        <v>19963165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الرواتب!F48</f>
        <v>1845348</v>
      </c>
      <c r="D48" s="89">
        <f>المزايا!F48</f>
        <v>265467</v>
      </c>
      <c r="E48" s="91">
        <f t="shared" si="0"/>
        <v>2110815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الرواتب!F49</f>
        <v>94713</v>
      </c>
      <c r="D49" s="89">
        <f>المزايا!F49</f>
        <v>25809</v>
      </c>
      <c r="E49" s="91">
        <f t="shared" si="0"/>
        <v>120522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الرواتب!F50</f>
        <v>2787844</v>
      </c>
      <c r="D50" s="89">
        <f>المزايا!F50</f>
        <v>613091</v>
      </c>
      <c r="E50" s="91">
        <f t="shared" si="0"/>
        <v>3400935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الرواتب!F51</f>
        <v>2794619</v>
      </c>
      <c r="D51" s="89">
        <f>المزايا!F51</f>
        <v>382379</v>
      </c>
      <c r="E51" s="91">
        <f t="shared" si="0"/>
        <v>3176998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الرواتب!F52</f>
        <v>161303</v>
      </c>
      <c r="D52" s="89">
        <f>المزايا!F52</f>
        <v>12178</v>
      </c>
      <c r="E52" s="91">
        <f t="shared" si="0"/>
        <v>173481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الرواتب!F53</f>
        <v>2175634</v>
      </c>
      <c r="D53" s="89">
        <f>المزايا!F53</f>
        <v>323757</v>
      </c>
      <c r="E53" s="91">
        <f t="shared" si="0"/>
        <v>2499391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الرواتب!F54</f>
        <v>6450193</v>
      </c>
      <c r="D54" s="89">
        <f>المزايا!F54</f>
        <v>488815</v>
      </c>
      <c r="E54" s="91">
        <f t="shared" si="0"/>
        <v>6939008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الرواتب!F55</f>
        <v>333469</v>
      </c>
      <c r="D55" s="89">
        <f>المزايا!F55</f>
        <v>98457</v>
      </c>
      <c r="E55" s="91">
        <f t="shared" si="0"/>
        <v>431926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الرواتب!F56</f>
        <v>30111</v>
      </c>
      <c r="D56" s="89">
        <f>المزايا!F56</f>
        <v>6150</v>
      </c>
      <c r="E56" s="91">
        <f t="shared" si="0"/>
        <v>36261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الرواتب!F57</f>
        <v>36955</v>
      </c>
      <c r="D57" s="89">
        <f>المزايا!F57</f>
        <v>3919</v>
      </c>
      <c r="E57" s="91">
        <f t="shared" si="0"/>
        <v>40874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الرواتب!F58</f>
        <v>4160920</v>
      </c>
      <c r="D58" s="89">
        <f>المزايا!F58</f>
        <v>2267742</v>
      </c>
      <c r="E58" s="91">
        <f t="shared" si="0"/>
        <v>6428662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الرواتب!F59</f>
        <v>328248</v>
      </c>
      <c r="D59" s="89">
        <f>المزايا!F59</f>
        <v>89829</v>
      </c>
      <c r="E59" s="91">
        <f t="shared" si="0"/>
        <v>418077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الرواتب!F60</f>
        <v>106190</v>
      </c>
      <c r="D60" s="89">
        <f>المزايا!F60</f>
        <v>2292</v>
      </c>
      <c r="E60" s="91">
        <f t="shared" si="0"/>
        <v>108482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الرواتب!F61</f>
        <v>11473553</v>
      </c>
      <c r="D61" s="89">
        <f>المزايا!F61</f>
        <v>2371441</v>
      </c>
      <c r="E61" s="91">
        <f t="shared" si="0"/>
        <v>13844994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الرواتب!F62</f>
        <v>1527004</v>
      </c>
      <c r="D62" s="89">
        <f>المزايا!F62</f>
        <v>475301</v>
      </c>
      <c r="E62" s="91">
        <f t="shared" si="0"/>
        <v>2002305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الرواتب!F63</f>
        <v>100875</v>
      </c>
      <c r="D63" s="89">
        <f>المزايا!F63</f>
        <v>22077</v>
      </c>
      <c r="E63" s="91">
        <f t="shared" si="0"/>
        <v>122952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الرواتب!F64</f>
        <v>2488991</v>
      </c>
      <c r="D64" s="89">
        <f>المزايا!F64</f>
        <v>227400</v>
      </c>
      <c r="E64" s="91">
        <f t="shared" si="0"/>
        <v>2716391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الرواتب!F65</f>
        <v>349786</v>
      </c>
      <c r="D65" s="89">
        <f>المزايا!F65</f>
        <v>39942</v>
      </c>
      <c r="E65" s="91">
        <f t="shared" si="0"/>
        <v>389728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الرواتب!F66</f>
        <v>260333</v>
      </c>
      <c r="D66" s="89">
        <f>المزايا!F66</f>
        <v>108006</v>
      </c>
      <c r="E66" s="91">
        <f t="shared" si="0"/>
        <v>368339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الرواتب!F67</f>
        <v>1659033</v>
      </c>
      <c r="D67" s="89">
        <f>المزايا!F67</f>
        <v>191621</v>
      </c>
      <c r="E67" s="91">
        <f t="shared" si="0"/>
        <v>1850654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الرواتب!F68</f>
        <v>11954</v>
      </c>
      <c r="D68" s="89">
        <f>المزايا!F68</f>
        <v>1868</v>
      </c>
      <c r="E68" s="91">
        <f t="shared" si="0"/>
        <v>13822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الرواتب!F69</f>
        <v>744310</v>
      </c>
      <c r="D69" s="89">
        <f>المزايا!F69</f>
        <v>57570</v>
      </c>
      <c r="E69" s="91">
        <f t="shared" si="0"/>
        <v>801880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الرواتب!F70</f>
        <v>292859</v>
      </c>
      <c r="D70" s="89">
        <f>المزايا!F70</f>
        <v>28298</v>
      </c>
      <c r="E70" s="91">
        <f t="shared" ref="E70:E87" si="1">SUM(C70:D70)</f>
        <v>321157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الرواتب!F71</f>
        <v>32328</v>
      </c>
      <c r="D71" s="89">
        <f>المزايا!F71</f>
        <v>756</v>
      </c>
      <c r="E71" s="91">
        <f t="shared" si="1"/>
        <v>33084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الرواتب!F72</f>
        <v>719393</v>
      </c>
      <c r="D72" s="89">
        <f>المزايا!F72</f>
        <v>76432</v>
      </c>
      <c r="E72" s="91">
        <f t="shared" si="1"/>
        <v>795825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الرواتب!F73</f>
        <v>518739</v>
      </c>
      <c r="D73" s="89">
        <f>المزايا!F73</f>
        <v>57305</v>
      </c>
      <c r="E73" s="91">
        <f t="shared" si="1"/>
        <v>576044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الرواتب!F74</f>
        <v>547247</v>
      </c>
      <c r="D74" s="89">
        <f>المزايا!F74</f>
        <v>99725</v>
      </c>
      <c r="E74" s="91">
        <f t="shared" si="1"/>
        <v>646972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الرواتب!F75</f>
        <v>671441</v>
      </c>
      <c r="D75" s="89">
        <f>المزايا!F75</f>
        <v>97137</v>
      </c>
      <c r="E75" s="91">
        <f t="shared" si="1"/>
        <v>768578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الرواتب!F76</f>
        <v>2145155</v>
      </c>
      <c r="D76" s="89">
        <f>المزايا!F76</f>
        <v>630937</v>
      </c>
      <c r="E76" s="91">
        <f t="shared" si="1"/>
        <v>2776092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الرواتب!F77</f>
        <v>434979</v>
      </c>
      <c r="D77" s="89">
        <f>المزايا!F77</f>
        <v>77599</v>
      </c>
      <c r="E77" s="91">
        <f t="shared" si="1"/>
        <v>512578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الرواتب!F78</f>
        <v>3919761</v>
      </c>
      <c r="D78" s="89">
        <f>المزايا!F78</f>
        <v>493246</v>
      </c>
      <c r="E78" s="91">
        <f t="shared" si="1"/>
        <v>4413007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الرواتب!F79</f>
        <v>3746887</v>
      </c>
      <c r="D79" s="89">
        <f>المزايا!F79</f>
        <v>760243</v>
      </c>
      <c r="E79" s="91">
        <f t="shared" si="1"/>
        <v>4507130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الرواتب!F80</f>
        <v>45257</v>
      </c>
      <c r="D80" s="89">
        <f>المزايا!F80</f>
        <v>1035</v>
      </c>
      <c r="E80" s="91">
        <f t="shared" si="1"/>
        <v>46292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الرواتب!F81</f>
        <v>374911</v>
      </c>
      <c r="D81" s="89">
        <f>المزايا!F81</f>
        <v>33997</v>
      </c>
      <c r="E81" s="91">
        <f t="shared" si="1"/>
        <v>408908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الرواتب!F82</f>
        <v>133751</v>
      </c>
      <c r="D82" s="89">
        <f>المزايا!F82</f>
        <v>6234</v>
      </c>
      <c r="E82" s="91">
        <f t="shared" si="1"/>
        <v>139985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الرواتب!F83</f>
        <v>18693</v>
      </c>
      <c r="D83" s="89">
        <f>المزايا!F83</f>
        <v>2828</v>
      </c>
      <c r="E83" s="91">
        <f t="shared" si="1"/>
        <v>21521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الرواتب!F84</f>
        <v>420431</v>
      </c>
      <c r="D84" s="89">
        <f>المزايا!F84</f>
        <v>57170</v>
      </c>
      <c r="E84" s="91">
        <f t="shared" si="1"/>
        <v>477601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الرواتب!F85</f>
        <v>332482</v>
      </c>
      <c r="D85" s="89">
        <f>المزايا!F85</f>
        <v>36705</v>
      </c>
      <c r="E85" s="91">
        <f t="shared" si="1"/>
        <v>369187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الرواتب!F86</f>
        <v>494253</v>
      </c>
      <c r="D86" s="89">
        <f>المزايا!F86</f>
        <v>65373</v>
      </c>
      <c r="E86" s="91">
        <f t="shared" si="1"/>
        <v>559626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الرواتب!F87</f>
        <v>2117155</v>
      </c>
      <c r="D87" s="89">
        <f>المزايا!F87</f>
        <v>124303</v>
      </c>
      <c r="E87" s="91">
        <f t="shared" si="1"/>
        <v>2241458</v>
      </c>
      <c r="F87" s="6" t="s">
        <v>146</v>
      </c>
    </row>
    <row r="88" spans="1:6" ht="20.100000000000001" customHeight="1" x14ac:dyDescent="0.2">
      <c r="A88" s="137" t="s">
        <v>69</v>
      </c>
      <c r="B88" s="137"/>
      <c r="C88" s="90">
        <f>SUM(C5:C87)</f>
        <v>165703513</v>
      </c>
      <c r="D88" s="90">
        <f>SUM(D5:D87)</f>
        <v>32600054</v>
      </c>
      <c r="E88" s="90">
        <f>SUM(E5:E87)</f>
        <v>198303567</v>
      </c>
      <c r="F88" s="7" t="s">
        <v>72</v>
      </c>
    </row>
    <row r="90" spans="1:6" ht="15" customHeight="1" x14ac:dyDescent="0.2">
      <c r="A90" s="107" t="s">
        <v>226</v>
      </c>
      <c r="B90" s="106" t="s">
        <v>263</v>
      </c>
      <c r="C90" s="106"/>
    </row>
    <row r="91" spans="1:6" ht="15" customHeight="1" x14ac:dyDescent="0.2">
      <c r="A91" s="107" t="s">
        <v>226</v>
      </c>
      <c r="B91" s="106" t="s">
        <v>224</v>
      </c>
      <c r="C91" s="106"/>
    </row>
    <row r="92" spans="1:6" ht="15" customHeight="1" x14ac:dyDescent="0.2">
      <c r="A92" s="107" t="s">
        <v>226</v>
      </c>
      <c r="B92" s="106" t="s">
        <v>225</v>
      </c>
      <c r="C92" s="106"/>
    </row>
  </sheetData>
  <mergeCells count="7">
    <mergeCell ref="A88:B88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2015-06-09T08:23:58Z</cp:lastPrinted>
  <dcterms:created xsi:type="dcterms:W3CDTF">2013-09-02T09:54:48Z</dcterms:created>
  <dcterms:modified xsi:type="dcterms:W3CDTF">2016-03-13T12:39:37Z</dcterms:modified>
</cp:coreProperties>
</file>