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أعمال\مسح التجاره الربعي\Q2\"/>
    </mc:Choice>
  </mc:AlternateContent>
  <xr:revisionPtr revIDLastSave="0" documentId="13_ncr:1_{B6F9F8D8-DB1C-4F23-A7CA-1EB278B1B157}" xr6:coauthVersionLast="38" xr6:coauthVersionMax="38" xr10:uidLastSave="{00000000-0000-0000-0000-000000000000}"/>
  <bookViews>
    <workbookView xWindow="0" yWindow="0" windowWidth="28800" windowHeight="12345" tabRatio="957" firstSheet="10" activeTab="17" xr2:uid="{00000000-000D-0000-FFFF-FFFF00000000}"/>
  </bookViews>
  <sheets>
    <sheet name="Contents" sheetId="71" r:id="rId1"/>
    <sheet name="Establishments" sheetId="49" r:id="rId2"/>
    <sheet name="Saudis" sheetId="50" r:id="rId3"/>
    <sheet name="Non-Saudis" sheetId="51" r:id="rId4"/>
    <sheet name=" Employees " sheetId="52" r:id="rId5"/>
    <sheet name="Average Compensation" sheetId="53" r:id="rId6"/>
    <sheet name="Operating Expendetures" sheetId="54" r:id="rId7"/>
    <sheet name="Operating Surplus" sheetId="56" r:id="rId8"/>
    <sheet name="Average Productivity" sheetId="57" r:id="rId9"/>
    <sheet name="Value of Electroinc sales" sheetId="58" r:id="rId10"/>
    <sheet name=" Accounting books" sheetId="60" r:id="rId11"/>
    <sheet name="Accounting systems" sheetId="63" r:id="rId12"/>
    <sheet name="Min requirements Saudi " sheetId="64" r:id="rId13"/>
    <sheet name="Min requiements Non Saudi" sheetId="65" r:id="rId14"/>
    <sheet name="Website" sheetId="67" r:id="rId15"/>
    <sheet name=" intermediate sites" sheetId="68" r:id="rId16"/>
    <sheet name="Evaluation of Services" sheetId="69" r:id="rId17"/>
    <sheet name="Getting a loan" sheetId="70" r:id="rId18"/>
  </sheets>
  <calcPr calcId="162913"/>
</workbook>
</file>

<file path=xl/calcChain.xml><?xml version="1.0" encoding="utf-8"?>
<calcChain xmlns="http://schemas.openxmlformats.org/spreadsheetml/2006/main">
  <c r="E10" i="50" l="1"/>
  <c r="C10" i="50"/>
  <c r="D10" i="50"/>
  <c r="D9" i="57" l="1"/>
  <c r="C9" i="49"/>
  <c r="D10" i="51"/>
  <c r="C10" i="51"/>
  <c r="D10" i="53"/>
  <c r="E10" i="53"/>
  <c r="F10" i="53"/>
  <c r="C9" i="54"/>
  <c r="D9" i="54"/>
  <c r="C9" i="56" l="1"/>
  <c r="E10" i="51" l="1"/>
  <c r="D10" i="52"/>
  <c r="C10" i="52"/>
  <c r="E10" i="52" l="1"/>
  <c r="C9" i="57" l="1"/>
  <c r="E9" i="57" s="1"/>
  <c r="C10" i="53"/>
  <c r="G10" i="53" l="1"/>
</calcChain>
</file>

<file path=xl/sharedStrings.xml><?xml version="1.0" encoding="utf-8"?>
<sst xmlns="http://schemas.openxmlformats.org/spreadsheetml/2006/main" count="346" uniqueCount="146">
  <si>
    <t>النشاط الاقتصادي</t>
  </si>
  <si>
    <t>الجملة</t>
  </si>
  <si>
    <t>Total</t>
  </si>
  <si>
    <t>Economic activity</t>
  </si>
  <si>
    <t>Expendetures</t>
  </si>
  <si>
    <t>Revenues</t>
  </si>
  <si>
    <t>جملة المشتغلين</t>
  </si>
  <si>
    <t>النفقات التشغيلية</t>
  </si>
  <si>
    <t>الإيرادات التشغيلية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</si>
  <si>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</si>
  <si>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</si>
  <si>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</si>
  <si>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</si>
  <si>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</si>
  <si>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</si>
  <si>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</si>
  <si>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</si>
  <si>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</si>
  <si>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</si>
  <si>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</si>
  <si>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</si>
  <si>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</si>
  <si>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</si>
  <si>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</si>
  <si>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</si>
  <si>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</si>
  <si>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</si>
  <si>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</si>
  <si>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</si>
  <si>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</si>
  <si>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</si>
  <si>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</si>
  <si>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</si>
  <si>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</si>
  <si>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</si>
  <si>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</si>
  <si>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</si>
  <si>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</si>
  <si>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</si>
  <si>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</si>
  <si>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</si>
  <si>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</si>
  <si>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</si>
  <si>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</si>
  <si>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الإيرادات التشغيلية(المبيعات)</t>
  </si>
  <si>
    <t>Revenues(Sales)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</si>
  <si>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</si>
  <si>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</si>
  <si>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</si>
  <si>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</si>
  <si>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</si>
  <si>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عدد المشتغلين           No. of emplyees</t>
  </si>
  <si>
    <t>عدد المشتغلين غير السعوديين  No. of Non-Saudi emplyees</t>
  </si>
  <si>
    <t>عدد المنشآت حسب النشاط الاقتصادي خلال الربع الثاني 2018</t>
  </si>
  <si>
    <t>عدد المشتغلين غير السعوديين حسب النشاط الاقتصادي خلال الربع الثاني 2018</t>
  </si>
  <si>
    <t>عدد المشتغلين السعوديين حسب النشاط الاقتصادي خلال الربع الثاني 2018</t>
  </si>
  <si>
    <t>عدد المشتغلين حسب النشاط الاقتصادي خلال الربع الثاني 2018</t>
  </si>
  <si>
    <t>متوسط التعويضات الشهرية المدفوعة للمشتغلين حسب النشاط الاقتصادي خلال الربع الثاني 2018</t>
  </si>
  <si>
    <t>النفقات والإيرادات التشغيلية( المبيعات ) حسب النشاط الاقتصادي خلال الربع الثاني 2018</t>
  </si>
  <si>
    <t>فائض التشغيل حسب النشاط الاقتصادي خلال الربع الثاني 2018</t>
  </si>
  <si>
    <t>معدل إنتاجية المشتغل الشهرية حسب النشاط الاقتصادي خلال الربع الثاني 2018</t>
  </si>
  <si>
    <t>المبيعات الالكترونية حسب النشاط الاقتصادي خلال الربع الثاني 2018</t>
  </si>
  <si>
    <t>ذكور</t>
  </si>
  <si>
    <t>إناث</t>
  </si>
  <si>
    <t>تعويضات المشتغلين  Comensation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</si>
  <si>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</si>
  <si>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</si>
  <si>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</si>
  <si>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</si>
  <si>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</si>
  <si>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</si>
  <si>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</si>
  <si>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</si>
  <si>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</si>
  <si>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</si>
  <si>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</si>
  <si>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</si>
  <si>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</si>
  <si>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</si>
  <si>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</si>
  <si>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</si>
  <si>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</si>
  <si>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</si>
  <si>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</si>
  <si>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</si>
  <si>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</si>
  <si>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</si>
  <si>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</si>
  <si>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Table 15</t>
  </si>
  <si>
    <t>جدول 16</t>
  </si>
  <si>
    <t>Table 16</t>
  </si>
  <si>
    <t>Table 17</t>
  </si>
  <si>
    <t>تقييم الخدمات الحكومية تجاه الأنشطة التجارية خلال الربع الثاني 2018</t>
  </si>
  <si>
    <t>متطلب التوظيف للسعوديين حسب النشاط الاقتصادي خلال الربع الثاني 2018</t>
  </si>
  <si>
    <t>متطلب التوظيف لغير السعوديين حسب النشاط الاقتصادي خلال الربع الثاني 2018</t>
  </si>
  <si>
    <t>نسبة المنشآت التي يتوفر لديها موقع إلكتروني حسب النشاط الاقتصادي خلال الربع الثاني 2018</t>
  </si>
  <si>
    <t>نسبة المنشآت التي تستخدم مواقع وسيطة لبيع السلع حسب النشاط الاقتصادي خلال الربع الثاني 2018</t>
  </si>
  <si>
    <t>نسبة المنشآت التي لديها دفاتر محاسبية حسب النشاط الاقتصادي خلال الربع الثاني 2018</t>
  </si>
  <si>
    <t>نسبة المنشآت التي تستخدم أنظمة محاسبية الكترونية حسب النشاط الاقتصادي خلال الربع الثاني 2018</t>
  </si>
  <si>
    <t>نسبة المنشآت الحاصلة على قروض تمويلية حسب النشاط الاقتصادي خلال الربع الثاني 2018</t>
  </si>
  <si>
    <t>Percentage of establishments receiving financing loans by economic activity,2nd.Qrt. 2018</t>
  </si>
  <si>
    <t>Percentage of establishments using intermediate sites for selling goods by economic activity,2nd.Qrt. 2018</t>
  </si>
  <si>
    <t>Percentage of establishments that have a website by economic activity,2nd.Qrt. 2018</t>
  </si>
  <si>
    <t>Employment requirements for non - Saudis by economic activity ,2nd.Qrt. 2018</t>
  </si>
  <si>
    <t>Employment requirements for Saudis by economic activity ,2nd.Qrt. 2018</t>
  </si>
  <si>
    <t>Percentage of establishments using electronic accounting systems by economic activity,2nd.Qrt. 2018</t>
  </si>
  <si>
    <t>Percentage of establishments with accounting books by economic activity,2nd.Qrt. 2018</t>
  </si>
  <si>
    <t>Operating surplus by economi activity,2nd.Qrt. 2018</t>
  </si>
  <si>
    <t>Operating expendetures and revenues by economic activity,2nd.Qrt. 2018</t>
  </si>
  <si>
    <t>Average monthly compensation paid to employees by economic activity,2nd.Qrt. 2018</t>
  </si>
  <si>
    <t>No. of  employees by economic activity,2nd.Qrt. 2018</t>
  </si>
  <si>
    <t>No. of  Non-Saudi employees by economic activity,2nd.Qrt. 2018</t>
  </si>
  <si>
    <t>No. of establishments by economic activity,2nd.Qrt. 2018</t>
  </si>
  <si>
    <t>Average monthly worker productivity by economi activity,2nd.Qrt. 2018</t>
  </si>
  <si>
    <t>High School</t>
  </si>
  <si>
    <t>Academic</t>
  </si>
  <si>
    <t>Technical</t>
  </si>
  <si>
    <t>less than High School</t>
  </si>
  <si>
    <t>less than High school</t>
  </si>
  <si>
    <t>No. of Saudis employees by economic activity,2nd.Qrt. 2018</t>
  </si>
  <si>
    <t xml:space="preserve"> Value of Electroinc sales by economic activity,2nd.Qrt. 2018</t>
  </si>
  <si>
    <t>Contents</t>
  </si>
  <si>
    <t>Establishments</t>
  </si>
  <si>
    <t>Saudis</t>
  </si>
  <si>
    <t>Non-Saudis</t>
  </si>
  <si>
    <t>Employees</t>
  </si>
  <si>
    <t>Average Compensation</t>
  </si>
  <si>
    <t>Operating Expendetures</t>
  </si>
  <si>
    <t>Operating Surplus</t>
  </si>
  <si>
    <t>Average Productivity</t>
  </si>
  <si>
    <t>Value of Electroinc sales</t>
  </si>
  <si>
    <t xml:space="preserve"> Accounting books</t>
  </si>
  <si>
    <t xml:space="preserve">Accounting Systems </t>
  </si>
  <si>
    <t>Min requirements Saudi</t>
  </si>
  <si>
    <t>Min requirements Non-Saudi</t>
  </si>
  <si>
    <t>Website</t>
  </si>
  <si>
    <t>Intermediate Sites</t>
  </si>
  <si>
    <t>Evaluation of Services</t>
  </si>
  <si>
    <t>Getting a Loan</t>
  </si>
  <si>
    <t xml:space="preserve">                       Survey of trade for 2nd Quarter 2018</t>
  </si>
  <si>
    <t>Evaluation of government services to business activities,2nd.Qrt. 2018</t>
  </si>
  <si>
    <t>جدول 12</t>
  </si>
  <si>
    <t>Table 12</t>
  </si>
  <si>
    <t>جدول15</t>
  </si>
  <si>
    <t>جدول17</t>
  </si>
  <si>
    <t>Source: General Organization for Statistics (Internal Trade Survey Q2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</si>
</sst>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0.0%"/>
    <numFmt numFmtId="165" formatCode="#,##0.00\ &quot;ر.س.‏&quot;"/>
  </numFmts>
  <fonts count="37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b/>
      <sz val="16"/>
      <color theme="1" tint="0.499984740745262"/>
      <name val="Frutiger LT Arabic 45 Light"/>
    </font>
    <font>
      <b/>
      <sz val="10"/>
      <color theme="1" tint="0.499984740745262"/>
      <name val="Frutiger LT Arabic 45 Light"/>
    </font>
    <font>
      <sz val="12"/>
      <name val="Arial"/>
      <family val="2"/>
      <charset val="178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2"/>
      <color theme="1" tint="0.499984740745262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2"/>
      <color theme="1" tint="0.499984740745262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8"/>
      <color theme="0"/>
      <name val="Frutiger LT Arabic 45 Light"/>
    </font>
    <font>
      <b/>
      <sz val="7"/>
      <name val="Frutiger LT Arabic 45 Light"/>
    </font>
    <font>
      <b/>
      <sz val="16"/>
      <color theme="0"/>
      <name val="Sakkal Majalla"/>
    </font>
    <font>
      <b/>
      <sz val="14"/>
      <color theme="1" tint="0.499984740745262"/>
      <name val="Frutiger LT Arabic 45 Light"/>
    </font>
    <font>
      <b/>
      <sz val="8"/>
      <color theme="1" tint="0.499984740745262"/>
      <name val="Frutiger LT Arabic 45 Light"/>
    </font>
    <font>
      <b/>
      <sz val="12"/>
      <color theme="0"/>
      <name val="Frutiger LT Arabic 45 Light"/>
    </font>
    <font>
      <sz val="16"/>
      <color theme="1" tint="0.499984740745262"/>
      <name val="Frutiger LT Arabic 45 Light"/>
    </font>
    <font>
      <sz val="7"/>
      <name val="Frutiger LT Arabic 45 Light"/>
    </font>
    <font>
      <b/>
      <sz val="11"/>
      <color rgb="FFFFFFFF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6"/>
      <color rgb="FFFFFFFF"/>
      <name val="Frutiger LT Arabic 45 Light"/>
    </font>
    <font>
      <b/>
      <sz val="12"/>
      <name val="Arial"/>
      <family val="2"/>
    </font>
    <font>
      <b/>
      <sz val="12"/>
      <color theme="8" tint="-0.499984740745262"/>
      <name val="Arial"/>
      <family val="2"/>
    </font>
    <font>
      <b/>
      <sz val="11"/>
      <color theme="8" tint="-0.499984740745262"/>
      <name val="Arial"/>
      <family val="2"/>
      <scheme val="minor"/>
    </font>
    <font>
      <b/>
      <sz val="11"/>
      <color theme="8" tint="-0.499984740745262"/>
      <name val="Frutiger LT Arabic 45 Light"/>
    </font>
    <font>
      <b/>
      <sz val="11"/>
      <color theme="1" tint="0.499984740745262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9889E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79889E"/>
      </top>
      <bottom/>
      <diagonal/>
    </border>
    <border>
      <left/>
      <right/>
      <top/>
      <bottom style="medium">
        <color rgb="FF79889E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</borders>
  <cellStyleXfs count="6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0" xfId="0" applyBorder="1"/>
    <xf numFmtId="3" fontId="9" fillId="3" borderId="9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/>
    <xf numFmtId="0" fontId="5" fillId="0" borderId="0" xfId="11" applyFont="1" applyBorder="1" applyAlignment="1">
      <alignment vertical="center" wrapText="1" readingOrder="2"/>
    </xf>
    <xf numFmtId="0" fontId="4" fillId="0" borderId="13" xfId="11" applyFont="1" applyBorder="1" applyAlignment="1">
      <alignment vertical="center" wrapText="1" readingOrder="2"/>
    </xf>
    <xf numFmtId="0" fontId="0" fillId="0" borderId="14" xfId="0" applyBorder="1"/>
    <xf numFmtId="0" fontId="0" fillId="0" borderId="8" xfId="0" applyBorder="1"/>
    <xf numFmtId="0" fontId="8" fillId="0" borderId="0" xfId="0" applyFont="1"/>
    <xf numFmtId="10" fontId="9" fillId="3" borderId="14" xfId="63" applyNumberFormat="1" applyFont="1" applyFill="1" applyBorder="1" applyAlignment="1">
      <alignment horizontal="center" vertical="center"/>
    </xf>
    <xf numFmtId="0" fontId="13" fillId="5" borderId="5" xfId="11" applyFont="1" applyFill="1" applyBorder="1" applyAlignment="1">
      <alignment horizontal="center" vertical="center" wrapText="1" readingOrder="2"/>
    </xf>
    <xf numFmtId="3" fontId="13" fillId="6" borderId="14" xfId="11" applyNumberFormat="1" applyFont="1" applyFill="1" applyBorder="1" applyAlignment="1">
      <alignment horizontal="center" vertical="center" wrapText="1" readingOrder="1"/>
    </xf>
    <xf numFmtId="0" fontId="17" fillId="3" borderId="12" xfId="25" applyNumberFormat="1" applyFont="1" applyFill="1" applyBorder="1" applyAlignment="1">
      <alignment horizontal="center" vertical="center" wrapText="1" readingOrder="1"/>
    </xf>
    <xf numFmtId="0" fontId="17" fillId="2" borderId="12" xfId="25" applyNumberFormat="1" applyFont="1" applyFill="1" applyBorder="1" applyAlignment="1">
      <alignment horizontal="center" vertical="center" wrapText="1" readingOrder="1"/>
    </xf>
    <xf numFmtId="0" fontId="17" fillId="3" borderId="1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horizontal="left" vertical="center" indent="1"/>
    </xf>
    <xf numFmtId="0" fontId="17" fillId="3" borderId="9" xfId="0" applyFont="1" applyFill="1" applyBorder="1" applyAlignment="1">
      <alignment horizontal="left" vertical="center" indent="1"/>
    </xf>
    <xf numFmtId="0" fontId="9" fillId="3" borderId="10" xfId="25" applyFont="1" applyFill="1" applyBorder="1" applyAlignment="1">
      <alignment vertical="center" wrapText="1" readingOrder="2"/>
    </xf>
    <xf numFmtId="0" fontId="19" fillId="3" borderId="12" xfId="0" applyFont="1" applyFill="1" applyBorder="1" applyAlignment="1">
      <alignment horizontal="left" vertical="center"/>
    </xf>
    <xf numFmtId="0" fontId="9" fillId="2" borderId="10" xfId="56" applyFont="1" applyFill="1" applyBorder="1" applyAlignment="1">
      <alignment vertical="center"/>
    </xf>
    <xf numFmtId="0" fontId="19" fillId="2" borderId="12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vertical="center"/>
    </xf>
    <xf numFmtId="0" fontId="17" fillId="3" borderId="14" xfId="0" applyFont="1" applyFill="1" applyBorder="1" applyAlignment="1">
      <alignment horizontal="left" vertical="center" indent="1"/>
    </xf>
    <xf numFmtId="0" fontId="19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left" vertical="center" indent="1"/>
    </xf>
    <xf numFmtId="0" fontId="17" fillId="3" borderId="14" xfId="25" applyNumberFormat="1" applyFont="1" applyFill="1" applyBorder="1" applyAlignment="1">
      <alignment horizontal="center" vertical="center" wrapText="1" readingOrder="1"/>
    </xf>
    <xf numFmtId="0" fontId="9" fillId="3" borderId="14" xfId="25" applyFont="1" applyFill="1" applyBorder="1" applyAlignment="1">
      <alignment vertical="center" wrapText="1" readingOrder="2"/>
    </xf>
    <xf numFmtId="0" fontId="17" fillId="2" borderId="14" xfId="25" applyNumberFormat="1" applyFont="1" applyFill="1" applyBorder="1" applyAlignment="1">
      <alignment horizontal="center" vertical="center" wrapText="1" readingOrder="1"/>
    </xf>
    <xf numFmtId="0" fontId="9" fillId="2" borderId="14" xfId="56" applyFont="1" applyFill="1" applyBorder="1" applyAlignment="1">
      <alignment vertical="center" wrapText="1"/>
    </xf>
    <xf numFmtId="0" fontId="20" fillId="3" borderId="7" xfId="25" applyNumberFormat="1" applyFont="1" applyFill="1" applyBorder="1" applyAlignment="1">
      <alignment horizontal="center" vertical="center" wrapText="1" readingOrder="1"/>
    </xf>
    <xf numFmtId="0" fontId="19" fillId="3" borderId="5" xfId="0" applyFont="1" applyFill="1" applyBorder="1" applyAlignment="1">
      <alignment vertical="center"/>
    </xf>
    <xf numFmtId="0" fontId="13" fillId="6" borderId="12" xfId="11" applyFont="1" applyFill="1" applyBorder="1" applyAlignment="1">
      <alignment horizontal="center" vertical="center" readingOrder="2"/>
    </xf>
    <xf numFmtId="0" fontId="9" fillId="3" borderId="5" xfId="25" applyFont="1" applyFill="1" applyBorder="1" applyAlignment="1">
      <alignment vertical="center" wrapText="1" readingOrder="2"/>
    </xf>
    <xf numFmtId="0" fontId="20" fillId="3" borderId="5" xfId="0" applyFont="1" applyFill="1" applyBorder="1" applyAlignment="1">
      <alignment horizontal="center" vertical="center"/>
    </xf>
    <xf numFmtId="0" fontId="20" fillId="2" borderId="4" xfId="25" applyNumberFormat="1" applyFont="1" applyFill="1" applyBorder="1" applyAlignment="1">
      <alignment horizontal="center" vertical="center" wrapText="1" readingOrder="1"/>
    </xf>
    <xf numFmtId="0" fontId="20" fillId="2" borderId="14" xfId="0" applyFont="1" applyFill="1" applyBorder="1" applyAlignment="1">
      <alignment horizontal="center" vertical="center"/>
    </xf>
    <xf numFmtId="0" fontId="20" fillId="3" borderId="14" xfId="25" applyNumberFormat="1" applyFont="1" applyFill="1" applyBorder="1" applyAlignment="1">
      <alignment horizontal="center" vertical="center" wrapText="1" readingOrder="1"/>
    </xf>
    <xf numFmtId="3" fontId="9" fillId="3" borderId="14" xfId="0" applyNumberFormat="1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0" fillId="0" borderId="4" xfId="0" applyBorder="1"/>
    <xf numFmtId="0" fontId="11" fillId="0" borderId="14" xfId="0" applyFont="1" applyBorder="1"/>
    <xf numFmtId="0" fontId="14" fillId="5" borderId="14" xfId="11" applyFont="1" applyFill="1" applyBorder="1" applyAlignment="1">
      <alignment horizontal="center" vertical="center" wrapText="1" readingOrder="2"/>
    </xf>
    <xf numFmtId="0" fontId="13" fillId="5" borderId="6" xfId="11" applyFont="1" applyFill="1" applyBorder="1" applyAlignment="1">
      <alignment horizontal="center" vertical="center" wrapText="1" readingOrder="2"/>
    </xf>
    <xf numFmtId="0" fontId="11" fillId="0" borderId="13" xfId="0" applyFont="1" applyBorder="1"/>
    <xf numFmtId="0" fontId="13" fillId="6" borderId="1" xfId="11" applyFont="1" applyFill="1" applyBorder="1" applyAlignment="1">
      <alignment horizontal="center" vertical="center" readingOrder="2"/>
    </xf>
    <xf numFmtId="0" fontId="13" fillId="5" borderId="0" xfId="11" applyFont="1" applyFill="1" applyBorder="1" applyAlignment="1">
      <alignment horizontal="center" vertical="center" wrapText="1" readingOrder="2"/>
    </xf>
    <xf numFmtId="9" fontId="0" fillId="0" borderId="0" xfId="0" applyNumberFormat="1"/>
    <xf numFmtId="164" fontId="0" fillId="0" borderId="0" xfId="0" applyNumberFormat="1"/>
    <xf numFmtId="164" fontId="9" fillId="3" borderId="14" xfId="63" applyNumberFormat="1" applyFont="1" applyFill="1" applyBorder="1" applyAlignment="1">
      <alignment horizontal="center" vertical="center"/>
    </xf>
    <xf numFmtId="164" fontId="9" fillId="2" borderId="4" xfId="63" applyNumberFormat="1" applyFont="1" applyFill="1" applyBorder="1" applyAlignment="1">
      <alignment horizontal="center" vertical="center"/>
    </xf>
    <xf numFmtId="164" fontId="9" fillId="3" borderId="5" xfId="63" applyNumberFormat="1" applyFont="1" applyFill="1" applyBorder="1" applyAlignment="1">
      <alignment horizontal="center" vertical="center"/>
    </xf>
    <xf numFmtId="0" fontId="25" fillId="0" borderId="14" xfId="0" applyFont="1" applyBorder="1"/>
    <xf numFmtId="0" fontId="13" fillId="6" borderId="0" xfId="11" applyFont="1" applyFill="1" applyBorder="1" applyAlignment="1">
      <alignment horizontal="center" vertical="center" readingOrder="2"/>
    </xf>
    <xf numFmtId="0" fontId="19" fillId="3" borderId="14" xfId="0" applyFont="1" applyFill="1" applyBorder="1" applyAlignment="1">
      <alignment vertical="center" wrapText="1"/>
    </xf>
    <xf numFmtId="0" fontId="19" fillId="2" borderId="14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34" fillId="8" borderId="18" xfId="65" quotePrefix="1" applyFont="1" applyFill="1" applyBorder="1" applyAlignment="1">
      <alignment horizontal="right" vertical="center" wrapText="1" readingOrder="1"/>
    </xf>
    <xf numFmtId="0" fontId="34" fillId="9" borderId="18" xfId="65" applyFont="1" applyFill="1" applyBorder="1" applyAlignment="1">
      <alignment horizontal="right" vertical="center" wrapText="1" readingOrder="2"/>
    </xf>
    <xf numFmtId="0" fontId="34" fillId="8" borderId="18" xfId="65" applyFont="1" applyFill="1" applyBorder="1" applyAlignment="1">
      <alignment horizontal="right" vertical="center" wrapText="1" readingOrder="2"/>
    </xf>
    <xf numFmtId="0" fontId="34" fillId="9" borderId="18" xfId="65" quotePrefix="1" applyFont="1" applyFill="1" applyBorder="1" applyAlignment="1">
      <alignment horizontal="right" vertical="center" wrapText="1" readingOrder="1"/>
    </xf>
    <xf numFmtId="0" fontId="35" fillId="8" borderId="17" xfId="62" applyFont="1" applyFill="1" applyBorder="1" applyAlignment="1">
      <alignment horizontal="center" vertical="center" wrapText="1"/>
    </xf>
    <xf numFmtId="0" fontId="35" fillId="9" borderId="17" xfId="62" applyFont="1" applyFill="1" applyBorder="1" applyAlignment="1">
      <alignment horizontal="center" vertical="center" wrapText="1"/>
    </xf>
    <xf numFmtId="0" fontId="31" fillId="7" borderId="15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13" fillId="5" borderId="13" xfId="11" applyFont="1" applyFill="1" applyBorder="1" applyAlignment="1">
      <alignment horizontal="center" vertical="center" wrapText="1" readingOrder="2"/>
    </xf>
    <xf numFmtId="0" fontId="13" fillId="5" borderId="4" xfId="11" applyFont="1" applyFill="1" applyBorder="1" applyAlignment="1">
      <alignment horizontal="center" vertical="center" wrapText="1" readingOrder="2"/>
    </xf>
    <xf numFmtId="0" fontId="13" fillId="6" borderId="1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27" fillId="0" borderId="13" xfId="11" applyFont="1" applyBorder="1" applyAlignment="1">
      <alignment horizontal="center" vertical="center" wrapText="1" readingOrder="2"/>
    </xf>
    <xf numFmtId="0" fontId="27" fillId="0" borderId="3" xfId="11" applyFont="1" applyBorder="1" applyAlignment="1">
      <alignment horizontal="center" vertical="center" wrapText="1" readingOrder="2"/>
    </xf>
    <xf numFmtId="0" fontId="27" fillId="0" borderId="4" xfId="11" applyFont="1" applyBorder="1" applyAlignment="1">
      <alignment horizontal="center" vertical="center" wrapText="1" readingOrder="2"/>
    </xf>
    <xf numFmtId="0" fontId="25" fillId="0" borderId="1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10" fillId="0" borderId="13" xfId="11" applyFont="1" applyBorder="1" applyAlignment="1">
      <alignment horizontal="center" vertical="center" wrapText="1" readingOrder="2"/>
    </xf>
    <xf numFmtId="0" fontId="10" fillId="0" borderId="3" xfId="11" applyFont="1" applyBorder="1" applyAlignment="1">
      <alignment horizontal="center" vertical="center" wrapText="1" readingOrder="2"/>
    </xf>
    <xf numFmtId="0" fontId="10" fillId="0" borderId="4" xfId="11" applyFont="1" applyBorder="1" applyAlignment="1">
      <alignment horizontal="center" vertical="center" wrapText="1" readingOrder="2"/>
    </xf>
    <xf numFmtId="0" fontId="13" fillId="5" borderId="11" xfId="11" applyFont="1" applyFill="1" applyBorder="1" applyAlignment="1">
      <alignment horizontal="center" vertical="center" wrapText="1" readingOrder="2"/>
    </xf>
    <xf numFmtId="0" fontId="13" fillId="5" borderId="9" xfId="11" applyFont="1" applyFill="1" applyBorder="1" applyAlignment="1">
      <alignment horizontal="center" vertical="center" wrapText="1" readingOrder="2"/>
    </xf>
    <xf numFmtId="0" fontId="13" fillId="5" borderId="6" xfId="11" applyFont="1" applyFill="1" applyBorder="1" applyAlignment="1">
      <alignment horizontal="center" vertical="center" wrapText="1" readingOrder="2"/>
    </xf>
    <xf numFmtId="0" fontId="13" fillId="5" borderId="7" xfId="11" applyFont="1" applyFill="1" applyBorder="1" applyAlignment="1">
      <alignment horizontal="center" vertical="center" wrapText="1" readingOrder="2"/>
    </xf>
    <xf numFmtId="0" fontId="13" fillId="6" borderId="1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5" borderId="10" xfId="11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5" fillId="0" borderId="13" xfId="11" applyFont="1" applyBorder="1" applyAlignment="1">
      <alignment horizontal="center" vertical="center" wrapText="1" readingOrder="2"/>
    </xf>
    <xf numFmtId="0" fontId="15" fillId="0" borderId="3" xfId="11" applyFont="1" applyBorder="1" applyAlignment="1">
      <alignment horizontal="center" vertical="center" wrapText="1" readingOrder="2"/>
    </xf>
    <xf numFmtId="0" fontId="15" fillId="0" borderId="2" xfId="11" applyFont="1" applyBorder="1" applyAlignment="1">
      <alignment horizontal="center" vertical="center" wrapText="1" readingOrder="2"/>
    </xf>
    <xf numFmtId="0" fontId="15" fillId="0" borderId="4" xfId="11" applyFont="1" applyBorder="1" applyAlignment="1">
      <alignment horizontal="center" vertical="center" wrapText="1" readingOrder="2"/>
    </xf>
    <xf numFmtId="0" fontId="13" fillId="5" borderId="0" xfId="11" applyFont="1" applyFill="1" applyBorder="1" applyAlignment="1">
      <alignment horizontal="center" vertical="center" wrapText="1" readingOrder="2"/>
    </xf>
    <xf numFmtId="0" fontId="13" fillId="5" borderId="8" xfId="11" applyFont="1" applyFill="1" applyBorder="1" applyAlignment="1">
      <alignment horizontal="center" vertical="center" wrapText="1" readingOrder="2"/>
    </xf>
    <xf numFmtId="0" fontId="11" fillId="0" borderId="14" xfId="0" applyFont="1" applyBorder="1" applyAlignment="1">
      <alignment horizontal="right"/>
    </xf>
    <xf numFmtId="0" fontId="11" fillId="0" borderId="14" xfId="0" applyFont="1" applyBorder="1" applyAlignment="1">
      <alignment horizontal="left"/>
    </xf>
    <xf numFmtId="0" fontId="10" fillId="0" borderId="14" xfId="11" applyFont="1" applyBorder="1" applyAlignment="1">
      <alignment horizontal="center" vertical="center" wrapText="1" readingOrder="2"/>
    </xf>
    <xf numFmtId="0" fontId="18" fillId="0" borderId="14" xfId="11" applyFont="1" applyBorder="1" applyAlignment="1">
      <alignment horizontal="center" vertical="center" wrapText="1" readingOrder="2"/>
    </xf>
    <xf numFmtId="0" fontId="13" fillId="5" borderId="14" xfId="11" applyFont="1" applyFill="1" applyBorder="1" applyAlignment="1">
      <alignment horizontal="center" vertical="center" wrapText="1" readingOrder="2"/>
    </xf>
    <xf numFmtId="0" fontId="21" fillId="6" borderId="14" xfId="11" applyFont="1" applyFill="1" applyBorder="1" applyAlignment="1">
      <alignment horizontal="center" vertical="center" readingOrder="2"/>
    </xf>
    <xf numFmtId="0" fontId="13" fillId="5" borderId="14" xfId="11" applyFont="1" applyFill="1" applyBorder="1" applyAlignment="1">
      <alignment horizontal="center" vertical="center" wrapText="1" readingOrder="2"/>
    </xf>
    <xf numFmtId="0" fontId="13" fillId="6" borderId="14" xfId="11" applyFont="1" applyFill="1" applyBorder="1" applyAlignment="1">
      <alignment horizontal="center" vertical="center" readingOrder="2"/>
    </xf>
    <xf numFmtId="0" fontId="9" fillId="2" borderId="14" xfId="56" applyFont="1" applyFill="1" applyBorder="1" applyAlignment="1">
      <alignment vertical="center"/>
    </xf>
    <xf numFmtId="0" fontId="8" fillId="0" borderId="14" xfId="0" applyFont="1" applyBorder="1"/>
    <xf numFmtId="0" fontId="25" fillId="0" borderId="14" xfId="0" applyFont="1" applyBorder="1" applyAlignment="1">
      <alignment horizontal="right"/>
    </xf>
    <xf numFmtId="0" fontId="25" fillId="0" borderId="14" xfId="0" applyFont="1" applyBorder="1" applyAlignment="1">
      <alignment horizontal="left"/>
    </xf>
    <xf numFmtId="0" fontId="15" fillId="0" borderId="14" xfId="11" applyFont="1" applyBorder="1" applyAlignment="1">
      <alignment horizontal="center" vertical="center" wrapText="1" readingOrder="2"/>
    </xf>
    <xf numFmtId="0" fontId="4" fillId="0" borderId="14" xfId="11" applyFont="1" applyBorder="1" applyAlignment="1">
      <alignment vertical="center" wrapText="1" readingOrder="2"/>
    </xf>
    <xf numFmtId="0" fontId="14" fillId="6" borderId="14" xfId="11" applyFont="1" applyFill="1" applyBorder="1" applyAlignment="1">
      <alignment horizontal="center" vertical="center" readingOrder="2"/>
    </xf>
    <xf numFmtId="0" fontId="13" fillId="6" borderId="14" xfId="0" applyFont="1" applyFill="1" applyBorder="1" applyAlignment="1">
      <alignment horizontal="center" vertical="center"/>
    </xf>
    <xf numFmtId="3" fontId="19" fillId="3" borderId="14" xfId="0" applyNumberFormat="1" applyFont="1" applyFill="1" applyBorder="1" applyAlignment="1">
      <alignment horizontal="center" vertical="center"/>
    </xf>
    <xf numFmtId="0" fontId="12" fillId="0" borderId="14" xfId="0" applyFont="1" applyBorder="1"/>
    <xf numFmtId="3" fontId="19" fillId="2" borderId="14" xfId="0" applyNumberFormat="1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top"/>
    </xf>
    <xf numFmtId="0" fontId="28" fillId="0" borderId="3" xfId="0" applyFont="1" applyBorder="1" applyAlignment="1">
      <alignment horizontal="left" vertical="top"/>
    </xf>
    <xf numFmtId="0" fontId="28" fillId="0" borderId="4" xfId="0" applyFont="1" applyBorder="1" applyAlignment="1">
      <alignment horizontal="left" vertical="top"/>
    </xf>
    <xf numFmtId="0" fontId="22" fillId="0" borderId="6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0" fillId="0" borderId="14" xfId="0" applyBorder="1" applyAlignment="1"/>
    <xf numFmtId="0" fontId="5" fillId="0" borderId="14" xfId="11" applyFont="1" applyBorder="1" applyAlignment="1">
      <alignment vertical="center" wrapText="1" readingOrder="2"/>
    </xf>
    <xf numFmtId="0" fontId="20" fillId="3" borderId="14" xfId="0" applyFont="1" applyFill="1" applyBorder="1" applyAlignment="1">
      <alignment horizontal="center" vertical="center"/>
    </xf>
    <xf numFmtId="0" fontId="20" fillId="2" borderId="14" xfId="25" applyNumberFormat="1" applyFont="1" applyFill="1" applyBorder="1" applyAlignment="1">
      <alignment horizontal="center" vertical="center" wrapText="1" readingOrder="1"/>
    </xf>
    <xf numFmtId="10" fontId="9" fillId="2" borderId="14" xfId="63" applyNumberFormat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/>
    </xf>
    <xf numFmtId="0" fontId="36" fillId="0" borderId="14" xfId="11" applyFont="1" applyBorder="1" applyAlignment="1">
      <alignment horizontal="center" vertical="center" wrapText="1" readingOrder="2"/>
    </xf>
    <xf numFmtId="164" fontId="9" fillId="2" borderId="14" xfId="63" applyNumberFormat="1" applyFont="1" applyFill="1" applyBorder="1" applyAlignment="1">
      <alignment horizontal="center" vertical="center"/>
    </xf>
    <xf numFmtId="0" fontId="24" fillId="0" borderId="14" xfId="11" applyFont="1" applyBorder="1" applyAlignment="1">
      <alignment horizontal="center" vertical="center" wrapText="1" readingOrder="2"/>
    </xf>
    <xf numFmtId="165" fontId="13" fillId="6" borderId="14" xfId="11" applyNumberFormat="1" applyFont="1" applyFill="1" applyBorder="1" applyAlignment="1">
      <alignment horizontal="center" vertical="center" readingOrder="2"/>
    </xf>
    <xf numFmtId="165" fontId="13" fillId="5" borderId="14" xfId="11" applyNumberFormat="1" applyFont="1" applyFill="1" applyBorder="1" applyAlignment="1">
      <alignment horizontal="center" vertical="center" wrapText="1" readingOrder="2"/>
    </xf>
    <xf numFmtId="0" fontId="23" fillId="5" borderId="14" xfId="11" applyFont="1" applyFill="1" applyBorder="1" applyAlignment="1">
      <alignment horizontal="center" vertical="center" wrapText="1" readingOrder="2"/>
    </xf>
    <xf numFmtId="0" fontId="23" fillId="6" borderId="14" xfId="11" applyFont="1" applyFill="1" applyBorder="1" applyAlignment="1">
      <alignment horizontal="center" vertical="center" readingOrder="2"/>
    </xf>
    <xf numFmtId="0" fontId="23" fillId="6" borderId="14" xfId="0" applyFont="1" applyFill="1" applyBorder="1" applyAlignment="1">
      <alignment horizontal="center" vertical="center"/>
    </xf>
    <xf numFmtId="0" fontId="23" fillId="5" borderId="14" xfId="11" applyFont="1" applyFill="1" applyBorder="1" applyAlignment="1">
      <alignment horizontal="center" vertical="center" wrapText="1" readingOrder="2"/>
    </xf>
    <xf numFmtId="0" fontId="26" fillId="5" borderId="14" xfId="11" applyFont="1" applyFill="1" applyBorder="1" applyAlignment="1">
      <alignment horizontal="center" vertical="center" wrapText="1" readingOrder="2"/>
    </xf>
    <xf numFmtId="0" fontId="26" fillId="6" borderId="14" xfId="11" applyFont="1" applyFill="1" applyBorder="1" applyAlignment="1">
      <alignment horizontal="center" vertical="center" readingOrder="2"/>
    </xf>
    <xf numFmtId="0" fontId="26" fillId="6" borderId="14" xfId="0" applyFont="1" applyFill="1" applyBorder="1" applyAlignment="1">
      <alignment horizontal="center" vertical="center"/>
    </xf>
    <xf numFmtId="0" fontId="26" fillId="5" borderId="14" xfId="11" applyFont="1" applyFill="1" applyBorder="1" applyAlignment="1">
      <alignment horizontal="center" vertical="center" wrapText="1" readingOrder="2"/>
    </xf>
    <xf numFmtId="0" fontId="22" fillId="0" borderId="1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1" xfId="11" applyFont="1" applyBorder="1" applyAlignment="1">
      <alignment horizontal="center" vertical="center" wrapText="1" readingOrder="2"/>
    </xf>
    <xf numFmtId="0" fontId="10" fillId="0" borderId="2" xfId="11" applyFont="1" applyBorder="1" applyAlignment="1">
      <alignment horizontal="center" vertical="center" wrapText="1" readingOrder="2"/>
    </xf>
    <xf numFmtId="0" fontId="10" fillId="0" borderId="9" xfId="11" applyFont="1" applyBorder="1" applyAlignment="1">
      <alignment horizontal="center" vertical="center" wrapText="1" readingOrder="2"/>
    </xf>
    <xf numFmtId="0" fontId="20" fillId="3" borderId="14" xfId="0" applyFont="1" applyFill="1" applyBorder="1" applyAlignment="1">
      <alignment horizontal="left" vertical="center" indent="1"/>
    </xf>
    <xf numFmtId="0" fontId="20" fillId="2" borderId="14" xfId="0" applyFont="1" applyFill="1" applyBorder="1" applyAlignment="1">
      <alignment horizontal="left" vertical="center" indent="1"/>
    </xf>
    <xf numFmtId="0" fontId="14" fillId="6" borderId="14" xfId="11" applyFont="1" applyFill="1" applyBorder="1" applyAlignment="1">
      <alignment horizontal="center" vertical="center" readingOrder="2"/>
    </xf>
    <xf numFmtId="0" fontId="17" fillId="3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5" fillId="0" borderId="11" xfId="11" applyFont="1" applyBorder="1" applyAlignment="1">
      <alignment horizontal="center" vertical="center" wrapText="1" readingOrder="2"/>
    </xf>
    <xf numFmtId="0" fontId="15" fillId="0" borderId="9" xfId="11" applyFont="1" applyBorder="1" applyAlignment="1">
      <alignment horizontal="center" vertical="center" wrapText="1" readingOrder="2"/>
    </xf>
    <xf numFmtId="0" fontId="14" fillId="5" borderId="14" xfId="11" applyFont="1" applyFill="1" applyBorder="1" applyAlignment="1">
      <alignment horizontal="center" vertical="center" wrapText="1" readingOrder="2"/>
    </xf>
    <xf numFmtId="0" fontId="14" fillId="5" borderId="14" xfId="11" applyFont="1" applyFill="1" applyBorder="1" applyAlignment="1">
      <alignment horizontal="center" vertical="center" wrapText="1" readingOrder="1"/>
    </xf>
    <xf numFmtId="0" fontId="16" fillId="3" borderId="14" xfId="25" applyNumberFormat="1" applyFont="1" applyFill="1" applyBorder="1" applyAlignment="1">
      <alignment horizontal="center" vertical="center" wrapText="1" readingOrder="1"/>
    </xf>
    <xf numFmtId="0" fontId="16" fillId="2" borderId="14" xfId="25" applyNumberFormat="1" applyFont="1" applyFill="1" applyBorder="1" applyAlignment="1">
      <alignment horizontal="center" vertical="center" wrapText="1" readingOrder="1"/>
    </xf>
    <xf numFmtId="0" fontId="13" fillId="6" borderId="14" xfId="11" applyFont="1" applyFill="1" applyBorder="1" applyAlignment="1">
      <alignment horizontal="center" vertical="center" readingOrder="2"/>
    </xf>
    <xf numFmtId="0" fontId="28" fillId="0" borderId="14" xfId="0" applyFont="1" applyBorder="1" applyAlignment="1">
      <alignment horizontal="left"/>
    </xf>
    <xf numFmtId="0" fontId="10" fillId="4" borderId="14" xfId="11" applyFont="1" applyFill="1" applyBorder="1" applyAlignment="1">
      <alignment horizontal="center" vertical="center" wrapText="1" readingOrder="2"/>
    </xf>
  </cellXfs>
  <cellStyles count="66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2 10 2" xfId="64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Percent" xfId="63" builtinId="5"/>
    <cellStyle name="ارتباط تشعبي" xfId="65" builtinId="8"/>
    <cellStyle name="عادي" xfId="0" builtinId="0"/>
    <cellStyle name="عادي 2" xfId="62" xr:uid="{00000000-0005-0000-0000-000041000000}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cap="non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Distribution of establishments by economic activity,2nd.Qrt. 2018</a:t>
            </a:r>
            <a:r>
              <a:rPr lang="en-US" sz="1400" b="1" i="0" u="none" strike="noStrike" cap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1469965705559274"/>
          <c:y val="3.91413855824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62221652466369"/>
          <c:y val="0.17809268214463544"/>
          <c:w val="0.67202463021721703"/>
          <c:h val="0.629834333409288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Establishments!$D$6:$D$8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Establishments!$C$6:$C$8</c:f>
              <c:numCache>
                <c:formatCode>#,##0</c:formatCode>
                <c:ptCount val="3"/>
                <c:pt idx="0">
                  <c:v>90752</c:v>
                </c:pt>
                <c:pt idx="1">
                  <c:v>34555</c:v>
                </c:pt>
                <c:pt idx="2">
                  <c:v>333603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effectLst/>
              </a:rPr>
              <a:t>Percentage of establishments with accounting books by economic activity,2nd.Qrt. 2018</a:t>
            </a:r>
            <a:r>
              <a:rPr lang="en-US" sz="1200" b="1" i="0" u="none" strike="noStrike" baseline="0"/>
              <a:t> </a:t>
            </a: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093918485221236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6019166703410417E-2"/>
          <c:y val="0.20303150294961719"/>
          <c:w val="0.52281952260992215"/>
          <c:h val="0.716843004909729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Accounting books'!$C$5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Accounting books'!$E$6:$E$8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Accounting books'!$C$6:$C$8</c:f>
              <c:numCache>
                <c:formatCode>0.0%</c:formatCode>
                <c:ptCount val="3"/>
                <c:pt idx="0">
                  <c:v>6.8931406372334997E-2</c:v>
                </c:pt>
                <c:pt idx="1">
                  <c:v>0.14142706212997</c:v>
                </c:pt>
                <c:pt idx="2">
                  <c:v>3.5847508794959002E-2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 Accounting books'!$D$5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Accounting books'!$E$6:$E$8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Accounting books'!$D$6:$D$8</c:f>
              <c:numCache>
                <c:formatCode>0.0%</c:formatCode>
                <c:ptCount val="3"/>
                <c:pt idx="0">
                  <c:v>0.93106859362766503</c:v>
                </c:pt>
                <c:pt idx="1">
                  <c:v>0.85857293787002997</c:v>
                </c:pt>
                <c:pt idx="2">
                  <c:v>0.96415249120504098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351396558410539E-2"/>
          <c:y val="0.48332316847220447"/>
          <c:w val="3.3050868286146846E-2"/>
          <c:h val="0.1457171938456015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effectLst/>
              </a:rPr>
              <a:t>Percentage of establishments using electronic accounting systems by economic activity,2nd.Qrt. 2018</a:t>
            </a:r>
            <a:r>
              <a:rPr lang="en-US" sz="1200" b="1" i="0" u="none" strike="noStrike" baseline="0"/>
              <a:t> </a:t>
            </a: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758326311841044E-2"/>
          <c:y val="0.3198224301939972"/>
          <c:w val="0.44782715385865707"/>
          <c:h val="0.588921565063724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'Accounting systems'!$C$5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systems'!$C$6:$C$8</c:f>
              <c:numCache>
                <c:formatCode>0.0%</c:formatCode>
                <c:ptCount val="3"/>
                <c:pt idx="0">
                  <c:v>2.7940029890460402E-2</c:v>
                </c:pt>
                <c:pt idx="1">
                  <c:v>9.3246912692885001E-2</c:v>
                </c:pt>
                <c:pt idx="2">
                  <c:v>2.35357114738548E-2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'Accounting systems'!$D$5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systems'!$D$6:$D$8</c:f>
              <c:numCache>
                <c:formatCode>0.0%</c:formatCode>
                <c:ptCount val="3"/>
                <c:pt idx="0">
                  <c:v>0.9720599701095396</c:v>
                </c:pt>
                <c:pt idx="1">
                  <c:v>0.90675308730711501</c:v>
                </c:pt>
                <c:pt idx="2">
                  <c:v>0.9764642885261452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9523279630007801E-2"/>
          <c:y val="0.47181231370619126"/>
          <c:w val="4.1895450926644075E-2"/>
          <c:h val="0.1498137760951140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effectLst/>
              </a:rPr>
              <a:t>Employment requirements for Saudis by economic activity ,2nd.Qrt. 2018</a:t>
            </a:r>
            <a:r>
              <a:rPr lang="en-US" sz="1200" b="1" i="0" u="none" strike="noStrike" baseline="0"/>
              <a:t> </a:t>
            </a: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649558520769589"/>
          <c:y val="0.26178746046134854"/>
          <c:w val="0.42027949885972909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'Min requirements Saudi '!$C$5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'!$C$6:$C$8</c:f>
              <c:numCache>
                <c:formatCode>0.0%</c:formatCode>
                <c:ptCount val="3"/>
                <c:pt idx="0">
                  <c:v>9.5525572751911772E-2</c:v>
                </c:pt>
                <c:pt idx="1">
                  <c:v>7.4144468130115715E-2</c:v>
                </c:pt>
                <c:pt idx="2">
                  <c:v>6.022610561314639E-2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'Min requirements Saudi '!$D$5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'!$D$6:$D$8</c:f>
              <c:numCache>
                <c:formatCode>0.0%</c:formatCode>
                <c:ptCount val="3"/>
                <c:pt idx="0">
                  <c:v>0.35566085571104644</c:v>
                </c:pt>
                <c:pt idx="1">
                  <c:v>0.7249182301921786</c:v>
                </c:pt>
                <c:pt idx="2">
                  <c:v>0.67716683639275521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'Min requirements Saudi '!$E$5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'!$E$6:$E$8</c:f>
              <c:numCache>
                <c:formatCode>0.0%</c:formatCode>
                <c:ptCount val="3"/>
                <c:pt idx="0">
                  <c:v>0.50296829756073702</c:v>
                </c:pt>
                <c:pt idx="1">
                  <c:v>8.5958374692854722E-2</c:v>
                </c:pt>
                <c:pt idx="2">
                  <c:v>0.11638857699906865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'Min requirements Saudi '!$F$5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requirements Saudi 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requirements Saudi '!$F$6:$F$8</c:f>
              <c:numCache>
                <c:formatCode>0.0%</c:formatCode>
                <c:ptCount val="3"/>
                <c:pt idx="0">
                  <c:v>4.58452739763048E-2</c:v>
                </c:pt>
                <c:pt idx="1">
                  <c:v>0.11497892698485024</c:v>
                </c:pt>
                <c:pt idx="2">
                  <c:v>0.14621848099502999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161446418400373E-3"/>
          <c:y val="0.37845199871603258"/>
          <c:w val="0.1473605033271187"/>
          <c:h val="0.16931975437818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Employment requirements for non - Saudis by economic activity ,2nd.Qrt.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329099617130236"/>
          <c:y val="0.18393989555836771"/>
          <c:w val="0.37572207956628106"/>
          <c:h val="0.73207382326242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'Min requiements Non Saudi'!$C$5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Saudi'!$C$6:$C$8</c:f>
              <c:numCache>
                <c:formatCode>0.0%</c:formatCode>
                <c:ptCount val="3"/>
                <c:pt idx="0">
                  <c:v>0.11462116395851944</c:v>
                </c:pt>
                <c:pt idx="1">
                  <c:v>0.16131352415667269</c:v>
                </c:pt>
                <c:pt idx="2">
                  <c:v>2.5368501449199998E-2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'Min requiements Non Saudi'!$D$5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Saudi'!$D$6:$D$8</c:f>
              <c:numCache>
                <c:formatCode>0.0%</c:formatCode>
                <c:ptCount val="3"/>
                <c:pt idx="0">
                  <c:v>0.29845747569616898</c:v>
                </c:pt>
                <c:pt idx="1">
                  <c:v>0.36319463655151074</c:v>
                </c:pt>
                <c:pt idx="2">
                  <c:v>0.443428227624444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'Min requiements Non Saudi'!$E$5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Saudi'!$E$6:$E$8</c:f>
              <c:numCache>
                <c:formatCode>0.0%</c:formatCode>
                <c:ptCount val="3"/>
                <c:pt idx="0">
                  <c:v>0.50101529140144996</c:v>
                </c:pt>
                <c:pt idx="1">
                  <c:v>0.19702536898117259</c:v>
                </c:pt>
                <c:pt idx="2">
                  <c:v>0.20428710691002777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'Min requiements Non Saudi'!$F$5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'Min requiements Non 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'Min requiements Non Saudi'!$F$6:$F$8</c:f>
              <c:numCache>
                <c:formatCode>0.0%</c:formatCode>
                <c:ptCount val="3"/>
                <c:pt idx="0">
                  <c:v>8.59060689438612E-2</c:v>
                </c:pt>
                <c:pt idx="1">
                  <c:v>0.27846647031064387</c:v>
                </c:pt>
                <c:pt idx="2">
                  <c:v>0.326916164016328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256149009988301E-2"/>
          <c:y val="0.36625725941399712"/>
          <c:w val="0.11281693671981079"/>
          <c:h val="0.2757583341321610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Percentage of establishments that have a website by economic activity,2nd.Qrt.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300051842920717E-2"/>
          <c:y val="0.21020395386356522"/>
          <c:w val="0.40928544866179806"/>
          <c:h val="0.71294406822829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Website!$C$5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Website!$E$6:$E$8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Website!$C$6:$C$8</c:f>
              <c:numCache>
                <c:formatCode>0.00%</c:formatCode>
                <c:ptCount val="3"/>
                <c:pt idx="0">
                  <c:v>9.3975318211491996E-3</c:v>
                </c:pt>
                <c:pt idx="1">
                  <c:v>2.6234437167344981E-2</c:v>
                </c:pt>
                <c:pt idx="2">
                  <c:v>1.2727033636891556E-2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Website!$D$5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Website!$E$6:$E$8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Website!$D$6:$D$8</c:f>
              <c:numCache>
                <c:formatCode>0.00%</c:formatCode>
                <c:ptCount val="3"/>
                <c:pt idx="0">
                  <c:v>0.99060246817885089</c:v>
                </c:pt>
                <c:pt idx="1">
                  <c:v>0.97376556283265503</c:v>
                </c:pt>
                <c:pt idx="2">
                  <c:v>0.98727296636310835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1174874001166199E-2"/>
          <c:y val="0.53151452398725385"/>
          <c:w val="4.1895450926644075E-2"/>
          <c:h val="0.1376156420814370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05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Percentage of establishments using intermediate sites for selling goods by economic activity,2nd.Qrt. 2018</a:t>
            </a:r>
            <a:r>
              <a:rPr lang="en-US" sz="105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n-US" sz="105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05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0751682677918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234908290071584E-2"/>
          <c:y val="0.13584325230051525"/>
          <c:w val="0.51449985700315248"/>
          <c:h val="0.743031824049907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intermediate sites'!$C$5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intermediate sites'!$E$6:$E$8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intermediate sites'!$C$6:$C$8</c:f>
              <c:numCache>
                <c:formatCode>0.00%</c:formatCode>
                <c:ptCount val="3"/>
                <c:pt idx="0">
                  <c:v>3.579972492810341E-3</c:v>
                </c:pt>
                <c:pt idx="1">
                  <c:v>1.8270688301309117E-2</c:v>
                </c:pt>
                <c:pt idx="2">
                  <c:v>1.0338208704776265E-2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 intermediate sites'!$D$5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 intermediate sites'!$E$6:$E$8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intermediate sites'!$D$6:$D$8</c:f>
              <c:numCache>
                <c:formatCode>0.00%</c:formatCode>
                <c:ptCount val="3"/>
                <c:pt idx="0">
                  <c:v>0.99642002750718972</c:v>
                </c:pt>
                <c:pt idx="1">
                  <c:v>0.98172931169869093</c:v>
                </c:pt>
                <c:pt idx="2">
                  <c:v>0.98966179129522369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5631666258076522E-2"/>
          <c:y val="0.48751370112967973"/>
          <c:w val="4.1895450926644075E-2"/>
          <c:h val="0.138302921692296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 Evaluation of government services to business activities,2nd.Qrt. 2018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2905654803368475"/>
          <c:y val="4.2857142857142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873838246673568"/>
          <c:y val="0.30083352080989878"/>
          <c:w val="0.34786108980309149"/>
          <c:h val="0.59174615673040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'Evaluation of Services'!$C$5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Services'!$F$6:$F$8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Services'!$C$6:$C$8</c:f>
              <c:numCache>
                <c:formatCode>0.0%</c:formatCode>
                <c:ptCount val="3"/>
                <c:pt idx="0">
                  <c:v>0.65785584497869098</c:v>
                </c:pt>
                <c:pt idx="1">
                  <c:v>0.64506237542231504</c:v>
                </c:pt>
                <c:pt idx="2">
                  <c:v>0.64341586550558905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'Evaluation of Services'!$E$5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Services'!$F$6:$F$8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Services'!$E$6:$E$8</c:f>
              <c:numCache>
                <c:formatCode>0.0%</c:formatCode>
                <c:ptCount val="3"/>
                <c:pt idx="0">
                  <c:v>0.14797230936266301</c:v>
                </c:pt>
                <c:pt idx="1">
                  <c:v>0.15779868868872099</c:v>
                </c:pt>
                <c:pt idx="2">
                  <c:v>0.13219722441685999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'Evaluation of Services'!$D$5</c:f>
              <c:strCache>
                <c:ptCount val="1"/>
                <c:pt idx="0">
                  <c:v> Not satisfied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Services'!$F$6:$F$8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Services'!$D$6:$D$8</c:f>
              <c:numCache>
                <c:formatCode>0.0%</c:formatCode>
                <c:ptCount val="3"/>
                <c:pt idx="0">
                  <c:v>0.19417184565864501</c:v>
                </c:pt>
                <c:pt idx="1">
                  <c:v>0.197138935888963</c:v>
                </c:pt>
                <c:pt idx="2">
                  <c:v>0.22438691007754999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2-4774-BC8C-9EA934EA8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4073669050740347E-2"/>
          <c:y val="0.44654668166479189"/>
          <c:w val="8.523853605232988E-2"/>
          <c:h val="0.241073115860517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Percentage of establishments receiving financing loans by economic activity,2nd.Qrt. 2018</a:t>
            </a:r>
            <a:r>
              <a:rPr lang="en-US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839273671778674"/>
          <c:y val="3.333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0820691522422343"/>
          <c:y val="0.21916685414323206"/>
          <c:w val="0.40056519182542172"/>
          <c:h val="0.673412823397075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'Getting a loan'!$C$5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'Getting a loan'!$E$6:$E$8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'Getting a loan'!$C$6:$C$8</c:f>
              <c:numCache>
                <c:formatCode>0.00%</c:formatCode>
                <c:ptCount val="3"/>
                <c:pt idx="0">
                  <c:v>1.2858956322038999E-2</c:v>
                </c:pt>
                <c:pt idx="1">
                  <c:v>2.57457695532117E-2</c:v>
                </c:pt>
                <c:pt idx="2">
                  <c:v>3.05466765553301E-2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'Getting a loan'!$D$5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'Getting a loan'!$E$6:$E$8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'Getting a loan'!$D$6:$D$8</c:f>
              <c:numCache>
                <c:formatCode>0.00%</c:formatCode>
                <c:ptCount val="3"/>
                <c:pt idx="0">
                  <c:v>0.98714104367796096</c:v>
                </c:pt>
                <c:pt idx="1">
                  <c:v>0.97425423044678827</c:v>
                </c:pt>
                <c:pt idx="2">
                  <c:v>0.96945332344466995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953256724460609E-2"/>
          <c:y val="0.45071353580802398"/>
          <c:w val="3.9857712952399621E-2"/>
          <c:h val="0.1607154105736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Distribution</a:t>
            </a:r>
            <a:r>
              <a:rPr lang="en-US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Of Saudis employees by econmic activity, 2nd. Qrt. 2018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2723677423304187"/>
          <c:y val="4.7106256673880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hPercent val="50"/>
      <c:rotY val="110"/>
      <c:depthPercent val="3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29177793882878"/>
          <c:y val="0.20836161643587656"/>
          <c:w val="0.77219359989551628"/>
          <c:h val="0.6709331161191057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FA2B-4E3A-A6C9-709198B8F32A}"/>
              </c:ext>
            </c:extLst>
          </c:dPt>
          <c:cat>
            <c:strRef>
              <c:f>Saudis!$F$7:$F$9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Saudis!$E$7:$E$9</c:f>
              <c:numCache>
                <c:formatCode>#,##0</c:formatCode>
                <c:ptCount val="3"/>
                <c:pt idx="0">
                  <c:v>82486</c:v>
                </c:pt>
                <c:pt idx="1">
                  <c:v>68877</c:v>
                </c:pt>
                <c:pt idx="2">
                  <c:v>282810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7"/>
        <c:gapDepth val="272"/>
        <c:shape val="box"/>
        <c:axId val="271651200"/>
        <c:axId val="271652736"/>
        <c:axId val="0"/>
      </c:bar3DChart>
      <c:catAx>
        <c:axId val="271651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652736"/>
        <c:crosses val="autoZero"/>
        <c:auto val="1"/>
        <c:lblAlgn val="ctr"/>
        <c:lblOffset val="100"/>
        <c:noMultiLvlLbl val="0"/>
      </c:catAx>
      <c:valAx>
        <c:axId val="2716527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6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rPr>
              <a:t>Distribution Of Non-Saudi employees by econmic,2nd.Qrt. 2018</a:t>
            </a:r>
            <a:endParaRPr lang="ar-SA"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5178107340252526"/>
          <c:y val="3.187252834584431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40333769412451"/>
          <c:y val="0.24746546681664791"/>
          <c:w val="0.43841674638624861"/>
          <c:h val="0.5505317835270591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977A-44E8-8EA4-674CA2AC7A4F}"/>
              </c:ext>
            </c:extLst>
          </c:dPt>
          <c:dPt>
            <c:idx val="1"/>
            <c:bubble3D val="0"/>
            <c:spPr>
              <a:solidFill>
                <a:srgbClr val="B3CB7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7A-44E8-8EA4-674CA2AC7A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77A-44E8-8EA4-674CA2AC7A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spc="0" baseline="0">
                    <a:solidFill>
                      <a:schemeClr val="tx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'Non-Saudis'!$F$7:$F$9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'Non-Saudis'!$C$7:$C$9</c:f>
              <c:numCache>
                <c:formatCode>#,##0</c:formatCode>
                <c:ptCount val="3"/>
                <c:pt idx="0">
                  <c:v>304510</c:v>
                </c:pt>
                <c:pt idx="1">
                  <c:v>173990</c:v>
                </c:pt>
                <c:pt idx="2">
                  <c:v>768716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A-44E8-8EA4-674CA2AC7A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7A-44E8-8EA4-674CA2AC7A4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77A-44E8-8EA4-674CA2AC7A4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'Non-Saudis'!$F$7:$F$9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'Non-Saudis'!$D$7:$D$9</c:f>
              <c:numCache>
                <c:formatCode>#,##0</c:formatCode>
                <c:ptCount val="3"/>
                <c:pt idx="0">
                  <c:v>28</c:v>
                </c:pt>
                <c:pt idx="1">
                  <c:v>807</c:v>
                </c:pt>
                <c:pt idx="2">
                  <c:v>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A-44E8-8EA4-674CA2AC7A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74548748977045"/>
          <c:y val="0.2783474230675253"/>
          <c:w val="0.27359246954639543"/>
          <c:h val="0.50155054301770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Distribution</a:t>
            </a:r>
            <a:r>
              <a:rPr lang="en-US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of employees by econmic activity,2nd.Qrt. 2018</a:t>
            </a:r>
            <a:endParaRPr lang="en-US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4970928361475253"/>
          <c:y val="3.153311718388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2989751621646741"/>
          <c:y val="6.8547784468117962E-2"/>
          <c:w val="0.37770630850980141"/>
          <c:h val="0.92517770572796043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59-4C47-A008-6ABD4E2CFF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59-4C47-A008-6ABD4E2CFF20}"/>
              </c:ext>
            </c:extLst>
          </c:dPt>
          <c:dPt>
            <c:idx val="2"/>
            <c:bubble3D val="0"/>
            <c:spPr>
              <a:solidFill>
                <a:srgbClr val="B3CB7F"/>
              </a:solidFill>
              <a:ln w="25400">
                <a:solidFill>
                  <a:srgbClr val="B3CB7F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rgbClr val="B3CB7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Employees '!$F$7:$F$9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Employees '!$C$7:$C$9</c:f>
              <c:numCache>
                <c:formatCode>#,##0</c:formatCode>
                <c:ptCount val="3"/>
                <c:pt idx="0">
                  <c:v>386247</c:v>
                </c:pt>
                <c:pt idx="1">
                  <c:v>240784</c:v>
                </c:pt>
                <c:pt idx="2">
                  <c:v>1040707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793-9115-BC62BE9153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59-4C47-A008-6ABD4E2CFF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59-4C47-A008-6ABD4E2CFF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Employees '!$F$7:$F$9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 Employees '!$D$7:$D$9</c:f>
              <c:numCache>
                <c:formatCode>#,##0</c:formatCode>
                <c:ptCount val="3"/>
                <c:pt idx="0">
                  <c:v>777</c:v>
                </c:pt>
                <c:pt idx="1">
                  <c:v>2889</c:v>
                </c:pt>
                <c:pt idx="2">
                  <c:v>13753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793-9115-BC62BE915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991832764773596E-2"/>
          <c:y val="0.23815865369769956"/>
          <c:w val="0.30351434272350836"/>
          <c:h val="0.58346700219173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Average</a:t>
            </a:r>
            <a:r>
              <a:rPr lang="en-US" sz="1400" baseline="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monthly compensation paid to employees by econmic activity,2nd.Qrt. 2018</a:t>
            </a:r>
            <a:r>
              <a:rPr lang="ar-SA" sz="14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</a:t>
            </a:r>
          </a:p>
        </c:rich>
      </c:tx>
      <c:layout>
        <c:manualLayout>
          <c:xMode val="edge"/>
          <c:yMode val="edge"/>
          <c:x val="0.1618408051075125"/>
          <c:y val="3.0318422147423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999989921261117E-3"/>
          <c:y val="0.17895834587741075"/>
          <c:w val="0.92169739569166664"/>
          <c:h val="0.7048328658721266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Compensation'!$G$4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7.9521249824094514E-4"/>
                  <c:y val="-2.84848130012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4618579575612022E-3"/>
                  <c:y val="-1.1794988028595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6.7890385147668011E-3"/>
                  <c:y val="-2.0017974014390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'Average Compensation'!$H$7:$H$9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'Average Compensation'!$G$7:$G$9</c:f>
              <c:numCache>
                <c:formatCode>#,##0</c:formatCode>
                <c:ptCount val="3"/>
                <c:pt idx="0">
                  <c:v>2337</c:v>
                </c:pt>
                <c:pt idx="1">
                  <c:v>2313</c:v>
                </c:pt>
                <c:pt idx="2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bg1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Distribution Operating expendetures and revenues by economic activity,2nd.Qrt. 2018</a:t>
            </a:r>
            <a:endParaRPr lang="ar-SA" sz="120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6339180703677864"/>
          <c:y val="2.8996167757425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depthPercent val="14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'Operating Expendetures'!$C$4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3.3755163515952806E-2"/>
                  <c:y val="-1.551289793636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3.3755274261603373E-2"/>
                  <c:y val="-1.861547752364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'Operating Expendetures'!$E$6:$E$8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Expendetures'!$C$6:$C$8</c:f>
              <c:numCache>
                <c:formatCode>#,##0</c:formatCode>
                <c:ptCount val="3"/>
                <c:pt idx="0">
                  <c:v>19271712225.4631</c:v>
                </c:pt>
                <c:pt idx="1">
                  <c:v>34042198402.717133</c:v>
                </c:pt>
                <c:pt idx="2">
                  <c:v>35998653365.319115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'Operating Expendetures'!$D$4</c:f>
              <c:strCache>
                <c:ptCount val="1"/>
                <c:pt idx="0">
                  <c:v>الإيرادات التشغيلية(المبيعات)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1.4064697609002439E-3"/>
                  <c:y val="-3.7230955047286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1.4064697609001407E-3"/>
                  <c:y val="-1.8615477523643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1.4064697609001149E-3"/>
                  <c:y val="-1.8615477523643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'Operating Expendetures'!$E$6:$E$8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Expendetures'!$D$6:$D$8</c:f>
              <c:numCache>
                <c:formatCode>#,##0</c:formatCode>
                <c:ptCount val="3"/>
                <c:pt idx="0">
                  <c:v>35386612212.456001</c:v>
                </c:pt>
                <c:pt idx="1">
                  <c:v>54661337057.03923</c:v>
                </c:pt>
                <c:pt idx="2">
                  <c:v>58939068291.093117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gapDepth val="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80554946454478005"/>
          <c:y val="0.20492588528718242"/>
          <c:w val="0.19263209187459163"/>
          <c:h val="0.1342245797801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solidFill>
                  <a:schemeClr val="bg1">
                    <a:lumMod val="50000"/>
                  </a:schemeClr>
                </a:solidFill>
                <a:effectLst/>
              </a:rPr>
              <a:t>Operating surplus by economi activity,2nd.Qrt. 2018</a:t>
            </a:r>
            <a:r>
              <a:rPr lang="en-US" sz="1200" b="1" i="0" u="none" strike="noStrike" baseline="0">
                <a:solidFill>
                  <a:schemeClr val="bg1">
                    <a:lumMod val="50000"/>
                  </a:schemeClr>
                </a:solidFill>
              </a:rPr>
              <a:t> </a:t>
            </a:r>
            <a:endParaRPr lang="ar-SA" sz="1200" b="1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3746517202481665"/>
          <c:y val="2.4464876033057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'Operating Surplus'!$D$6:$D$8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Surplus'!$C$6:$C$8</c:f>
              <c:numCache>
                <c:formatCode>#,##0</c:formatCode>
                <c:ptCount val="3"/>
                <c:pt idx="0">
                  <c:v>13401147956</c:v>
                </c:pt>
                <c:pt idx="1">
                  <c:v>18928174756</c:v>
                </c:pt>
                <c:pt idx="2">
                  <c:v>15723471589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Average monthly </a:t>
            </a:r>
            <a:r>
              <a:rPr lang="en-US" sz="1400" b="1" i="0" u="none" strike="noStrike" baseline="0">
                <a:effectLst/>
              </a:rPr>
              <a:t>worker productivity</a:t>
            </a:r>
            <a:r>
              <a:rPr lang="en-US" sz="14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by economi activity,2nd.Qrt. 2018</a:t>
            </a:r>
            <a:endParaRPr lang="ar-SA" sz="1400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Productivity'!$E$4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629852903794826E-2"/>
                  <c:y val="-5.7190931886368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2"/>
              <c:layout>
                <c:manualLayout>
                  <c:x val="-1.3307037788424317E-3"/>
                  <c:y val="-3.36417246390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'Average Productivity'!$F$6:$F$8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'Average Productivity'!$E$6:$E$8</c:f>
              <c:numCache>
                <c:formatCode>#,##0</c:formatCode>
                <c:ptCount val="3"/>
                <c:pt idx="0">
                  <c:v>30478</c:v>
                </c:pt>
                <c:pt idx="1">
                  <c:v>74774</c:v>
                </c:pt>
                <c:pt idx="2">
                  <c:v>18632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Distribution </a:t>
            </a:r>
            <a:r>
              <a:rPr lang="en-US" sz="105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V</a:t>
            </a: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alue of  </a:t>
            </a:r>
            <a:r>
              <a:rPr lang="en-US" sz="11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E</a:t>
            </a: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lectroinc sales by economic activity,2nd.Qrt. 2018 </a:t>
            </a:r>
            <a:endParaRPr lang="ar-SA" sz="12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73627399638362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'Value of Electroinc sales'!$D$6:$D$8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'Value of Electroinc sales'!$C$6:$C$8</c:f>
              <c:numCache>
                <c:formatCode>0.00%</c:formatCode>
                <c:ptCount val="3"/>
                <c:pt idx="0">
                  <c:v>2.98023529881379E-3</c:v>
                </c:pt>
                <c:pt idx="1">
                  <c:v>1.1876499074266701E-2</c:v>
                </c:pt>
                <c:pt idx="2">
                  <c:v>1.71586901877302E-2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180975</xdr:rowOff>
    </xdr:from>
    <xdr:to>
      <xdr:col>1</xdr:col>
      <xdr:colOff>1256074</xdr:colOff>
      <xdr:row>2</xdr:row>
      <xdr:rowOff>323849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1107101" y="180975"/>
          <a:ext cx="1798997" cy="552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497681</xdr:colOff>
      <xdr:row>10</xdr:row>
      <xdr:rowOff>139303</xdr:rowOff>
    </xdr:from>
    <xdr:to>
      <xdr:col>3</xdr:col>
      <xdr:colOff>3695700</xdr:colOff>
      <xdr:row>27</xdr:row>
      <xdr:rowOff>53578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153722</xdr:colOff>
      <xdr:row>11</xdr:row>
      <xdr:rowOff>21828</xdr:rowOff>
    </xdr:from>
    <xdr:to>
      <xdr:col>4</xdr:col>
      <xdr:colOff>4550832</xdr:colOff>
      <xdr:row>30</xdr:row>
      <xdr:rowOff>127000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421480</xdr:colOff>
      <xdr:row>11</xdr:row>
      <xdr:rowOff>15478</xdr:rowOff>
    </xdr:from>
    <xdr:to>
      <xdr:col>4</xdr:col>
      <xdr:colOff>3990974</xdr:colOff>
      <xdr:row>28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202405</xdr:colOff>
      <xdr:row>10</xdr:row>
      <xdr:rowOff>110727</xdr:rowOff>
    </xdr:from>
    <xdr:to>
      <xdr:col>6</xdr:col>
      <xdr:colOff>4143375</xdr:colOff>
      <xdr:row>32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754856</xdr:colOff>
      <xdr:row>11</xdr:row>
      <xdr:rowOff>44053</xdr:rowOff>
    </xdr:from>
    <xdr:to>
      <xdr:col>6</xdr:col>
      <xdr:colOff>3952875</xdr:colOff>
      <xdr:row>30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</xdr:colOff>
      <xdr:row>10</xdr:row>
      <xdr:rowOff>76200</xdr:rowOff>
    </xdr:from>
    <xdr:to>
      <xdr:col>4</xdr:col>
      <xdr:colOff>3200400</xdr:colOff>
      <xdr:row>29</xdr:row>
      <xdr:rowOff>114300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659606</xdr:colOff>
      <xdr:row>10</xdr:row>
      <xdr:rowOff>101202</xdr:rowOff>
    </xdr:from>
    <xdr:to>
      <xdr:col>4</xdr:col>
      <xdr:colOff>3857625</xdr:colOff>
      <xdr:row>29</xdr:row>
      <xdr:rowOff>123824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640556</xdr:colOff>
      <xdr:row>11</xdr:row>
      <xdr:rowOff>110728</xdr:rowOff>
    </xdr:from>
    <xdr:to>
      <xdr:col>5</xdr:col>
      <xdr:colOff>3838575</xdr:colOff>
      <xdr:row>28</xdr:row>
      <xdr:rowOff>25003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812006</xdr:colOff>
      <xdr:row>11</xdr:row>
      <xdr:rowOff>139303</xdr:rowOff>
    </xdr:from>
    <xdr:to>
      <xdr:col>4</xdr:col>
      <xdr:colOff>4010025</xdr:colOff>
      <xdr:row>28</xdr:row>
      <xdr:rowOff>53578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1266826</xdr:colOff>
      <xdr:row>13</xdr:row>
      <xdr:rowOff>152400</xdr:rowOff>
    </xdr:from>
    <xdr:to>
      <xdr:col>6</xdr:col>
      <xdr:colOff>152400</xdr:colOff>
      <xdr:row>50</xdr:row>
      <xdr:rowOff>85725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13</xdr:row>
      <xdr:rowOff>9524</xdr:rowOff>
    </xdr:from>
    <xdr:to>
      <xdr:col>5</xdr:col>
      <xdr:colOff>3810001</xdr:colOff>
      <xdr:row>48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1000126</xdr:colOff>
      <xdr:row>13</xdr:row>
      <xdr:rowOff>152400</xdr:rowOff>
    </xdr:from>
    <xdr:to>
      <xdr:col>5</xdr:col>
      <xdr:colOff>4095750</xdr:colOff>
      <xdr:row>44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2771774</xdr:colOff>
      <xdr:row>12</xdr:row>
      <xdr:rowOff>57150</xdr:rowOff>
    </xdr:from>
    <xdr:to>
      <xdr:col>5</xdr:col>
      <xdr:colOff>3086099</xdr:colOff>
      <xdr:row>37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C6554598-2BA4-48AB-BF4E-91ED8C92B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11</xdr:row>
      <xdr:rowOff>148166</xdr:rowOff>
    </xdr:from>
    <xdr:to>
      <xdr:col>7</xdr:col>
      <xdr:colOff>3249082</xdr:colOff>
      <xdr:row>53</xdr:row>
      <xdr:rowOff>74083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12</xdr:row>
      <xdr:rowOff>57148</xdr:rowOff>
    </xdr:from>
    <xdr:to>
      <xdr:col>4</xdr:col>
      <xdr:colOff>3895725</xdr:colOff>
      <xdr:row>40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1642425</xdr:colOff>
      <xdr:row>12</xdr:row>
      <xdr:rowOff>85725</xdr:rowOff>
    </xdr:from>
    <xdr:to>
      <xdr:col>3</xdr:col>
      <xdr:colOff>3657600</xdr:colOff>
      <xdr:row>39</xdr:row>
      <xdr:rowOff>69750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1674725</xdr:colOff>
      <xdr:row>12</xdr:row>
      <xdr:rowOff>108543</xdr:rowOff>
    </xdr:from>
    <xdr:to>
      <xdr:col>5</xdr:col>
      <xdr:colOff>3911631</xdr:colOff>
      <xdr:row>40</xdr:row>
      <xdr:rowOff>52335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rightToLeft="1" zoomScaleNormal="100" workbookViewId="0">
      <selection activeCell="H11" sqref="H11"/>
    </sheetView>
  </sheetViews>
  <sheetFormatPr defaultRowHeight="31.5" customHeight="1" x14ac:dyDescent="0.2"/>
  <cols>
    <col min="2" max="2" width="88.42578125" customWidth="1"/>
  </cols>
  <sheetData>
    <row r="1" spans="1:2" ht="31.5" customHeight="1" x14ac:dyDescent="0.2">
      <c r="A1" s="70" t="s">
        <v>139</v>
      </c>
      <c r="B1" s="71"/>
    </row>
    <row r="2" spans="1:2" ht="0.75" customHeight="1" x14ac:dyDescent="0.2">
      <c r="A2" s="71"/>
      <c r="B2" s="71"/>
    </row>
    <row r="3" spans="1:2" ht="31.5" customHeight="1" x14ac:dyDescent="0.2">
      <c r="A3" s="71"/>
      <c r="B3" s="71"/>
    </row>
    <row r="4" spans="1:2" ht="12.75" customHeight="1" thickBot="1" x14ac:dyDescent="0.25">
      <c r="A4" s="72"/>
      <c r="B4" s="72"/>
    </row>
    <row r="5" spans="1:2" ht="31.5" customHeight="1" x14ac:dyDescent="0.2">
      <c r="A5" s="67" t="s">
        <v>121</v>
      </c>
      <c r="B5" s="68"/>
    </row>
    <row r="6" spans="1:2" ht="31.5" customHeight="1" x14ac:dyDescent="0.2">
      <c r="A6" s="69"/>
      <c r="B6" s="69"/>
    </row>
    <row r="7" spans="1:2" ht="31.5" customHeight="1" x14ac:dyDescent="0.2">
      <c r="A7" s="69"/>
      <c r="B7" s="69"/>
    </row>
    <row r="8" spans="1:2" ht="31.5" customHeight="1" x14ac:dyDescent="0.2">
      <c r="A8" s="65">
        <v>1</v>
      </c>
      <c r="B8" s="61" t="s">
        <v>122</v>
      </c>
    </row>
    <row r="9" spans="1:2" ht="31.5" customHeight="1" x14ac:dyDescent="0.2">
      <c r="A9" s="66">
        <v>2</v>
      </c>
      <c r="B9" s="62" t="s">
        <v>123</v>
      </c>
    </row>
    <row r="10" spans="1:2" ht="31.5" customHeight="1" x14ac:dyDescent="0.2">
      <c r="A10" s="65">
        <v>3</v>
      </c>
      <c r="B10" s="63" t="s">
        <v>124</v>
      </c>
    </row>
    <row r="11" spans="1:2" ht="31.5" customHeight="1" x14ac:dyDescent="0.2">
      <c r="A11" s="66">
        <v>4</v>
      </c>
      <c r="B11" s="64" t="s">
        <v>125</v>
      </c>
    </row>
    <row r="12" spans="1:2" ht="31.5" customHeight="1" x14ac:dyDescent="0.2">
      <c r="A12" s="65">
        <v>5</v>
      </c>
      <c r="B12" s="61" t="s">
        <v>126</v>
      </c>
    </row>
    <row r="13" spans="1:2" ht="31.5" customHeight="1" x14ac:dyDescent="0.2">
      <c r="A13" s="66">
        <v>6</v>
      </c>
      <c r="B13" s="62" t="s">
        <v>127</v>
      </c>
    </row>
    <row r="14" spans="1:2" ht="31.5" customHeight="1" x14ac:dyDescent="0.2">
      <c r="A14" s="65">
        <v>7</v>
      </c>
      <c r="B14" s="63" t="s">
        <v>128</v>
      </c>
    </row>
    <row r="15" spans="1:2" ht="31.5" customHeight="1" x14ac:dyDescent="0.2">
      <c r="A15" s="66">
        <v>8</v>
      </c>
      <c r="B15" s="64" t="s">
        <v>129</v>
      </c>
    </row>
    <row r="16" spans="1:2" ht="31.5" customHeight="1" x14ac:dyDescent="0.2">
      <c r="A16" s="65">
        <v>9</v>
      </c>
      <c r="B16" s="61" t="s">
        <v>130</v>
      </c>
    </row>
    <row r="17" spans="1:2" ht="31.5" customHeight="1" x14ac:dyDescent="0.2">
      <c r="A17" s="66">
        <v>10</v>
      </c>
      <c r="B17" s="62" t="s">
        <v>131</v>
      </c>
    </row>
    <row r="18" spans="1:2" ht="31.5" customHeight="1" x14ac:dyDescent="0.2">
      <c r="A18" s="65">
        <v>11</v>
      </c>
      <c r="B18" s="63" t="s">
        <v>132</v>
      </c>
    </row>
    <row r="19" spans="1:2" ht="31.5" customHeight="1" x14ac:dyDescent="0.2">
      <c r="A19" s="66">
        <v>12</v>
      </c>
      <c r="B19" s="64" t="s">
        <v>133</v>
      </c>
    </row>
    <row r="20" spans="1:2" ht="31.5" customHeight="1" x14ac:dyDescent="0.2">
      <c r="A20" s="65">
        <v>13</v>
      </c>
      <c r="B20" s="61" t="s">
        <v>134</v>
      </c>
    </row>
    <row r="21" spans="1:2" ht="31.5" customHeight="1" x14ac:dyDescent="0.2">
      <c r="A21" s="66">
        <v>14</v>
      </c>
      <c r="B21" s="62" t="s">
        <v>135</v>
      </c>
    </row>
    <row r="22" spans="1:2" ht="31.5" customHeight="1" x14ac:dyDescent="0.2">
      <c r="A22" s="65">
        <v>15</v>
      </c>
      <c r="B22" s="61" t="s">
        <v>136</v>
      </c>
    </row>
    <row r="23" spans="1:2" ht="31.5" customHeight="1" x14ac:dyDescent="0.2">
      <c r="A23" s="66">
        <v>16</v>
      </c>
      <c r="B23" s="64" t="s">
        <v>137</v>
      </c>
    </row>
    <row r="24" spans="1:2" ht="31.5" customHeight="1" x14ac:dyDescent="0.2">
      <c r="A24" s="65">
        <v>17</v>
      </c>
      <c r="B24" s="63" t="s">
        <v>138</v>
      </c>
    </row>
    <row r="25" spans="1:2" ht="31.5" customHeight="1" x14ac:dyDescent="0.2">
      <c r="B25" s="60"/>
    </row>
    <row r="26" spans="1:2" ht="31.5" customHeight="1" x14ac:dyDescent="0.2">
      <c r="B26" s="60"/>
    </row>
    <row r="27" spans="1:2" ht="31.5" customHeight="1" x14ac:dyDescent="0.2">
      <c r="B27" s="60"/>
    </row>
  </sheetData>
  <mergeCells count="2">
    <mergeCell ref="A5:B7"/>
    <mergeCell ref="A1:B4"/>
  </mergeCells>
  <hyperlinks>
    <hyperlink ref="B10" location="'Non-Saudis'!A1" display="Non-Saudis" xr:uid="{00000000-0004-0000-0000-000000000000}"/>
    <hyperlink ref="B11" location="' Employees '!A1" display="Employees" xr:uid="{00000000-0004-0000-0000-000001000000}"/>
    <hyperlink ref="B12" location="'Average Compensation'!A1" display="Average Compensation" xr:uid="{00000000-0004-0000-0000-000002000000}"/>
    <hyperlink ref="B15" location="'Average Productivity'!A1" display="Average Productivity" xr:uid="{00000000-0004-0000-0000-000003000000}"/>
    <hyperlink ref="B18" location="'Accounting systems'!A1" display="Accounting Systems " xr:uid="{00000000-0004-0000-0000-000004000000}"/>
    <hyperlink ref="B19" location="'Min requirements Saudi '!A1" display="Min requirements Saudi" xr:uid="{00000000-0004-0000-0000-000005000000}"/>
    <hyperlink ref="B20" location="'Min requiements Non Saudi'!A1" display="Min requirements Non-Saudi" xr:uid="{00000000-0004-0000-0000-000006000000}"/>
    <hyperlink ref="B21" location="Website!A1" display="Website" xr:uid="{00000000-0004-0000-0000-000007000000}"/>
    <hyperlink ref="B24" location="'Getting a loan'!A1" display="Getting a Loan" xr:uid="{00000000-0004-0000-0000-000008000000}"/>
    <hyperlink ref="B23" location="'Evaluation of Services'!A1" display="Evaluation of Services" xr:uid="{00000000-0004-0000-0000-000009000000}"/>
    <hyperlink ref="B22" location="' intermediate sites'!A1" display="Intermediate Sites" xr:uid="{00000000-0004-0000-0000-00000A000000}"/>
    <hyperlink ref="B9" location="Saudis!A1" display="Saudis" xr:uid="{00000000-0004-0000-0000-00000B000000}"/>
    <hyperlink ref="B13" location="'Operating Expendetures'!A1" display="Operating Expendetures" xr:uid="{00000000-0004-0000-0000-00000C000000}"/>
    <hyperlink ref="B14" location="'Operating Surplus'!A1" display="Operating Surplus" xr:uid="{00000000-0004-0000-0000-00000D000000}"/>
    <hyperlink ref="B16" location="'Value of Electroinc sales'!A1" display="Value of Electroinc sales" xr:uid="{00000000-0004-0000-0000-00000E000000}"/>
    <hyperlink ref="B17" location="' Accounting books'!A1" display=" Accounting books" xr:uid="{00000000-0004-0000-0000-00000F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1"/>
  <sheetViews>
    <sheetView rightToLeft="1" zoomScaleNormal="100" workbookViewId="0">
      <selection activeCell="D1" sqref="A1:E9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9.28515625" bestFit="1" customWidth="1"/>
    <col min="5" max="5" width="3" customWidth="1"/>
  </cols>
  <sheetData>
    <row r="1" spans="1:6" ht="15.75" x14ac:dyDescent="0.4">
      <c r="A1" s="120" t="s">
        <v>46</v>
      </c>
      <c r="B1" s="120"/>
      <c r="C1" s="56"/>
      <c r="D1" s="121" t="s">
        <v>47</v>
      </c>
      <c r="E1" s="121"/>
      <c r="F1" s="135"/>
    </row>
    <row r="2" spans="1:6" ht="23.25" customHeight="1" x14ac:dyDescent="0.2">
      <c r="A2" s="112" t="s">
        <v>61</v>
      </c>
      <c r="B2" s="112"/>
      <c r="C2" s="112"/>
      <c r="D2" s="112"/>
      <c r="E2" s="112"/>
      <c r="F2" s="123"/>
    </row>
    <row r="3" spans="1:6" ht="23.25" customHeight="1" x14ac:dyDescent="0.2">
      <c r="A3" s="122" t="s">
        <v>120</v>
      </c>
      <c r="B3" s="122"/>
      <c r="C3" s="122"/>
      <c r="D3" s="122"/>
      <c r="E3" s="122"/>
      <c r="F3" s="136"/>
    </row>
    <row r="4" spans="1:6" ht="22.5" x14ac:dyDescent="0.2">
      <c r="A4" s="150" t="s">
        <v>0</v>
      </c>
      <c r="B4" s="150"/>
      <c r="C4" s="151" t="s">
        <v>49</v>
      </c>
      <c r="D4" s="152" t="s">
        <v>3</v>
      </c>
      <c r="E4" s="152"/>
      <c r="F4" s="11"/>
    </row>
    <row r="5" spans="1:6" ht="30" customHeight="1" x14ac:dyDescent="0.2">
      <c r="A5" s="150"/>
      <c r="B5" s="150"/>
      <c r="C5" s="153" t="s">
        <v>50</v>
      </c>
      <c r="D5" s="152"/>
      <c r="E5" s="152"/>
      <c r="F5" s="11"/>
    </row>
    <row r="6" spans="1:6" ht="19.5" x14ac:dyDescent="0.2">
      <c r="A6" s="41">
        <v>45</v>
      </c>
      <c r="B6" s="31" t="s">
        <v>39</v>
      </c>
      <c r="C6" s="14">
        <v>2.98023529881379E-3</v>
      </c>
      <c r="D6" s="26" t="s">
        <v>36</v>
      </c>
      <c r="E6" s="137">
        <v>45</v>
      </c>
      <c r="F6" s="11"/>
    </row>
    <row r="7" spans="1:6" ht="39" x14ac:dyDescent="0.2">
      <c r="A7" s="138">
        <v>46</v>
      </c>
      <c r="B7" s="33" t="s">
        <v>48</v>
      </c>
      <c r="C7" s="139">
        <v>1.1876499074266701E-2</v>
      </c>
      <c r="D7" s="28" t="s">
        <v>37</v>
      </c>
      <c r="E7" s="40">
        <v>46</v>
      </c>
      <c r="F7" s="11"/>
    </row>
    <row r="8" spans="1:6" ht="39" x14ac:dyDescent="0.2">
      <c r="A8" s="41">
        <v>47</v>
      </c>
      <c r="B8" s="31" t="s">
        <v>35</v>
      </c>
      <c r="C8" s="14">
        <v>1.71586901877302E-2</v>
      </c>
      <c r="D8" s="26" t="s">
        <v>38</v>
      </c>
      <c r="E8" s="137">
        <v>47</v>
      </c>
      <c r="F8" s="11"/>
    </row>
    <row r="9" spans="1:6" ht="15" x14ac:dyDescent="0.35">
      <c r="A9" s="140" t="s">
        <v>145</v>
      </c>
      <c r="B9" s="140"/>
      <c r="C9" s="140"/>
      <c r="D9" s="140"/>
      <c r="E9" s="140"/>
      <c r="F9" s="11"/>
    </row>
    <row r="10" spans="1:6" x14ac:dyDescent="0.2">
      <c r="A10" s="11"/>
      <c r="B10" s="11"/>
      <c r="C10" s="11"/>
      <c r="D10" s="11"/>
      <c r="E10" s="11"/>
      <c r="F10" s="11"/>
    </row>
    <row r="11" spans="1:6" x14ac:dyDescent="0.2">
      <c r="A11" s="11"/>
      <c r="B11" s="11"/>
      <c r="C11" s="11"/>
      <c r="D11" s="11"/>
      <c r="E11" s="11"/>
      <c r="F11" s="11"/>
    </row>
  </sheetData>
  <mergeCells count="7">
    <mergeCell ref="A9:E9"/>
    <mergeCell ref="A1:B1"/>
    <mergeCell ref="A4:B5"/>
    <mergeCell ref="D4:E5"/>
    <mergeCell ref="D1:E1"/>
    <mergeCell ref="A3:E3"/>
    <mergeCell ref="A2:E2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0"/>
  <sheetViews>
    <sheetView rightToLeft="1" zoomScale="90" zoomScaleNormal="90" workbookViewId="0">
      <selection activeCell="E1" sqref="A1:F9"/>
    </sheetView>
  </sheetViews>
  <sheetFormatPr defaultRowHeight="12.75" x14ac:dyDescent="0.2"/>
  <cols>
    <col min="1" max="1" width="3.85546875" bestFit="1" customWidth="1"/>
    <col min="2" max="2" width="66.28515625" customWidth="1"/>
    <col min="3" max="3" width="14.42578125" customWidth="1"/>
    <col min="4" max="4" width="12.42578125" customWidth="1"/>
    <col min="5" max="5" width="70.5703125" bestFit="1" customWidth="1"/>
    <col min="6" max="6" width="3.85546875" bestFit="1" customWidth="1"/>
  </cols>
  <sheetData>
    <row r="1" spans="1:8" ht="18" x14ac:dyDescent="0.45">
      <c r="A1" s="110" t="s">
        <v>70</v>
      </c>
      <c r="B1" s="110"/>
      <c r="C1" s="45"/>
      <c r="D1" s="45"/>
      <c r="E1" s="111" t="s">
        <v>71</v>
      </c>
      <c r="F1" s="111"/>
      <c r="G1" s="8"/>
    </row>
    <row r="2" spans="1:8" ht="53.25" customHeight="1" x14ac:dyDescent="0.2">
      <c r="A2" s="112" t="s">
        <v>97</v>
      </c>
      <c r="B2" s="112"/>
      <c r="C2" s="112"/>
      <c r="D2" s="112"/>
      <c r="E2" s="112"/>
      <c r="F2" s="112"/>
      <c r="G2" s="10"/>
    </row>
    <row r="3" spans="1:8" ht="23.25" customHeight="1" x14ac:dyDescent="0.2">
      <c r="A3" s="112" t="s">
        <v>106</v>
      </c>
      <c r="B3" s="112"/>
      <c r="C3" s="112"/>
      <c r="D3" s="112"/>
      <c r="E3" s="112"/>
      <c r="F3" s="112"/>
      <c r="G3" s="136"/>
    </row>
    <row r="4" spans="1:8" ht="31.5" customHeight="1" x14ac:dyDescent="0.2">
      <c r="A4" s="146" t="s">
        <v>0</v>
      </c>
      <c r="B4" s="146"/>
      <c r="C4" s="147" t="s">
        <v>66</v>
      </c>
      <c r="D4" s="147" t="s">
        <v>69</v>
      </c>
      <c r="E4" s="148" t="s">
        <v>3</v>
      </c>
      <c r="F4" s="148"/>
      <c r="G4" s="11"/>
    </row>
    <row r="5" spans="1:8" ht="31.5" customHeight="1" x14ac:dyDescent="0.2">
      <c r="A5" s="146"/>
      <c r="B5" s="146"/>
      <c r="C5" s="149" t="s">
        <v>67</v>
      </c>
      <c r="D5" s="149" t="s">
        <v>68</v>
      </c>
      <c r="E5" s="148"/>
      <c r="F5" s="148"/>
      <c r="G5" s="11"/>
    </row>
    <row r="6" spans="1:8" ht="53.25" customHeight="1" x14ac:dyDescent="0.2">
      <c r="A6" s="41">
        <v>45</v>
      </c>
      <c r="B6" s="31" t="s">
        <v>39</v>
      </c>
      <c r="C6" s="53">
        <v>6.8931406372334997E-2</v>
      </c>
      <c r="D6" s="53">
        <v>0.93106859362766503</v>
      </c>
      <c r="E6" s="26" t="s">
        <v>36</v>
      </c>
      <c r="F6" s="137">
        <v>45</v>
      </c>
      <c r="G6" s="11"/>
      <c r="H6" s="52"/>
    </row>
    <row r="7" spans="1:8" ht="53.25" customHeight="1" x14ac:dyDescent="0.2">
      <c r="A7" s="138">
        <v>46</v>
      </c>
      <c r="B7" s="33" t="s">
        <v>48</v>
      </c>
      <c r="C7" s="142">
        <v>0.14142706212997</v>
      </c>
      <c r="D7" s="142">
        <v>0.85857293787002997</v>
      </c>
      <c r="E7" s="28" t="s">
        <v>37</v>
      </c>
      <c r="F7" s="40">
        <v>46</v>
      </c>
      <c r="G7" s="11"/>
      <c r="H7" s="52"/>
    </row>
    <row r="8" spans="1:8" ht="53.25" customHeight="1" x14ac:dyDescent="0.2">
      <c r="A8" s="41">
        <v>47</v>
      </c>
      <c r="B8" s="31" t="s">
        <v>35</v>
      </c>
      <c r="C8" s="53">
        <v>3.5847508794959002E-2</v>
      </c>
      <c r="D8" s="53">
        <v>0.96415249120504098</v>
      </c>
      <c r="E8" s="26" t="s">
        <v>38</v>
      </c>
      <c r="F8" s="137">
        <v>47</v>
      </c>
      <c r="G8" s="11"/>
    </row>
    <row r="9" spans="1:8" ht="15" x14ac:dyDescent="0.35">
      <c r="A9" s="140" t="s">
        <v>145</v>
      </c>
      <c r="B9" s="140"/>
      <c r="C9" s="140"/>
      <c r="D9" s="140"/>
      <c r="E9" s="140"/>
      <c r="F9" s="140"/>
    </row>
    <row r="10" spans="1:8" x14ac:dyDescent="0.2">
      <c r="A10" s="11"/>
      <c r="B10" s="11"/>
      <c r="C10" s="11"/>
      <c r="D10" s="11"/>
      <c r="E10" s="11"/>
      <c r="F10" s="11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0"/>
  <sheetViews>
    <sheetView rightToLeft="1" zoomScaleNormal="100" workbookViewId="0">
      <selection activeCell="A9" sqref="A1:F9"/>
    </sheetView>
  </sheetViews>
  <sheetFormatPr defaultRowHeight="12.75" x14ac:dyDescent="0.2"/>
  <cols>
    <col min="1" max="1" width="3" bestFit="1" customWidth="1"/>
    <col min="2" max="2" width="53.7109375" customWidth="1"/>
    <col min="3" max="3" width="14.42578125" customWidth="1"/>
    <col min="4" max="4" width="12.42578125" customWidth="1"/>
    <col min="5" max="5" width="69.28515625" bestFit="1" customWidth="1"/>
    <col min="6" max="6" width="3" bestFit="1" customWidth="1"/>
  </cols>
  <sheetData>
    <row r="1" spans="1:7" ht="18" x14ac:dyDescent="0.45">
      <c r="A1" s="96" t="s">
        <v>72</v>
      </c>
      <c r="B1" s="97"/>
      <c r="C1" s="45"/>
      <c r="D1" s="48"/>
      <c r="E1" s="98" t="s">
        <v>73</v>
      </c>
      <c r="F1" s="99"/>
      <c r="G1" s="8"/>
    </row>
    <row r="2" spans="1:7" ht="23.25" customHeight="1" x14ac:dyDescent="0.2">
      <c r="A2" s="82" t="s">
        <v>98</v>
      </c>
      <c r="B2" s="83"/>
      <c r="C2" s="83"/>
      <c r="D2" s="83"/>
      <c r="E2" s="83"/>
      <c r="F2" s="84"/>
      <c r="G2" s="10"/>
    </row>
    <row r="3" spans="1:7" ht="23.25" customHeight="1" x14ac:dyDescent="0.2">
      <c r="A3" s="143" t="s">
        <v>105</v>
      </c>
      <c r="B3" s="143"/>
      <c r="C3" s="143"/>
      <c r="D3" s="143"/>
      <c r="E3" s="143"/>
      <c r="F3" s="143"/>
      <c r="G3" s="136"/>
    </row>
    <row r="4" spans="1:7" ht="21.75" customHeight="1" x14ac:dyDescent="0.2">
      <c r="A4" s="114" t="s">
        <v>0</v>
      </c>
      <c r="B4" s="114"/>
      <c r="C4" s="117" t="s">
        <v>66</v>
      </c>
      <c r="D4" s="117" t="s">
        <v>69</v>
      </c>
      <c r="E4" s="125" t="s">
        <v>3</v>
      </c>
      <c r="F4" s="125"/>
      <c r="G4" s="11"/>
    </row>
    <row r="5" spans="1:7" ht="30" customHeight="1" x14ac:dyDescent="0.2">
      <c r="A5" s="114"/>
      <c r="B5" s="114"/>
      <c r="C5" s="116" t="s">
        <v>67</v>
      </c>
      <c r="D5" s="116" t="s">
        <v>68</v>
      </c>
      <c r="E5" s="125"/>
      <c r="F5" s="125"/>
      <c r="G5" s="11"/>
    </row>
    <row r="6" spans="1:7" ht="29.25" customHeight="1" x14ac:dyDescent="0.2">
      <c r="A6" s="41">
        <v>45</v>
      </c>
      <c r="B6" s="31" t="s">
        <v>39</v>
      </c>
      <c r="C6" s="53">
        <v>2.7940029890460402E-2</v>
      </c>
      <c r="D6" s="53">
        <v>0.9720599701095396</v>
      </c>
      <c r="E6" s="26" t="s">
        <v>36</v>
      </c>
      <c r="F6" s="137">
        <v>45</v>
      </c>
      <c r="G6" s="11"/>
    </row>
    <row r="7" spans="1:7" ht="39" x14ac:dyDescent="0.2">
      <c r="A7" s="138">
        <v>46</v>
      </c>
      <c r="B7" s="33" t="s">
        <v>48</v>
      </c>
      <c r="C7" s="142">
        <v>9.3246912692885001E-2</v>
      </c>
      <c r="D7" s="142">
        <v>0.90675308730711501</v>
      </c>
      <c r="E7" s="28" t="s">
        <v>37</v>
      </c>
      <c r="F7" s="40">
        <v>46</v>
      </c>
      <c r="G7" s="11"/>
    </row>
    <row r="8" spans="1:7" ht="39" x14ac:dyDescent="0.2">
      <c r="A8" s="41">
        <v>47</v>
      </c>
      <c r="B8" s="31" t="s">
        <v>35</v>
      </c>
      <c r="C8" s="53">
        <v>2.35357114738548E-2</v>
      </c>
      <c r="D8" s="53">
        <v>0.9764642885261452</v>
      </c>
      <c r="E8" s="26" t="s">
        <v>38</v>
      </c>
      <c r="F8" s="137">
        <v>47</v>
      </c>
      <c r="G8" s="11"/>
    </row>
    <row r="9" spans="1:7" ht="15" x14ac:dyDescent="0.35">
      <c r="A9" s="132" t="s">
        <v>145</v>
      </c>
      <c r="B9" s="133"/>
      <c r="C9" s="133"/>
      <c r="D9" s="133"/>
      <c r="E9" s="133"/>
      <c r="F9" s="134"/>
    </row>
    <row r="10" spans="1:7" x14ac:dyDescent="0.2">
      <c r="F10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3" width="14.28515625" customWidth="1"/>
    <col min="4" max="5" width="14.42578125" customWidth="1"/>
    <col min="6" max="6" width="12.42578125" customWidth="1"/>
    <col min="7" max="7" width="69.28515625" bestFit="1" customWidth="1"/>
    <col min="8" max="8" width="3" bestFit="1" customWidth="1"/>
  </cols>
  <sheetData>
    <row r="1" spans="1:10" ht="18" x14ac:dyDescent="0.45">
      <c r="A1" s="96" t="s">
        <v>141</v>
      </c>
      <c r="B1" s="97"/>
      <c r="C1" s="45"/>
      <c r="D1" s="48"/>
      <c r="E1" s="48"/>
      <c r="F1" s="48"/>
      <c r="G1" s="98" t="s">
        <v>142</v>
      </c>
      <c r="H1" s="99"/>
      <c r="I1" s="8"/>
    </row>
    <row r="2" spans="1:10" ht="23.25" customHeight="1" x14ac:dyDescent="0.2">
      <c r="A2" s="82" t="s">
        <v>93</v>
      </c>
      <c r="B2" s="83"/>
      <c r="C2" s="83"/>
      <c r="D2" s="83"/>
      <c r="E2" s="83"/>
      <c r="F2" s="83"/>
      <c r="G2" s="83"/>
      <c r="H2" s="84"/>
      <c r="I2" s="10"/>
    </row>
    <row r="3" spans="1:10" ht="23.25" customHeight="1" x14ac:dyDescent="0.2">
      <c r="A3" s="82" t="s">
        <v>104</v>
      </c>
      <c r="B3" s="83"/>
      <c r="C3" s="83"/>
      <c r="D3" s="83"/>
      <c r="E3" s="83"/>
      <c r="F3" s="83"/>
      <c r="G3" s="83"/>
      <c r="H3" s="84"/>
      <c r="I3" s="9"/>
    </row>
    <row r="4" spans="1:10" ht="21.75" customHeight="1" x14ac:dyDescent="0.2">
      <c r="A4" s="108" t="s">
        <v>0</v>
      </c>
      <c r="B4" s="100"/>
      <c r="C4" s="36" t="s">
        <v>76</v>
      </c>
      <c r="D4" s="49" t="s">
        <v>77</v>
      </c>
      <c r="E4" s="49" t="s">
        <v>78</v>
      </c>
      <c r="F4" s="49" t="s">
        <v>79</v>
      </c>
      <c r="G4" s="101" t="s">
        <v>3</v>
      </c>
      <c r="H4" s="102"/>
    </row>
    <row r="5" spans="1:10" ht="43.5" customHeight="1" x14ac:dyDescent="0.2">
      <c r="A5" s="109"/>
      <c r="B5" s="88"/>
      <c r="C5" s="15" t="s">
        <v>118</v>
      </c>
      <c r="D5" s="47" t="s">
        <v>114</v>
      </c>
      <c r="E5" s="47" t="s">
        <v>116</v>
      </c>
      <c r="F5" s="47" t="s">
        <v>115</v>
      </c>
      <c r="G5" s="91"/>
      <c r="H5" s="103"/>
    </row>
    <row r="6" spans="1:10" ht="29.25" customHeight="1" x14ac:dyDescent="0.2">
      <c r="A6" s="34">
        <v>45</v>
      </c>
      <c r="B6" s="37" t="s">
        <v>39</v>
      </c>
      <c r="C6" s="53">
        <v>9.5525572751911772E-2</v>
      </c>
      <c r="D6" s="55">
        <v>0.35566085571104644</v>
      </c>
      <c r="E6" s="55">
        <v>0.50296829756073702</v>
      </c>
      <c r="F6" s="55">
        <v>4.58452739763048E-2</v>
      </c>
      <c r="G6" s="35" t="s">
        <v>36</v>
      </c>
      <c r="H6" s="38">
        <v>45</v>
      </c>
      <c r="I6" s="12"/>
      <c r="J6" s="51"/>
    </row>
    <row r="7" spans="1:10" ht="39" x14ac:dyDescent="0.2">
      <c r="A7" s="39">
        <v>46</v>
      </c>
      <c r="B7" s="33" t="s">
        <v>48</v>
      </c>
      <c r="C7" s="54">
        <v>7.4144468130115715E-2</v>
      </c>
      <c r="D7" s="54">
        <v>0.7249182301921786</v>
      </c>
      <c r="E7" s="54">
        <v>8.5958374692854722E-2</v>
      </c>
      <c r="F7" s="54">
        <v>0.11497892698485024</v>
      </c>
      <c r="G7" s="28" t="s">
        <v>37</v>
      </c>
      <c r="H7" s="40">
        <v>46</v>
      </c>
    </row>
    <row r="8" spans="1:10" ht="39" x14ac:dyDescent="0.2">
      <c r="A8" s="34">
        <v>47</v>
      </c>
      <c r="B8" s="37" t="s">
        <v>35</v>
      </c>
      <c r="C8" s="55">
        <v>6.022610561314639E-2</v>
      </c>
      <c r="D8" s="55">
        <v>0.67716683639275521</v>
      </c>
      <c r="E8" s="55">
        <v>0.11638857699906865</v>
      </c>
      <c r="F8" s="55">
        <v>0.14621848099502999</v>
      </c>
      <c r="G8" s="35" t="s">
        <v>38</v>
      </c>
      <c r="H8" s="38">
        <v>47</v>
      </c>
      <c r="I8" s="12"/>
    </row>
    <row r="9" spans="1:10" ht="15" x14ac:dyDescent="0.35">
      <c r="A9" s="132" t="s">
        <v>145</v>
      </c>
      <c r="B9" s="133"/>
      <c r="C9" s="133"/>
      <c r="D9" s="133"/>
      <c r="E9" s="133"/>
      <c r="F9" s="133"/>
      <c r="G9" s="133"/>
      <c r="H9" s="134"/>
    </row>
    <row r="10" spans="1:10" x14ac:dyDescent="0.2">
      <c r="H10" s="3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0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9.28515625" bestFit="1" customWidth="1"/>
    <col min="8" max="8" width="3" bestFit="1" customWidth="1"/>
  </cols>
  <sheetData>
    <row r="1" spans="1:10" ht="18" x14ac:dyDescent="0.45">
      <c r="A1" s="110" t="s">
        <v>74</v>
      </c>
      <c r="B1" s="110"/>
      <c r="C1" s="45"/>
      <c r="D1" s="45"/>
      <c r="E1" s="45"/>
      <c r="F1" s="45"/>
      <c r="G1" s="111" t="s">
        <v>75</v>
      </c>
      <c r="H1" s="111"/>
      <c r="I1" s="135"/>
    </row>
    <row r="2" spans="1:10" ht="23.25" customHeight="1" x14ac:dyDescent="0.2">
      <c r="A2" s="112" t="s">
        <v>94</v>
      </c>
      <c r="B2" s="112"/>
      <c r="C2" s="112"/>
      <c r="D2" s="112"/>
      <c r="E2" s="112"/>
      <c r="F2" s="112"/>
      <c r="G2" s="112"/>
      <c r="H2" s="112"/>
      <c r="I2" s="123"/>
    </row>
    <row r="3" spans="1:10" ht="23.25" customHeight="1" x14ac:dyDescent="0.2">
      <c r="A3" s="112" t="s">
        <v>103</v>
      </c>
      <c r="B3" s="112"/>
      <c r="C3" s="112"/>
      <c r="D3" s="112"/>
      <c r="E3" s="112"/>
      <c r="F3" s="112"/>
      <c r="G3" s="112"/>
      <c r="H3" s="112"/>
      <c r="I3" s="136"/>
    </row>
    <row r="4" spans="1:10" ht="21.75" customHeight="1" x14ac:dyDescent="0.2">
      <c r="A4" s="114" t="s">
        <v>0</v>
      </c>
      <c r="B4" s="114"/>
      <c r="C4" s="144" t="s">
        <v>76</v>
      </c>
      <c r="D4" s="144" t="s">
        <v>77</v>
      </c>
      <c r="E4" s="144" t="s">
        <v>78</v>
      </c>
      <c r="F4" s="144" t="s">
        <v>79</v>
      </c>
      <c r="G4" s="125" t="s">
        <v>3</v>
      </c>
      <c r="H4" s="125"/>
      <c r="I4" s="11"/>
    </row>
    <row r="5" spans="1:10" ht="46.5" customHeight="1" x14ac:dyDescent="0.2">
      <c r="A5" s="114"/>
      <c r="B5" s="114"/>
      <c r="C5" s="145" t="s">
        <v>117</v>
      </c>
      <c r="D5" s="145" t="s">
        <v>114</v>
      </c>
      <c r="E5" s="145" t="s">
        <v>116</v>
      </c>
      <c r="F5" s="145" t="s">
        <v>115</v>
      </c>
      <c r="G5" s="125"/>
      <c r="H5" s="125"/>
      <c r="I5" s="11"/>
    </row>
    <row r="6" spans="1:10" ht="29.25" customHeight="1" x14ac:dyDescent="0.2">
      <c r="A6" s="41">
        <v>45</v>
      </c>
      <c r="B6" s="31" t="s">
        <v>39</v>
      </c>
      <c r="C6" s="53">
        <v>0.11462116395851944</v>
      </c>
      <c r="D6" s="53">
        <v>0.29845747569616898</v>
      </c>
      <c r="E6" s="53">
        <v>0.50101529140144996</v>
      </c>
      <c r="F6" s="53">
        <v>8.59060689438612E-2</v>
      </c>
      <c r="G6" s="26" t="s">
        <v>36</v>
      </c>
      <c r="H6" s="137">
        <v>45</v>
      </c>
      <c r="I6" s="11"/>
      <c r="J6" s="51"/>
    </row>
    <row r="7" spans="1:10" ht="39" x14ac:dyDescent="0.2">
      <c r="A7" s="138">
        <v>46</v>
      </c>
      <c r="B7" s="33" t="s">
        <v>48</v>
      </c>
      <c r="C7" s="142">
        <v>0.16131352415667269</v>
      </c>
      <c r="D7" s="142">
        <v>0.36319463655151074</v>
      </c>
      <c r="E7" s="142">
        <v>0.19702536898117259</v>
      </c>
      <c r="F7" s="142">
        <v>0.27846647031064387</v>
      </c>
      <c r="G7" s="28" t="s">
        <v>37</v>
      </c>
      <c r="H7" s="40">
        <v>46</v>
      </c>
      <c r="I7" s="11"/>
    </row>
    <row r="8" spans="1:10" ht="39" x14ac:dyDescent="0.2">
      <c r="A8" s="41">
        <v>47</v>
      </c>
      <c r="B8" s="31" t="s">
        <v>35</v>
      </c>
      <c r="C8" s="53">
        <v>2.5368501449199998E-2</v>
      </c>
      <c r="D8" s="53">
        <v>0.443428227624444</v>
      </c>
      <c r="E8" s="53">
        <v>0.20428710691002777</v>
      </c>
      <c r="F8" s="53">
        <v>0.326916164016328</v>
      </c>
      <c r="G8" s="26" t="s">
        <v>38</v>
      </c>
      <c r="H8" s="137">
        <v>47</v>
      </c>
      <c r="I8" s="11"/>
    </row>
    <row r="9" spans="1:10" ht="15" x14ac:dyDescent="0.35">
      <c r="A9" s="140" t="s">
        <v>145</v>
      </c>
      <c r="B9" s="140"/>
      <c r="C9" s="140"/>
      <c r="D9" s="140"/>
      <c r="E9" s="140"/>
      <c r="F9" s="140"/>
      <c r="G9" s="140"/>
      <c r="H9" s="140"/>
      <c r="I9" s="11"/>
    </row>
    <row r="10" spans="1:10" x14ac:dyDescent="0.2">
      <c r="A10" s="11"/>
      <c r="B10" s="11"/>
      <c r="C10" s="11"/>
      <c r="D10" s="11"/>
      <c r="E10" s="11"/>
      <c r="F10" s="11"/>
      <c r="G10" s="11"/>
      <c r="H10" s="11"/>
      <c r="I10" s="11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0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3.7109375" customWidth="1"/>
    <col min="3" max="3" width="14.42578125" customWidth="1"/>
    <col min="4" max="4" width="12.42578125" customWidth="1"/>
    <col min="5" max="5" width="69.28515625" bestFit="1" customWidth="1"/>
    <col min="6" max="6" width="3" bestFit="1" customWidth="1"/>
  </cols>
  <sheetData>
    <row r="1" spans="1:7" ht="18" x14ac:dyDescent="0.45">
      <c r="A1" s="110" t="s">
        <v>80</v>
      </c>
      <c r="B1" s="110"/>
      <c r="C1" s="45"/>
      <c r="D1" s="45"/>
      <c r="E1" s="111" t="s">
        <v>81</v>
      </c>
      <c r="F1" s="111"/>
      <c r="G1" s="135"/>
    </row>
    <row r="2" spans="1:7" ht="23.25" customHeight="1" x14ac:dyDescent="0.2">
      <c r="A2" s="112" t="s">
        <v>95</v>
      </c>
      <c r="B2" s="112"/>
      <c r="C2" s="112"/>
      <c r="D2" s="112"/>
      <c r="E2" s="112"/>
      <c r="F2" s="112"/>
      <c r="G2" s="123"/>
    </row>
    <row r="3" spans="1:7" ht="23.25" customHeight="1" x14ac:dyDescent="0.2">
      <c r="A3" s="112" t="s">
        <v>102</v>
      </c>
      <c r="B3" s="112"/>
      <c r="C3" s="112"/>
      <c r="D3" s="112"/>
      <c r="E3" s="112"/>
      <c r="F3" s="112"/>
      <c r="G3" s="136"/>
    </row>
    <row r="4" spans="1:7" ht="21.75" customHeight="1" x14ac:dyDescent="0.2">
      <c r="A4" s="114" t="s">
        <v>0</v>
      </c>
      <c r="B4" s="114"/>
      <c r="C4" s="117" t="s">
        <v>66</v>
      </c>
      <c r="D4" s="117" t="s">
        <v>69</v>
      </c>
      <c r="E4" s="125" t="s">
        <v>3</v>
      </c>
      <c r="F4" s="125"/>
      <c r="G4" s="11"/>
    </row>
    <row r="5" spans="1:7" ht="30" customHeight="1" x14ac:dyDescent="0.2">
      <c r="A5" s="114"/>
      <c r="B5" s="114"/>
      <c r="C5" s="116" t="s">
        <v>67</v>
      </c>
      <c r="D5" s="116" t="s">
        <v>68</v>
      </c>
      <c r="E5" s="125"/>
      <c r="F5" s="125"/>
      <c r="G5" s="11"/>
    </row>
    <row r="6" spans="1:7" ht="29.25" customHeight="1" x14ac:dyDescent="0.2">
      <c r="A6" s="41">
        <v>45</v>
      </c>
      <c r="B6" s="31" t="s">
        <v>39</v>
      </c>
      <c r="C6" s="14">
        <v>9.3975318211491996E-3</v>
      </c>
      <c r="D6" s="14">
        <v>0.99060246817885089</v>
      </c>
      <c r="E6" s="26" t="s">
        <v>36</v>
      </c>
      <c r="F6" s="137">
        <v>45</v>
      </c>
      <c r="G6" s="11"/>
    </row>
    <row r="7" spans="1:7" ht="39" x14ac:dyDescent="0.2">
      <c r="A7" s="138">
        <v>46</v>
      </c>
      <c r="B7" s="33" t="s">
        <v>48</v>
      </c>
      <c r="C7" s="139">
        <v>2.6234437167344981E-2</v>
      </c>
      <c r="D7" s="139">
        <v>0.97376556283265503</v>
      </c>
      <c r="E7" s="28" t="s">
        <v>37</v>
      </c>
      <c r="F7" s="40">
        <v>46</v>
      </c>
      <c r="G7" s="11"/>
    </row>
    <row r="8" spans="1:7" ht="39" x14ac:dyDescent="0.2">
      <c r="A8" s="41">
        <v>47</v>
      </c>
      <c r="B8" s="31" t="s">
        <v>35</v>
      </c>
      <c r="C8" s="14">
        <v>1.2727033636891556E-2</v>
      </c>
      <c r="D8" s="14">
        <v>0.98727296636310835</v>
      </c>
      <c r="E8" s="26" t="s">
        <v>38</v>
      </c>
      <c r="F8" s="137">
        <v>47</v>
      </c>
      <c r="G8" s="11"/>
    </row>
    <row r="9" spans="1:7" ht="15" x14ac:dyDescent="0.35">
      <c r="A9" s="140" t="s">
        <v>145</v>
      </c>
      <c r="B9" s="140"/>
      <c r="C9" s="140"/>
      <c r="D9" s="140"/>
      <c r="E9" s="140"/>
      <c r="F9" s="140"/>
      <c r="G9" s="11"/>
    </row>
    <row r="10" spans="1:7" x14ac:dyDescent="0.2">
      <c r="F10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10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3.7109375" customWidth="1"/>
    <col min="3" max="3" width="14.42578125" customWidth="1"/>
    <col min="4" max="4" width="12.42578125" customWidth="1"/>
    <col min="5" max="5" width="69.28515625" bestFit="1" customWidth="1"/>
    <col min="6" max="6" width="3" bestFit="1" customWidth="1"/>
  </cols>
  <sheetData>
    <row r="1" spans="1:7" ht="18" x14ac:dyDescent="0.45">
      <c r="A1" s="110" t="s">
        <v>143</v>
      </c>
      <c r="B1" s="110"/>
      <c r="C1" s="45"/>
      <c r="D1" s="45"/>
      <c r="E1" s="111" t="s">
        <v>88</v>
      </c>
      <c r="F1" s="111"/>
      <c r="G1" s="135"/>
    </row>
    <row r="2" spans="1:7" ht="23.25" customHeight="1" x14ac:dyDescent="0.2">
      <c r="A2" s="112" t="s">
        <v>96</v>
      </c>
      <c r="B2" s="112"/>
      <c r="C2" s="112"/>
      <c r="D2" s="112"/>
      <c r="E2" s="112"/>
      <c r="F2" s="112"/>
      <c r="G2" s="123"/>
    </row>
    <row r="3" spans="1:7" ht="23.25" customHeight="1" x14ac:dyDescent="0.2">
      <c r="A3" s="143" t="s">
        <v>101</v>
      </c>
      <c r="B3" s="143"/>
      <c r="C3" s="143"/>
      <c r="D3" s="143"/>
      <c r="E3" s="143"/>
      <c r="F3" s="143"/>
      <c r="G3" s="136"/>
    </row>
    <row r="4" spans="1:7" ht="21.75" customHeight="1" x14ac:dyDescent="0.2">
      <c r="A4" s="114" t="s">
        <v>0</v>
      </c>
      <c r="B4" s="114"/>
      <c r="C4" s="117" t="s">
        <v>66</v>
      </c>
      <c r="D4" s="117" t="s">
        <v>69</v>
      </c>
      <c r="E4" s="125" t="s">
        <v>3</v>
      </c>
      <c r="F4" s="125"/>
      <c r="G4" s="11"/>
    </row>
    <row r="5" spans="1:7" ht="30" customHeight="1" x14ac:dyDescent="0.2">
      <c r="A5" s="114"/>
      <c r="B5" s="114"/>
      <c r="C5" s="116" t="s">
        <v>67</v>
      </c>
      <c r="D5" s="116" t="s">
        <v>68</v>
      </c>
      <c r="E5" s="125"/>
      <c r="F5" s="125"/>
      <c r="G5" s="11"/>
    </row>
    <row r="6" spans="1:7" ht="29.25" customHeight="1" x14ac:dyDescent="0.2">
      <c r="A6" s="41">
        <v>45</v>
      </c>
      <c r="B6" s="31" t="s">
        <v>39</v>
      </c>
      <c r="C6" s="14">
        <v>3.579972492810341E-3</v>
      </c>
      <c r="D6" s="14">
        <v>0.99642002750718972</v>
      </c>
      <c r="E6" s="26" t="s">
        <v>36</v>
      </c>
      <c r="F6" s="137">
        <v>45</v>
      </c>
      <c r="G6" s="11"/>
    </row>
    <row r="7" spans="1:7" ht="39" x14ac:dyDescent="0.2">
      <c r="A7" s="138">
        <v>46</v>
      </c>
      <c r="B7" s="33" t="s">
        <v>48</v>
      </c>
      <c r="C7" s="139">
        <v>1.8270688301309117E-2</v>
      </c>
      <c r="D7" s="139">
        <v>0.98172931169869093</v>
      </c>
      <c r="E7" s="28" t="s">
        <v>37</v>
      </c>
      <c r="F7" s="40">
        <v>46</v>
      </c>
      <c r="G7" s="11"/>
    </row>
    <row r="8" spans="1:7" ht="39" x14ac:dyDescent="0.2">
      <c r="A8" s="41">
        <v>47</v>
      </c>
      <c r="B8" s="31" t="s">
        <v>35</v>
      </c>
      <c r="C8" s="14">
        <v>1.0338208704776265E-2</v>
      </c>
      <c r="D8" s="14">
        <v>0.98966179129522369</v>
      </c>
      <c r="E8" s="26" t="s">
        <v>38</v>
      </c>
      <c r="F8" s="137">
        <v>47</v>
      </c>
      <c r="G8" s="11"/>
    </row>
    <row r="9" spans="1:7" ht="15" x14ac:dyDescent="0.35">
      <c r="A9" s="140" t="s">
        <v>145</v>
      </c>
      <c r="B9" s="140"/>
      <c r="C9" s="140"/>
      <c r="D9" s="140"/>
      <c r="E9" s="140"/>
      <c r="F9" s="140"/>
      <c r="G9" s="11"/>
    </row>
    <row r="10" spans="1:7" x14ac:dyDescent="0.2">
      <c r="A10" s="11"/>
      <c r="B10" s="11"/>
      <c r="C10" s="11"/>
      <c r="D10" s="11"/>
      <c r="E10" s="11"/>
      <c r="F10" s="11"/>
      <c r="G10" s="11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11"/>
  <sheetViews>
    <sheetView rightToLeft="1" zoomScaleNormal="100" workbookViewId="0">
      <selection activeCell="F1" sqref="A1:G9"/>
    </sheetView>
  </sheetViews>
  <sheetFormatPr defaultRowHeight="12.75" x14ac:dyDescent="0.2"/>
  <cols>
    <col min="1" max="1" width="3" bestFit="1" customWidth="1"/>
    <col min="2" max="2" width="53.7109375" customWidth="1"/>
    <col min="3" max="4" width="14.42578125" customWidth="1"/>
    <col min="5" max="5" width="12.42578125" customWidth="1"/>
    <col min="6" max="6" width="62.5703125" customWidth="1"/>
    <col min="7" max="7" width="3" bestFit="1" customWidth="1"/>
  </cols>
  <sheetData>
    <row r="1" spans="1:8" ht="14.25" customHeight="1" x14ac:dyDescent="0.45">
      <c r="A1" s="110" t="s">
        <v>89</v>
      </c>
      <c r="B1" s="110"/>
      <c r="C1" s="45"/>
      <c r="D1" s="45"/>
      <c r="E1" s="45"/>
      <c r="F1" s="111" t="s">
        <v>90</v>
      </c>
      <c r="G1" s="111"/>
      <c r="H1" s="135"/>
    </row>
    <row r="2" spans="1:8" ht="23.25" customHeight="1" x14ac:dyDescent="0.2">
      <c r="A2" s="112" t="s">
        <v>92</v>
      </c>
      <c r="B2" s="112"/>
      <c r="C2" s="112"/>
      <c r="D2" s="112"/>
      <c r="E2" s="112"/>
      <c r="F2" s="112"/>
      <c r="G2" s="112"/>
      <c r="H2" s="123"/>
    </row>
    <row r="3" spans="1:8" ht="23.25" customHeight="1" x14ac:dyDescent="0.2">
      <c r="A3" s="141" t="s">
        <v>140</v>
      </c>
      <c r="B3" s="112"/>
      <c r="C3" s="112"/>
      <c r="D3" s="112"/>
      <c r="E3" s="112"/>
      <c r="F3" s="112"/>
      <c r="G3" s="112"/>
      <c r="H3" s="136"/>
    </row>
    <row r="4" spans="1:8" ht="21.75" x14ac:dyDescent="0.2">
      <c r="A4" s="114" t="s">
        <v>0</v>
      </c>
      <c r="B4" s="114"/>
      <c r="C4" s="117" t="s">
        <v>82</v>
      </c>
      <c r="D4" s="117" t="s">
        <v>83</v>
      </c>
      <c r="E4" s="117" t="s">
        <v>84</v>
      </c>
      <c r="F4" s="125" t="s">
        <v>3</v>
      </c>
      <c r="G4" s="125"/>
      <c r="H4" s="11"/>
    </row>
    <row r="5" spans="1:8" ht="43.5" x14ac:dyDescent="0.2">
      <c r="A5" s="114"/>
      <c r="B5" s="114"/>
      <c r="C5" s="116" t="s">
        <v>85</v>
      </c>
      <c r="D5" s="116" t="s">
        <v>86</v>
      </c>
      <c r="E5" s="116" t="s">
        <v>87</v>
      </c>
      <c r="F5" s="125"/>
      <c r="G5" s="125"/>
      <c r="H5" s="11"/>
    </row>
    <row r="6" spans="1:8" ht="29.25" customHeight="1" x14ac:dyDescent="0.2">
      <c r="A6" s="41">
        <v>45</v>
      </c>
      <c r="B6" s="31" t="s">
        <v>39</v>
      </c>
      <c r="C6" s="53">
        <v>0.65785584497869098</v>
      </c>
      <c r="D6" s="53">
        <v>0.19417184565864501</v>
      </c>
      <c r="E6" s="53">
        <v>0.14797230936266301</v>
      </c>
      <c r="F6" s="26" t="s">
        <v>36</v>
      </c>
      <c r="G6" s="137">
        <v>45</v>
      </c>
      <c r="H6" s="11"/>
    </row>
    <row r="7" spans="1:8" ht="39" x14ac:dyDescent="0.2">
      <c r="A7" s="138">
        <v>46</v>
      </c>
      <c r="B7" s="33" t="s">
        <v>48</v>
      </c>
      <c r="C7" s="142">
        <v>0.64506237542231504</v>
      </c>
      <c r="D7" s="142">
        <v>0.197138935888963</v>
      </c>
      <c r="E7" s="142">
        <v>0.15779868868872099</v>
      </c>
      <c r="F7" s="28" t="s">
        <v>37</v>
      </c>
      <c r="G7" s="40">
        <v>46</v>
      </c>
      <c r="H7" s="11"/>
    </row>
    <row r="8" spans="1:8" ht="39" x14ac:dyDescent="0.2">
      <c r="A8" s="41">
        <v>47</v>
      </c>
      <c r="B8" s="31" t="s">
        <v>35</v>
      </c>
      <c r="C8" s="53">
        <v>0.64341586550558905</v>
      </c>
      <c r="D8" s="53">
        <v>0.22438691007754999</v>
      </c>
      <c r="E8" s="53">
        <v>0.13219722441685999</v>
      </c>
      <c r="F8" s="26" t="s">
        <v>38</v>
      </c>
      <c r="G8" s="137">
        <v>47</v>
      </c>
      <c r="H8" s="11"/>
    </row>
    <row r="9" spans="1:8" ht="15" x14ac:dyDescent="0.35">
      <c r="A9" s="140" t="s">
        <v>145</v>
      </c>
      <c r="B9" s="140"/>
      <c r="C9" s="140"/>
      <c r="D9" s="140"/>
      <c r="E9" s="140"/>
      <c r="F9" s="140"/>
      <c r="G9" s="140"/>
      <c r="H9" s="11"/>
    </row>
    <row r="10" spans="1:8" x14ac:dyDescent="0.2">
      <c r="A10" s="11"/>
      <c r="B10" s="11"/>
      <c r="C10" s="11"/>
      <c r="D10" s="11"/>
      <c r="E10" s="11"/>
      <c r="F10" s="11"/>
      <c r="G10" s="11"/>
      <c r="H10" s="11"/>
    </row>
    <row r="11" spans="1:8" x14ac:dyDescent="0.2">
      <c r="A11" s="11"/>
      <c r="B11" s="11"/>
      <c r="C11" s="11"/>
      <c r="D11" s="11"/>
      <c r="E11" s="11"/>
      <c r="F11" s="11"/>
      <c r="G11" s="11"/>
      <c r="H11" s="11"/>
    </row>
  </sheetData>
  <mergeCells count="7">
    <mergeCell ref="A9:G9"/>
    <mergeCell ref="A1:B1"/>
    <mergeCell ref="F1:G1"/>
    <mergeCell ref="A2:G2"/>
    <mergeCell ref="A3:G3"/>
    <mergeCell ref="A4:B5"/>
    <mergeCell ref="F4:G5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11"/>
  <sheetViews>
    <sheetView rightToLeft="1" tabSelected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60.28515625" customWidth="1"/>
    <col min="3" max="3" width="14.42578125" customWidth="1"/>
    <col min="4" max="4" width="12.42578125" customWidth="1"/>
    <col min="5" max="5" width="69.28515625" bestFit="1" customWidth="1"/>
    <col min="6" max="6" width="3" bestFit="1" customWidth="1"/>
  </cols>
  <sheetData>
    <row r="1" spans="1:7" ht="18" x14ac:dyDescent="0.45">
      <c r="A1" s="110" t="s">
        <v>144</v>
      </c>
      <c r="B1" s="110"/>
      <c r="C1" s="45"/>
      <c r="D1" s="45"/>
      <c r="E1" s="111" t="s">
        <v>91</v>
      </c>
      <c r="F1" s="111"/>
      <c r="G1" s="135"/>
    </row>
    <row r="2" spans="1:7" ht="23.25" customHeight="1" x14ac:dyDescent="0.2">
      <c r="A2" s="112" t="s">
        <v>99</v>
      </c>
      <c r="B2" s="112"/>
      <c r="C2" s="112"/>
      <c r="D2" s="112"/>
      <c r="E2" s="112"/>
      <c r="F2" s="112"/>
      <c r="G2" s="123"/>
    </row>
    <row r="3" spans="1:7" ht="23.25" customHeight="1" x14ac:dyDescent="0.2">
      <c r="A3" s="112" t="s">
        <v>100</v>
      </c>
      <c r="B3" s="112"/>
      <c r="C3" s="112"/>
      <c r="D3" s="112"/>
      <c r="E3" s="112"/>
      <c r="F3" s="112"/>
      <c r="G3" s="136"/>
    </row>
    <row r="4" spans="1:7" ht="21.75" x14ac:dyDescent="0.2">
      <c r="A4" s="114" t="s">
        <v>0</v>
      </c>
      <c r="B4" s="114"/>
      <c r="C4" s="117" t="s">
        <v>66</v>
      </c>
      <c r="D4" s="117" t="s">
        <v>69</v>
      </c>
      <c r="E4" s="125" t="s">
        <v>3</v>
      </c>
      <c r="F4" s="125"/>
      <c r="G4" s="11"/>
    </row>
    <row r="5" spans="1:7" ht="21.75" x14ac:dyDescent="0.2">
      <c r="A5" s="114"/>
      <c r="B5" s="114"/>
      <c r="C5" s="116" t="s">
        <v>67</v>
      </c>
      <c r="D5" s="116" t="s">
        <v>68</v>
      </c>
      <c r="E5" s="125"/>
      <c r="F5" s="125"/>
      <c r="G5" s="11"/>
    </row>
    <row r="6" spans="1:7" ht="29.25" customHeight="1" x14ac:dyDescent="0.2">
      <c r="A6" s="41">
        <v>45</v>
      </c>
      <c r="B6" s="31" t="s">
        <v>39</v>
      </c>
      <c r="C6" s="14">
        <v>1.2858956322038999E-2</v>
      </c>
      <c r="D6" s="14">
        <v>0.98714104367796096</v>
      </c>
      <c r="E6" s="26" t="s">
        <v>36</v>
      </c>
      <c r="F6" s="137">
        <v>45</v>
      </c>
      <c r="G6" s="11"/>
    </row>
    <row r="7" spans="1:7" ht="33.75" customHeight="1" x14ac:dyDescent="0.2">
      <c r="A7" s="138">
        <v>46</v>
      </c>
      <c r="B7" s="33" t="s">
        <v>48</v>
      </c>
      <c r="C7" s="139">
        <v>2.57457695532117E-2</v>
      </c>
      <c r="D7" s="139">
        <v>0.97425423044678827</v>
      </c>
      <c r="E7" s="28" t="s">
        <v>37</v>
      </c>
      <c r="F7" s="40">
        <v>46</v>
      </c>
      <c r="G7" s="11"/>
    </row>
    <row r="8" spans="1:7" ht="33.75" customHeight="1" x14ac:dyDescent="0.2">
      <c r="A8" s="41">
        <v>47</v>
      </c>
      <c r="B8" s="31" t="s">
        <v>35</v>
      </c>
      <c r="C8" s="14">
        <v>3.05466765553301E-2</v>
      </c>
      <c r="D8" s="14">
        <v>0.96945332344466995</v>
      </c>
      <c r="E8" s="26" t="s">
        <v>38</v>
      </c>
      <c r="F8" s="137">
        <v>47</v>
      </c>
      <c r="G8" s="11"/>
    </row>
    <row r="9" spans="1:7" ht="15" x14ac:dyDescent="0.35">
      <c r="A9" s="140" t="s">
        <v>145</v>
      </c>
      <c r="B9" s="140"/>
      <c r="C9" s="140"/>
      <c r="D9" s="140"/>
      <c r="E9" s="140"/>
      <c r="F9" s="140"/>
      <c r="G9" s="11"/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11"/>
      <c r="B11" s="11"/>
      <c r="C11" s="11"/>
      <c r="D11" s="11"/>
      <c r="E11" s="11"/>
      <c r="F11" s="11"/>
      <c r="G11" s="11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"/>
  <sheetViews>
    <sheetView rightToLeft="1" zoomScaleNormal="100" workbookViewId="0">
      <selection activeCell="D1" sqref="A1:E10"/>
    </sheetView>
  </sheetViews>
  <sheetFormatPr defaultRowHeight="12.75" x14ac:dyDescent="0.2"/>
  <cols>
    <col min="1" max="1" width="3.85546875" bestFit="1" customWidth="1"/>
    <col min="2" max="2" width="53.7109375" customWidth="1"/>
    <col min="3" max="3" width="23.140625" bestFit="1" customWidth="1"/>
    <col min="4" max="4" width="69.28515625" style="7" bestFit="1" customWidth="1"/>
    <col min="5" max="5" width="5" bestFit="1" customWidth="1"/>
    <col min="6" max="6" width="8.7109375" customWidth="1"/>
  </cols>
  <sheetData>
    <row r="1" spans="1:6" ht="15.75" x14ac:dyDescent="0.4">
      <c r="A1" s="93" t="s">
        <v>22</v>
      </c>
      <c r="B1" s="94"/>
      <c r="C1" s="95"/>
      <c r="D1" s="80" t="s">
        <v>23</v>
      </c>
      <c r="E1" s="81"/>
    </row>
    <row r="2" spans="1:6" ht="30" customHeight="1" x14ac:dyDescent="0.2">
      <c r="A2" s="82" t="s">
        <v>53</v>
      </c>
      <c r="B2" s="83"/>
      <c r="C2" s="83"/>
      <c r="D2" s="83"/>
      <c r="E2" s="84"/>
    </row>
    <row r="3" spans="1:6" ht="30" customHeight="1" x14ac:dyDescent="0.2">
      <c r="A3" s="77" t="s">
        <v>112</v>
      </c>
      <c r="B3" s="78"/>
      <c r="C3" s="78"/>
      <c r="D3" s="78"/>
      <c r="E3" s="79"/>
      <c r="F3" s="2"/>
    </row>
    <row r="4" spans="1:6" ht="24.95" customHeight="1" x14ac:dyDescent="0.2">
      <c r="A4" s="85" t="s">
        <v>0</v>
      </c>
      <c r="B4" s="86"/>
      <c r="C4" s="57" t="s">
        <v>12</v>
      </c>
      <c r="D4" s="89" t="s">
        <v>3</v>
      </c>
      <c r="E4" s="90"/>
    </row>
    <row r="5" spans="1:6" ht="40.5" customHeight="1" x14ac:dyDescent="0.2">
      <c r="A5" s="87"/>
      <c r="B5" s="88"/>
      <c r="C5" s="50" t="s">
        <v>15</v>
      </c>
      <c r="D5" s="91"/>
      <c r="E5" s="92"/>
    </row>
    <row r="6" spans="1:6" ht="30" customHeight="1" x14ac:dyDescent="0.2">
      <c r="A6" s="17">
        <v>45</v>
      </c>
      <c r="B6" s="22" t="s">
        <v>39</v>
      </c>
      <c r="C6" s="4">
        <v>90752</v>
      </c>
      <c r="D6" s="23" t="s">
        <v>36</v>
      </c>
      <c r="E6" s="21">
        <v>45</v>
      </c>
    </row>
    <row r="7" spans="1:6" ht="30" customHeight="1" x14ac:dyDescent="0.2">
      <c r="A7" s="18">
        <v>46</v>
      </c>
      <c r="B7" s="24" t="s">
        <v>48</v>
      </c>
      <c r="C7" s="5">
        <v>34555</v>
      </c>
      <c r="D7" s="25" t="s">
        <v>37</v>
      </c>
      <c r="E7" s="20">
        <v>46</v>
      </c>
    </row>
    <row r="8" spans="1:6" ht="30" customHeight="1" x14ac:dyDescent="0.2">
      <c r="A8" s="17">
        <v>47</v>
      </c>
      <c r="B8" s="22" t="s">
        <v>35</v>
      </c>
      <c r="C8" s="6">
        <v>333603</v>
      </c>
      <c r="D8" s="23" t="s">
        <v>38</v>
      </c>
      <c r="E8" s="19">
        <v>47</v>
      </c>
    </row>
    <row r="9" spans="1:6" ht="30" customHeight="1" x14ac:dyDescent="0.2">
      <c r="A9" s="73" t="s">
        <v>1</v>
      </c>
      <c r="B9" s="74"/>
      <c r="C9" s="16">
        <f>SUM(C6:C8)</f>
        <v>458910</v>
      </c>
      <c r="D9" s="75" t="s">
        <v>2</v>
      </c>
      <c r="E9" s="76"/>
    </row>
    <row r="10" spans="1:6" x14ac:dyDescent="0.2">
      <c r="A10" s="129" t="s">
        <v>145</v>
      </c>
      <c r="B10" s="130"/>
      <c r="C10" s="130"/>
      <c r="D10" s="130"/>
      <c r="E10" s="131"/>
    </row>
  </sheetData>
  <mergeCells count="9">
    <mergeCell ref="A10:E10"/>
    <mergeCell ref="A9:B9"/>
    <mergeCell ref="D9:E9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"/>
  <sheetViews>
    <sheetView rightToLeft="1" zoomScaleNormal="100" workbookViewId="0">
      <selection activeCell="A11" sqref="A11:G11"/>
    </sheetView>
  </sheetViews>
  <sheetFormatPr defaultRowHeight="12.75" x14ac:dyDescent="0.2"/>
  <cols>
    <col min="1" max="1" width="3.140625" bestFit="1" customWidth="1"/>
    <col min="2" max="2" width="53.7109375" customWidth="1"/>
    <col min="3" max="5" width="15.7109375" customWidth="1"/>
    <col min="6" max="6" width="63.7109375" customWidth="1"/>
    <col min="7" max="7" width="5" bestFit="1" customWidth="1"/>
  </cols>
  <sheetData>
    <row r="1" spans="1:8" ht="18" x14ac:dyDescent="0.45">
      <c r="A1" s="110" t="s">
        <v>24</v>
      </c>
      <c r="B1" s="110"/>
      <c r="C1" s="110"/>
      <c r="D1" s="111" t="s">
        <v>25</v>
      </c>
      <c r="E1" s="111"/>
      <c r="F1" s="111"/>
      <c r="G1" s="111"/>
      <c r="H1" s="11"/>
    </row>
    <row r="2" spans="1:8" ht="30" customHeight="1" x14ac:dyDescent="0.2">
      <c r="A2" s="112" t="s">
        <v>55</v>
      </c>
      <c r="B2" s="112"/>
      <c r="C2" s="112"/>
      <c r="D2" s="112"/>
      <c r="E2" s="112"/>
      <c r="F2" s="112"/>
      <c r="G2" s="112"/>
      <c r="H2" s="11"/>
    </row>
    <row r="3" spans="1:8" ht="30" customHeight="1" x14ac:dyDescent="0.2">
      <c r="A3" s="113" t="s">
        <v>119</v>
      </c>
      <c r="B3" s="113"/>
      <c r="C3" s="113"/>
      <c r="D3" s="113"/>
      <c r="E3" s="113"/>
      <c r="F3" s="113"/>
      <c r="G3" s="113"/>
      <c r="H3" s="11"/>
    </row>
    <row r="4" spans="1:8" ht="24.95" customHeight="1" x14ac:dyDescent="0.2">
      <c r="A4" s="114" t="s">
        <v>0</v>
      </c>
      <c r="B4" s="114"/>
      <c r="C4" s="115" t="s">
        <v>13</v>
      </c>
      <c r="D4" s="115"/>
      <c r="E4" s="115"/>
      <c r="F4" s="114" t="s">
        <v>3</v>
      </c>
      <c r="G4" s="114"/>
      <c r="H4" s="11"/>
    </row>
    <row r="5" spans="1:8" ht="24.95" customHeight="1" x14ac:dyDescent="0.2">
      <c r="A5" s="114"/>
      <c r="B5" s="114"/>
      <c r="C5" s="116" t="s">
        <v>16</v>
      </c>
      <c r="D5" s="116" t="s">
        <v>18</v>
      </c>
      <c r="E5" s="117" t="s">
        <v>9</v>
      </c>
      <c r="F5" s="114"/>
      <c r="G5" s="114"/>
      <c r="H5" s="11"/>
    </row>
    <row r="6" spans="1:8" ht="24.95" customHeight="1" x14ac:dyDescent="0.2">
      <c r="A6" s="114"/>
      <c r="B6" s="114"/>
      <c r="C6" s="116" t="s">
        <v>17</v>
      </c>
      <c r="D6" s="116" t="s">
        <v>14</v>
      </c>
      <c r="E6" s="116" t="s">
        <v>2</v>
      </c>
      <c r="F6" s="114"/>
      <c r="G6" s="114"/>
      <c r="H6" s="11"/>
    </row>
    <row r="7" spans="1:8" ht="30" customHeight="1" x14ac:dyDescent="0.2">
      <c r="A7" s="30">
        <v>45</v>
      </c>
      <c r="B7" s="31" t="s">
        <v>39</v>
      </c>
      <c r="C7" s="42">
        <v>81737</v>
      </c>
      <c r="D7" s="42">
        <v>749</v>
      </c>
      <c r="E7" s="42">
        <v>82486</v>
      </c>
      <c r="F7" s="58" t="s">
        <v>36</v>
      </c>
      <c r="G7" s="27">
        <v>45</v>
      </c>
      <c r="H7" s="11"/>
    </row>
    <row r="8" spans="1:8" ht="30" customHeight="1" x14ac:dyDescent="0.2">
      <c r="A8" s="32">
        <v>46</v>
      </c>
      <c r="B8" s="118" t="s">
        <v>48</v>
      </c>
      <c r="C8" s="43">
        <v>66794</v>
      </c>
      <c r="D8" s="43">
        <v>2082</v>
      </c>
      <c r="E8" s="43">
        <v>68877</v>
      </c>
      <c r="F8" s="59" t="s">
        <v>37</v>
      </c>
      <c r="G8" s="29">
        <v>46</v>
      </c>
      <c r="H8" s="11"/>
    </row>
    <row r="9" spans="1:8" ht="30" customHeight="1" x14ac:dyDescent="0.2">
      <c r="A9" s="30">
        <v>47</v>
      </c>
      <c r="B9" s="31" t="s">
        <v>35</v>
      </c>
      <c r="C9" s="42">
        <v>271991</v>
      </c>
      <c r="D9" s="42">
        <v>10820</v>
      </c>
      <c r="E9" s="42">
        <v>282810</v>
      </c>
      <c r="F9" s="58" t="s">
        <v>38</v>
      </c>
      <c r="G9" s="27">
        <v>47</v>
      </c>
      <c r="H9" s="11"/>
    </row>
    <row r="10" spans="1:8" ht="30" customHeight="1" x14ac:dyDescent="0.2">
      <c r="A10" s="114" t="s">
        <v>1</v>
      </c>
      <c r="B10" s="114"/>
      <c r="C10" s="16">
        <f>SUM(C7:C9)</f>
        <v>420522</v>
      </c>
      <c r="D10" s="16">
        <f t="shared" ref="D10:E10" si="0">SUM(D7:D9)</f>
        <v>13651</v>
      </c>
      <c r="E10" s="16">
        <f t="shared" si="0"/>
        <v>434173</v>
      </c>
      <c r="F10" s="114" t="s">
        <v>2</v>
      </c>
      <c r="G10" s="114"/>
      <c r="H10" s="11"/>
    </row>
    <row r="11" spans="1:8" ht="18" customHeight="1" x14ac:dyDescent="0.3">
      <c r="A11" s="175" t="s">
        <v>145</v>
      </c>
      <c r="B11" s="175"/>
      <c r="C11" s="175"/>
      <c r="D11" s="175"/>
      <c r="E11" s="175"/>
      <c r="F11" s="175"/>
      <c r="G11" s="175"/>
      <c r="H11" s="11"/>
    </row>
    <row r="12" spans="1:8" x14ac:dyDescent="0.2">
      <c r="A12" s="11"/>
      <c r="B12" s="119"/>
      <c r="C12" s="11"/>
      <c r="D12" s="11"/>
      <c r="E12" s="11"/>
      <c r="F12" s="11"/>
      <c r="G12" s="11"/>
      <c r="H12" s="11"/>
    </row>
  </sheetData>
  <mergeCells count="10">
    <mergeCell ref="A11:G11"/>
    <mergeCell ref="A1:C1"/>
    <mergeCell ref="D1:G1"/>
    <mergeCell ref="A2:G2"/>
    <mergeCell ref="A3:G3"/>
    <mergeCell ref="A10:B10"/>
    <mergeCell ref="F10:G10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rightToLeft="1" zoomScaleNormal="100" workbookViewId="0">
      <selection activeCell="E1" sqref="A1:G11"/>
    </sheetView>
  </sheetViews>
  <sheetFormatPr defaultRowHeight="12.75" x14ac:dyDescent="0.2"/>
  <cols>
    <col min="1" max="1" width="3" bestFit="1" customWidth="1"/>
    <col min="2" max="2" width="53.7109375" customWidth="1"/>
    <col min="3" max="4" width="16.7109375" customWidth="1"/>
    <col min="5" max="5" width="18.28515625" customWidth="1"/>
    <col min="6" max="6" width="64.140625" customWidth="1"/>
    <col min="7" max="7" width="5" bestFit="1" customWidth="1"/>
  </cols>
  <sheetData>
    <row r="1" spans="1:8" ht="15.75" x14ac:dyDescent="0.4">
      <c r="A1" s="120" t="s">
        <v>26</v>
      </c>
      <c r="B1" s="120"/>
      <c r="C1" s="120"/>
      <c r="D1" s="120"/>
      <c r="E1" s="121" t="s">
        <v>27</v>
      </c>
      <c r="F1" s="121"/>
      <c r="G1" s="121"/>
      <c r="H1" s="11"/>
    </row>
    <row r="2" spans="1:8" ht="30" customHeight="1" x14ac:dyDescent="0.2">
      <c r="A2" s="112" t="s">
        <v>54</v>
      </c>
      <c r="B2" s="112"/>
      <c r="C2" s="112"/>
      <c r="D2" s="112"/>
      <c r="E2" s="112"/>
      <c r="F2" s="112"/>
      <c r="G2" s="112"/>
      <c r="H2" s="11"/>
    </row>
    <row r="3" spans="1:8" ht="30" customHeight="1" x14ac:dyDescent="0.2">
      <c r="A3" s="122" t="s">
        <v>111</v>
      </c>
      <c r="B3" s="122"/>
      <c r="C3" s="122"/>
      <c r="D3" s="122"/>
      <c r="E3" s="122"/>
      <c r="F3" s="122"/>
      <c r="G3" s="122"/>
      <c r="H3" s="123"/>
    </row>
    <row r="4" spans="1:8" ht="20.100000000000001" customHeight="1" x14ac:dyDescent="0.2">
      <c r="A4" s="114" t="s">
        <v>0</v>
      </c>
      <c r="B4" s="114"/>
      <c r="C4" s="124" t="s">
        <v>52</v>
      </c>
      <c r="D4" s="124"/>
      <c r="E4" s="124"/>
      <c r="F4" s="125" t="s">
        <v>3</v>
      </c>
      <c r="G4" s="125"/>
      <c r="H4" s="11"/>
    </row>
    <row r="5" spans="1:8" ht="20.100000000000001" customHeight="1" x14ac:dyDescent="0.2">
      <c r="A5" s="114"/>
      <c r="B5" s="114"/>
      <c r="C5" s="116" t="s">
        <v>16</v>
      </c>
      <c r="D5" s="116" t="s">
        <v>18</v>
      </c>
      <c r="E5" s="117" t="s">
        <v>9</v>
      </c>
      <c r="F5" s="125"/>
      <c r="G5" s="125"/>
      <c r="H5" s="11"/>
    </row>
    <row r="6" spans="1:8" ht="20.100000000000001" customHeight="1" x14ac:dyDescent="0.2">
      <c r="A6" s="114"/>
      <c r="B6" s="114"/>
      <c r="C6" s="116" t="s">
        <v>17</v>
      </c>
      <c r="D6" s="116" t="s">
        <v>14</v>
      </c>
      <c r="E6" s="116" t="s">
        <v>2</v>
      </c>
      <c r="F6" s="125"/>
      <c r="G6" s="125"/>
      <c r="H6" s="11"/>
    </row>
    <row r="7" spans="1:8" ht="30" customHeight="1" x14ac:dyDescent="0.2">
      <c r="A7" s="30">
        <v>45</v>
      </c>
      <c r="B7" s="31" t="s">
        <v>39</v>
      </c>
      <c r="C7" s="126">
        <v>304510</v>
      </c>
      <c r="D7" s="126">
        <v>28</v>
      </c>
      <c r="E7" s="126">
        <v>304538</v>
      </c>
      <c r="F7" s="26" t="s">
        <v>36</v>
      </c>
      <c r="G7" s="27">
        <v>45</v>
      </c>
      <c r="H7" s="127"/>
    </row>
    <row r="8" spans="1:8" ht="30" customHeight="1" x14ac:dyDescent="0.2">
      <c r="A8" s="32">
        <v>46</v>
      </c>
      <c r="B8" s="33" t="s">
        <v>48</v>
      </c>
      <c r="C8" s="128">
        <v>173990</v>
      </c>
      <c r="D8" s="128">
        <v>807</v>
      </c>
      <c r="E8" s="128">
        <v>174797</v>
      </c>
      <c r="F8" s="28" t="s">
        <v>37</v>
      </c>
      <c r="G8" s="29">
        <v>46</v>
      </c>
      <c r="H8" s="127"/>
    </row>
    <row r="9" spans="1:8" ht="30" customHeight="1" x14ac:dyDescent="0.2">
      <c r="A9" s="30">
        <v>47</v>
      </c>
      <c r="B9" s="31" t="s">
        <v>35</v>
      </c>
      <c r="C9" s="126">
        <v>768716</v>
      </c>
      <c r="D9" s="126">
        <v>2933</v>
      </c>
      <c r="E9" s="126">
        <v>771650</v>
      </c>
      <c r="F9" s="26" t="s">
        <v>38</v>
      </c>
      <c r="G9" s="27">
        <v>47</v>
      </c>
      <c r="H9" s="127"/>
    </row>
    <row r="10" spans="1:8" ht="30" customHeight="1" x14ac:dyDescent="0.2">
      <c r="A10" s="114" t="s">
        <v>1</v>
      </c>
      <c r="B10" s="114"/>
      <c r="C10" s="16">
        <f>SUM(C7:C9)</f>
        <v>1247216</v>
      </c>
      <c r="D10" s="16">
        <f t="shared" ref="D10:E10" si="0">SUM(D7:D9)</f>
        <v>3768</v>
      </c>
      <c r="E10" s="16">
        <f t="shared" si="0"/>
        <v>1250985</v>
      </c>
      <c r="F10" s="125" t="s">
        <v>2</v>
      </c>
      <c r="G10" s="125"/>
      <c r="H10" s="11"/>
    </row>
    <row r="11" spans="1:8" ht="14.25" x14ac:dyDescent="0.3">
      <c r="A11" s="175" t="s">
        <v>145</v>
      </c>
      <c r="B11" s="175"/>
      <c r="C11" s="175"/>
      <c r="D11" s="175"/>
      <c r="E11" s="175"/>
      <c r="F11" s="175"/>
      <c r="G11" s="175"/>
      <c r="H11" s="11"/>
    </row>
    <row r="12" spans="1:8" x14ac:dyDescent="0.2">
      <c r="A12" s="11"/>
      <c r="B12" s="11"/>
      <c r="C12" s="11"/>
      <c r="D12" s="11"/>
      <c r="E12" s="11"/>
      <c r="F12" s="11"/>
      <c r="G12" s="11"/>
      <c r="H12" s="11"/>
    </row>
    <row r="13" spans="1:8" x14ac:dyDescent="0.2">
      <c r="A13" s="11"/>
      <c r="B13" s="11"/>
      <c r="C13" s="11"/>
      <c r="D13" s="11"/>
      <c r="E13" s="11"/>
      <c r="F13" s="11"/>
      <c r="G13" s="11"/>
      <c r="H13" s="11"/>
    </row>
  </sheetData>
  <mergeCells count="10">
    <mergeCell ref="A11:G11"/>
    <mergeCell ref="A1:D1"/>
    <mergeCell ref="E1:G1"/>
    <mergeCell ref="A10:B10"/>
    <mergeCell ref="F10:G10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rightToLeft="1" zoomScaleNormal="100" workbookViewId="0">
      <selection activeCell="E1" sqref="A1:G11"/>
    </sheetView>
  </sheetViews>
  <sheetFormatPr defaultRowHeight="12.75" x14ac:dyDescent="0.2"/>
  <cols>
    <col min="1" max="1" width="3" bestFit="1" customWidth="1"/>
    <col min="2" max="2" width="53.7109375" customWidth="1"/>
    <col min="3" max="3" width="15.28515625" customWidth="1"/>
    <col min="4" max="4" width="10.7109375" bestFit="1" customWidth="1"/>
    <col min="5" max="5" width="20.42578125" customWidth="1"/>
    <col min="6" max="6" width="69.28515625" bestFit="1" customWidth="1"/>
    <col min="7" max="7" width="5" bestFit="1" customWidth="1"/>
  </cols>
  <sheetData>
    <row r="1" spans="1:8" ht="18" x14ac:dyDescent="0.45">
      <c r="A1" s="110" t="s">
        <v>28</v>
      </c>
      <c r="B1" s="110"/>
      <c r="C1" s="110"/>
      <c r="D1" s="110"/>
      <c r="E1" s="111" t="s">
        <v>29</v>
      </c>
      <c r="F1" s="111"/>
      <c r="G1" s="111"/>
      <c r="H1" s="11"/>
    </row>
    <row r="2" spans="1:8" ht="30" customHeight="1" x14ac:dyDescent="0.2">
      <c r="A2" s="176" t="s">
        <v>56</v>
      </c>
      <c r="B2" s="176"/>
      <c r="C2" s="176"/>
      <c r="D2" s="176"/>
      <c r="E2" s="176"/>
      <c r="F2" s="176"/>
      <c r="G2" s="176"/>
      <c r="H2" s="11"/>
    </row>
    <row r="3" spans="1:8" ht="30" customHeight="1" x14ac:dyDescent="0.2">
      <c r="A3" s="122" t="s">
        <v>110</v>
      </c>
      <c r="B3" s="122"/>
      <c r="C3" s="122"/>
      <c r="D3" s="122"/>
      <c r="E3" s="122"/>
      <c r="F3" s="122"/>
      <c r="G3" s="122"/>
      <c r="H3" s="11"/>
    </row>
    <row r="4" spans="1:8" ht="20.100000000000001" customHeight="1" x14ac:dyDescent="0.2">
      <c r="A4" s="114" t="s">
        <v>0</v>
      </c>
      <c r="B4" s="114"/>
      <c r="C4" s="174" t="s">
        <v>51</v>
      </c>
      <c r="D4" s="174"/>
      <c r="E4" s="174"/>
      <c r="F4" s="125" t="s">
        <v>3</v>
      </c>
      <c r="G4" s="125"/>
      <c r="H4" s="11"/>
    </row>
    <row r="5" spans="1:8" ht="20.100000000000001" customHeight="1" x14ac:dyDescent="0.2">
      <c r="A5" s="114"/>
      <c r="B5" s="114"/>
      <c r="C5" s="116" t="s">
        <v>16</v>
      </c>
      <c r="D5" s="116" t="s">
        <v>18</v>
      </c>
      <c r="E5" s="117" t="s">
        <v>9</v>
      </c>
      <c r="F5" s="125"/>
      <c r="G5" s="125"/>
      <c r="H5" s="11"/>
    </row>
    <row r="6" spans="1:8" ht="20.100000000000001" customHeight="1" x14ac:dyDescent="0.2">
      <c r="A6" s="114"/>
      <c r="B6" s="114"/>
      <c r="C6" s="116" t="s">
        <v>17</v>
      </c>
      <c r="D6" s="116" t="s">
        <v>14</v>
      </c>
      <c r="E6" s="116" t="s">
        <v>2</v>
      </c>
      <c r="F6" s="125"/>
      <c r="G6" s="125"/>
      <c r="H6" s="11"/>
    </row>
    <row r="7" spans="1:8" ht="30" customHeight="1" x14ac:dyDescent="0.2">
      <c r="A7" s="30">
        <v>45</v>
      </c>
      <c r="B7" s="31" t="s">
        <v>39</v>
      </c>
      <c r="C7" s="42">
        <v>386247</v>
      </c>
      <c r="D7" s="42">
        <v>777</v>
      </c>
      <c r="E7" s="42">
        <v>387024</v>
      </c>
      <c r="F7" s="26" t="s">
        <v>36</v>
      </c>
      <c r="G7" s="27">
        <v>45</v>
      </c>
      <c r="H7" s="11"/>
    </row>
    <row r="8" spans="1:8" ht="30" customHeight="1" x14ac:dyDescent="0.2">
      <c r="A8" s="32">
        <v>46</v>
      </c>
      <c r="B8" s="33" t="s">
        <v>48</v>
      </c>
      <c r="C8" s="43">
        <v>240784</v>
      </c>
      <c r="D8" s="43">
        <v>2889</v>
      </c>
      <c r="E8" s="43">
        <v>243674</v>
      </c>
      <c r="F8" s="28" t="s">
        <v>37</v>
      </c>
      <c r="G8" s="29">
        <v>46</v>
      </c>
      <c r="H8" s="11"/>
    </row>
    <row r="9" spans="1:8" ht="30" customHeight="1" x14ac:dyDescent="0.2">
      <c r="A9" s="30">
        <v>47</v>
      </c>
      <c r="B9" s="31" t="s">
        <v>35</v>
      </c>
      <c r="C9" s="42">
        <v>1040707</v>
      </c>
      <c r="D9" s="42">
        <v>13753</v>
      </c>
      <c r="E9" s="42">
        <v>1054460</v>
      </c>
      <c r="F9" s="26" t="s">
        <v>38</v>
      </c>
      <c r="G9" s="27">
        <v>47</v>
      </c>
      <c r="H9" s="11"/>
    </row>
    <row r="10" spans="1:8" ht="30" customHeight="1" x14ac:dyDescent="0.2">
      <c r="A10" s="114" t="s">
        <v>1</v>
      </c>
      <c r="B10" s="114"/>
      <c r="C10" s="16">
        <f>SUM(C7:C9)</f>
        <v>1667738</v>
      </c>
      <c r="D10" s="16">
        <f>SUM(D7:D9)</f>
        <v>17419</v>
      </c>
      <c r="E10" s="16">
        <f t="shared" ref="E10" si="0">SUM(C10:D10)</f>
        <v>1685157</v>
      </c>
      <c r="F10" s="125" t="s">
        <v>2</v>
      </c>
      <c r="G10" s="125"/>
      <c r="H10" s="11"/>
    </row>
    <row r="11" spans="1:8" ht="15" x14ac:dyDescent="0.35">
      <c r="A11" s="140" t="s">
        <v>145</v>
      </c>
      <c r="B11" s="140"/>
      <c r="C11" s="140"/>
      <c r="D11" s="140"/>
      <c r="E11" s="140"/>
      <c r="F11" s="140"/>
      <c r="G11" s="140"/>
      <c r="H11" s="11"/>
    </row>
    <row r="12" spans="1:8" x14ac:dyDescent="0.2">
      <c r="A12" s="11"/>
      <c r="B12" s="11"/>
      <c r="C12" s="11"/>
      <c r="D12" s="11"/>
      <c r="E12" s="11"/>
      <c r="F12" s="11"/>
      <c r="G12" s="11"/>
      <c r="H12" s="11"/>
    </row>
  </sheetData>
  <mergeCells count="10">
    <mergeCell ref="A11:G11"/>
    <mergeCell ref="A4:B6"/>
    <mergeCell ref="A1:D1"/>
    <mergeCell ref="E1:G1"/>
    <mergeCell ref="A10:B10"/>
    <mergeCell ref="F10:G10"/>
    <mergeCell ref="A2:G2"/>
    <mergeCell ref="A3:G3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2"/>
  <sheetViews>
    <sheetView rightToLeft="1" topLeftCell="A22" zoomScale="90" zoomScaleNormal="90" workbookViewId="0">
      <selection activeCell="H1" sqref="A1:I11"/>
    </sheetView>
  </sheetViews>
  <sheetFormatPr defaultRowHeight="12.75" x14ac:dyDescent="0.2"/>
  <cols>
    <col min="1" max="1" width="3.28515625" bestFit="1" customWidth="1"/>
    <col min="2" max="2" width="34" customWidth="1"/>
    <col min="3" max="3" width="17.7109375" customWidth="1"/>
    <col min="4" max="4" width="17.85546875" customWidth="1"/>
    <col min="5" max="5" width="18" customWidth="1"/>
    <col min="6" max="6" width="17.5703125" customWidth="1"/>
    <col min="7" max="7" width="14.85546875" customWidth="1"/>
    <col min="8" max="8" width="61.85546875" customWidth="1"/>
    <col min="9" max="9" width="5" customWidth="1"/>
    <col min="10" max="10" width="10.7109375" customWidth="1"/>
  </cols>
  <sheetData>
    <row r="1" spans="1:10" ht="18" x14ac:dyDescent="0.45">
      <c r="A1" s="96" t="s">
        <v>40</v>
      </c>
      <c r="B1" s="97"/>
      <c r="C1" s="45"/>
      <c r="D1" s="45"/>
      <c r="E1" s="45"/>
      <c r="F1" s="45"/>
      <c r="G1" s="45"/>
      <c r="H1" s="98" t="s">
        <v>41</v>
      </c>
      <c r="I1" s="99"/>
    </row>
    <row r="2" spans="1:10" ht="30" customHeight="1" x14ac:dyDescent="0.2">
      <c r="A2" s="82" t="s">
        <v>57</v>
      </c>
      <c r="B2" s="83"/>
      <c r="C2" s="83"/>
      <c r="D2" s="83"/>
      <c r="E2" s="83"/>
      <c r="F2" s="83"/>
      <c r="G2" s="83"/>
      <c r="H2" s="83"/>
      <c r="I2" s="84"/>
    </row>
    <row r="3" spans="1:10" ht="30" customHeight="1" x14ac:dyDescent="0.2">
      <c r="A3" s="168" t="s">
        <v>109</v>
      </c>
      <c r="B3" s="106"/>
      <c r="C3" s="106"/>
      <c r="D3" s="106"/>
      <c r="E3" s="106"/>
      <c r="F3" s="106"/>
      <c r="G3" s="106"/>
      <c r="H3" s="106"/>
      <c r="I3" s="169"/>
    </row>
    <row r="4" spans="1:10" ht="36" customHeight="1" x14ac:dyDescent="0.2">
      <c r="A4" s="114" t="s">
        <v>0</v>
      </c>
      <c r="B4" s="114"/>
      <c r="C4" s="170" t="s">
        <v>6</v>
      </c>
      <c r="D4" s="170" t="s">
        <v>64</v>
      </c>
      <c r="E4" s="170"/>
      <c r="F4" s="170"/>
      <c r="G4" s="170" t="s">
        <v>10</v>
      </c>
      <c r="H4" s="125" t="s">
        <v>3</v>
      </c>
      <c r="I4" s="125"/>
    </row>
    <row r="5" spans="1:10" ht="36" customHeight="1" x14ac:dyDescent="0.2">
      <c r="A5" s="114"/>
      <c r="B5" s="114"/>
      <c r="C5" s="170"/>
      <c r="D5" s="46" t="s">
        <v>62</v>
      </c>
      <c r="E5" s="46" t="s">
        <v>63</v>
      </c>
      <c r="F5" s="46" t="s">
        <v>65</v>
      </c>
      <c r="G5" s="170"/>
      <c r="H5" s="125"/>
      <c r="I5" s="125"/>
    </row>
    <row r="6" spans="1:10" ht="35.25" customHeight="1" x14ac:dyDescent="0.2">
      <c r="A6" s="114"/>
      <c r="B6" s="114"/>
      <c r="C6" s="46" t="s">
        <v>2</v>
      </c>
      <c r="D6" s="46" t="s">
        <v>17</v>
      </c>
      <c r="E6" s="46" t="s">
        <v>14</v>
      </c>
      <c r="F6" s="46" t="s">
        <v>2</v>
      </c>
      <c r="G6" s="171" t="s">
        <v>30</v>
      </c>
      <c r="H6" s="125"/>
      <c r="I6" s="125"/>
    </row>
    <row r="7" spans="1:10" ht="30" customHeight="1" x14ac:dyDescent="0.2">
      <c r="A7" s="172">
        <v>45</v>
      </c>
      <c r="B7" s="31" t="s">
        <v>39</v>
      </c>
      <c r="C7" s="42">
        <v>387024</v>
      </c>
      <c r="D7" s="42">
        <v>2708888233</v>
      </c>
      <c r="E7" s="42">
        <v>4899096</v>
      </c>
      <c r="F7" s="42">
        <v>2713752031</v>
      </c>
      <c r="G7" s="42">
        <v>2337</v>
      </c>
      <c r="H7" s="26" t="s">
        <v>36</v>
      </c>
      <c r="I7" s="27">
        <v>45</v>
      </c>
    </row>
    <row r="8" spans="1:10" ht="30" customHeight="1" x14ac:dyDescent="0.2">
      <c r="A8" s="173">
        <v>46</v>
      </c>
      <c r="B8" s="33" t="s">
        <v>48</v>
      </c>
      <c r="C8" s="43">
        <v>243674</v>
      </c>
      <c r="D8" s="43">
        <v>1670623744</v>
      </c>
      <c r="E8" s="43">
        <v>20324938</v>
      </c>
      <c r="F8" s="43">
        <v>1690963898</v>
      </c>
      <c r="G8" s="43">
        <v>2313</v>
      </c>
      <c r="H8" s="28" t="s">
        <v>37</v>
      </c>
      <c r="I8" s="29">
        <v>46</v>
      </c>
    </row>
    <row r="9" spans="1:10" ht="30" customHeight="1" x14ac:dyDescent="0.2">
      <c r="A9" s="172">
        <v>47</v>
      </c>
      <c r="B9" s="31" t="s">
        <v>35</v>
      </c>
      <c r="C9" s="42">
        <v>1054460</v>
      </c>
      <c r="D9" s="42">
        <v>7126397451</v>
      </c>
      <c r="E9" s="42">
        <v>90661657</v>
      </c>
      <c r="F9" s="42">
        <v>7216943337</v>
      </c>
      <c r="G9" s="42">
        <v>2281</v>
      </c>
      <c r="H9" s="26" t="s">
        <v>38</v>
      </c>
      <c r="I9" s="27">
        <v>47</v>
      </c>
    </row>
    <row r="10" spans="1:10" ht="30" customHeight="1" x14ac:dyDescent="0.2">
      <c r="A10" s="114" t="s">
        <v>1</v>
      </c>
      <c r="B10" s="114"/>
      <c r="C10" s="16">
        <f>SUM(C7:C9)</f>
        <v>1685158</v>
      </c>
      <c r="D10" s="16">
        <f t="shared" ref="D10:F10" si="0">SUM(D7:D9)</f>
        <v>11505909428</v>
      </c>
      <c r="E10" s="16">
        <f t="shared" si="0"/>
        <v>115885691</v>
      </c>
      <c r="F10" s="16">
        <f t="shared" si="0"/>
        <v>11621659266</v>
      </c>
      <c r="G10" s="16">
        <f t="shared" ref="G10" si="1">F10/C10/3</f>
        <v>2298.8268292943453</v>
      </c>
      <c r="H10" s="125" t="s">
        <v>2</v>
      </c>
      <c r="I10" s="125"/>
    </row>
    <row r="11" spans="1:10" ht="15" x14ac:dyDescent="0.35">
      <c r="A11" s="154" t="s">
        <v>145</v>
      </c>
      <c r="B11" s="155"/>
      <c r="C11" s="155"/>
      <c r="D11" s="155"/>
      <c r="E11" s="155"/>
      <c r="F11" s="155"/>
      <c r="G11" s="155"/>
      <c r="H11" s="155"/>
      <c r="I11" s="156"/>
      <c r="J11" s="2"/>
    </row>
    <row r="12" spans="1:10" x14ac:dyDescent="0.2">
      <c r="F12" s="13"/>
    </row>
  </sheetData>
  <mergeCells count="12">
    <mergeCell ref="A11:I11"/>
    <mergeCell ref="A10:B10"/>
    <mergeCell ref="H10:I10"/>
    <mergeCell ref="A3:I3"/>
    <mergeCell ref="A1:B1"/>
    <mergeCell ref="H1:I1"/>
    <mergeCell ref="A2:I2"/>
    <mergeCell ref="A4:B6"/>
    <mergeCell ref="H4:I6"/>
    <mergeCell ref="C4:C5"/>
    <mergeCell ref="D4:F4"/>
    <mergeCell ref="G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0"/>
  <sheetViews>
    <sheetView rightToLeft="1" topLeftCell="A7" zoomScaleNormal="100" workbookViewId="0">
      <selection activeCell="E1" sqref="A1:F10"/>
    </sheetView>
  </sheetViews>
  <sheetFormatPr defaultRowHeight="12.75" x14ac:dyDescent="0.2"/>
  <cols>
    <col min="1" max="1" width="3.140625" style="1" bestFit="1" customWidth="1"/>
    <col min="2" max="2" width="53.7109375" customWidth="1"/>
    <col min="3" max="3" width="18.5703125" bestFit="1" customWidth="1"/>
    <col min="4" max="4" width="24.140625" customWidth="1"/>
    <col min="5" max="5" width="64.85546875" customWidth="1"/>
    <col min="6" max="6" width="3.42578125" style="1" bestFit="1" customWidth="1"/>
    <col min="7" max="7" width="5" customWidth="1"/>
  </cols>
  <sheetData>
    <row r="1" spans="1:7" ht="18" x14ac:dyDescent="0.45">
      <c r="A1" s="96" t="s">
        <v>42</v>
      </c>
      <c r="B1" s="97"/>
      <c r="C1" s="45"/>
      <c r="D1" s="45"/>
      <c r="E1" s="98" t="s">
        <v>43</v>
      </c>
      <c r="F1" s="99"/>
    </row>
    <row r="2" spans="1:7" ht="30" customHeight="1" x14ac:dyDescent="0.2">
      <c r="A2" s="82" t="s">
        <v>58</v>
      </c>
      <c r="B2" s="83"/>
      <c r="C2" s="83"/>
      <c r="D2" s="83"/>
      <c r="E2" s="83"/>
      <c r="F2" s="84"/>
      <c r="G2" s="2"/>
    </row>
    <row r="3" spans="1:7" ht="30" customHeight="1" x14ac:dyDescent="0.2">
      <c r="A3" s="104" t="s">
        <v>108</v>
      </c>
      <c r="B3" s="105"/>
      <c r="C3" s="105"/>
      <c r="D3" s="105"/>
      <c r="E3" s="105"/>
      <c r="F3" s="107"/>
      <c r="G3" s="2"/>
    </row>
    <row r="4" spans="1:7" ht="24.95" customHeight="1" x14ac:dyDescent="0.2">
      <c r="A4" s="114" t="s">
        <v>0</v>
      </c>
      <c r="B4" s="114"/>
      <c r="C4" s="162" t="s">
        <v>7</v>
      </c>
      <c r="D4" s="162" t="s">
        <v>44</v>
      </c>
      <c r="E4" s="125" t="s">
        <v>3</v>
      </c>
      <c r="F4" s="125"/>
    </row>
    <row r="5" spans="1:7" ht="24.95" customHeight="1" x14ac:dyDescent="0.2">
      <c r="A5" s="114"/>
      <c r="B5" s="114"/>
      <c r="C5" s="46" t="s">
        <v>4</v>
      </c>
      <c r="D5" s="46" t="s">
        <v>45</v>
      </c>
      <c r="E5" s="125"/>
      <c r="F5" s="125"/>
    </row>
    <row r="6" spans="1:7" ht="30" customHeight="1" x14ac:dyDescent="0.2">
      <c r="A6" s="30">
        <v>45</v>
      </c>
      <c r="B6" s="31" t="s">
        <v>39</v>
      </c>
      <c r="C6" s="42">
        <v>19271712225.4631</v>
      </c>
      <c r="D6" s="42">
        <v>35386612212.456001</v>
      </c>
      <c r="E6" s="26" t="s">
        <v>36</v>
      </c>
      <c r="F6" s="163">
        <v>45</v>
      </c>
    </row>
    <row r="7" spans="1:7" ht="30" customHeight="1" x14ac:dyDescent="0.2">
      <c r="A7" s="32">
        <v>46</v>
      </c>
      <c r="B7" s="33" t="s">
        <v>48</v>
      </c>
      <c r="C7" s="43">
        <v>34042198402.717133</v>
      </c>
      <c r="D7" s="43">
        <v>54661337057.03923</v>
      </c>
      <c r="E7" s="28" t="s">
        <v>37</v>
      </c>
      <c r="F7" s="164">
        <v>46</v>
      </c>
      <c r="G7" s="44"/>
    </row>
    <row r="8" spans="1:7" ht="30" customHeight="1" x14ac:dyDescent="0.2">
      <c r="A8" s="30">
        <v>47</v>
      </c>
      <c r="B8" s="31" t="s">
        <v>35</v>
      </c>
      <c r="C8" s="42">
        <v>35998653365.319115</v>
      </c>
      <c r="D8" s="42">
        <v>58939068291.093117</v>
      </c>
      <c r="E8" s="26" t="s">
        <v>38</v>
      </c>
      <c r="F8" s="163">
        <v>47</v>
      </c>
    </row>
    <row r="9" spans="1:7" ht="30" customHeight="1" x14ac:dyDescent="0.2">
      <c r="A9" s="114" t="s">
        <v>1</v>
      </c>
      <c r="B9" s="114"/>
      <c r="C9" s="16">
        <f>SUM(C6:C8)</f>
        <v>89312563993.499359</v>
      </c>
      <c r="D9" s="16">
        <f>SUM(D6:D8)</f>
        <v>148987017560.58835</v>
      </c>
      <c r="E9" s="125" t="s">
        <v>2</v>
      </c>
      <c r="F9" s="125"/>
    </row>
    <row r="10" spans="1:7" x14ac:dyDescent="0.2">
      <c r="A10" s="165" t="s">
        <v>145</v>
      </c>
      <c r="B10" s="166"/>
      <c r="C10" s="166"/>
      <c r="D10" s="166"/>
      <c r="E10" s="166"/>
      <c r="F10" s="167"/>
    </row>
  </sheetData>
  <mergeCells count="9">
    <mergeCell ref="A10:F10"/>
    <mergeCell ref="A9:B9"/>
    <mergeCell ref="E9:F9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0"/>
  <sheetViews>
    <sheetView rightToLeft="1" workbookViewId="0">
      <selection activeCell="D1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22.42578125" customWidth="1"/>
    <col min="4" max="4" width="60.7109375" customWidth="1"/>
    <col min="5" max="5" width="4.7109375" bestFit="1" customWidth="1"/>
  </cols>
  <sheetData>
    <row r="1" spans="1:6" ht="18" x14ac:dyDescent="0.45">
      <c r="A1" s="96" t="s">
        <v>31</v>
      </c>
      <c r="B1" s="97"/>
      <c r="C1" s="45"/>
      <c r="D1" s="98" t="s">
        <v>32</v>
      </c>
      <c r="E1" s="99"/>
    </row>
    <row r="2" spans="1:6" ht="30" customHeight="1" x14ac:dyDescent="0.2">
      <c r="A2" s="82" t="s">
        <v>59</v>
      </c>
      <c r="B2" s="83"/>
      <c r="C2" s="83"/>
      <c r="D2" s="83"/>
      <c r="E2" s="84"/>
      <c r="F2" s="2"/>
    </row>
    <row r="3" spans="1:6" ht="30" customHeight="1" x14ac:dyDescent="0.2">
      <c r="A3" s="104" t="s">
        <v>107</v>
      </c>
      <c r="B3" s="105"/>
      <c r="C3" s="105"/>
      <c r="D3" s="105"/>
      <c r="E3" s="107"/>
      <c r="F3" s="2"/>
    </row>
    <row r="4" spans="1:6" ht="24.95" customHeight="1" x14ac:dyDescent="0.2">
      <c r="A4" s="114" t="s">
        <v>0</v>
      </c>
      <c r="B4" s="114"/>
      <c r="C4" s="162" t="s">
        <v>11</v>
      </c>
      <c r="D4" s="125" t="s">
        <v>3</v>
      </c>
      <c r="E4" s="125"/>
    </row>
    <row r="5" spans="1:6" ht="24.95" customHeight="1" x14ac:dyDescent="0.2">
      <c r="A5" s="114"/>
      <c r="B5" s="114"/>
      <c r="C5" s="46" t="s">
        <v>19</v>
      </c>
      <c r="D5" s="125"/>
      <c r="E5" s="125"/>
      <c r="F5" s="12"/>
    </row>
    <row r="6" spans="1:6" ht="30" customHeight="1" x14ac:dyDescent="0.2">
      <c r="A6" s="41">
        <v>45</v>
      </c>
      <c r="B6" s="31" t="s">
        <v>39</v>
      </c>
      <c r="C6" s="42">
        <v>13401147956</v>
      </c>
      <c r="D6" s="26" t="s">
        <v>36</v>
      </c>
      <c r="E6" s="160">
        <v>45</v>
      </c>
    </row>
    <row r="7" spans="1:6" ht="30" customHeight="1" x14ac:dyDescent="0.2">
      <c r="A7" s="138">
        <v>46</v>
      </c>
      <c r="B7" s="33" t="s">
        <v>48</v>
      </c>
      <c r="C7" s="43">
        <v>18928174756</v>
      </c>
      <c r="D7" s="28" t="s">
        <v>37</v>
      </c>
      <c r="E7" s="161">
        <v>46</v>
      </c>
    </row>
    <row r="8" spans="1:6" ht="30" customHeight="1" x14ac:dyDescent="0.2">
      <c r="A8" s="41">
        <v>47</v>
      </c>
      <c r="B8" s="31" t="s">
        <v>35</v>
      </c>
      <c r="C8" s="42">
        <v>15723471589</v>
      </c>
      <c r="D8" s="26" t="s">
        <v>38</v>
      </c>
      <c r="E8" s="160">
        <v>47</v>
      </c>
    </row>
    <row r="9" spans="1:6" ht="30" customHeight="1" x14ac:dyDescent="0.2">
      <c r="A9" s="114" t="s">
        <v>1</v>
      </c>
      <c r="B9" s="114"/>
      <c r="C9" s="16">
        <f>'Operating Expendetures'!D9-'Operating Expendetures'!C9-'Average Compensation'!F10</f>
        <v>48052794301.088989</v>
      </c>
      <c r="D9" s="125" t="s">
        <v>2</v>
      </c>
      <c r="E9" s="125"/>
      <c r="F9" s="44"/>
    </row>
    <row r="10" spans="1:6" ht="15" x14ac:dyDescent="0.35">
      <c r="A10" s="132" t="s">
        <v>145</v>
      </c>
      <c r="B10" s="133"/>
      <c r="C10" s="133"/>
      <c r="D10" s="133"/>
      <c r="E10" s="134"/>
    </row>
  </sheetData>
  <mergeCells count="9">
    <mergeCell ref="A10:E10"/>
    <mergeCell ref="A9:B9"/>
    <mergeCell ref="D9:E9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"/>
  <sheetViews>
    <sheetView rightToLeft="1" topLeftCell="A7" zoomScale="91" zoomScaleNormal="91" workbookViewId="0">
      <selection activeCell="F1" sqref="A1:G10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23.42578125" bestFit="1" customWidth="1"/>
    <col min="5" max="5" width="15.7109375" customWidth="1"/>
    <col min="6" max="6" width="65.28515625" customWidth="1"/>
    <col min="7" max="7" width="4.85546875" bestFit="1" customWidth="1"/>
  </cols>
  <sheetData>
    <row r="1" spans="1:8" ht="18" x14ac:dyDescent="0.45">
      <c r="A1" s="96" t="s">
        <v>33</v>
      </c>
      <c r="B1" s="97"/>
      <c r="C1" s="45"/>
      <c r="D1" s="45"/>
      <c r="E1" s="45"/>
      <c r="F1" s="98" t="s">
        <v>34</v>
      </c>
      <c r="G1" s="99"/>
    </row>
    <row r="2" spans="1:8" ht="30" customHeight="1" x14ac:dyDescent="0.2">
      <c r="A2" s="157" t="s">
        <v>60</v>
      </c>
      <c r="B2" s="158"/>
      <c r="C2" s="158"/>
      <c r="D2" s="158"/>
      <c r="E2" s="158"/>
      <c r="F2" s="158"/>
      <c r="G2" s="159"/>
    </row>
    <row r="3" spans="1:8" ht="30" customHeight="1" x14ac:dyDescent="0.2">
      <c r="A3" s="122" t="s">
        <v>113</v>
      </c>
      <c r="B3" s="122"/>
      <c r="C3" s="122"/>
      <c r="D3" s="122"/>
      <c r="E3" s="122"/>
      <c r="F3" s="122"/>
      <c r="G3" s="122"/>
      <c r="H3" s="11"/>
    </row>
    <row r="4" spans="1:8" ht="36.75" customHeight="1" x14ac:dyDescent="0.2">
      <c r="A4" s="114" t="s">
        <v>0</v>
      </c>
      <c r="B4" s="114"/>
      <c r="C4" s="116" t="s">
        <v>6</v>
      </c>
      <c r="D4" s="116" t="s">
        <v>8</v>
      </c>
      <c r="E4" s="117" t="s">
        <v>20</v>
      </c>
      <c r="F4" s="125" t="s">
        <v>3</v>
      </c>
      <c r="G4" s="125"/>
      <c r="H4" s="11"/>
    </row>
    <row r="5" spans="1:8" ht="34.5" customHeight="1" x14ac:dyDescent="0.2">
      <c r="A5" s="114"/>
      <c r="B5" s="114"/>
      <c r="C5" s="116" t="s">
        <v>2</v>
      </c>
      <c r="D5" s="116" t="s">
        <v>5</v>
      </c>
      <c r="E5" s="116" t="s">
        <v>21</v>
      </c>
      <c r="F5" s="125"/>
      <c r="G5" s="125"/>
      <c r="H5" s="11"/>
    </row>
    <row r="6" spans="1:8" ht="30" customHeight="1" x14ac:dyDescent="0.2">
      <c r="A6" s="41">
        <v>45</v>
      </c>
      <c r="B6" s="31" t="s">
        <v>39</v>
      </c>
      <c r="C6" s="42">
        <v>387024</v>
      </c>
      <c r="D6" s="42">
        <v>35386612212</v>
      </c>
      <c r="E6" s="42">
        <v>30478</v>
      </c>
      <c r="F6" s="26" t="s">
        <v>36</v>
      </c>
      <c r="G6" s="160">
        <v>45</v>
      </c>
      <c r="H6" s="11"/>
    </row>
    <row r="7" spans="1:8" ht="39" x14ac:dyDescent="0.2">
      <c r="A7" s="138">
        <v>46</v>
      </c>
      <c r="B7" s="33" t="s">
        <v>48</v>
      </c>
      <c r="C7" s="43">
        <v>243674</v>
      </c>
      <c r="D7" s="43">
        <v>54661337057</v>
      </c>
      <c r="E7" s="43">
        <v>74774</v>
      </c>
      <c r="F7" s="28" t="s">
        <v>37</v>
      </c>
      <c r="G7" s="161">
        <v>46</v>
      </c>
      <c r="H7" s="11"/>
    </row>
    <row r="8" spans="1:8" ht="39" x14ac:dyDescent="0.2">
      <c r="A8" s="41">
        <v>47</v>
      </c>
      <c r="B8" s="31" t="s">
        <v>35</v>
      </c>
      <c r="C8" s="42">
        <v>1054460</v>
      </c>
      <c r="D8" s="42">
        <v>58939068291</v>
      </c>
      <c r="E8" s="42">
        <v>18632</v>
      </c>
      <c r="F8" s="26" t="s">
        <v>38</v>
      </c>
      <c r="G8" s="160">
        <v>47</v>
      </c>
      <c r="H8" s="11"/>
    </row>
    <row r="9" spans="1:8" ht="30" customHeight="1" x14ac:dyDescent="0.2">
      <c r="A9" s="114" t="s">
        <v>1</v>
      </c>
      <c r="B9" s="114"/>
      <c r="C9" s="16">
        <f>SUM(C6:C8)</f>
        <v>1685158</v>
      </c>
      <c r="D9" s="16">
        <f>SUM(D6:D8)</f>
        <v>148987017560</v>
      </c>
      <c r="E9" s="16">
        <f t="shared" ref="E9" si="0">D9/C9/3</f>
        <v>29470.434930532723</v>
      </c>
      <c r="F9" s="125" t="s">
        <v>2</v>
      </c>
      <c r="G9" s="125"/>
      <c r="H9" s="11"/>
    </row>
    <row r="10" spans="1:8" ht="15" x14ac:dyDescent="0.35">
      <c r="A10" s="132" t="s">
        <v>145</v>
      </c>
      <c r="B10" s="133"/>
      <c r="C10" s="133"/>
      <c r="D10" s="133"/>
      <c r="E10" s="133"/>
      <c r="F10" s="133"/>
      <c r="G10" s="134"/>
      <c r="H10" s="2"/>
    </row>
  </sheetData>
  <mergeCells count="9">
    <mergeCell ref="A10:G10"/>
    <mergeCell ref="A9:B9"/>
    <mergeCell ref="F9:G9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Contents</vt:lpstr>
      <vt:lpstr>Establishments</vt:lpstr>
      <vt:lpstr>Saudis</vt:lpstr>
      <vt:lpstr>Non-Saudis</vt:lpstr>
      <vt:lpstr> Employees </vt:lpstr>
      <vt:lpstr>Average Compensation</vt:lpstr>
      <vt:lpstr>Operating Expendetures</vt:lpstr>
      <vt:lpstr>Operating Surplus</vt:lpstr>
      <vt:lpstr>Average Productivity</vt:lpstr>
      <vt:lpstr>Value of Electroinc sales</vt:lpstr>
      <vt:lpstr> Accounting books</vt:lpstr>
      <vt:lpstr>Accounting systems</vt:lpstr>
      <vt:lpstr>Min requirements Saudi </vt:lpstr>
      <vt:lpstr>Min requiements Non Saudi</vt:lpstr>
      <vt:lpstr>Website</vt:lpstr>
      <vt:lpstr> intermediate sites</vt:lpstr>
      <vt:lpstr>Evaluation of Services</vt:lpstr>
      <vt:lpstr>Getting a loan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2018-11-12T08:59:39Z</cp:lastPrinted>
  <dcterms:created xsi:type="dcterms:W3CDTF">2013-09-02T09:54:48Z</dcterms:created>
  <dcterms:modified xsi:type="dcterms:W3CDTF">2018-11-13T13:17:54Z</dcterms:modified>
</cp:coreProperties>
</file>